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na\Desktop\My_work\climate_response\other_climate_data\Soil\"/>
    </mc:Choice>
  </mc:AlternateContent>
  <xr:revisionPtr revIDLastSave="0" documentId="13_ncr:1_{A0E01599-3008-4B11-ACE6-A1F0A33A01A9}" xr6:coauthVersionLast="47" xr6:coauthVersionMax="47" xr10:uidLastSave="{00000000-0000-0000-0000-000000000000}"/>
  <bookViews>
    <workbookView xWindow="12857" yWindow="103" windowWidth="18934" windowHeight="16963" tabRatio="845" activeTab="7" xr2:uid="{AEE1D900-9044-BE4A-B4B4-953A26812E50}"/>
  </bookViews>
  <sheets>
    <sheet name="FIN" sheetId="44" r:id="rId1"/>
    <sheet name="APA" sheetId="15" r:id="rId2"/>
    <sheet name="PUR" sheetId="16" r:id="rId3"/>
    <sheet name="IGA" sheetId="43" r:id="rId4"/>
    <sheet name="KHA" sheetId="45" r:id="rId5"/>
    <sheet name="CHO" sheetId="14" r:id="rId6"/>
    <sheet name="DEP" sheetId="13" r:id="rId7"/>
    <sheet name="BILostr" sheetId="34" r:id="rId8"/>
    <sheet name=" BILiler" sheetId="35" r:id="rId9"/>
    <sheet name=" BILbil" sheetId="36" r:id="rId10"/>
    <sheet name="5 sites" sheetId="33" r:id="rId11"/>
    <sheet name="Лист11" sheetId="31" r:id="rId12"/>
    <sheet name="Лист2" sheetId="46" r:id="rId13"/>
    <sheet name="t APA" sheetId="24" r:id="rId14"/>
    <sheet name="Sheet1" sheetId="47" r:id="rId15"/>
    <sheet name="p APA" sheetId="38" r:id="rId16"/>
    <sheet name="t PU" sheetId="25" r:id="rId17"/>
    <sheet name="p PU" sheetId="39" r:id="rId18"/>
    <sheet name="t CHO" sheetId="23" r:id="rId19"/>
    <sheet name="p CHO" sheetId="40" r:id="rId20"/>
    <sheet name="t DEP" sheetId="26" r:id="rId21"/>
    <sheet name="p DEP" sheetId="41" r:id="rId22"/>
    <sheet name="t OSTR" sheetId="27" r:id="rId23"/>
    <sheet name="p OSTR" sheetId="29" r:id="rId24"/>
    <sheet name="t ILER" sheetId="28" r:id="rId25"/>
    <sheet name="p ILER" sheetId="30" r:id="rId26"/>
    <sheet name="t BIL" sheetId="32" r:id="rId27"/>
    <sheet name="p BIL" sheetId="37" r:id="rId2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2" i="34" l="1"/>
  <c r="AD62" i="34"/>
  <c r="Y62" i="14"/>
  <c r="Z62" i="14"/>
  <c r="Z63" i="45"/>
  <c r="AA63" i="45"/>
  <c r="Z63" i="16"/>
  <c r="AA63" i="16"/>
  <c r="Z63" i="15"/>
  <c r="AA63" i="15"/>
  <c r="Z63" i="44"/>
  <c r="AA63" i="44"/>
  <c r="Y63" i="44"/>
  <c r="Y62" i="44"/>
  <c r="BA2" i="15"/>
  <c r="BE3" i="34"/>
  <c r="BE4" i="34"/>
  <c r="BE5" i="34"/>
  <c r="BE6" i="34"/>
  <c r="BE7" i="34"/>
  <c r="BE8" i="34"/>
  <c r="BE9" i="34"/>
  <c r="BE10" i="34"/>
  <c r="BE11" i="34"/>
  <c r="BE12" i="34"/>
  <c r="BE13" i="34"/>
  <c r="BE14" i="34"/>
  <c r="BE15" i="34"/>
  <c r="BE16" i="34"/>
  <c r="BE17" i="34"/>
  <c r="BE18" i="34"/>
  <c r="BE19" i="34"/>
  <c r="BE20" i="34"/>
  <c r="BE21" i="34"/>
  <c r="BE22" i="34"/>
  <c r="BE23" i="34"/>
  <c r="BE24" i="34"/>
  <c r="BE25" i="34"/>
  <c r="BE26" i="34"/>
  <c r="BE27" i="34"/>
  <c r="BE28" i="34"/>
  <c r="BE29" i="34"/>
  <c r="BE30" i="34"/>
  <c r="BE31" i="34"/>
  <c r="BE32" i="34"/>
  <c r="BE33" i="34"/>
  <c r="BE34" i="34"/>
  <c r="BE35" i="34"/>
  <c r="BE36" i="34"/>
  <c r="BE37" i="34"/>
  <c r="BE38" i="34"/>
  <c r="BE39" i="34"/>
  <c r="BE40" i="34"/>
  <c r="BE41" i="34"/>
  <c r="BE42" i="34"/>
  <c r="BE43" i="34"/>
  <c r="BE44" i="34"/>
  <c r="BE45" i="34"/>
  <c r="BE46" i="34"/>
  <c r="BE47" i="34"/>
  <c r="BE48" i="34"/>
  <c r="BE49" i="34"/>
  <c r="BE50" i="34"/>
  <c r="BE51" i="34"/>
  <c r="BE52" i="34"/>
  <c r="BE53" i="34"/>
  <c r="BE54" i="34"/>
  <c r="BE55" i="34"/>
  <c r="BE56" i="34"/>
  <c r="BE57" i="34"/>
  <c r="BE2" i="34"/>
  <c r="BA3" i="14"/>
  <c r="BA4" i="14"/>
  <c r="BA5" i="14"/>
  <c r="BA6" i="14"/>
  <c r="BA7" i="14"/>
  <c r="BA8" i="14"/>
  <c r="BA9" i="14"/>
  <c r="BA10" i="14"/>
  <c r="BA11" i="14"/>
  <c r="BA12" i="14"/>
  <c r="BA13" i="14"/>
  <c r="BA14" i="14"/>
  <c r="BA15" i="14"/>
  <c r="BA16" i="14"/>
  <c r="BA17" i="14"/>
  <c r="BA18" i="14"/>
  <c r="BA19" i="14"/>
  <c r="BA20" i="14"/>
  <c r="BA21" i="14"/>
  <c r="BA22" i="14"/>
  <c r="BA23" i="14"/>
  <c r="BA24" i="14"/>
  <c r="BA25" i="14"/>
  <c r="BA26" i="14"/>
  <c r="BA27" i="14"/>
  <c r="BA28" i="14"/>
  <c r="BA29" i="14"/>
  <c r="BA30" i="14"/>
  <c r="BA31" i="14"/>
  <c r="BA32" i="14"/>
  <c r="BA33" i="14"/>
  <c r="BA34" i="14"/>
  <c r="BA35" i="14"/>
  <c r="BA36" i="14"/>
  <c r="BA37" i="14"/>
  <c r="BA38" i="14"/>
  <c r="BA39" i="14"/>
  <c r="BA40" i="14"/>
  <c r="BA41" i="14"/>
  <c r="BA42" i="14"/>
  <c r="BA43" i="14"/>
  <c r="BA44" i="14"/>
  <c r="BA45" i="14"/>
  <c r="BA46" i="14"/>
  <c r="BA47" i="14"/>
  <c r="BA48" i="14"/>
  <c r="BA49" i="14"/>
  <c r="BA50" i="14"/>
  <c r="BA51" i="14"/>
  <c r="BA52" i="14"/>
  <c r="BA53" i="14"/>
  <c r="BA54" i="14"/>
  <c r="BA55" i="14"/>
  <c r="BA56" i="14"/>
  <c r="BA57" i="14"/>
  <c r="BA2" i="14"/>
  <c r="BB3" i="45"/>
  <c r="BB4" i="45"/>
  <c r="BB5" i="45"/>
  <c r="BB6" i="45"/>
  <c r="BB7" i="45"/>
  <c r="BB8" i="45"/>
  <c r="BB9" i="45"/>
  <c r="BB10" i="45"/>
  <c r="BB11" i="45"/>
  <c r="BB12" i="45"/>
  <c r="BB13" i="45"/>
  <c r="BB14" i="45"/>
  <c r="BB15" i="45"/>
  <c r="BB16" i="45"/>
  <c r="BB17" i="45"/>
  <c r="BB18" i="45"/>
  <c r="BB19" i="45"/>
  <c r="BB20" i="45"/>
  <c r="BB21" i="45"/>
  <c r="BB22" i="45"/>
  <c r="BB23" i="45"/>
  <c r="BB24" i="45"/>
  <c r="BB25" i="45"/>
  <c r="BB26" i="45"/>
  <c r="BB27" i="45"/>
  <c r="BB28" i="45"/>
  <c r="BB29" i="45"/>
  <c r="BB30" i="45"/>
  <c r="BB31" i="45"/>
  <c r="BB32" i="45"/>
  <c r="BB33" i="45"/>
  <c r="BB34" i="45"/>
  <c r="BB35" i="45"/>
  <c r="BB36" i="45"/>
  <c r="BB37" i="45"/>
  <c r="BB38" i="45"/>
  <c r="BB39" i="45"/>
  <c r="BB40" i="45"/>
  <c r="BB41" i="45"/>
  <c r="BB42" i="45"/>
  <c r="BB43" i="45"/>
  <c r="BB44" i="45"/>
  <c r="BB45" i="45"/>
  <c r="BB46" i="45"/>
  <c r="BB47" i="45"/>
  <c r="BB48" i="45"/>
  <c r="BB49" i="45"/>
  <c r="BB50" i="45"/>
  <c r="BB51" i="45"/>
  <c r="BB52" i="45"/>
  <c r="BB53" i="45"/>
  <c r="BB54" i="45"/>
  <c r="BB55" i="45"/>
  <c r="BB56" i="45"/>
  <c r="BB57" i="45"/>
  <c r="BB2" i="45"/>
  <c r="BA3" i="15"/>
  <c r="BA4" i="15"/>
  <c r="BA5" i="15"/>
  <c r="BA6" i="15"/>
  <c r="BA7" i="15"/>
  <c r="BA8" i="15"/>
  <c r="BA9" i="15"/>
  <c r="BA10" i="15"/>
  <c r="BA11" i="15"/>
  <c r="BA12" i="15"/>
  <c r="BA13" i="15"/>
  <c r="BA14" i="15"/>
  <c r="BA15" i="15"/>
  <c r="BA16" i="15"/>
  <c r="BA17" i="15"/>
  <c r="BA18" i="15"/>
  <c r="BA19" i="15"/>
  <c r="BA20" i="15"/>
  <c r="BA21" i="15"/>
  <c r="BA22" i="15"/>
  <c r="BA23" i="15"/>
  <c r="BA24" i="15"/>
  <c r="BA25" i="15"/>
  <c r="BA26" i="15"/>
  <c r="BA27" i="15"/>
  <c r="BA28" i="15"/>
  <c r="BA29" i="15"/>
  <c r="BA30" i="15"/>
  <c r="BA31" i="15"/>
  <c r="BA32" i="15"/>
  <c r="BA33" i="15"/>
  <c r="BA34" i="15"/>
  <c r="BA35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55" i="15"/>
  <c r="BA56" i="15"/>
  <c r="BA57" i="15"/>
  <c r="BA3" i="44"/>
  <c r="BA4" i="44"/>
  <c r="BA5" i="44"/>
  <c r="BA6" i="44"/>
  <c r="BA7" i="44"/>
  <c r="BA8" i="44"/>
  <c r="BA9" i="44"/>
  <c r="BA10" i="44"/>
  <c r="BA11" i="44"/>
  <c r="BA12" i="44"/>
  <c r="BA13" i="44"/>
  <c r="BA14" i="44"/>
  <c r="BA15" i="44"/>
  <c r="BA16" i="44"/>
  <c r="BA17" i="44"/>
  <c r="BA18" i="44"/>
  <c r="BA19" i="44"/>
  <c r="BA20" i="44"/>
  <c r="BA21" i="44"/>
  <c r="BA22" i="44"/>
  <c r="BA23" i="44"/>
  <c r="BA24" i="44"/>
  <c r="BA25" i="44"/>
  <c r="BA26" i="44"/>
  <c r="BA27" i="44"/>
  <c r="BA28" i="44"/>
  <c r="BA29" i="44"/>
  <c r="BA30" i="44"/>
  <c r="BA31" i="44"/>
  <c r="BA32" i="44"/>
  <c r="BA33" i="44"/>
  <c r="BA34" i="44"/>
  <c r="BA35" i="44"/>
  <c r="BA36" i="44"/>
  <c r="BA37" i="44"/>
  <c r="BA38" i="44"/>
  <c r="BA39" i="44"/>
  <c r="BA40" i="44"/>
  <c r="BA41" i="44"/>
  <c r="BA42" i="44"/>
  <c r="BA43" i="44"/>
  <c r="BA44" i="44"/>
  <c r="BA45" i="44"/>
  <c r="BA46" i="44"/>
  <c r="BA47" i="44"/>
  <c r="BA48" i="44"/>
  <c r="BA49" i="44"/>
  <c r="BA50" i="44"/>
  <c r="BA51" i="44"/>
  <c r="BA2" i="44"/>
  <c r="BB3" i="16"/>
  <c r="BB4" i="16"/>
  <c r="BB5" i="16"/>
  <c r="BB6" i="16"/>
  <c r="BB7" i="16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20" i="16"/>
  <c r="BB21" i="16"/>
  <c r="BB22" i="16"/>
  <c r="BB23" i="16"/>
  <c r="BB24" i="16"/>
  <c r="BB25" i="16"/>
  <c r="BB26" i="16"/>
  <c r="BB27" i="16"/>
  <c r="BB28" i="16"/>
  <c r="BB29" i="16"/>
  <c r="BB30" i="16"/>
  <c r="BB31" i="16"/>
  <c r="BB32" i="16"/>
  <c r="BB33" i="16"/>
  <c r="BB34" i="16"/>
  <c r="BB35" i="16"/>
  <c r="BB36" i="16"/>
  <c r="BB37" i="16"/>
  <c r="BB38" i="16"/>
  <c r="BB39" i="16"/>
  <c r="BB40" i="16"/>
  <c r="BB41" i="16"/>
  <c r="BB42" i="16"/>
  <c r="BB43" i="16"/>
  <c r="BB44" i="16"/>
  <c r="BB45" i="16"/>
  <c r="BB46" i="16"/>
  <c r="BB47" i="16"/>
  <c r="BB48" i="16"/>
  <c r="BB49" i="16"/>
  <c r="BB50" i="16"/>
  <c r="BB51" i="16"/>
  <c r="BB52" i="16"/>
  <c r="BB53" i="16"/>
  <c r="BB54" i="16"/>
  <c r="BB55" i="16"/>
  <c r="BB56" i="16"/>
  <c r="BB57" i="16"/>
  <c r="BB2" i="16"/>
  <c r="Q58" i="45"/>
  <c r="R58" i="45"/>
  <c r="S58" i="45"/>
  <c r="T58" i="45"/>
  <c r="U58" i="45"/>
  <c r="V58" i="45"/>
  <c r="W58" i="45"/>
  <c r="X58" i="45"/>
  <c r="Y58" i="45"/>
  <c r="Z58" i="45"/>
  <c r="AA58" i="45"/>
  <c r="P58" i="45"/>
  <c r="BC2" i="34"/>
  <c r="AZ2" i="16"/>
  <c r="AG2" i="34"/>
  <c r="AC2" i="14"/>
  <c r="AD2" i="45"/>
  <c r="AB2" i="45"/>
  <c r="I62" i="45"/>
  <c r="J62" i="45"/>
  <c r="K62" i="45"/>
  <c r="L62" i="45"/>
  <c r="M62" i="45"/>
  <c r="N62" i="45"/>
  <c r="O62" i="45"/>
  <c r="P62" i="45"/>
  <c r="Q62" i="45"/>
  <c r="R62" i="45"/>
  <c r="S62" i="45"/>
  <c r="T62" i="45"/>
  <c r="U62" i="45"/>
  <c r="V62" i="45"/>
  <c r="W62" i="45"/>
  <c r="X62" i="45"/>
  <c r="Y62" i="45"/>
  <c r="AD2" i="16"/>
  <c r="AD58" i="16" s="1"/>
  <c r="AC2" i="16"/>
  <c r="AB2" i="16"/>
  <c r="Q58" i="16"/>
  <c r="R58" i="16"/>
  <c r="S58" i="16"/>
  <c r="T58" i="16"/>
  <c r="U58" i="16"/>
  <c r="V58" i="16"/>
  <c r="W58" i="16"/>
  <c r="X58" i="16"/>
  <c r="Y58" i="16"/>
  <c r="Z58" i="16"/>
  <c r="AA58" i="16"/>
  <c r="P58" i="16"/>
  <c r="AO58" i="16"/>
  <c r="AP58" i="16"/>
  <c r="AQ58" i="16"/>
  <c r="AR58" i="16"/>
  <c r="AS58" i="16"/>
  <c r="AT58" i="16"/>
  <c r="AU58" i="16"/>
  <c r="AV58" i="16"/>
  <c r="AW58" i="16"/>
  <c r="AX58" i="16"/>
  <c r="AY58" i="16"/>
  <c r="AN58" i="16"/>
  <c r="AR58" i="34"/>
  <c r="AS58" i="34"/>
  <c r="AT58" i="34"/>
  <c r="AU58" i="34"/>
  <c r="AV58" i="34"/>
  <c r="AW58" i="34"/>
  <c r="AX58" i="34"/>
  <c r="AY58" i="34"/>
  <c r="AZ58" i="34"/>
  <c r="BA58" i="34"/>
  <c r="BB58" i="34"/>
  <c r="AQ58" i="34"/>
  <c r="AN58" i="14"/>
  <c r="AO58" i="14"/>
  <c r="AP58" i="14"/>
  <c r="AQ58" i="14"/>
  <c r="AR58" i="14"/>
  <c r="AS58" i="14"/>
  <c r="AT58" i="14"/>
  <c r="AU58" i="14"/>
  <c r="AV58" i="14"/>
  <c r="AW58" i="14"/>
  <c r="AX58" i="14"/>
  <c r="AM58" i="14"/>
  <c r="AO58" i="45"/>
  <c r="AP58" i="45"/>
  <c r="AQ58" i="45"/>
  <c r="AR58" i="45"/>
  <c r="AS58" i="45"/>
  <c r="AT58" i="45"/>
  <c r="AU58" i="45"/>
  <c r="AV58" i="45"/>
  <c r="AW58" i="45"/>
  <c r="AX58" i="45"/>
  <c r="AY58" i="45"/>
  <c r="AN58" i="45"/>
  <c r="Y63" i="45"/>
  <c r="X63" i="45"/>
  <c r="W63" i="45"/>
  <c r="V63" i="45"/>
  <c r="U63" i="45"/>
  <c r="T63" i="45"/>
  <c r="S63" i="45"/>
  <c r="R63" i="45"/>
  <c r="Q63" i="45"/>
  <c r="P63" i="45"/>
  <c r="O63" i="45"/>
  <c r="N63" i="45"/>
  <c r="M63" i="45"/>
  <c r="L63" i="45"/>
  <c r="K63" i="45"/>
  <c r="J63" i="45"/>
  <c r="I63" i="45"/>
  <c r="BA57" i="45"/>
  <c r="AZ57" i="45"/>
  <c r="AD57" i="45"/>
  <c r="AC57" i="45"/>
  <c r="AB57" i="45"/>
  <c r="BA56" i="45"/>
  <c r="AZ56" i="45"/>
  <c r="AD56" i="45"/>
  <c r="AC56" i="45"/>
  <c r="AB56" i="45"/>
  <c r="BA55" i="45"/>
  <c r="AZ55" i="45"/>
  <c r="AD55" i="45"/>
  <c r="AC55" i="45"/>
  <c r="AB55" i="45"/>
  <c r="BA54" i="45"/>
  <c r="AZ54" i="45"/>
  <c r="AD54" i="45"/>
  <c r="AC54" i="45"/>
  <c r="AB54" i="45"/>
  <c r="BA53" i="45"/>
  <c r="AZ53" i="45"/>
  <c r="AD53" i="45"/>
  <c r="AC53" i="45"/>
  <c r="AB53" i="45"/>
  <c r="BA52" i="45"/>
  <c r="AZ52" i="45"/>
  <c r="AD52" i="45"/>
  <c r="AC52" i="45"/>
  <c r="AB52" i="45"/>
  <c r="BA51" i="45"/>
  <c r="AZ51" i="45"/>
  <c r="AD51" i="45"/>
  <c r="AC51" i="45"/>
  <c r="AB51" i="45"/>
  <c r="BA50" i="45"/>
  <c r="AZ50" i="45"/>
  <c r="AD50" i="45"/>
  <c r="AC50" i="45"/>
  <c r="AB50" i="45"/>
  <c r="BA49" i="45"/>
  <c r="AZ49" i="45"/>
  <c r="AD49" i="45"/>
  <c r="AC49" i="45"/>
  <c r="AB49" i="45"/>
  <c r="BA48" i="45"/>
  <c r="AZ48" i="45"/>
  <c r="AD48" i="45"/>
  <c r="AC48" i="45"/>
  <c r="AB48" i="45"/>
  <c r="BA47" i="45"/>
  <c r="AZ47" i="45"/>
  <c r="AD47" i="45"/>
  <c r="AC47" i="45"/>
  <c r="AB47" i="45"/>
  <c r="BA46" i="45"/>
  <c r="AZ46" i="45"/>
  <c r="AD46" i="45"/>
  <c r="AC46" i="45"/>
  <c r="AB46" i="45"/>
  <c r="BA45" i="45"/>
  <c r="AZ45" i="45"/>
  <c r="AD45" i="45"/>
  <c r="AC45" i="45"/>
  <c r="AB45" i="45"/>
  <c r="BA44" i="45"/>
  <c r="AZ44" i="45"/>
  <c r="AD44" i="45"/>
  <c r="AC44" i="45"/>
  <c r="AB44" i="45"/>
  <c r="BA43" i="45"/>
  <c r="AZ43" i="45"/>
  <c r="AD43" i="45"/>
  <c r="AC43" i="45"/>
  <c r="AB43" i="45"/>
  <c r="BA42" i="45"/>
  <c r="AZ42" i="45"/>
  <c r="AD42" i="45"/>
  <c r="AC42" i="45"/>
  <c r="AB42" i="45"/>
  <c r="BA41" i="45"/>
  <c r="AZ41" i="45"/>
  <c r="AD41" i="45"/>
  <c r="AC41" i="45"/>
  <c r="AB41" i="45"/>
  <c r="BA40" i="45"/>
  <c r="AZ40" i="45"/>
  <c r="AD40" i="45"/>
  <c r="AC40" i="45"/>
  <c r="AB40" i="45"/>
  <c r="BA39" i="45"/>
  <c r="AZ39" i="45"/>
  <c r="AD39" i="45"/>
  <c r="AC39" i="45"/>
  <c r="AB39" i="45"/>
  <c r="BA38" i="45"/>
  <c r="AZ38" i="45"/>
  <c r="AD38" i="45"/>
  <c r="AC38" i="45"/>
  <c r="AB38" i="45"/>
  <c r="BA37" i="45"/>
  <c r="AZ37" i="45"/>
  <c r="AD37" i="45"/>
  <c r="AC37" i="45"/>
  <c r="AB37" i="45"/>
  <c r="BA36" i="45"/>
  <c r="AZ36" i="45"/>
  <c r="AD36" i="45"/>
  <c r="AC36" i="45"/>
  <c r="AB36" i="45"/>
  <c r="BA35" i="45"/>
  <c r="AZ35" i="45"/>
  <c r="AD35" i="45"/>
  <c r="AC35" i="45"/>
  <c r="AB35" i="45"/>
  <c r="BA34" i="45"/>
  <c r="AZ34" i="45"/>
  <c r="AD34" i="45"/>
  <c r="AC34" i="45"/>
  <c r="AB34" i="45"/>
  <c r="BA33" i="45"/>
  <c r="AZ33" i="45"/>
  <c r="AD33" i="45"/>
  <c r="AC33" i="45"/>
  <c r="AB33" i="45"/>
  <c r="BA32" i="45"/>
  <c r="AZ32" i="45"/>
  <c r="AD32" i="45"/>
  <c r="AC32" i="45"/>
  <c r="AB32" i="45"/>
  <c r="BA31" i="45"/>
  <c r="AZ31" i="45"/>
  <c r="AD31" i="45"/>
  <c r="AC31" i="45"/>
  <c r="AB31" i="45"/>
  <c r="BA30" i="45"/>
  <c r="AZ30" i="45"/>
  <c r="AD30" i="45"/>
  <c r="AC30" i="45"/>
  <c r="AB30" i="45"/>
  <c r="BA29" i="45"/>
  <c r="AZ29" i="45"/>
  <c r="AD29" i="45"/>
  <c r="AC29" i="45"/>
  <c r="AB29" i="45"/>
  <c r="BA28" i="45"/>
  <c r="AZ28" i="45"/>
  <c r="AD28" i="45"/>
  <c r="AC28" i="45"/>
  <c r="AB28" i="45"/>
  <c r="BA27" i="45"/>
  <c r="AZ27" i="45"/>
  <c r="AD27" i="45"/>
  <c r="AC27" i="45"/>
  <c r="AB27" i="45"/>
  <c r="BA26" i="45"/>
  <c r="AZ26" i="45"/>
  <c r="AD26" i="45"/>
  <c r="AC26" i="45"/>
  <c r="AB26" i="45"/>
  <c r="BA25" i="45"/>
  <c r="AZ25" i="45"/>
  <c r="AD25" i="45"/>
  <c r="AC25" i="45"/>
  <c r="AB25" i="45"/>
  <c r="BA24" i="45"/>
  <c r="AZ24" i="45"/>
  <c r="AD24" i="45"/>
  <c r="AC24" i="45"/>
  <c r="AB24" i="45"/>
  <c r="BA23" i="45"/>
  <c r="AZ23" i="45"/>
  <c r="AD23" i="45"/>
  <c r="AC23" i="45"/>
  <c r="AB23" i="45"/>
  <c r="BA22" i="45"/>
  <c r="AZ22" i="45"/>
  <c r="AD22" i="45"/>
  <c r="AC22" i="45"/>
  <c r="AB22" i="45"/>
  <c r="BA21" i="45"/>
  <c r="AZ21" i="45"/>
  <c r="AD21" i="45"/>
  <c r="AC21" i="45"/>
  <c r="AB21" i="45"/>
  <c r="BA20" i="45"/>
  <c r="AZ20" i="45"/>
  <c r="AD20" i="45"/>
  <c r="AC20" i="45"/>
  <c r="AB20" i="45"/>
  <c r="BA19" i="45"/>
  <c r="AZ19" i="45"/>
  <c r="AD19" i="45"/>
  <c r="AC19" i="45"/>
  <c r="AB19" i="45"/>
  <c r="BA18" i="45"/>
  <c r="AZ18" i="45"/>
  <c r="AD18" i="45"/>
  <c r="AC18" i="45"/>
  <c r="AB18" i="45"/>
  <c r="BA17" i="45"/>
  <c r="AZ17" i="45"/>
  <c r="AD17" i="45"/>
  <c r="AC17" i="45"/>
  <c r="AB17" i="45"/>
  <c r="BA16" i="45"/>
  <c r="AZ16" i="45"/>
  <c r="AD16" i="45"/>
  <c r="AC16" i="45"/>
  <c r="AB16" i="45"/>
  <c r="BA15" i="45"/>
  <c r="AZ15" i="45"/>
  <c r="AD15" i="45"/>
  <c r="AC15" i="45"/>
  <c r="AB15" i="45"/>
  <c r="BA14" i="45"/>
  <c r="AZ14" i="45"/>
  <c r="AD14" i="45"/>
  <c r="AC14" i="45"/>
  <c r="AB14" i="45"/>
  <c r="BA13" i="45"/>
  <c r="AZ13" i="45"/>
  <c r="AD13" i="45"/>
  <c r="AC13" i="45"/>
  <c r="AB13" i="45"/>
  <c r="BA12" i="45"/>
  <c r="AZ12" i="45"/>
  <c r="AD12" i="45"/>
  <c r="AC12" i="45"/>
  <c r="AB12" i="45"/>
  <c r="BA11" i="45"/>
  <c r="AZ11" i="45"/>
  <c r="AD11" i="45"/>
  <c r="AC11" i="45"/>
  <c r="AB11" i="45"/>
  <c r="BA10" i="45"/>
  <c r="AZ10" i="45"/>
  <c r="AD10" i="45"/>
  <c r="AC10" i="45"/>
  <c r="AB10" i="45"/>
  <c r="BA9" i="45"/>
  <c r="AZ9" i="45"/>
  <c r="AD9" i="45"/>
  <c r="AC9" i="45"/>
  <c r="AB9" i="45"/>
  <c r="BA8" i="45"/>
  <c r="AZ8" i="45"/>
  <c r="AD8" i="45"/>
  <c r="AC8" i="45"/>
  <c r="AB8" i="45"/>
  <c r="BA7" i="45"/>
  <c r="AZ7" i="45"/>
  <c r="AD7" i="45"/>
  <c r="AC7" i="45"/>
  <c r="AB7" i="45"/>
  <c r="BA6" i="45"/>
  <c r="AZ6" i="45"/>
  <c r="AD6" i="45"/>
  <c r="AC6" i="45"/>
  <c r="AB6" i="45"/>
  <c r="BA5" i="45"/>
  <c r="AZ5" i="45"/>
  <c r="AD5" i="45"/>
  <c r="AC5" i="45"/>
  <c r="AB5" i="45"/>
  <c r="BA4" i="45"/>
  <c r="AZ4" i="45"/>
  <c r="AD4" i="45"/>
  <c r="AC4" i="45"/>
  <c r="AB4" i="45"/>
  <c r="BA3" i="45"/>
  <c r="AZ3" i="45"/>
  <c r="AD3" i="45"/>
  <c r="AC3" i="45"/>
  <c r="AB3" i="45"/>
  <c r="BA2" i="45"/>
  <c r="AZ2" i="45"/>
  <c r="AC2" i="45"/>
  <c r="BB3" i="43"/>
  <c r="BB4" i="43"/>
  <c r="BB5" i="43"/>
  <c r="BB6" i="43"/>
  <c r="BB7" i="43"/>
  <c r="BB8" i="43"/>
  <c r="BB9" i="43"/>
  <c r="BB10" i="43"/>
  <c r="BB11" i="43"/>
  <c r="BB12" i="43"/>
  <c r="BB13" i="43"/>
  <c r="BB14" i="43"/>
  <c r="BB15" i="43"/>
  <c r="BB16" i="43"/>
  <c r="BB17" i="43"/>
  <c r="BB18" i="43"/>
  <c r="BB19" i="43"/>
  <c r="BB20" i="43"/>
  <c r="BB21" i="43"/>
  <c r="BB22" i="43"/>
  <c r="BB23" i="43"/>
  <c r="BB24" i="43"/>
  <c r="BB25" i="43"/>
  <c r="BB26" i="43"/>
  <c r="BB27" i="43"/>
  <c r="BB28" i="43"/>
  <c r="BB29" i="43"/>
  <c r="BB30" i="43"/>
  <c r="BB31" i="43"/>
  <c r="BB32" i="43"/>
  <c r="BB33" i="43"/>
  <c r="BB34" i="43"/>
  <c r="BB35" i="43"/>
  <c r="BB36" i="43"/>
  <c r="BB37" i="43"/>
  <c r="BB38" i="43"/>
  <c r="BB39" i="43"/>
  <c r="BB40" i="43"/>
  <c r="BB41" i="43"/>
  <c r="BB42" i="43"/>
  <c r="BB43" i="43"/>
  <c r="BB44" i="43"/>
  <c r="BB45" i="43"/>
  <c r="BB46" i="43"/>
  <c r="BB47" i="43"/>
  <c r="BB48" i="43"/>
  <c r="BB49" i="43"/>
  <c r="BB50" i="43"/>
  <c r="BB51" i="43"/>
  <c r="BB52" i="43"/>
  <c r="BB53" i="43"/>
  <c r="BB54" i="43"/>
  <c r="BB55" i="43"/>
  <c r="BB56" i="43"/>
  <c r="BB57" i="43"/>
  <c r="BB2" i="43"/>
  <c r="BB58" i="43" s="1"/>
  <c r="AG3" i="34"/>
  <c r="AG58" i="34" s="1"/>
  <c r="AG4" i="34"/>
  <c r="AG5" i="34"/>
  <c r="AG6" i="34"/>
  <c r="AG7" i="34"/>
  <c r="AG8" i="34"/>
  <c r="AG9" i="34"/>
  <c r="AG10" i="34"/>
  <c r="AG11" i="34"/>
  <c r="AG12" i="34"/>
  <c r="AG13" i="34"/>
  <c r="AG14" i="34"/>
  <c r="AG15" i="34"/>
  <c r="AG16" i="34"/>
  <c r="AG17" i="34"/>
  <c r="AG18" i="34"/>
  <c r="AG19" i="34"/>
  <c r="AG20" i="34"/>
  <c r="AG21" i="34"/>
  <c r="AG22" i="34"/>
  <c r="AG23" i="34"/>
  <c r="AG24" i="34"/>
  <c r="AG25" i="34"/>
  <c r="AG26" i="34"/>
  <c r="AG27" i="34"/>
  <c r="AG28" i="34"/>
  <c r="AG29" i="34"/>
  <c r="AG30" i="34"/>
  <c r="AG31" i="34"/>
  <c r="AG32" i="34"/>
  <c r="AG33" i="34"/>
  <c r="AG34" i="34"/>
  <c r="AG35" i="34"/>
  <c r="AG36" i="34"/>
  <c r="AG37" i="34"/>
  <c r="AG38" i="34"/>
  <c r="AG39" i="34"/>
  <c r="AG40" i="34"/>
  <c r="AG41" i="34"/>
  <c r="AG42" i="34"/>
  <c r="AG43" i="34"/>
  <c r="AG44" i="34"/>
  <c r="AG45" i="34"/>
  <c r="AG46" i="34"/>
  <c r="AG47" i="34"/>
  <c r="AG48" i="34"/>
  <c r="AG49" i="34"/>
  <c r="AG50" i="34"/>
  <c r="AG51" i="34"/>
  <c r="AG52" i="34"/>
  <c r="AG53" i="34"/>
  <c r="AG54" i="34"/>
  <c r="AG55" i="34"/>
  <c r="AG56" i="34"/>
  <c r="AG57" i="34"/>
  <c r="AC3" i="14"/>
  <c r="AC58" i="14" s="1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D3" i="43"/>
  <c r="AD4" i="43"/>
  <c r="AD5" i="43"/>
  <c r="AD6" i="43"/>
  <c r="AD7" i="43"/>
  <c r="AD8" i="43"/>
  <c r="AD9" i="43"/>
  <c r="AD10" i="43"/>
  <c r="AD11" i="43"/>
  <c r="AD12" i="43"/>
  <c r="AD13" i="43"/>
  <c r="AD14" i="43"/>
  <c r="AD15" i="43"/>
  <c r="AD16" i="43"/>
  <c r="AD17" i="43"/>
  <c r="AD18" i="43"/>
  <c r="AD19" i="43"/>
  <c r="AD20" i="43"/>
  <c r="AD21" i="43"/>
  <c r="AD22" i="43"/>
  <c r="AD23" i="43"/>
  <c r="AD24" i="43"/>
  <c r="AD25" i="43"/>
  <c r="AD26" i="43"/>
  <c r="AD27" i="43"/>
  <c r="AD28" i="43"/>
  <c r="AD29" i="43"/>
  <c r="AD30" i="43"/>
  <c r="AD31" i="43"/>
  <c r="AD32" i="43"/>
  <c r="AD33" i="43"/>
  <c r="AD34" i="43"/>
  <c r="AD35" i="43"/>
  <c r="AD36" i="43"/>
  <c r="AD37" i="43"/>
  <c r="AD38" i="43"/>
  <c r="AD39" i="43"/>
  <c r="AD40" i="43"/>
  <c r="AD41" i="43"/>
  <c r="AD42" i="43"/>
  <c r="AD43" i="43"/>
  <c r="AD44" i="43"/>
  <c r="AD45" i="43"/>
  <c r="AD46" i="43"/>
  <c r="AD47" i="43"/>
  <c r="AD48" i="43"/>
  <c r="AD49" i="43"/>
  <c r="AD50" i="43"/>
  <c r="AD51" i="43"/>
  <c r="AD52" i="43"/>
  <c r="AD53" i="43"/>
  <c r="AD54" i="43"/>
  <c r="AD55" i="43"/>
  <c r="AD56" i="43"/>
  <c r="AD57" i="43"/>
  <c r="AD2" i="43"/>
  <c r="AD58" i="43" s="1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2" i="15"/>
  <c r="AD58" i="15" s="1"/>
  <c r="AD3" i="44"/>
  <c r="AD4" i="44"/>
  <c r="AD5" i="44"/>
  <c r="AD6" i="44"/>
  <c r="AD7" i="44"/>
  <c r="AD8" i="44"/>
  <c r="AD9" i="44"/>
  <c r="AD10" i="44"/>
  <c r="AD11" i="44"/>
  <c r="AD12" i="44"/>
  <c r="AD13" i="44"/>
  <c r="AD14" i="44"/>
  <c r="AD15" i="44"/>
  <c r="AD16" i="44"/>
  <c r="AD17" i="44"/>
  <c r="AD18" i="44"/>
  <c r="AD19" i="44"/>
  <c r="AD20" i="44"/>
  <c r="AD21" i="44"/>
  <c r="AD22" i="44"/>
  <c r="AD23" i="44"/>
  <c r="AD24" i="44"/>
  <c r="AD25" i="44"/>
  <c r="AD26" i="44"/>
  <c r="AD27" i="44"/>
  <c r="AD28" i="44"/>
  <c r="AD29" i="44"/>
  <c r="AD30" i="44"/>
  <c r="AD31" i="44"/>
  <c r="AD32" i="44"/>
  <c r="AD33" i="44"/>
  <c r="AD34" i="44"/>
  <c r="AD35" i="44"/>
  <c r="AD36" i="44"/>
  <c r="AD37" i="44"/>
  <c r="AD38" i="44"/>
  <c r="AD39" i="44"/>
  <c r="AD40" i="44"/>
  <c r="AD41" i="44"/>
  <c r="AD42" i="44"/>
  <c r="AD43" i="44"/>
  <c r="AD44" i="44"/>
  <c r="AD45" i="44"/>
  <c r="AD46" i="44"/>
  <c r="AD47" i="44"/>
  <c r="AD48" i="44"/>
  <c r="AD49" i="44"/>
  <c r="AD50" i="44"/>
  <c r="AD51" i="44"/>
  <c r="AD2" i="44"/>
  <c r="AD52" i="44"/>
  <c r="BK2" i="44"/>
  <c r="BK20" i="44"/>
  <c r="BK21" i="44"/>
  <c r="BK22" i="44"/>
  <c r="BK23" i="44"/>
  <c r="BK24" i="44"/>
  <c r="BK25" i="44"/>
  <c r="BK26" i="44"/>
  <c r="BK27" i="44"/>
  <c r="BK28" i="44"/>
  <c r="BK29" i="44"/>
  <c r="BK30" i="44"/>
  <c r="BK31" i="44"/>
  <c r="BK32" i="44"/>
  <c r="BK33" i="44"/>
  <c r="BK34" i="44"/>
  <c r="BK35" i="44"/>
  <c r="BK36" i="44"/>
  <c r="BK37" i="44"/>
  <c r="BK38" i="44"/>
  <c r="BK39" i="44"/>
  <c r="BK40" i="44"/>
  <c r="BK41" i="44"/>
  <c r="BK42" i="44"/>
  <c r="BK43" i="44"/>
  <c r="BK44" i="44"/>
  <c r="BK45" i="44"/>
  <c r="BK46" i="44"/>
  <c r="BK47" i="44"/>
  <c r="BK48" i="44"/>
  <c r="BK49" i="44"/>
  <c r="BK50" i="44"/>
  <c r="BK51" i="44"/>
  <c r="BK52" i="44"/>
  <c r="BK53" i="44"/>
  <c r="BK54" i="44"/>
  <c r="BK55" i="44"/>
  <c r="BK56" i="44"/>
  <c r="BK57" i="44"/>
  <c r="BK3" i="44"/>
  <c r="BK4" i="44"/>
  <c r="BK5" i="44"/>
  <c r="BK6" i="44"/>
  <c r="BK7" i="44"/>
  <c r="BK8" i="44"/>
  <c r="BK9" i="44"/>
  <c r="BK10" i="44"/>
  <c r="BK11" i="44"/>
  <c r="BK12" i="44"/>
  <c r="BK13" i="44"/>
  <c r="BK14" i="44"/>
  <c r="BK15" i="44"/>
  <c r="BK16" i="44"/>
  <c r="BK17" i="44"/>
  <c r="BK18" i="44"/>
  <c r="BK19" i="44"/>
  <c r="AY2" i="15"/>
  <c r="AY3" i="44"/>
  <c r="AY4" i="44"/>
  <c r="AY5" i="44"/>
  <c r="AY6" i="44"/>
  <c r="AY7" i="44"/>
  <c r="AY8" i="44"/>
  <c r="AY9" i="44"/>
  <c r="AY10" i="44"/>
  <c r="AY11" i="44"/>
  <c r="AY12" i="44"/>
  <c r="AY13" i="44"/>
  <c r="AY14" i="44"/>
  <c r="AY15" i="44"/>
  <c r="AY16" i="44"/>
  <c r="AY17" i="44"/>
  <c r="AY18" i="44"/>
  <c r="AY19" i="44"/>
  <c r="AY20" i="44"/>
  <c r="AY21" i="44"/>
  <c r="AY22" i="44"/>
  <c r="AY23" i="44"/>
  <c r="AY24" i="44"/>
  <c r="AY25" i="44"/>
  <c r="AY26" i="44"/>
  <c r="AY27" i="44"/>
  <c r="AY28" i="44"/>
  <c r="AY29" i="44"/>
  <c r="AY30" i="44"/>
  <c r="AY31" i="44"/>
  <c r="AY32" i="44"/>
  <c r="AY33" i="44"/>
  <c r="AY34" i="44"/>
  <c r="AY35" i="44"/>
  <c r="AY36" i="44"/>
  <c r="AY37" i="44"/>
  <c r="AY38" i="44"/>
  <c r="AY39" i="44"/>
  <c r="AY40" i="44"/>
  <c r="AY41" i="44"/>
  <c r="AY42" i="44"/>
  <c r="AY43" i="44"/>
  <c r="AY44" i="44"/>
  <c r="AY45" i="44"/>
  <c r="AY46" i="44"/>
  <c r="AY47" i="44"/>
  <c r="AY48" i="44"/>
  <c r="AY49" i="44"/>
  <c r="AY50" i="44"/>
  <c r="AY51" i="44"/>
  <c r="X63" i="44"/>
  <c r="W63" i="44"/>
  <c r="V63" i="44"/>
  <c r="U63" i="44"/>
  <c r="T63" i="44"/>
  <c r="S63" i="44"/>
  <c r="R63" i="44"/>
  <c r="Q63" i="44"/>
  <c r="P63" i="44"/>
  <c r="O63" i="44"/>
  <c r="N63" i="44"/>
  <c r="M63" i="44"/>
  <c r="L63" i="44"/>
  <c r="K63" i="44"/>
  <c r="J63" i="44"/>
  <c r="I63" i="44"/>
  <c r="X62" i="44"/>
  <c r="W62" i="44"/>
  <c r="V62" i="44"/>
  <c r="U62" i="44"/>
  <c r="T62" i="44"/>
  <c r="S62" i="44"/>
  <c r="R62" i="44"/>
  <c r="Q62" i="44"/>
  <c r="P62" i="44"/>
  <c r="O62" i="44"/>
  <c r="N62" i="44"/>
  <c r="M62" i="44"/>
  <c r="L62" i="44"/>
  <c r="K62" i="44"/>
  <c r="J62" i="44"/>
  <c r="I62" i="44"/>
  <c r="AZ51" i="44"/>
  <c r="AC51" i="44"/>
  <c r="AB51" i="44"/>
  <c r="AZ50" i="44"/>
  <c r="AC50" i="44"/>
  <c r="AB50" i="44"/>
  <c r="AZ49" i="44"/>
  <c r="AC49" i="44"/>
  <c r="AB49" i="44"/>
  <c r="AZ48" i="44"/>
  <c r="AC48" i="44"/>
  <c r="AB48" i="44"/>
  <c r="AZ47" i="44"/>
  <c r="AC47" i="44"/>
  <c r="AB47" i="44"/>
  <c r="AZ46" i="44"/>
  <c r="AC46" i="44"/>
  <c r="AB46" i="44"/>
  <c r="AZ45" i="44"/>
  <c r="AC45" i="44"/>
  <c r="AB45" i="44"/>
  <c r="AZ44" i="44"/>
  <c r="AC44" i="44"/>
  <c r="AB44" i="44"/>
  <c r="AZ43" i="44"/>
  <c r="AC43" i="44"/>
  <c r="AB43" i="44"/>
  <c r="AZ42" i="44"/>
  <c r="AC42" i="44"/>
  <c r="AB42" i="44"/>
  <c r="AZ41" i="44"/>
  <c r="AC41" i="44"/>
  <c r="AB41" i="44"/>
  <c r="AZ40" i="44"/>
  <c r="AC40" i="44"/>
  <c r="AB40" i="44"/>
  <c r="AZ39" i="44"/>
  <c r="AC39" i="44"/>
  <c r="AB39" i="44"/>
  <c r="AZ38" i="44"/>
  <c r="AC38" i="44"/>
  <c r="AB38" i="44"/>
  <c r="AZ37" i="44"/>
  <c r="AC37" i="44"/>
  <c r="AB37" i="44"/>
  <c r="AZ36" i="44"/>
  <c r="AC36" i="44"/>
  <c r="AB36" i="44"/>
  <c r="AZ35" i="44"/>
  <c r="AC35" i="44"/>
  <c r="AB35" i="44"/>
  <c r="AZ34" i="44"/>
  <c r="AC34" i="44"/>
  <c r="AB34" i="44"/>
  <c r="AZ33" i="44"/>
  <c r="AC33" i="44"/>
  <c r="AB33" i="44"/>
  <c r="AZ32" i="44"/>
  <c r="AC32" i="44"/>
  <c r="AB32" i="44"/>
  <c r="AZ31" i="44"/>
  <c r="AC31" i="44"/>
  <c r="AB31" i="44"/>
  <c r="AZ30" i="44"/>
  <c r="AC30" i="44"/>
  <c r="AB30" i="44"/>
  <c r="AZ29" i="44"/>
  <c r="AC29" i="44"/>
  <c r="AB29" i="44"/>
  <c r="AZ28" i="44"/>
  <c r="AC28" i="44"/>
  <c r="AB28" i="44"/>
  <c r="AZ27" i="44"/>
  <c r="AC27" i="44"/>
  <c r="AB27" i="44"/>
  <c r="AZ26" i="44"/>
  <c r="AC26" i="44"/>
  <c r="AB26" i="44"/>
  <c r="AZ25" i="44"/>
  <c r="AC25" i="44"/>
  <c r="AB25" i="44"/>
  <c r="AZ24" i="44"/>
  <c r="AC24" i="44"/>
  <c r="AB24" i="44"/>
  <c r="AZ23" i="44"/>
  <c r="AC23" i="44"/>
  <c r="AB23" i="44"/>
  <c r="AZ22" i="44"/>
  <c r="AC22" i="44"/>
  <c r="AB22" i="44"/>
  <c r="AZ21" i="44"/>
  <c r="AC21" i="44"/>
  <c r="AB21" i="44"/>
  <c r="AZ20" i="44"/>
  <c r="AC20" i="44"/>
  <c r="AB20" i="44"/>
  <c r="AZ19" i="44"/>
  <c r="AC19" i="44"/>
  <c r="AB19" i="44"/>
  <c r="AZ18" i="44"/>
  <c r="AC18" i="44"/>
  <c r="AB18" i="44"/>
  <c r="AZ17" i="44"/>
  <c r="AC17" i="44"/>
  <c r="AB17" i="44"/>
  <c r="AZ16" i="44"/>
  <c r="AC16" i="44"/>
  <c r="AB16" i="44"/>
  <c r="AZ15" i="44"/>
  <c r="AC15" i="44"/>
  <c r="AB15" i="44"/>
  <c r="AZ14" i="44"/>
  <c r="AC14" i="44"/>
  <c r="AB14" i="44"/>
  <c r="AZ13" i="44"/>
  <c r="AC13" i="44"/>
  <c r="AB13" i="44"/>
  <c r="AZ12" i="44"/>
  <c r="AC12" i="44"/>
  <c r="AB12" i="44"/>
  <c r="AZ11" i="44"/>
  <c r="AC11" i="44"/>
  <c r="AB11" i="44"/>
  <c r="AZ10" i="44"/>
  <c r="AC10" i="44"/>
  <c r="AB10" i="44"/>
  <c r="AZ9" i="44"/>
  <c r="AC9" i="44"/>
  <c r="AB9" i="44"/>
  <c r="AZ8" i="44"/>
  <c r="AC8" i="44"/>
  <c r="AB8" i="44"/>
  <c r="AZ7" i="44"/>
  <c r="AC7" i="44"/>
  <c r="AB7" i="44"/>
  <c r="AZ6" i="44"/>
  <c r="AC6" i="44"/>
  <c r="AB6" i="44"/>
  <c r="AZ5" i="44"/>
  <c r="AC5" i="44"/>
  <c r="AB5" i="44"/>
  <c r="AZ4" i="44"/>
  <c r="AC4" i="44"/>
  <c r="AB4" i="44"/>
  <c r="AZ3" i="44"/>
  <c r="AC3" i="44"/>
  <c r="AB3" i="44"/>
  <c r="AZ2" i="44"/>
  <c r="AY2" i="44"/>
  <c r="AC2" i="44"/>
  <c r="AB2" i="44"/>
  <c r="AB52" i="44" s="1"/>
  <c r="L61" i="34"/>
  <c r="AY52" i="44" l="1"/>
  <c r="AZ52" i="44"/>
  <c r="BB58" i="16"/>
  <c r="AD58" i="45"/>
  <c r="BB58" i="45"/>
  <c r="AC58" i="45"/>
  <c r="AB58" i="45"/>
  <c r="BA58" i="15"/>
  <c r="BA52" i="44"/>
  <c r="Z62" i="44"/>
  <c r="AC52" i="44"/>
  <c r="BE58" i="34"/>
  <c r="BA58" i="14"/>
  <c r="BA58" i="45"/>
  <c r="AZ58" i="45"/>
  <c r="H73" i="45"/>
  <c r="H71" i="45"/>
  <c r="H70" i="45"/>
  <c r="H72" i="45"/>
  <c r="H71" i="44"/>
  <c r="H73" i="44"/>
  <c r="H70" i="44"/>
  <c r="H72" i="44"/>
  <c r="BC3" i="35"/>
  <c r="BC4" i="35"/>
  <c r="BC5" i="35"/>
  <c r="BC6" i="35"/>
  <c r="BC7" i="35"/>
  <c r="BC8" i="35"/>
  <c r="BC9" i="35"/>
  <c r="BC10" i="35"/>
  <c r="BC11" i="35"/>
  <c r="BC12" i="35"/>
  <c r="BC13" i="35"/>
  <c r="BC14" i="35"/>
  <c r="BC15" i="35"/>
  <c r="BC16" i="35"/>
  <c r="BC17" i="35"/>
  <c r="BC18" i="35"/>
  <c r="BC19" i="35"/>
  <c r="BC20" i="35"/>
  <c r="BC21" i="35"/>
  <c r="BC22" i="35"/>
  <c r="BC23" i="35"/>
  <c r="BC24" i="35"/>
  <c r="BC25" i="35"/>
  <c r="BC26" i="35"/>
  <c r="BC27" i="35"/>
  <c r="BC28" i="35"/>
  <c r="BC29" i="35"/>
  <c r="BC30" i="35"/>
  <c r="BC31" i="35"/>
  <c r="BC32" i="35"/>
  <c r="BC33" i="35"/>
  <c r="BC34" i="35"/>
  <c r="BC35" i="35"/>
  <c r="BC36" i="35"/>
  <c r="BC37" i="35"/>
  <c r="BC38" i="35"/>
  <c r="BC39" i="35"/>
  <c r="BC40" i="35"/>
  <c r="BC41" i="35"/>
  <c r="BC42" i="35"/>
  <c r="BC43" i="35"/>
  <c r="BC44" i="35"/>
  <c r="BC45" i="35"/>
  <c r="BC46" i="35"/>
  <c r="BC47" i="35"/>
  <c r="BC48" i="35"/>
  <c r="BC49" i="35"/>
  <c r="BC50" i="35"/>
  <c r="BC51" i="35"/>
  <c r="BC52" i="35"/>
  <c r="BC53" i="35"/>
  <c r="BC54" i="35"/>
  <c r="BC55" i="35"/>
  <c r="BC56" i="35"/>
  <c r="BC57" i="35"/>
  <c r="BC2" i="35"/>
  <c r="AF3" i="36"/>
  <c r="AF4" i="36"/>
  <c r="AF5" i="36"/>
  <c r="AF6" i="36"/>
  <c r="AF7" i="36"/>
  <c r="AF8" i="36"/>
  <c r="AF9" i="36"/>
  <c r="AF10" i="36"/>
  <c r="AF11" i="36"/>
  <c r="AF12" i="36"/>
  <c r="AF13" i="36"/>
  <c r="AF14" i="36"/>
  <c r="AF15" i="36"/>
  <c r="AF16" i="36"/>
  <c r="AF17" i="36"/>
  <c r="AF18" i="36"/>
  <c r="AF19" i="36"/>
  <c r="AF20" i="36"/>
  <c r="AF21" i="36"/>
  <c r="AF22" i="36"/>
  <c r="AF23" i="36"/>
  <c r="AF24" i="36"/>
  <c r="AF25" i="36"/>
  <c r="AF26" i="36"/>
  <c r="AF27" i="36"/>
  <c r="AF28" i="36"/>
  <c r="AF29" i="36"/>
  <c r="AF30" i="36"/>
  <c r="AF31" i="36"/>
  <c r="AF32" i="36"/>
  <c r="AF33" i="36"/>
  <c r="AF34" i="36"/>
  <c r="AF35" i="36"/>
  <c r="AF36" i="36"/>
  <c r="AF37" i="36"/>
  <c r="AF38" i="36"/>
  <c r="AF39" i="36"/>
  <c r="AF40" i="36"/>
  <c r="AF41" i="36"/>
  <c r="AF42" i="36"/>
  <c r="AF43" i="36"/>
  <c r="AF44" i="36"/>
  <c r="AF45" i="36"/>
  <c r="AF46" i="36"/>
  <c r="AF47" i="36"/>
  <c r="AF48" i="36"/>
  <c r="AF49" i="36"/>
  <c r="AF50" i="36"/>
  <c r="AF51" i="36"/>
  <c r="AF52" i="36"/>
  <c r="AF53" i="36"/>
  <c r="AF54" i="36"/>
  <c r="AF55" i="36"/>
  <c r="AF56" i="36"/>
  <c r="AF57" i="36"/>
  <c r="AF2" i="36"/>
  <c r="AF58" i="36" s="1"/>
  <c r="AE3" i="36"/>
  <c r="AE4" i="36"/>
  <c r="AE5" i="36"/>
  <c r="AE6" i="36"/>
  <c r="AE7" i="36"/>
  <c r="AE8" i="36"/>
  <c r="AE9" i="36"/>
  <c r="AE10" i="36"/>
  <c r="AE11" i="36"/>
  <c r="AE12" i="36"/>
  <c r="AE13" i="36"/>
  <c r="AE14" i="36"/>
  <c r="AE15" i="36"/>
  <c r="AE16" i="36"/>
  <c r="AE17" i="36"/>
  <c r="AE18" i="36"/>
  <c r="AE19" i="36"/>
  <c r="AE20" i="36"/>
  <c r="AE21" i="36"/>
  <c r="AE22" i="36"/>
  <c r="AE23" i="36"/>
  <c r="AE24" i="36"/>
  <c r="AE25" i="36"/>
  <c r="AE26" i="36"/>
  <c r="AE27" i="36"/>
  <c r="AE28" i="36"/>
  <c r="AE29" i="36"/>
  <c r="AE30" i="36"/>
  <c r="AE31" i="36"/>
  <c r="AE32" i="36"/>
  <c r="AE33" i="36"/>
  <c r="AE34" i="36"/>
  <c r="AE35" i="36"/>
  <c r="AE36" i="36"/>
  <c r="AE37" i="36"/>
  <c r="AE38" i="36"/>
  <c r="AE39" i="36"/>
  <c r="AE40" i="36"/>
  <c r="AE41" i="36"/>
  <c r="AE42" i="36"/>
  <c r="AE43" i="36"/>
  <c r="AE44" i="36"/>
  <c r="AE45" i="36"/>
  <c r="AE46" i="36"/>
  <c r="AE47" i="36"/>
  <c r="AE48" i="36"/>
  <c r="AE49" i="36"/>
  <c r="AE50" i="36"/>
  <c r="AE51" i="36"/>
  <c r="AE52" i="36"/>
  <c r="AE53" i="36"/>
  <c r="AE54" i="36"/>
  <c r="AE55" i="36"/>
  <c r="AE56" i="36"/>
  <c r="AE57" i="36"/>
  <c r="AE2" i="36"/>
  <c r="AE58" i="36" s="1"/>
  <c r="BC3" i="36"/>
  <c r="BC4" i="36"/>
  <c r="BC5" i="36"/>
  <c r="BC58" i="36" s="1"/>
  <c r="BC6" i="36"/>
  <c r="BC7" i="36"/>
  <c r="BC8" i="36"/>
  <c r="BC9" i="36"/>
  <c r="BC10" i="36"/>
  <c r="BC11" i="36"/>
  <c r="BC12" i="36"/>
  <c r="BC13" i="36"/>
  <c r="BC14" i="36"/>
  <c r="BC15" i="36"/>
  <c r="BC16" i="36"/>
  <c r="BC17" i="36"/>
  <c r="BC18" i="36"/>
  <c r="BC19" i="36"/>
  <c r="BC20" i="36"/>
  <c r="BC21" i="36"/>
  <c r="BC22" i="36"/>
  <c r="BC23" i="36"/>
  <c r="BC24" i="36"/>
  <c r="BC25" i="36"/>
  <c r="BC26" i="36"/>
  <c r="BC27" i="36"/>
  <c r="BC28" i="36"/>
  <c r="BC29" i="36"/>
  <c r="BC30" i="36"/>
  <c r="BC31" i="36"/>
  <c r="BC32" i="36"/>
  <c r="BC33" i="36"/>
  <c r="BC34" i="36"/>
  <c r="BC35" i="36"/>
  <c r="BC36" i="36"/>
  <c r="BC37" i="36"/>
  <c r="BC38" i="36"/>
  <c r="BC39" i="36"/>
  <c r="BC40" i="36"/>
  <c r="BC41" i="36"/>
  <c r="BC42" i="36"/>
  <c r="BC43" i="36"/>
  <c r="BC44" i="36"/>
  <c r="BC45" i="36"/>
  <c r="BC46" i="36"/>
  <c r="BC47" i="36"/>
  <c r="BC48" i="36"/>
  <c r="BC49" i="36"/>
  <c r="BC50" i="36"/>
  <c r="BC51" i="36"/>
  <c r="BC52" i="36"/>
  <c r="BC53" i="36"/>
  <c r="BC54" i="36"/>
  <c r="BC55" i="36"/>
  <c r="BC56" i="36"/>
  <c r="BC57" i="36"/>
  <c r="BC2" i="36"/>
  <c r="BB2" i="36"/>
  <c r="AF3" i="34"/>
  <c r="AF4" i="34"/>
  <c r="AF5" i="34"/>
  <c r="AF6" i="34"/>
  <c r="AF7" i="34"/>
  <c r="AF8" i="34"/>
  <c r="AF9" i="34"/>
  <c r="AF10" i="34"/>
  <c r="AF11" i="34"/>
  <c r="AF12" i="34"/>
  <c r="AF13" i="34"/>
  <c r="AF14" i="34"/>
  <c r="AF15" i="34"/>
  <c r="AF16" i="34"/>
  <c r="AF17" i="34"/>
  <c r="AF18" i="34"/>
  <c r="AF19" i="34"/>
  <c r="AF20" i="34"/>
  <c r="AF21" i="34"/>
  <c r="AF22" i="34"/>
  <c r="AF23" i="34"/>
  <c r="AF24" i="34"/>
  <c r="AF25" i="34"/>
  <c r="AF26" i="34"/>
  <c r="AF27" i="34"/>
  <c r="AF28" i="34"/>
  <c r="AF29" i="34"/>
  <c r="AF30" i="34"/>
  <c r="AF31" i="34"/>
  <c r="AF32" i="34"/>
  <c r="AF33" i="34"/>
  <c r="AF34" i="34"/>
  <c r="AF35" i="34"/>
  <c r="AF36" i="34"/>
  <c r="AF37" i="34"/>
  <c r="AF38" i="34"/>
  <c r="AF39" i="34"/>
  <c r="AF40" i="34"/>
  <c r="AF41" i="34"/>
  <c r="AF42" i="34"/>
  <c r="AF43" i="34"/>
  <c r="AF44" i="34"/>
  <c r="AF45" i="34"/>
  <c r="AF46" i="34"/>
  <c r="AF47" i="34"/>
  <c r="AF48" i="34"/>
  <c r="AF49" i="34"/>
  <c r="AF50" i="34"/>
  <c r="AF51" i="34"/>
  <c r="AF52" i="34"/>
  <c r="AF53" i="34"/>
  <c r="AF54" i="34"/>
  <c r="AF55" i="34"/>
  <c r="AF56" i="34"/>
  <c r="AF57" i="34"/>
  <c r="AE3" i="34"/>
  <c r="AE4" i="34"/>
  <c r="AE5" i="34"/>
  <c r="AE6" i="34"/>
  <c r="AE7" i="34"/>
  <c r="AE8" i="34"/>
  <c r="AE9" i="34"/>
  <c r="AE10" i="34"/>
  <c r="AE11" i="34"/>
  <c r="AE12" i="34"/>
  <c r="AE13" i="34"/>
  <c r="AE14" i="34"/>
  <c r="AE15" i="34"/>
  <c r="AE16" i="34"/>
  <c r="AE17" i="34"/>
  <c r="AE18" i="34"/>
  <c r="AE19" i="34"/>
  <c r="AE20" i="34"/>
  <c r="AE21" i="34"/>
  <c r="AE22" i="34"/>
  <c r="AE23" i="34"/>
  <c r="AE24" i="34"/>
  <c r="AE25" i="34"/>
  <c r="AE26" i="34"/>
  <c r="AE27" i="34"/>
  <c r="AE28" i="34"/>
  <c r="AE29" i="34"/>
  <c r="AE30" i="34"/>
  <c r="AE31" i="34"/>
  <c r="AE32" i="34"/>
  <c r="AE33" i="34"/>
  <c r="AE34" i="34"/>
  <c r="AE35" i="34"/>
  <c r="AE36" i="34"/>
  <c r="AE37" i="34"/>
  <c r="AE38" i="34"/>
  <c r="AE39" i="34"/>
  <c r="AE40" i="34"/>
  <c r="AE41" i="34"/>
  <c r="AE42" i="34"/>
  <c r="AE43" i="34"/>
  <c r="AE44" i="34"/>
  <c r="AE45" i="34"/>
  <c r="AE46" i="34"/>
  <c r="AE47" i="34"/>
  <c r="AE48" i="34"/>
  <c r="AE49" i="34"/>
  <c r="AE50" i="34"/>
  <c r="AE51" i="34"/>
  <c r="AE52" i="34"/>
  <c r="AE53" i="34"/>
  <c r="AE54" i="34"/>
  <c r="AE55" i="34"/>
  <c r="AE56" i="34"/>
  <c r="AE57" i="34"/>
  <c r="AF2" i="34"/>
  <c r="AE2" i="3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B2" i="14"/>
  <c r="AA2" i="14"/>
  <c r="AC3" i="43"/>
  <c r="AC4" i="43"/>
  <c r="AC5" i="43"/>
  <c r="AC6" i="43"/>
  <c r="AC7" i="43"/>
  <c r="AC8" i="43"/>
  <c r="AC9" i="43"/>
  <c r="AC10" i="43"/>
  <c r="AC11" i="43"/>
  <c r="AC12" i="43"/>
  <c r="AC13" i="43"/>
  <c r="AC14" i="43"/>
  <c r="AC15" i="43"/>
  <c r="AC16" i="43"/>
  <c r="AC17" i="43"/>
  <c r="AC18" i="43"/>
  <c r="AC19" i="43"/>
  <c r="AC20" i="43"/>
  <c r="AC21" i="43"/>
  <c r="AC22" i="43"/>
  <c r="AC23" i="43"/>
  <c r="AC24" i="43"/>
  <c r="AC25" i="43"/>
  <c r="AC26" i="43"/>
  <c r="AC27" i="43"/>
  <c r="AC28" i="43"/>
  <c r="AC29" i="43"/>
  <c r="AC30" i="43"/>
  <c r="AC31" i="43"/>
  <c r="AC32" i="43"/>
  <c r="AC33" i="43"/>
  <c r="AC34" i="43"/>
  <c r="AC35" i="43"/>
  <c r="AC36" i="43"/>
  <c r="AC37" i="43"/>
  <c r="AC38" i="43"/>
  <c r="AC39" i="43"/>
  <c r="AC40" i="43"/>
  <c r="AC41" i="43"/>
  <c r="AC42" i="43"/>
  <c r="AC43" i="43"/>
  <c r="AC44" i="43"/>
  <c r="AC45" i="43"/>
  <c r="AC46" i="43"/>
  <c r="AC47" i="43"/>
  <c r="AC48" i="43"/>
  <c r="AC49" i="43"/>
  <c r="AC50" i="43"/>
  <c r="AC51" i="43"/>
  <c r="AC52" i="43"/>
  <c r="AC53" i="43"/>
  <c r="AC54" i="43"/>
  <c r="AC55" i="43"/>
  <c r="AC56" i="43"/>
  <c r="AC57" i="43"/>
  <c r="AC2" i="43"/>
  <c r="AB3" i="43"/>
  <c r="AB4" i="43"/>
  <c r="AB5" i="43"/>
  <c r="AB6" i="43"/>
  <c r="AB7" i="43"/>
  <c r="AB8" i="43"/>
  <c r="AB9" i="43"/>
  <c r="AB10" i="43"/>
  <c r="AB11" i="43"/>
  <c r="AB12" i="43"/>
  <c r="AB13" i="43"/>
  <c r="AB14" i="43"/>
  <c r="AB15" i="43"/>
  <c r="AB16" i="43"/>
  <c r="AB17" i="43"/>
  <c r="AB18" i="43"/>
  <c r="AB19" i="43"/>
  <c r="AB20" i="43"/>
  <c r="AB21" i="43"/>
  <c r="AB22" i="43"/>
  <c r="AB23" i="43"/>
  <c r="AB24" i="43"/>
  <c r="AB25" i="43"/>
  <c r="AB26" i="43"/>
  <c r="AB27" i="43"/>
  <c r="AB28" i="43"/>
  <c r="AB29" i="43"/>
  <c r="AB30" i="43"/>
  <c r="AB31" i="43"/>
  <c r="AB32" i="43"/>
  <c r="AB33" i="43"/>
  <c r="AB34" i="43"/>
  <c r="AB35" i="43"/>
  <c r="AB36" i="43"/>
  <c r="AB37" i="43"/>
  <c r="AB38" i="43"/>
  <c r="AB39" i="43"/>
  <c r="AB40" i="43"/>
  <c r="AB41" i="43"/>
  <c r="AB42" i="43"/>
  <c r="AB43" i="43"/>
  <c r="AB44" i="43"/>
  <c r="AB45" i="43"/>
  <c r="AB46" i="43"/>
  <c r="AB47" i="43"/>
  <c r="AB48" i="43"/>
  <c r="AB49" i="43"/>
  <c r="AB50" i="43"/>
  <c r="AB51" i="43"/>
  <c r="AB52" i="43"/>
  <c r="AB53" i="43"/>
  <c r="AB54" i="43"/>
  <c r="AB55" i="43"/>
  <c r="AB56" i="43"/>
  <c r="AB57" i="43"/>
  <c r="AB2" i="43"/>
  <c r="AC3" i="16"/>
  <c r="AC58" i="16" s="1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B3" i="16"/>
  <c r="AB4" i="16"/>
  <c r="AB58" i="16" s="1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3" i="15"/>
  <c r="AB54" i="15"/>
  <c r="AB55" i="15"/>
  <c r="AB56" i="15"/>
  <c r="AB57" i="15"/>
  <c r="AB2" i="15"/>
  <c r="BD3" i="34"/>
  <c r="BD4" i="34"/>
  <c r="BD5" i="34"/>
  <c r="BD6" i="34"/>
  <c r="BD7" i="34"/>
  <c r="BD8" i="34"/>
  <c r="BD9" i="34"/>
  <c r="BD10" i="34"/>
  <c r="BD11" i="34"/>
  <c r="BD12" i="34"/>
  <c r="BD13" i="34"/>
  <c r="BD14" i="34"/>
  <c r="BD15" i="34"/>
  <c r="BD16" i="34"/>
  <c r="BD17" i="34"/>
  <c r="BD18" i="34"/>
  <c r="BD19" i="34"/>
  <c r="BD20" i="34"/>
  <c r="BD21" i="34"/>
  <c r="BD22" i="34"/>
  <c r="BD23" i="34"/>
  <c r="BD24" i="34"/>
  <c r="BD25" i="34"/>
  <c r="BD26" i="34"/>
  <c r="BD27" i="34"/>
  <c r="BD28" i="34"/>
  <c r="BD29" i="34"/>
  <c r="BD30" i="34"/>
  <c r="BD31" i="34"/>
  <c r="BD32" i="34"/>
  <c r="BD33" i="34"/>
  <c r="BD34" i="34"/>
  <c r="BD35" i="34"/>
  <c r="BD36" i="34"/>
  <c r="BD37" i="34"/>
  <c r="BD38" i="34"/>
  <c r="BD39" i="34"/>
  <c r="BD40" i="34"/>
  <c r="BD41" i="34"/>
  <c r="BD42" i="34"/>
  <c r="BD43" i="34"/>
  <c r="BD44" i="34"/>
  <c r="BD45" i="34"/>
  <c r="BD46" i="34"/>
  <c r="BD47" i="34"/>
  <c r="BD48" i="34"/>
  <c r="BD49" i="34"/>
  <c r="BD50" i="34"/>
  <c r="BD51" i="34"/>
  <c r="BD52" i="34"/>
  <c r="BD53" i="34"/>
  <c r="BD54" i="34"/>
  <c r="BD55" i="34"/>
  <c r="BD56" i="34"/>
  <c r="BD57" i="34"/>
  <c r="BD2" i="34"/>
  <c r="AZ3" i="14"/>
  <c r="AZ4" i="14"/>
  <c r="AZ5" i="14"/>
  <c r="AZ6" i="14"/>
  <c r="AZ7" i="14"/>
  <c r="AZ8" i="14"/>
  <c r="AZ9" i="14"/>
  <c r="AZ10" i="14"/>
  <c r="AZ11" i="14"/>
  <c r="AZ12" i="14"/>
  <c r="AZ13" i="14"/>
  <c r="AZ14" i="14"/>
  <c r="AZ15" i="14"/>
  <c r="AZ16" i="14"/>
  <c r="AZ17" i="14"/>
  <c r="AZ18" i="14"/>
  <c r="AZ19" i="14"/>
  <c r="AZ20" i="14"/>
  <c r="AZ21" i="14"/>
  <c r="AZ22" i="14"/>
  <c r="AZ23" i="14"/>
  <c r="AZ24" i="14"/>
  <c r="AZ25" i="14"/>
  <c r="AZ26" i="14"/>
  <c r="AZ27" i="14"/>
  <c r="AZ28" i="14"/>
  <c r="AZ29" i="14"/>
  <c r="AZ30" i="14"/>
  <c r="AZ31" i="14"/>
  <c r="AZ32" i="14"/>
  <c r="AZ33" i="14"/>
  <c r="AZ34" i="14"/>
  <c r="AZ35" i="14"/>
  <c r="AZ36" i="14"/>
  <c r="AZ37" i="14"/>
  <c r="AZ38" i="14"/>
  <c r="AZ39" i="14"/>
  <c r="AZ40" i="14"/>
  <c r="AZ41" i="14"/>
  <c r="AZ42" i="14"/>
  <c r="AZ43" i="14"/>
  <c r="AZ44" i="14"/>
  <c r="AZ45" i="14"/>
  <c r="AZ46" i="14"/>
  <c r="AZ47" i="14"/>
  <c r="AZ48" i="14"/>
  <c r="AZ49" i="14"/>
  <c r="AZ50" i="14"/>
  <c r="AZ51" i="14"/>
  <c r="AZ52" i="14"/>
  <c r="AZ53" i="14"/>
  <c r="AZ54" i="14"/>
  <c r="AZ55" i="14"/>
  <c r="AZ56" i="14"/>
  <c r="AZ57" i="14"/>
  <c r="AZ2" i="14"/>
  <c r="AZ44" i="16"/>
  <c r="Q170" i="37"/>
  <c r="R170" i="37"/>
  <c r="S170" i="37"/>
  <c r="P170" i="37"/>
  <c r="Y60" i="43"/>
  <c r="X60" i="43"/>
  <c r="W60" i="43"/>
  <c r="V60" i="43"/>
  <c r="U60" i="43"/>
  <c r="T60" i="43"/>
  <c r="S60" i="43"/>
  <c r="R60" i="43"/>
  <c r="Q60" i="43"/>
  <c r="P60" i="43"/>
  <c r="O60" i="43"/>
  <c r="N60" i="43"/>
  <c r="M60" i="43"/>
  <c r="L60" i="43"/>
  <c r="K60" i="43"/>
  <c r="J60" i="43"/>
  <c r="I60" i="43"/>
  <c r="Y59" i="43"/>
  <c r="X59" i="43"/>
  <c r="W59" i="43"/>
  <c r="V59" i="43"/>
  <c r="U59" i="43"/>
  <c r="T59" i="43"/>
  <c r="S59" i="43"/>
  <c r="R59" i="43"/>
  <c r="Q59" i="43"/>
  <c r="P59" i="43"/>
  <c r="O59" i="43"/>
  <c r="N59" i="43"/>
  <c r="M59" i="43"/>
  <c r="L59" i="43"/>
  <c r="K59" i="43"/>
  <c r="J59" i="43"/>
  <c r="I59" i="43"/>
  <c r="BA57" i="43"/>
  <c r="AZ57" i="43"/>
  <c r="BA56" i="43"/>
  <c r="AZ56" i="43"/>
  <c r="BA55" i="43"/>
  <c r="AZ55" i="43"/>
  <c r="BA54" i="43"/>
  <c r="AZ54" i="43"/>
  <c r="BA53" i="43"/>
  <c r="AZ53" i="43"/>
  <c r="BA52" i="43"/>
  <c r="AZ52" i="43"/>
  <c r="BA51" i="43"/>
  <c r="AZ51" i="43"/>
  <c r="BA50" i="43"/>
  <c r="AZ50" i="43"/>
  <c r="BA49" i="43"/>
  <c r="AZ49" i="43"/>
  <c r="BA48" i="43"/>
  <c r="AZ48" i="43"/>
  <c r="BA47" i="43"/>
  <c r="AZ47" i="43"/>
  <c r="BA46" i="43"/>
  <c r="AZ46" i="43"/>
  <c r="BA45" i="43"/>
  <c r="AZ45" i="43"/>
  <c r="BA44" i="43"/>
  <c r="AZ44" i="43"/>
  <c r="BA43" i="43"/>
  <c r="AZ43" i="43"/>
  <c r="BA42" i="43"/>
  <c r="AZ42" i="43"/>
  <c r="BA41" i="43"/>
  <c r="AZ41" i="43"/>
  <c r="BA40" i="43"/>
  <c r="AZ40" i="43"/>
  <c r="BA39" i="43"/>
  <c r="AZ39" i="43"/>
  <c r="BA38" i="43"/>
  <c r="AZ38" i="43"/>
  <c r="BA37" i="43"/>
  <c r="AZ37" i="43"/>
  <c r="BA36" i="43"/>
  <c r="AZ36" i="43"/>
  <c r="BA35" i="43"/>
  <c r="AZ35" i="43"/>
  <c r="BA34" i="43"/>
  <c r="AZ34" i="43"/>
  <c r="BA33" i="43"/>
  <c r="AZ33" i="43"/>
  <c r="BA32" i="43"/>
  <c r="AZ32" i="43"/>
  <c r="BA31" i="43"/>
  <c r="AZ31" i="43"/>
  <c r="BA30" i="43"/>
  <c r="AZ30" i="43"/>
  <c r="BA29" i="43"/>
  <c r="AZ29" i="43"/>
  <c r="BA28" i="43"/>
  <c r="AZ28" i="43"/>
  <c r="BA27" i="43"/>
  <c r="AZ27" i="43"/>
  <c r="BA26" i="43"/>
  <c r="AZ26" i="43"/>
  <c r="BA25" i="43"/>
  <c r="AZ25" i="43"/>
  <c r="BA24" i="43"/>
  <c r="AZ24" i="43"/>
  <c r="BA23" i="43"/>
  <c r="AZ23" i="43"/>
  <c r="BA22" i="43"/>
  <c r="AZ22" i="43"/>
  <c r="BA21" i="43"/>
  <c r="AZ21" i="43"/>
  <c r="BA20" i="43"/>
  <c r="AZ20" i="43"/>
  <c r="BA19" i="43"/>
  <c r="AZ19" i="43"/>
  <c r="BA18" i="43"/>
  <c r="AZ18" i="43"/>
  <c r="BA17" i="43"/>
  <c r="AZ17" i="43"/>
  <c r="BA16" i="43"/>
  <c r="AZ16" i="43"/>
  <c r="BA15" i="43"/>
  <c r="AZ15" i="43"/>
  <c r="BA14" i="43"/>
  <c r="AZ14" i="43"/>
  <c r="BA13" i="43"/>
  <c r="AZ13" i="43"/>
  <c r="BA12" i="43"/>
  <c r="AZ12" i="43"/>
  <c r="BA11" i="43"/>
  <c r="AZ11" i="43"/>
  <c r="BA10" i="43"/>
  <c r="AZ10" i="43"/>
  <c r="BA9" i="43"/>
  <c r="AZ9" i="43"/>
  <c r="BA8" i="43"/>
  <c r="AZ8" i="43"/>
  <c r="BA7" i="43"/>
  <c r="AZ7" i="43"/>
  <c r="BA6" i="43"/>
  <c r="AZ6" i="43"/>
  <c r="BA5" i="43"/>
  <c r="AZ5" i="43"/>
  <c r="BA4" i="43"/>
  <c r="AZ4" i="43"/>
  <c r="BA3" i="43"/>
  <c r="AZ3" i="43"/>
  <c r="BA2" i="43"/>
  <c r="AZ2" i="43"/>
  <c r="AZ58" i="43" s="1"/>
  <c r="AA58" i="14" l="1"/>
  <c r="AE58" i="34"/>
  <c r="AB58" i="14"/>
  <c r="AF58" i="34"/>
  <c r="BA58" i="43"/>
  <c r="BD58" i="34"/>
  <c r="AZ58" i="14"/>
  <c r="Z60" i="43"/>
  <c r="H68" i="43"/>
  <c r="H70" i="43"/>
  <c r="H67" i="43"/>
  <c r="H69" i="43"/>
  <c r="AY57" i="14"/>
  <c r="BB57" i="13"/>
  <c r="BB2" i="13"/>
  <c r="AE2" i="35"/>
  <c r="AE3" i="35"/>
  <c r="AE4" i="35"/>
  <c r="AE5" i="35"/>
  <c r="AE6" i="35"/>
  <c r="AE7" i="35"/>
  <c r="AE8" i="35"/>
  <c r="AE9" i="35"/>
  <c r="AE10" i="35"/>
  <c r="AE11" i="35"/>
  <c r="AE12" i="35"/>
  <c r="AE13" i="35"/>
  <c r="AE14" i="35"/>
  <c r="AE15" i="35"/>
  <c r="AE16" i="35"/>
  <c r="AE17" i="35"/>
  <c r="AE18" i="35"/>
  <c r="AE19" i="35"/>
  <c r="AE20" i="35"/>
  <c r="AE21" i="35"/>
  <c r="AE22" i="35"/>
  <c r="AE23" i="35"/>
  <c r="AE24" i="35"/>
  <c r="AE25" i="35"/>
  <c r="AE26" i="35"/>
  <c r="AE27" i="35"/>
  <c r="AE28" i="35"/>
  <c r="AE29" i="35"/>
  <c r="AE30" i="35"/>
  <c r="AE31" i="35"/>
  <c r="AE32" i="35"/>
  <c r="AE33" i="35"/>
  <c r="AE34" i="35"/>
  <c r="AE35" i="35"/>
  <c r="AE36" i="35"/>
  <c r="AE37" i="35"/>
  <c r="AE38" i="35"/>
  <c r="AE39" i="35"/>
  <c r="AE40" i="35"/>
  <c r="AE41" i="35"/>
  <c r="AE42" i="35"/>
  <c r="AE43" i="35"/>
  <c r="AE44" i="35"/>
  <c r="AE45" i="35"/>
  <c r="AE46" i="35"/>
  <c r="AE47" i="35"/>
  <c r="AE48" i="35"/>
  <c r="AE49" i="35"/>
  <c r="AE50" i="35"/>
  <c r="AE51" i="35"/>
  <c r="AE52" i="35"/>
  <c r="AE53" i="35"/>
  <c r="AE54" i="35"/>
  <c r="AE55" i="35"/>
  <c r="AE56" i="35"/>
  <c r="AE57" i="35"/>
  <c r="AE60" i="35"/>
  <c r="AE61" i="35"/>
  <c r="AE62" i="35"/>
  <c r="AE63" i="35"/>
  <c r="AE64" i="35"/>
  <c r="AE65" i="35"/>
  <c r="AE66" i="35"/>
  <c r="AE67" i="35"/>
  <c r="AE68" i="35"/>
  <c r="AE69" i="35"/>
  <c r="AE70" i="35"/>
  <c r="AE1" i="35"/>
  <c r="X60" i="36"/>
  <c r="BA3" i="16"/>
  <c r="BA4" i="16"/>
  <c r="BA5" i="16"/>
  <c r="BA6" i="16"/>
  <c r="BA7" i="16"/>
  <c r="BA8" i="16"/>
  <c r="BA9" i="16"/>
  <c r="BA10" i="16"/>
  <c r="BA11" i="16"/>
  <c r="BA12" i="16"/>
  <c r="BA13" i="16"/>
  <c r="BA14" i="16"/>
  <c r="BA15" i="16"/>
  <c r="BA16" i="16"/>
  <c r="BA17" i="16"/>
  <c r="BA18" i="16"/>
  <c r="BA19" i="16"/>
  <c r="BA20" i="16"/>
  <c r="BA21" i="16"/>
  <c r="BA22" i="16"/>
  <c r="BA23" i="16"/>
  <c r="BA24" i="16"/>
  <c r="BA25" i="16"/>
  <c r="BA26" i="16"/>
  <c r="BA27" i="16"/>
  <c r="BA28" i="16"/>
  <c r="BA29" i="16"/>
  <c r="BA30" i="16"/>
  <c r="BA31" i="16"/>
  <c r="BA32" i="16"/>
  <c r="BA33" i="16"/>
  <c r="BA34" i="16"/>
  <c r="BA35" i="16"/>
  <c r="BA36" i="16"/>
  <c r="BA37" i="16"/>
  <c r="BA38" i="16"/>
  <c r="BA39" i="16"/>
  <c r="BA40" i="16"/>
  <c r="BA41" i="16"/>
  <c r="BA42" i="16"/>
  <c r="BA43" i="16"/>
  <c r="BA44" i="16"/>
  <c r="BA45" i="16"/>
  <c r="BA46" i="16"/>
  <c r="BA47" i="16"/>
  <c r="BA48" i="16"/>
  <c r="BA49" i="16"/>
  <c r="BA50" i="16"/>
  <c r="BA51" i="16"/>
  <c r="BA52" i="16"/>
  <c r="BA53" i="16"/>
  <c r="BA54" i="16"/>
  <c r="BA55" i="16"/>
  <c r="BA56" i="16"/>
  <c r="BA57" i="16"/>
  <c r="BA2" i="16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2" i="15"/>
  <c r="Z62" i="15" s="1"/>
  <c r="AZ3" i="15"/>
  <c r="AZ4" i="15"/>
  <c r="AZ5" i="15"/>
  <c r="AZ6" i="15"/>
  <c r="AZ7" i="15"/>
  <c r="AZ8" i="15"/>
  <c r="AZ9" i="15"/>
  <c r="AZ10" i="15"/>
  <c r="AZ11" i="15"/>
  <c r="AZ12" i="15"/>
  <c r="AZ13" i="15"/>
  <c r="AZ14" i="15"/>
  <c r="AZ15" i="15"/>
  <c r="AZ16" i="15"/>
  <c r="AZ17" i="15"/>
  <c r="AZ18" i="15"/>
  <c r="AZ19" i="15"/>
  <c r="AZ20" i="15"/>
  <c r="AZ21" i="15"/>
  <c r="AZ22" i="15"/>
  <c r="AZ23" i="15"/>
  <c r="AZ24" i="15"/>
  <c r="AZ25" i="15"/>
  <c r="AZ26" i="15"/>
  <c r="AZ27" i="15"/>
  <c r="AZ28" i="15"/>
  <c r="AZ29" i="15"/>
  <c r="AZ30" i="15"/>
  <c r="AZ31" i="15"/>
  <c r="AZ32" i="15"/>
  <c r="AZ33" i="15"/>
  <c r="AZ34" i="15"/>
  <c r="AZ35" i="15"/>
  <c r="AZ36" i="15"/>
  <c r="AZ37" i="15"/>
  <c r="AZ38" i="15"/>
  <c r="AZ39" i="15"/>
  <c r="AZ40" i="15"/>
  <c r="AZ41" i="15"/>
  <c r="AZ42" i="15"/>
  <c r="AZ43" i="15"/>
  <c r="AZ44" i="15"/>
  <c r="AZ45" i="15"/>
  <c r="AZ46" i="15"/>
  <c r="AZ47" i="15"/>
  <c r="AZ48" i="15"/>
  <c r="AZ49" i="15"/>
  <c r="AZ50" i="15"/>
  <c r="AZ51" i="15"/>
  <c r="AZ52" i="15"/>
  <c r="AZ53" i="15"/>
  <c r="AZ54" i="15"/>
  <c r="AZ55" i="15"/>
  <c r="AZ56" i="15"/>
  <c r="AZ57" i="15"/>
  <c r="AZ2" i="15"/>
  <c r="U60" i="36"/>
  <c r="T60" i="36"/>
  <c r="L60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Z59" i="36"/>
  <c r="AA59" i="36"/>
  <c r="AB59" i="36"/>
  <c r="L59" i="36"/>
  <c r="M60" i="35"/>
  <c r="N60" i="35"/>
  <c r="O60" i="35"/>
  <c r="P60" i="35"/>
  <c r="Q60" i="35"/>
  <c r="R60" i="35"/>
  <c r="S60" i="35"/>
  <c r="T60" i="35"/>
  <c r="U60" i="35"/>
  <c r="V60" i="35"/>
  <c r="W60" i="35"/>
  <c r="X60" i="35"/>
  <c r="Y60" i="35"/>
  <c r="Z60" i="35"/>
  <c r="AA60" i="35"/>
  <c r="AB60" i="35"/>
  <c r="L60" i="35"/>
  <c r="M59" i="35"/>
  <c r="N59" i="35"/>
  <c r="O59" i="35"/>
  <c r="P59" i="35"/>
  <c r="Q59" i="35"/>
  <c r="R59" i="35"/>
  <c r="S59" i="35"/>
  <c r="AE58" i="35" s="1"/>
  <c r="T59" i="35"/>
  <c r="U59" i="35"/>
  <c r="V59" i="35"/>
  <c r="W59" i="35"/>
  <c r="X59" i="35"/>
  <c r="Y59" i="35"/>
  <c r="Z59" i="35"/>
  <c r="AA59" i="35"/>
  <c r="AB59" i="35"/>
  <c r="L59" i="35"/>
  <c r="M62" i="34"/>
  <c r="N62" i="34"/>
  <c r="O62" i="34"/>
  <c r="P62" i="34"/>
  <c r="Q62" i="34"/>
  <c r="R62" i="34"/>
  <c r="S62" i="34"/>
  <c r="T62" i="34"/>
  <c r="U62" i="34"/>
  <c r="V62" i="34"/>
  <c r="W62" i="34"/>
  <c r="X62" i="34"/>
  <c r="Y62" i="34"/>
  <c r="Z62" i="34"/>
  <c r="AA62" i="34"/>
  <c r="AB62" i="34"/>
  <c r="L62" i="34"/>
  <c r="M61" i="34"/>
  <c r="N61" i="34"/>
  <c r="O61" i="34"/>
  <c r="P61" i="34"/>
  <c r="Q61" i="34"/>
  <c r="R61" i="34"/>
  <c r="S61" i="34"/>
  <c r="T61" i="34"/>
  <c r="U61" i="34"/>
  <c r="V61" i="34"/>
  <c r="W61" i="34"/>
  <c r="X61" i="34"/>
  <c r="Y61" i="34"/>
  <c r="Z61" i="34"/>
  <c r="AA61" i="34"/>
  <c r="AB61" i="34"/>
  <c r="Z60" i="13"/>
  <c r="V59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AA60" i="13"/>
  <c r="AB60" i="13"/>
  <c r="L60" i="13"/>
  <c r="M59" i="13"/>
  <c r="N59" i="13"/>
  <c r="O59" i="13"/>
  <c r="P59" i="13"/>
  <c r="Q59" i="13"/>
  <c r="R59" i="13"/>
  <c r="S59" i="13"/>
  <c r="T59" i="13"/>
  <c r="U59" i="13"/>
  <c r="W59" i="13"/>
  <c r="X59" i="13"/>
  <c r="Y59" i="13"/>
  <c r="Z59" i="13"/>
  <c r="AA59" i="13"/>
  <c r="AB59" i="13"/>
  <c r="L59" i="13"/>
  <c r="W62" i="14"/>
  <c r="R62" i="14"/>
  <c r="I62" i="14"/>
  <c r="J62" i="14"/>
  <c r="K62" i="14"/>
  <c r="L62" i="14"/>
  <c r="M62" i="14"/>
  <c r="N62" i="14"/>
  <c r="O62" i="14"/>
  <c r="P62" i="14"/>
  <c r="Q62" i="14"/>
  <c r="S62" i="14"/>
  <c r="T62" i="14"/>
  <c r="U62" i="14"/>
  <c r="V62" i="14"/>
  <c r="X62" i="14"/>
  <c r="H62" i="14"/>
  <c r="U61" i="14"/>
  <c r="O61" i="14"/>
  <c r="I61" i="14"/>
  <c r="J61" i="14"/>
  <c r="K61" i="14"/>
  <c r="L61" i="14"/>
  <c r="M61" i="14"/>
  <c r="N61" i="14"/>
  <c r="P61" i="14"/>
  <c r="Q61" i="14"/>
  <c r="R61" i="14"/>
  <c r="S61" i="14"/>
  <c r="T61" i="14"/>
  <c r="V61" i="14"/>
  <c r="W61" i="14"/>
  <c r="X61" i="14"/>
  <c r="H61" i="14"/>
  <c r="S63" i="16"/>
  <c r="L63" i="16"/>
  <c r="R62" i="16"/>
  <c r="I62" i="16"/>
  <c r="V63" i="15"/>
  <c r="W63" i="15"/>
  <c r="Q62" i="15"/>
  <c r="R63" i="16"/>
  <c r="Q63" i="16"/>
  <c r="P63" i="16"/>
  <c r="J63" i="16"/>
  <c r="S62" i="16"/>
  <c r="U62" i="16"/>
  <c r="K63" i="16"/>
  <c r="M63" i="16"/>
  <c r="N63" i="16"/>
  <c r="O63" i="16"/>
  <c r="T63" i="16"/>
  <c r="U63" i="16"/>
  <c r="V63" i="16"/>
  <c r="W63" i="16"/>
  <c r="X63" i="16"/>
  <c r="Y63" i="16"/>
  <c r="I63" i="16"/>
  <c r="X62" i="16"/>
  <c r="Y62" i="16"/>
  <c r="J62" i="16"/>
  <c r="K62" i="16"/>
  <c r="L62" i="16"/>
  <c r="M62" i="16"/>
  <c r="N62" i="16"/>
  <c r="O62" i="16"/>
  <c r="P62" i="16"/>
  <c r="Q62" i="16"/>
  <c r="T62" i="16"/>
  <c r="V62" i="16"/>
  <c r="W62" i="16"/>
  <c r="I62" i="15"/>
  <c r="V60" i="36"/>
  <c r="W60" i="36"/>
  <c r="Y60" i="36"/>
  <c r="Z60" i="36"/>
  <c r="AA60" i="36"/>
  <c r="AB60" i="36"/>
  <c r="S60" i="36"/>
  <c r="M60" i="36"/>
  <c r="N60" i="36"/>
  <c r="O60" i="36"/>
  <c r="P60" i="36"/>
  <c r="Q60" i="36"/>
  <c r="R60" i="36"/>
  <c r="AZ57" i="16"/>
  <c r="P63" i="15"/>
  <c r="I63" i="15"/>
  <c r="Q63" i="15"/>
  <c r="R63" i="15"/>
  <c r="S63" i="15"/>
  <c r="T63" i="15"/>
  <c r="U63" i="15"/>
  <c r="X63" i="15"/>
  <c r="Y63" i="15"/>
  <c r="J63" i="15"/>
  <c r="K63" i="15"/>
  <c r="L63" i="15"/>
  <c r="M63" i="15"/>
  <c r="N63" i="15"/>
  <c r="O63" i="15"/>
  <c r="R62" i="15"/>
  <c r="S62" i="15"/>
  <c r="T62" i="15"/>
  <c r="U62" i="15"/>
  <c r="V62" i="15"/>
  <c r="W62" i="15"/>
  <c r="X62" i="15"/>
  <c r="Y62" i="15"/>
  <c r="P62" i="15"/>
  <c r="J62" i="15"/>
  <c r="K62" i="15"/>
  <c r="L62" i="15"/>
  <c r="M62" i="15"/>
  <c r="N62" i="15"/>
  <c r="O62" i="15"/>
  <c r="BB57" i="36"/>
  <c r="BB56" i="36"/>
  <c r="BB55" i="36"/>
  <c r="BB54" i="36"/>
  <c r="BB53" i="36"/>
  <c r="BB52" i="36"/>
  <c r="BB51" i="36"/>
  <c r="BB50" i="36"/>
  <c r="BB49" i="36"/>
  <c r="BB48" i="36"/>
  <c r="BB47" i="36"/>
  <c r="BB46" i="36"/>
  <c r="BB45" i="36"/>
  <c r="BB44" i="36"/>
  <c r="BB43" i="36"/>
  <c r="BB42" i="36"/>
  <c r="BB41" i="36"/>
  <c r="BB40" i="36"/>
  <c r="BB39" i="36"/>
  <c r="BB38" i="36"/>
  <c r="BB37" i="36"/>
  <c r="BB36" i="36"/>
  <c r="BB35" i="36"/>
  <c r="BB34" i="36"/>
  <c r="BB33" i="36"/>
  <c r="BB32" i="36"/>
  <c r="BB31" i="36"/>
  <c r="BB30" i="36"/>
  <c r="BB29" i="36"/>
  <c r="BB28" i="36"/>
  <c r="BB27" i="36"/>
  <c r="BB26" i="36"/>
  <c r="BB25" i="36"/>
  <c r="BB24" i="36"/>
  <c r="BB23" i="36"/>
  <c r="BB22" i="36"/>
  <c r="BB21" i="36"/>
  <c r="BB20" i="36"/>
  <c r="BB19" i="36"/>
  <c r="BB18" i="36"/>
  <c r="BB17" i="36"/>
  <c r="BB16" i="36"/>
  <c r="BB15" i="36"/>
  <c r="BB14" i="36"/>
  <c r="BB13" i="36"/>
  <c r="BB12" i="36"/>
  <c r="BB11" i="36"/>
  <c r="BB10" i="36"/>
  <c r="BB9" i="36"/>
  <c r="BB8" i="36"/>
  <c r="BB7" i="36"/>
  <c r="BB6" i="36"/>
  <c r="BB5" i="36"/>
  <c r="BB4" i="36"/>
  <c r="BB3" i="36"/>
  <c r="BB58" i="36" s="1"/>
  <c r="BB57" i="35"/>
  <c r="BB56" i="35"/>
  <c r="BB55" i="35"/>
  <c r="BB54" i="35"/>
  <c r="BB53" i="35"/>
  <c r="BB52" i="35"/>
  <c r="BB51" i="35"/>
  <c r="BB50" i="35"/>
  <c r="BB49" i="35"/>
  <c r="BB48" i="35"/>
  <c r="BB47" i="35"/>
  <c r="BB46" i="35"/>
  <c r="BB45" i="35"/>
  <c r="BB44" i="35"/>
  <c r="BB43" i="35"/>
  <c r="BB42" i="35"/>
  <c r="BB41" i="35"/>
  <c r="BB40" i="35"/>
  <c r="BB39" i="35"/>
  <c r="BB38" i="35"/>
  <c r="BB37" i="35"/>
  <c r="BB36" i="35"/>
  <c r="BB35" i="35"/>
  <c r="BB34" i="35"/>
  <c r="BB33" i="35"/>
  <c r="BB32" i="35"/>
  <c r="BB31" i="35"/>
  <c r="BB30" i="35"/>
  <c r="BB29" i="35"/>
  <c r="BB28" i="35"/>
  <c r="BB27" i="35"/>
  <c r="BB26" i="35"/>
  <c r="BB25" i="35"/>
  <c r="BB24" i="35"/>
  <c r="BB23" i="35"/>
  <c r="BB22" i="35"/>
  <c r="BB21" i="35"/>
  <c r="BB20" i="35"/>
  <c r="BB19" i="35"/>
  <c r="BB18" i="35"/>
  <c r="BB17" i="35"/>
  <c r="BB16" i="35"/>
  <c r="BB15" i="35"/>
  <c r="BB14" i="35"/>
  <c r="BB13" i="35"/>
  <c r="BB12" i="35"/>
  <c r="BB11" i="35"/>
  <c r="BB10" i="35"/>
  <c r="BB9" i="35"/>
  <c r="BB8" i="35"/>
  <c r="BB7" i="35"/>
  <c r="BB6" i="35"/>
  <c r="BB5" i="35"/>
  <c r="BB4" i="35"/>
  <c r="BB3" i="35"/>
  <c r="BB2" i="35"/>
  <c r="BC3" i="34"/>
  <c r="BC4" i="34"/>
  <c r="BC5" i="34"/>
  <c r="BC6" i="34"/>
  <c r="BC7" i="34"/>
  <c r="BC8" i="34"/>
  <c r="BC9" i="34"/>
  <c r="BC10" i="34"/>
  <c r="BC11" i="34"/>
  <c r="BC12" i="34"/>
  <c r="BC13" i="34"/>
  <c r="BC57" i="34"/>
  <c r="BC56" i="34"/>
  <c r="BC55" i="34"/>
  <c r="BC54" i="34"/>
  <c r="BC53" i="34"/>
  <c r="BC52" i="34"/>
  <c r="BC51" i="34"/>
  <c r="BC50" i="34"/>
  <c r="BC49" i="34"/>
  <c r="BC48" i="34"/>
  <c r="BC47" i="34"/>
  <c r="BC46" i="34"/>
  <c r="BC45" i="34"/>
  <c r="BC44" i="34"/>
  <c r="BC43" i="34"/>
  <c r="BC42" i="34"/>
  <c r="BC41" i="34"/>
  <c r="BC40" i="34"/>
  <c r="BC39" i="34"/>
  <c r="BC38" i="34"/>
  <c r="BC37" i="34"/>
  <c r="BC36" i="34"/>
  <c r="BC35" i="34"/>
  <c r="BC34" i="34"/>
  <c r="BC33" i="34"/>
  <c r="BC32" i="34"/>
  <c r="BC31" i="34"/>
  <c r="BC30" i="34"/>
  <c r="BC29" i="34"/>
  <c r="BC28" i="34"/>
  <c r="BC27" i="34"/>
  <c r="BC26" i="34"/>
  <c r="BC25" i="34"/>
  <c r="BC24" i="34"/>
  <c r="BC23" i="34"/>
  <c r="BC22" i="34"/>
  <c r="BC21" i="34"/>
  <c r="BC20" i="34"/>
  <c r="BC19" i="34"/>
  <c r="BC18" i="34"/>
  <c r="BC17" i="34"/>
  <c r="BC16" i="34"/>
  <c r="BC15" i="34"/>
  <c r="BC14" i="34"/>
  <c r="BA58" i="16" l="1"/>
  <c r="BC58" i="34"/>
  <c r="K68" i="36"/>
  <c r="K70" i="36"/>
  <c r="AC60" i="36"/>
  <c r="K67" i="36"/>
  <c r="K69" i="36"/>
  <c r="K68" i="35"/>
  <c r="K70" i="35"/>
  <c r="AC60" i="35"/>
  <c r="AE59" i="35" s="1"/>
  <c r="K67" i="35"/>
  <c r="K69" i="35"/>
  <c r="K70" i="34"/>
  <c r="K72" i="34"/>
  <c r="K69" i="34"/>
  <c r="K71" i="34"/>
  <c r="C128" i="33"/>
  <c r="C130" i="33" s="1"/>
  <c r="D128" i="33"/>
  <c r="E128" i="33"/>
  <c r="F128" i="33"/>
  <c r="F129" i="33" s="1"/>
  <c r="B128" i="33"/>
  <c r="C127" i="33"/>
  <c r="D127" i="33"/>
  <c r="E127" i="33"/>
  <c r="F127" i="33"/>
  <c r="F130" i="33" s="1"/>
  <c r="B127" i="33"/>
  <c r="E130" i="33" l="1"/>
  <c r="B129" i="33"/>
  <c r="D130" i="33"/>
  <c r="C129" i="33"/>
  <c r="E129" i="33"/>
  <c r="D129" i="33"/>
  <c r="B130" i="33"/>
  <c r="BB3" i="13"/>
  <c r="BB4" i="13"/>
  <c r="BB5" i="13"/>
  <c r="BB6" i="13"/>
  <c r="BB7" i="13"/>
  <c r="BB8" i="13"/>
  <c r="BB9" i="13"/>
  <c r="BB10" i="13"/>
  <c r="BB11" i="13"/>
  <c r="BB12" i="13"/>
  <c r="BB13" i="13"/>
  <c r="BB14" i="13"/>
  <c r="BB15" i="13"/>
  <c r="BB16" i="13"/>
  <c r="BB17" i="13"/>
  <c r="BB18" i="13"/>
  <c r="BB19" i="13"/>
  <c r="BB20" i="13"/>
  <c r="BB21" i="13"/>
  <c r="BB22" i="13"/>
  <c r="BB23" i="13"/>
  <c r="BB24" i="13"/>
  <c r="BB25" i="13"/>
  <c r="BB26" i="13"/>
  <c r="BB27" i="13"/>
  <c r="BB28" i="13"/>
  <c r="BB29" i="13"/>
  <c r="BB30" i="13"/>
  <c r="BB31" i="13"/>
  <c r="BB32" i="13"/>
  <c r="BB33" i="13"/>
  <c r="BB34" i="13"/>
  <c r="BB35" i="13"/>
  <c r="BB36" i="13"/>
  <c r="BB37" i="13"/>
  <c r="BB38" i="13"/>
  <c r="BB39" i="13"/>
  <c r="BB40" i="13"/>
  <c r="BB41" i="13"/>
  <c r="BB42" i="13"/>
  <c r="BB43" i="13"/>
  <c r="BB44" i="13"/>
  <c r="BB45" i="13"/>
  <c r="BB46" i="13"/>
  <c r="BB47" i="13"/>
  <c r="BB48" i="13"/>
  <c r="BB49" i="13"/>
  <c r="BB50" i="13"/>
  <c r="BB51" i="13"/>
  <c r="BB52" i="13"/>
  <c r="BB53" i="13"/>
  <c r="BB54" i="13"/>
  <c r="BB55" i="13"/>
  <c r="BB56" i="13"/>
  <c r="AZ56" i="16"/>
  <c r="AY56" i="15"/>
  <c r="AY3" i="14"/>
  <c r="AY4" i="14"/>
  <c r="AY5" i="14"/>
  <c r="AY6" i="14"/>
  <c r="AY7" i="14"/>
  <c r="AY8" i="14"/>
  <c r="AY9" i="14"/>
  <c r="AY10" i="14"/>
  <c r="AY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Y24" i="14"/>
  <c r="AY25" i="14"/>
  <c r="AY26" i="14"/>
  <c r="AY27" i="14"/>
  <c r="AY28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Y41" i="14"/>
  <c r="AY42" i="14"/>
  <c r="AY43" i="14"/>
  <c r="AY44" i="14"/>
  <c r="AY45" i="14"/>
  <c r="AY46" i="14"/>
  <c r="AY47" i="14"/>
  <c r="AY48" i="14"/>
  <c r="AY49" i="14"/>
  <c r="AY50" i="14"/>
  <c r="AY51" i="14"/>
  <c r="AY52" i="14"/>
  <c r="AY53" i="14"/>
  <c r="AY54" i="14"/>
  <c r="AY55" i="14"/>
  <c r="AY56" i="14"/>
  <c r="AY2" i="14"/>
  <c r="AZ3" i="16"/>
  <c r="AZ4" i="16"/>
  <c r="AZ5" i="16"/>
  <c r="AZ6" i="16"/>
  <c r="AZ7" i="16"/>
  <c r="AZ8" i="16"/>
  <c r="AZ9" i="16"/>
  <c r="AZ10" i="16"/>
  <c r="AZ11" i="16"/>
  <c r="AZ12" i="16"/>
  <c r="AZ13" i="16"/>
  <c r="AZ14" i="16"/>
  <c r="AZ15" i="16"/>
  <c r="AZ16" i="16"/>
  <c r="AZ17" i="16"/>
  <c r="AZ18" i="16"/>
  <c r="AZ19" i="16"/>
  <c r="AZ20" i="16"/>
  <c r="AZ21" i="16"/>
  <c r="AZ22" i="16"/>
  <c r="AZ23" i="16"/>
  <c r="AZ24" i="16"/>
  <c r="AZ25" i="16"/>
  <c r="AZ26" i="16"/>
  <c r="AZ27" i="16"/>
  <c r="AZ28" i="16"/>
  <c r="AZ29" i="16"/>
  <c r="AZ30" i="16"/>
  <c r="AZ31" i="16"/>
  <c r="AZ32" i="16"/>
  <c r="AZ33" i="16"/>
  <c r="AZ34" i="16"/>
  <c r="AZ35" i="16"/>
  <c r="AZ36" i="16"/>
  <c r="AZ37" i="16"/>
  <c r="AZ38" i="16"/>
  <c r="AZ39" i="16"/>
  <c r="AZ40" i="16"/>
  <c r="AZ41" i="16"/>
  <c r="AZ42" i="16"/>
  <c r="AZ43" i="16"/>
  <c r="AZ45" i="16"/>
  <c r="AZ46" i="16"/>
  <c r="AZ47" i="16"/>
  <c r="AZ48" i="16"/>
  <c r="AZ49" i="16"/>
  <c r="AZ50" i="16"/>
  <c r="AZ51" i="16"/>
  <c r="AZ52" i="16"/>
  <c r="AZ53" i="16"/>
  <c r="AZ54" i="16"/>
  <c r="AZ55" i="16"/>
  <c r="AY3" i="15"/>
  <c r="AY4" i="15"/>
  <c r="AY5" i="15"/>
  <c r="AY6" i="15"/>
  <c r="AY7" i="15"/>
  <c r="AY8" i="15"/>
  <c r="AY9" i="15"/>
  <c r="AY10" i="15"/>
  <c r="AY11" i="15"/>
  <c r="AY12" i="15"/>
  <c r="AY13" i="15"/>
  <c r="AY14" i="15"/>
  <c r="AY15" i="15"/>
  <c r="AY16" i="15"/>
  <c r="AY17" i="15"/>
  <c r="AY18" i="15"/>
  <c r="AY19" i="15"/>
  <c r="AY20" i="15"/>
  <c r="AY21" i="15"/>
  <c r="AY22" i="15"/>
  <c r="AY23" i="15"/>
  <c r="AY24" i="15"/>
  <c r="AY25" i="15"/>
  <c r="AY26" i="15"/>
  <c r="AY27" i="15"/>
  <c r="AY28" i="15"/>
  <c r="AY29" i="15"/>
  <c r="AY30" i="15"/>
  <c r="AY31" i="15"/>
  <c r="AY32" i="15"/>
  <c r="AY33" i="15"/>
  <c r="AY34" i="15"/>
  <c r="AY35" i="15"/>
  <c r="AY36" i="15"/>
  <c r="AY37" i="15"/>
  <c r="AY38" i="15"/>
  <c r="AY39" i="15"/>
  <c r="AY40" i="15"/>
  <c r="AY41" i="15"/>
  <c r="AY42" i="15"/>
  <c r="AY43" i="15"/>
  <c r="AY44" i="15"/>
  <c r="AY45" i="15"/>
  <c r="AY46" i="15"/>
  <c r="AY47" i="15"/>
  <c r="AY48" i="15"/>
  <c r="AY49" i="15"/>
  <c r="AY50" i="15"/>
  <c r="AY51" i="15"/>
  <c r="AY52" i="15"/>
  <c r="AY53" i="15"/>
  <c r="AY54" i="15"/>
  <c r="AY55" i="15"/>
  <c r="AY57" i="15"/>
  <c r="AZ58" i="16" l="1"/>
  <c r="AY58" i="14"/>
  <c r="H71" i="16"/>
  <c r="H73" i="16"/>
  <c r="H70" i="16"/>
  <c r="H72" i="16"/>
  <c r="H71" i="15"/>
  <c r="H73" i="15"/>
  <c r="H70" i="15"/>
  <c r="H72" i="15"/>
  <c r="G70" i="14"/>
  <c r="G72" i="14"/>
  <c r="G69" i="14"/>
  <c r="G71" i="14"/>
  <c r="K68" i="13"/>
  <c r="AC60" i="13"/>
  <c r="K70" i="13"/>
  <c r="K67" i="13"/>
  <c r="K69" i="13"/>
</calcChain>
</file>

<file path=xl/sharedStrings.xml><?xml version="1.0" encoding="utf-8"?>
<sst xmlns="http://schemas.openxmlformats.org/spreadsheetml/2006/main" count="12147" uniqueCount="1737">
  <si>
    <t>Year</t>
  </si>
  <si>
    <t>RW</t>
  </si>
  <si>
    <t>P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</si>
  <si>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</si>
  <si>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</si>
  <si>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</si>
  <si>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</si>
  <si>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</si>
  <si>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</si>
  <si>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</si>
  <si>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</si>
  <si>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</si>
  <si>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</si>
  <si>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</si>
  <si>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</si>
  <si>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</si>
  <si>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</si>
  <si>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</si>
  <si>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</si>
  <si>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</si>
  <si>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</si>
  <si>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</si>
  <si>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</t>
  </si>
  <si>
    <t>Tmax</t>
  </si>
  <si>
    <t>Tmin</t>
  </si>
  <si>
    <t>pp</t>
  </si>
  <si>
    <t>t mean</t>
  </si>
  <si>
    <t>Pmax</t>
  </si>
  <si>
    <t>Pmin</t>
  </si>
  <si>
    <t>pos&lt;0,05</t>
  </si>
  <si>
    <t>pos&lt;0,01</t>
  </si>
  <si>
    <t>neg&lt;0,05</t>
  </si>
  <si>
    <t>neg&lt;0,01</t>
  </si>
  <si>
    <t>aver</t>
  </si>
  <si>
    <t>pos&lt;0,001</t>
  </si>
  <si>
    <t>neg&lt;0,001</t>
  </si>
  <si>
    <t>PU</t>
  </si>
  <si>
    <t>-39.3</t>
  </si>
  <si>
    <t>-32.5</t>
  </si>
  <si>
    <t>-29.7</t>
  </si>
  <si>
    <t>-16.4</t>
  </si>
  <si>
    <t xml:space="preserve"> -2.8</t>
  </si>
  <si>
    <t xml:space="preserve">  5.6</t>
  </si>
  <si>
    <t xml:space="preserve"> 10.4</t>
  </si>
  <si>
    <t xml:space="preserve">  9.2</t>
  </si>
  <si>
    <t xml:space="preserve"> -0.6</t>
  </si>
  <si>
    <t>-10.7</t>
  </si>
  <si>
    <t>-25.1</t>
  </si>
  <si>
    <t>-29.3</t>
  </si>
  <si>
    <t>-35.7</t>
  </si>
  <si>
    <t>-39.0</t>
  </si>
  <si>
    <t>-29.9</t>
  </si>
  <si>
    <t>-19.6</t>
  </si>
  <si>
    <t xml:space="preserve"> -3.7</t>
  </si>
  <si>
    <t xml:space="preserve">  6.6</t>
  </si>
  <si>
    <t xml:space="preserve">  9.0</t>
  </si>
  <si>
    <t xml:space="preserve">  5.8</t>
  </si>
  <si>
    <t xml:space="preserve"> -0.9</t>
  </si>
  <si>
    <t>-15.8</t>
  </si>
  <si>
    <t>-25.9</t>
  </si>
  <si>
    <t>-36.5</t>
  </si>
  <si>
    <t>-34.1</t>
  </si>
  <si>
    <t>-28.7</t>
  </si>
  <si>
    <t>-27.5</t>
  </si>
  <si>
    <t>-16.9</t>
  </si>
  <si>
    <t xml:space="preserve"> -7.8</t>
  </si>
  <si>
    <t xml:space="preserve">  4.9</t>
  </si>
  <si>
    <t xml:space="preserve">  9.5</t>
  </si>
  <si>
    <t xml:space="preserve">     </t>
  </si>
  <si>
    <t xml:space="preserve">  2.7</t>
  </si>
  <si>
    <t xml:space="preserve"> -7.2</t>
  </si>
  <si>
    <t>-23.3</t>
  </si>
  <si>
    <t>-33.3</t>
  </si>
  <si>
    <t>-30.4</t>
  </si>
  <si>
    <t>-26.5</t>
  </si>
  <si>
    <t>-17.0</t>
  </si>
  <si>
    <t xml:space="preserve"> -1.9</t>
  </si>
  <si>
    <t xml:space="preserve">  5.7</t>
  </si>
  <si>
    <t xml:space="preserve">  6.5</t>
  </si>
  <si>
    <t xml:space="preserve">  7.7</t>
  </si>
  <si>
    <t>-11.9</t>
  </si>
  <si>
    <t>-26.0</t>
  </si>
  <si>
    <t>-35.0</t>
  </si>
  <si>
    <t>-37.9</t>
  </si>
  <si>
    <t>-34.8</t>
  </si>
  <si>
    <t>-24.9</t>
  </si>
  <si>
    <t xml:space="preserve"> -4.8</t>
  </si>
  <si>
    <t xml:space="preserve">  3.4</t>
  </si>
  <si>
    <t xml:space="preserve">  8.6</t>
  </si>
  <si>
    <t xml:space="preserve"> -2.4</t>
  </si>
  <si>
    <t>-10.9</t>
  </si>
  <si>
    <t>-26.9</t>
  </si>
  <si>
    <t>-27.6</t>
  </si>
  <si>
    <t>-34.5</t>
  </si>
  <si>
    <t>-31.5</t>
  </si>
  <si>
    <t>-22.7</t>
  </si>
  <si>
    <t>-10.4</t>
  </si>
  <si>
    <t xml:space="preserve">  5.9</t>
  </si>
  <si>
    <t xml:space="preserve">  7.4</t>
  </si>
  <si>
    <t xml:space="preserve">  3.9</t>
  </si>
  <si>
    <t xml:space="preserve"> -1.5</t>
  </si>
  <si>
    <t>-13.7</t>
  </si>
  <si>
    <t>-29.0</t>
  </si>
  <si>
    <t>-33.8</t>
  </si>
  <si>
    <t>-39.2</t>
  </si>
  <si>
    <t>-33.7</t>
  </si>
  <si>
    <t>-26.7</t>
  </si>
  <si>
    <t>-21.1</t>
  </si>
  <si>
    <t xml:space="preserve"> -5.0</t>
  </si>
  <si>
    <t xml:space="preserve">  8.4</t>
  </si>
  <si>
    <t xml:space="preserve"> 10.5</t>
  </si>
  <si>
    <t xml:space="preserve">  7.5</t>
  </si>
  <si>
    <t xml:space="preserve">  1.0</t>
  </si>
  <si>
    <t>-12.2</t>
  </si>
  <si>
    <t>-28.5</t>
  </si>
  <si>
    <t>-37.3</t>
  </si>
  <si>
    <t>-34.4</t>
  </si>
  <si>
    <t>-24.0</t>
  </si>
  <si>
    <t>-19.4</t>
  </si>
  <si>
    <t xml:space="preserve"> -9.0</t>
  </si>
  <si>
    <t xml:space="preserve">  5.4</t>
  </si>
  <si>
    <t xml:space="preserve"> 12.1</t>
  </si>
  <si>
    <t xml:space="preserve"> 10.1</t>
  </si>
  <si>
    <t xml:space="preserve">  1.9</t>
  </si>
  <si>
    <t>-13.4</t>
  </si>
  <si>
    <t>-26.3</t>
  </si>
  <si>
    <t>-31.4</t>
  </si>
  <si>
    <t>-31.2</t>
  </si>
  <si>
    <t>-34.0</t>
  </si>
  <si>
    <t>-25.7</t>
  </si>
  <si>
    <t>-19.0</t>
  </si>
  <si>
    <t xml:space="preserve"> -4.3</t>
  </si>
  <si>
    <t xml:space="preserve">  6.8</t>
  </si>
  <si>
    <t xml:space="preserve"> 10.7</t>
  </si>
  <si>
    <t xml:space="preserve">  8.7</t>
  </si>
  <si>
    <t xml:space="preserve">  2.2</t>
  </si>
  <si>
    <t>-11.8</t>
  </si>
  <si>
    <t>-23.9</t>
  </si>
  <si>
    <t>-33.1</t>
  </si>
  <si>
    <t>-35.3</t>
  </si>
  <si>
    <t>-32.6</t>
  </si>
  <si>
    <t>-28.4</t>
  </si>
  <si>
    <t>-13.0</t>
  </si>
  <si>
    <t xml:space="preserve">  3.5</t>
  </si>
  <si>
    <t xml:space="preserve">  9.4</t>
  </si>
  <si>
    <t xml:space="preserve">  0.4</t>
  </si>
  <si>
    <t xml:space="preserve"> -9.9</t>
  </si>
  <si>
    <t>-25.5</t>
  </si>
  <si>
    <t>-31.0</t>
  </si>
  <si>
    <t>-32.1</t>
  </si>
  <si>
    <t>-30.9</t>
  </si>
  <si>
    <t>-22.0</t>
  </si>
  <si>
    <t xml:space="preserve"> -6.0</t>
  </si>
  <si>
    <t xml:space="preserve">  6.1</t>
  </si>
  <si>
    <t xml:space="preserve">  8.9</t>
  </si>
  <si>
    <t xml:space="preserve">  9.3</t>
  </si>
  <si>
    <t xml:space="preserve"> -0.4</t>
  </si>
  <si>
    <t>-13.8</t>
  </si>
  <si>
    <t>-27.7</t>
  </si>
  <si>
    <t>-31.9</t>
  </si>
  <si>
    <t>-24.6</t>
  </si>
  <si>
    <t xml:space="preserve"> -7.7</t>
  </si>
  <si>
    <t xml:space="preserve">  9.9</t>
  </si>
  <si>
    <t xml:space="preserve">  0.0</t>
  </si>
  <si>
    <t>-15.3</t>
  </si>
  <si>
    <t>-33.4</t>
  </si>
  <si>
    <t>-35.9</t>
  </si>
  <si>
    <t>-29.8</t>
  </si>
  <si>
    <t>-18.2</t>
  </si>
  <si>
    <t xml:space="preserve"> -4.1</t>
  </si>
  <si>
    <t xml:space="preserve">  7.9</t>
  </si>
  <si>
    <t>-14.5</t>
  </si>
  <si>
    <t>-25.2</t>
  </si>
  <si>
    <t>-34.7</t>
  </si>
  <si>
    <t>-35.2</t>
  </si>
  <si>
    <t>-30.6</t>
  </si>
  <si>
    <t>-10.6</t>
  </si>
  <si>
    <t xml:space="preserve"> 10.0</t>
  </si>
  <si>
    <t xml:space="preserve">  1.6</t>
  </si>
  <si>
    <t>-32.2</t>
  </si>
  <si>
    <t>-32.8</t>
  </si>
  <si>
    <t>-24.2</t>
  </si>
  <si>
    <t>-17.6</t>
  </si>
  <si>
    <t xml:space="preserve"> -1.1</t>
  </si>
  <si>
    <t xml:space="preserve">  6.2</t>
  </si>
  <si>
    <t xml:space="preserve">  1.1</t>
  </si>
  <si>
    <t>-11.4</t>
  </si>
  <si>
    <t>-38.3</t>
  </si>
  <si>
    <t>-30.2</t>
  </si>
  <si>
    <t>-18.5</t>
  </si>
  <si>
    <t xml:space="preserve"> -6.2</t>
  </si>
  <si>
    <t xml:space="preserve"> 13.6</t>
  </si>
  <si>
    <t xml:space="preserve">  7.2</t>
  </si>
  <si>
    <t xml:space="preserve"> -0.1</t>
  </si>
  <si>
    <t>-14.7</t>
  </si>
  <si>
    <t>-25.0</t>
  </si>
  <si>
    <t>-35.5</t>
  </si>
  <si>
    <t>-23.8</t>
  </si>
  <si>
    <t xml:space="preserve"> -6.8</t>
  </si>
  <si>
    <t xml:space="preserve">  8.5</t>
  </si>
  <si>
    <t xml:space="preserve">  9.7</t>
  </si>
  <si>
    <t xml:space="preserve">  4.0</t>
  </si>
  <si>
    <t>-12.4</t>
  </si>
  <si>
    <t>-24.1</t>
  </si>
  <si>
    <t>-27.4</t>
  </si>
  <si>
    <t>-15.5</t>
  </si>
  <si>
    <t xml:space="preserve">  2.6</t>
  </si>
  <si>
    <t xml:space="preserve">  8.3</t>
  </si>
  <si>
    <t xml:space="preserve"> -3.4</t>
  </si>
  <si>
    <t>-13.5</t>
  </si>
  <si>
    <t>-33.2</t>
  </si>
  <si>
    <t>-33.5</t>
  </si>
  <si>
    <t xml:space="preserve"> -9.3</t>
  </si>
  <si>
    <t xml:space="preserve">  4.1</t>
  </si>
  <si>
    <t xml:space="preserve"> -0.7</t>
  </si>
  <si>
    <t>-16.5</t>
  </si>
  <si>
    <t>-31.1</t>
  </si>
  <si>
    <t>-41.2</t>
  </si>
  <si>
    <t>-28.6</t>
  </si>
  <si>
    <t>-21.3</t>
  </si>
  <si>
    <t xml:space="preserve"> -5.8</t>
  </si>
  <si>
    <t xml:space="preserve">  8.8</t>
  </si>
  <si>
    <t xml:space="preserve">  6.7</t>
  </si>
  <si>
    <t xml:space="preserve"> -3.0</t>
  </si>
  <si>
    <t>-13.9</t>
  </si>
  <si>
    <t>-30.8</t>
  </si>
  <si>
    <t>-21.0</t>
  </si>
  <si>
    <t xml:space="preserve"> -7.9</t>
  </si>
  <si>
    <t xml:space="preserve"> 10.9</t>
  </si>
  <si>
    <t xml:space="preserve"> -1.8</t>
  </si>
  <si>
    <t>-13.1</t>
  </si>
  <si>
    <t>-37.0</t>
  </si>
  <si>
    <t>-39.4</t>
  </si>
  <si>
    <t>-39.6</t>
  </si>
  <si>
    <t xml:space="preserve"> -4.5</t>
  </si>
  <si>
    <t xml:space="preserve">  6.9</t>
  </si>
  <si>
    <t xml:space="preserve">  0.3</t>
  </si>
  <si>
    <t>-14.0</t>
  </si>
  <si>
    <t>-22.5</t>
  </si>
  <si>
    <t>-28.9</t>
  </si>
  <si>
    <t>-41.7</t>
  </si>
  <si>
    <t>-36.8</t>
  </si>
  <si>
    <t>-20.0</t>
  </si>
  <si>
    <t xml:space="preserve"> -3.6</t>
  </si>
  <si>
    <t xml:space="preserve">  7.6</t>
  </si>
  <si>
    <t xml:space="preserve">  5.3</t>
  </si>
  <si>
    <t xml:space="preserve">  1.5</t>
  </si>
  <si>
    <t xml:space="preserve"> -9.4</t>
  </si>
  <si>
    <t>-32.4</t>
  </si>
  <si>
    <t>-25.6</t>
  </si>
  <si>
    <t>-17.4</t>
  </si>
  <si>
    <t xml:space="preserve"> -5.4</t>
  </si>
  <si>
    <t xml:space="preserve">  7.3</t>
  </si>
  <si>
    <t>-28.8</t>
  </si>
  <si>
    <t>-36.6</t>
  </si>
  <si>
    <t>-30.0</t>
  </si>
  <si>
    <t>-19.1</t>
  </si>
  <si>
    <t xml:space="preserve"> 11.0</t>
  </si>
  <si>
    <t xml:space="preserve">  0.9</t>
  </si>
  <si>
    <t>-14.3</t>
  </si>
  <si>
    <t>-30.1</t>
  </si>
  <si>
    <t>-30.7</t>
  </si>
  <si>
    <t>-30.3</t>
  </si>
  <si>
    <t>-20.9</t>
  </si>
  <si>
    <t xml:space="preserve"> -5.3</t>
  </si>
  <si>
    <t>-28.3</t>
  </si>
  <si>
    <t>-38.6</t>
  </si>
  <si>
    <t xml:space="preserve"> -2.2</t>
  </si>
  <si>
    <t xml:space="preserve">  7.1</t>
  </si>
  <si>
    <t xml:space="preserve"> 11.8</t>
  </si>
  <si>
    <t xml:space="preserve">  3.7</t>
  </si>
  <si>
    <t>-11.2</t>
  </si>
  <si>
    <t>-27.0</t>
  </si>
  <si>
    <t>-38.7</t>
  </si>
  <si>
    <t>-32.7</t>
  </si>
  <si>
    <t xml:space="preserve">  2.8</t>
  </si>
  <si>
    <t xml:space="preserve">  9.6</t>
  </si>
  <si>
    <t xml:space="preserve">  6.0</t>
  </si>
  <si>
    <t>-36.4</t>
  </si>
  <si>
    <t>-33.9</t>
  </si>
  <si>
    <t>-29.4</t>
  </si>
  <si>
    <t>-18.6</t>
  </si>
  <si>
    <t xml:space="preserve"> 11.4</t>
  </si>
  <si>
    <t>-34.6</t>
  </si>
  <si>
    <t>-38.8</t>
  </si>
  <si>
    <t>-26.1</t>
  </si>
  <si>
    <t>-18.0</t>
  </si>
  <si>
    <t xml:space="preserve"> -5.7</t>
  </si>
  <si>
    <t xml:space="preserve">  7.8</t>
  </si>
  <si>
    <t xml:space="preserve"> 12.6</t>
  </si>
  <si>
    <t>-26.8</t>
  </si>
  <si>
    <t>-31.7</t>
  </si>
  <si>
    <t xml:space="preserve"> -6.3</t>
  </si>
  <si>
    <t xml:space="preserve">  3.1</t>
  </si>
  <si>
    <t>-11.5</t>
  </si>
  <si>
    <t xml:space="preserve"> -8.8</t>
  </si>
  <si>
    <t xml:space="preserve">  1.8</t>
  </si>
  <si>
    <t>-14.4</t>
  </si>
  <si>
    <t>-28.1</t>
  </si>
  <si>
    <t>-36.1</t>
  </si>
  <si>
    <t>-31.3</t>
  </si>
  <si>
    <t xml:space="preserve"> 11.6</t>
  </si>
  <si>
    <t xml:space="preserve">  0.7</t>
  </si>
  <si>
    <t>-24.7</t>
  </si>
  <si>
    <t xml:space="preserve"> -8.4</t>
  </si>
  <si>
    <t xml:space="preserve">  8.2</t>
  </si>
  <si>
    <t>-13.2</t>
  </si>
  <si>
    <t>-23.7</t>
  </si>
  <si>
    <t>-35.1</t>
  </si>
  <si>
    <t xml:space="preserve">  4.2</t>
  </si>
  <si>
    <t xml:space="preserve"> -2.0</t>
  </si>
  <si>
    <t>-16.7</t>
  </si>
  <si>
    <t>-32.3</t>
  </si>
  <si>
    <t>-32.0</t>
  </si>
  <si>
    <t>-22.6</t>
  </si>
  <si>
    <t xml:space="preserve">  9.1</t>
  </si>
  <si>
    <t>-12.5</t>
  </si>
  <si>
    <t>-31.8</t>
  </si>
  <si>
    <t>-26.4</t>
  </si>
  <si>
    <t xml:space="preserve"> -3.3</t>
  </si>
  <si>
    <t xml:space="preserve">  8.0</t>
  </si>
  <si>
    <t xml:space="preserve">  1.2</t>
  </si>
  <si>
    <t>-10.2</t>
  </si>
  <si>
    <t>-24.8</t>
  </si>
  <si>
    <t>-37.4</t>
  </si>
  <si>
    <t>-31.6</t>
  </si>
  <si>
    <t>-21.7</t>
  </si>
  <si>
    <t xml:space="preserve">  5.0</t>
  </si>
  <si>
    <t xml:space="preserve"> 10.6</t>
  </si>
  <si>
    <t xml:space="preserve">  2.0</t>
  </si>
  <si>
    <t>-27.2</t>
  </si>
  <si>
    <t>-38.2</t>
  </si>
  <si>
    <t>-19.5</t>
  </si>
  <si>
    <t xml:space="preserve"> -6.4</t>
  </si>
  <si>
    <t xml:space="preserve">  4.8</t>
  </si>
  <si>
    <t>-32.9</t>
  </si>
  <si>
    <t>-27.3</t>
  </si>
  <si>
    <t>-28.0</t>
  </si>
  <si>
    <t>-20.4</t>
  </si>
  <si>
    <t xml:space="preserve">  5.2</t>
  </si>
  <si>
    <t>-13.3</t>
  </si>
  <si>
    <t>-23.1</t>
  </si>
  <si>
    <t>-27.9</t>
  </si>
  <si>
    <t xml:space="preserve"> -6.1</t>
  </si>
  <si>
    <t xml:space="preserve"> -0.5</t>
  </si>
  <si>
    <t>-35.8</t>
  </si>
  <si>
    <t>-29.2</t>
  </si>
  <si>
    <t>-20.2</t>
  </si>
  <si>
    <t xml:space="preserve"> -7.3</t>
  </si>
  <si>
    <t xml:space="preserve"> -0.3</t>
  </si>
  <si>
    <t>-15.0</t>
  </si>
  <si>
    <t>-37.1</t>
  </si>
  <si>
    <t>-15.7</t>
  </si>
  <si>
    <t xml:space="preserve"> -7.4</t>
  </si>
  <si>
    <t xml:space="preserve"> 13.0</t>
  </si>
  <si>
    <t xml:space="preserve">  3.2</t>
  </si>
  <si>
    <t>-11.3</t>
  </si>
  <si>
    <t>-35.6</t>
  </si>
  <si>
    <t>-19.3</t>
  </si>
  <si>
    <t xml:space="preserve">  1.7</t>
  </si>
  <si>
    <t>-12.1</t>
  </si>
  <si>
    <t>-17.1</t>
  </si>
  <si>
    <t xml:space="preserve"> 16.3</t>
  </si>
  <si>
    <t xml:space="preserve"> 12.7</t>
  </si>
  <si>
    <t>-36.9</t>
  </si>
  <si>
    <t>-28.2</t>
  </si>
  <si>
    <t>-18.7</t>
  </si>
  <si>
    <t xml:space="preserve"> 10.3</t>
  </si>
  <si>
    <t xml:space="preserve"> -0.2</t>
  </si>
  <si>
    <t xml:space="preserve"> -5.5</t>
  </si>
  <si>
    <t>-38.5</t>
  </si>
  <si>
    <t>-19.7</t>
  </si>
  <si>
    <t xml:space="preserve">  5.1</t>
  </si>
  <si>
    <t xml:space="preserve">  2.9</t>
  </si>
  <si>
    <t>-10.3</t>
  </si>
  <si>
    <t>-20.7</t>
  </si>
  <si>
    <t>-18.9</t>
  </si>
  <si>
    <t xml:space="preserve"> -5.1</t>
  </si>
  <si>
    <t xml:space="preserve">  1.4</t>
  </si>
  <si>
    <t>-25.3</t>
  </si>
  <si>
    <t>-33.6</t>
  </si>
  <si>
    <t xml:space="preserve"> 11.9</t>
  </si>
  <si>
    <t>-36.0</t>
  </si>
  <si>
    <t xml:space="preserve"> -9.7</t>
  </si>
  <si>
    <t xml:space="preserve">  7.0</t>
  </si>
  <si>
    <t xml:space="preserve"> 10.2</t>
  </si>
  <si>
    <t>-14.2</t>
  </si>
  <si>
    <t>-35.4</t>
  </si>
  <si>
    <t>-38.0</t>
  </si>
  <si>
    <t>-22.3</t>
  </si>
  <si>
    <t xml:space="preserve">  0.8</t>
  </si>
  <si>
    <t>-17.2</t>
  </si>
  <si>
    <t>-25.8</t>
  </si>
  <si>
    <t>-16.8</t>
  </si>
  <si>
    <t xml:space="preserve"> 15.1</t>
  </si>
  <si>
    <t>-12.6</t>
  </si>
  <si>
    <t>-17.9</t>
  </si>
  <si>
    <t xml:space="preserve"> -6.9</t>
  </si>
  <si>
    <t>-24.3</t>
  </si>
  <si>
    <t xml:space="preserve"> -4.9</t>
  </si>
  <si>
    <t xml:space="preserve">  3.3</t>
  </si>
  <si>
    <t>-23.5</t>
  </si>
  <si>
    <t>-19.8</t>
  </si>
  <si>
    <t xml:space="preserve"> -7.0</t>
  </si>
  <si>
    <t xml:space="preserve"> -4.0</t>
  </si>
  <si>
    <t xml:space="preserve"> 12.2</t>
  </si>
  <si>
    <t xml:space="preserve">  2.1</t>
  </si>
  <si>
    <t>-19.9</t>
  </si>
  <si>
    <t>-10.5</t>
  </si>
  <si>
    <t>-26.2</t>
  </si>
  <si>
    <t>-13.6</t>
  </si>
  <si>
    <t xml:space="preserve"> -9.6</t>
  </si>
  <si>
    <t>-34.3</t>
  </si>
  <si>
    <t>-23.0</t>
  </si>
  <si>
    <t>-20.3</t>
  </si>
  <si>
    <t xml:space="preserve"> 12.9</t>
  </si>
  <si>
    <t xml:space="preserve"> -8.5</t>
  </si>
  <si>
    <t>-23.4</t>
  </si>
  <si>
    <t>-38.1</t>
  </si>
  <si>
    <t>-16.2</t>
  </si>
  <si>
    <t xml:space="preserve">  2.4</t>
  </si>
  <si>
    <t xml:space="preserve"> -8.9</t>
  </si>
  <si>
    <t>-17.5</t>
  </si>
  <si>
    <t xml:space="preserve"> -3.5</t>
  </si>
  <si>
    <t xml:space="preserve">  6.3</t>
  </si>
  <si>
    <t xml:space="preserve"> 15.5</t>
  </si>
  <si>
    <t>-20.8</t>
  </si>
  <si>
    <t>-11.7</t>
  </si>
  <si>
    <t xml:space="preserve"> -7.6</t>
  </si>
  <si>
    <t xml:space="preserve">  1.3</t>
  </si>
  <si>
    <t xml:space="preserve"> -2.3</t>
  </si>
  <si>
    <t xml:space="preserve"> -4.4</t>
  </si>
  <si>
    <t xml:space="preserve">  3.6</t>
  </si>
  <si>
    <t>-18.8</t>
  </si>
  <si>
    <t xml:space="preserve">  2.5</t>
  </si>
  <si>
    <t>-11.1</t>
  </si>
  <si>
    <t>-21.5</t>
  </si>
  <si>
    <t>-17.8</t>
  </si>
  <si>
    <t xml:space="preserve"> -4.2</t>
  </si>
  <si>
    <t>-18.4</t>
  </si>
  <si>
    <t>-11.0</t>
  </si>
  <si>
    <t xml:space="preserve"> 12.4</t>
  </si>
  <si>
    <t>-10.8</t>
  </si>
  <si>
    <t>-24.4</t>
  </si>
  <si>
    <t>-14.1</t>
  </si>
  <si>
    <t xml:space="preserve"> 14.3</t>
  </si>
  <si>
    <t>-16.0</t>
  </si>
  <si>
    <t xml:space="preserve"> 12.0</t>
  </si>
  <si>
    <t>-21.9</t>
  </si>
  <si>
    <t>-22.4</t>
  </si>
  <si>
    <t xml:space="preserve"> -2.7</t>
  </si>
  <si>
    <t xml:space="preserve">  9.8</t>
  </si>
  <si>
    <t xml:space="preserve"> -8.6</t>
  </si>
  <si>
    <t xml:space="preserve">  5.5</t>
  </si>
  <si>
    <t xml:space="preserve"> -2.5</t>
  </si>
  <si>
    <t xml:space="preserve"> 14.6</t>
  </si>
  <si>
    <t xml:space="preserve"> -5.2</t>
  </si>
  <si>
    <t xml:space="preserve"> -9.8</t>
  </si>
  <si>
    <t xml:space="preserve"> 11.7</t>
  </si>
  <si>
    <t xml:space="preserve"> 13.8</t>
  </si>
  <si>
    <t xml:space="preserve">  6.4</t>
  </si>
  <si>
    <t xml:space="preserve"> -6.7</t>
  </si>
  <si>
    <t xml:space="preserve"> -1.6</t>
  </si>
  <si>
    <t xml:space="preserve"> 15.7</t>
  </si>
  <si>
    <t xml:space="preserve">  0.1</t>
  </si>
  <si>
    <t xml:space="preserve"> 16.1</t>
  </si>
  <si>
    <t xml:space="preserve">  4.7</t>
  </si>
  <si>
    <t xml:space="preserve"> -1.3</t>
  </si>
  <si>
    <t>-15.1</t>
  </si>
  <si>
    <t xml:space="preserve"> 11.5</t>
  </si>
  <si>
    <t>-12.3</t>
  </si>
  <si>
    <t xml:space="preserve"> 13.1</t>
  </si>
  <si>
    <t xml:space="preserve"> -3.1</t>
  </si>
  <si>
    <t xml:space="preserve"> 12.5</t>
  </si>
  <si>
    <t xml:space="preserve"> 16.4</t>
  </si>
  <si>
    <t xml:space="preserve"> -7.5</t>
  </si>
  <si>
    <t>-12.8</t>
  </si>
  <si>
    <t xml:space="preserve"> -8.7</t>
  </si>
  <si>
    <t xml:space="preserve"> 13.2</t>
  </si>
  <si>
    <t xml:space="preserve"> -6.5</t>
  </si>
  <si>
    <t>-14.6</t>
  </si>
  <si>
    <t xml:space="preserve"> 12.3</t>
  </si>
  <si>
    <t xml:space="preserve"> -1.0</t>
  </si>
  <si>
    <t xml:space="preserve"> -7.1</t>
  </si>
  <si>
    <t xml:space="preserve"> -8.2</t>
  </si>
  <si>
    <t xml:space="preserve"> 14.0</t>
  </si>
  <si>
    <t xml:space="preserve"> 14.7</t>
  </si>
  <si>
    <t xml:space="preserve"> 14.9</t>
  </si>
  <si>
    <t xml:space="preserve"> -8.3</t>
  </si>
  <si>
    <t xml:space="preserve"> 17.2</t>
  </si>
  <si>
    <t xml:space="preserve"> -0.8</t>
  </si>
  <si>
    <t xml:space="preserve"> -2.6</t>
  </si>
  <si>
    <t xml:space="preserve"> -3.2</t>
  </si>
  <si>
    <t>-14.9</t>
  </si>
  <si>
    <t xml:space="preserve"> -8.0</t>
  </si>
  <si>
    <t xml:space="preserve"> 16.8</t>
  </si>
  <si>
    <t xml:space="preserve"> 13.4</t>
  </si>
  <si>
    <t>-10.0</t>
  </si>
  <si>
    <t xml:space="preserve"> -1.2</t>
  </si>
  <si>
    <t xml:space="preserve">  3.8</t>
  </si>
  <si>
    <t xml:space="preserve"> -9.2</t>
  </si>
  <si>
    <t xml:space="preserve">  4.3</t>
  </si>
  <si>
    <t xml:space="preserve"> -2.9</t>
  </si>
  <si>
    <t xml:space="preserve"> 15.8</t>
  </si>
  <si>
    <t xml:space="preserve"> 13.3</t>
  </si>
  <si>
    <t xml:space="preserve">  8.1</t>
  </si>
  <si>
    <t xml:space="preserve"> 14.8</t>
  </si>
  <si>
    <t xml:space="preserve"> 11.1</t>
  </si>
  <si>
    <t xml:space="preserve"> 16.0</t>
  </si>
  <si>
    <t xml:space="preserve"> 15.2</t>
  </si>
  <si>
    <t xml:space="preserve"> -6.6</t>
  </si>
  <si>
    <t xml:space="preserve"> 14.2</t>
  </si>
  <si>
    <t xml:space="preserve"> 14.1</t>
  </si>
  <si>
    <t xml:space="preserve"> 15.4</t>
  </si>
  <si>
    <t xml:space="preserve"> -3.8</t>
  </si>
  <si>
    <t xml:space="preserve"> 18.2</t>
  </si>
  <si>
    <t xml:space="preserve"> 10.8</t>
  </si>
  <si>
    <t>-12.9</t>
  </si>
  <si>
    <t xml:space="preserve"> 17.0</t>
  </si>
  <si>
    <t xml:space="preserve"> -4.6</t>
  </si>
  <si>
    <t xml:space="preserve"> -2.1</t>
  </si>
  <si>
    <t xml:space="preserve"> 12.8</t>
  </si>
  <si>
    <t xml:space="preserve"> 16.6</t>
  </si>
  <si>
    <t xml:space="preserve"> -3.9</t>
  </si>
  <si>
    <t xml:space="preserve"> -5.9</t>
  </si>
  <si>
    <t xml:space="preserve"> -1.7</t>
  </si>
  <si>
    <t xml:space="preserve"> -9.1</t>
  </si>
  <si>
    <t xml:space="preserve"> 16.2</t>
  </si>
  <si>
    <t xml:space="preserve"> -1.4</t>
  </si>
  <si>
    <t xml:space="preserve">  4.4</t>
  </si>
  <si>
    <t xml:space="preserve"> 14.5</t>
  </si>
  <si>
    <t xml:space="preserve"> -5.6</t>
  </si>
  <si>
    <t xml:space="preserve">  4.6</t>
  </si>
  <si>
    <t xml:space="preserve"> 15.3</t>
  </si>
  <si>
    <t>-16.6</t>
  </si>
  <si>
    <t xml:space="preserve">  2.3</t>
  </si>
  <si>
    <t xml:space="preserve"> 13.7</t>
  </si>
  <si>
    <t>-12.0</t>
  </si>
  <si>
    <t xml:space="preserve"> 16.7</t>
  </si>
  <si>
    <t xml:space="preserve"> 14.4</t>
  </si>
  <si>
    <t>-15.4</t>
  </si>
  <si>
    <t xml:space="preserve"> 13.9</t>
  </si>
  <si>
    <t>-10.1</t>
  </si>
  <si>
    <t xml:space="preserve">  3.0</t>
  </si>
  <si>
    <t xml:space="preserve"> 11.2</t>
  </si>
  <si>
    <t xml:space="preserve"> -8.1</t>
  </si>
  <si>
    <t>-21.4</t>
  </si>
  <si>
    <t xml:space="preserve">  0.2</t>
  </si>
  <si>
    <t>-11.6</t>
  </si>
  <si>
    <t xml:space="preserve"> 18.1</t>
  </si>
  <si>
    <t xml:space="preserve"> 17.7</t>
  </si>
  <si>
    <t>-15.9</t>
  </si>
  <si>
    <t>-16.3</t>
  </si>
  <si>
    <t>-18.3</t>
  </si>
  <si>
    <t xml:space="preserve">  0.5</t>
  </si>
  <si>
    <t>-23.2</t>
  </si>
  <si>
    <t>-20.6</t>
  </si>
  <si>
    <t xml:space="preserve">  0.6</t>
  </si>
  <si>
    <t xml:space="preserve"> 13.5</t>
  </si>
  <si>
    <t xml:space="preserve"> -4.7</t>
  </si>
  <si>
    <t>-17.7</t>
  </si>
  <si>
    <t xml:space="preserve"> 17.1</t>
  </si>
  <si>
    <t xml:space="preserve"> -9.5</t>
  </si>
  <si>
    <t xml:space="preserve"> 16.9</t>
  </si>
  <si>
    <t>-15.2</t>
  </si>
  <si>
    <t xml:space="preserve"> 15.0</t>
  </si>
  <si>
    <t xml:space="preserve"> 18.7</t>
  </si>
  <si>
    <t>-24.5</t>
  </si>
  <si>
    <t>-36.3</t>
  </si>
  <si>
    <t>-20.1</t>
  </si>
  <si>
    <t>-16.1</t>
  </si>
  <si>
    <t>-22.8</t>
  </si>
  <si>
    <t>-23.6</t>
  </si>
  <si>
    <t xml:space="preserve"> 11.3</t>
  </si>
  <si>
    <t>-22.2</t>
  </si>
  <si>
    <t>-27.1</t>
  </si>
  <si>
    <t>-19.2</t>
  </si>
  <si>
    <t>-20.5</t>
  </si>
  <si>
    <t xml:space="preserve"> 17.3</t>
  </si>
  <si>
    <t>-29.6</t>
  </si>
  <si>
    <t xml:space="preserve"> 16.5</t>
  </si>
  <si>
    <t>-18.1</t>
  </si>
  <si>
    <t xml:space="preserve">  4.5</t>
  </si>
  <si>
    <t>-12.7</t>
  </si>
  <si>
    <t xml:space="preserve"> 19.1</t>
  </si>
  <si>
    <t>-21.6</t>
  </si>
  <si>
    <t>-22.1</t>
  </si>
  <si>
    <t>-29.1</t>
  </si>
  <si>
    <t>-17.3</t>
  </si>
  <si>
    <t>-21.8</t>
  </si>
  <si>
    <t>-22.9</t>
  </si>
  <si>
    <t xml:space="preserve"> 15.6</t>
  </si>
  <si>
    <t>-21.2</t>
  </si>
  <si>
    <t>-26.6</t>
  </si>
  <si>
    <t>-15.6</t>
  </si>
  <si>
    <t xml:space="preserve"> 19.0</t>
  </si>
  <si>
    <t>-14.8</t>
  </si>
  <si>
    <t xml:space="preserve"> 18.5</t>
  </si>
  <si>
    <t xml:space="preserve"> 19.4</t>
  </si>
  <si>
    <t xml:space="preserve"> 15.9</t>
  </si>
  <si>
    <t>-39.8</t>
  </si>
  <si>
    <t>-38.4</t>
  </si>
  <si>
    <t>-29.5</t>
  </si>
  <si>
    <t>-37.6</t>
  </si>
  <si>
    <t>-41.6</t>
  </si>
  <si>
    <t>-33.0</t>
  </si>
  <si>
    <t>-40.6</t>
  </si>
  <si>
    <t>-40.4</t>
  </si>
  <si>
    <t>-39.5</t>
  </si>
  <si>
    <t>-37.7</t>
  </si>
  <si>
    <t>-42.9</t>
  </si>
  <si>
    <t>-40.2</t>
  </si>
  <si>
    <t>-40.8</t>
  </si>
  <si>
    <t>-43.6</t>
  </si>
  <si>
    <t>-44.4</t>
  </si>
  <si>
    <t>-39.1</t>
  </si>
  <si>
    <t>-39.7</t>
  </si>
  <si>
    <t>-41.3</t>
  </si>
  <si>
    <t>-44.7</t>
  </si>
  <si>
    <t>-42.1</t>
  </si>
  <si>
    <t>-36.2</t>
  </si>
  <si>
    <t>-34.9</t>
  </si>
  <si>
    <t>-40.3</t>
  </si>
  <si>
    <t>-40.1</t>
  </si>
  <si>
    <t>-41.4</t>
  </si>
  <si>
    <t>-42.4</t>
  </si>
  <si>
    <t>-36.7</t>
  </si>
  <si>
    <t>-30.5</t>
  </si>
  <si>
    <t>-39.9</t>
  </si>
  <si>
    <t>-34.2</t>
  </si>
  <si>
    <t xml:space="preserve"> 18.8</t>
  </si>
  <si>
    <t>-41.0</t>
  </si>
  <si>
    <t>-42.3</t>
  </si>
  <si>
    <t>-42.6</t>
  </si>
  <si>
    <t>-40.9</t>
  </si>
  <si>
    <t xml:space="preserve"> 18.6</t>
  </si>
  <si>
    <t>-37.2</t>
  </si>
  <si>
    <t>-40.0</t>
  </si>
  <si>
    <t>-45.1</t>
  </si>
  <si>
    <t>-38.9</t>
  </si>
  <si>
    <t>-46.9</t>
  </si>
  <si>
    <t>-37.8</t>
  </si>
  <si>
    <t>-27.8</t>
  </si>
  <si>
    <t>-45.3</t>
  </si>
  <si>
    <t>-37.5</t>
  </si>
  <si>
    <t>-42.0</t>
  </si>
  <si>
    <t xml:space="preserve"> 17.5</t>
  </si>
  <si>
    <t xml:space="preserve"> 17.4</t>
  </si>
  <si>
    <t>-43.0</t>
  </si>
  <si>
    <t>-25.4</t>
  </si>
  <si>
    <t>-44.0</t>
  </si>
  <si>
    <t>-42.2</t>
  </si>
  <si>
    <t>-41.5</t>
  </si>
  <si>
    <t>-43.1</t>
  </si>
  <si>
    <t>-45.6</t>
  </si>
  <si>
    <t xml:space="preserve"> 46.0</t>
  </si>
  <si>
    <t xml:space="preserve"> 30.0</t>
  </si>
  <si>
    <t xml:space="preserve"> 67.0</t>
  </si>
  <si>
    <t xml:space="preserve"> 22.0</t>
  </si>
  <si>
    <t xml:space="preserve"> 52.0</t>
  </si>
  <si>
    <t xml:space="preserve"> 31.0</t>
  </si>
  <si>
    <t xml:space="preserve"> 29.0</t>
  </si>
  <si>
    <t xml:space="preserve"> 47.0</t>
  </si>
  <si>
    <t xml:space="preserve"> 20.0</t>
  </si>
  <si>
    <t xml:space="preserve"> 34.0</t>
  </si>
  <si>
    <t xml:space="preserve"> 33.0</t>
  </si>
  <si>
    <t xml:space="preserve"> 82.0</t>
  </si>
  <si>
    <t xml:space="preserve"> 39.0</t>
  </si>
  <si>
    <t xml:space="preserve"> 37.0</t>
  </si>
  <si>
    <t xml:space="preserve"> 21.0</t>
  </si>
  <si>
    <t xml:space="preserve"> 24.0</t>
  </si>
  <si>
    <t xml:space="preserve"> 23.0</t>
  </si>
  <si>
    <t xml:space="preserve"> 42.0</t>
  </si>
  <si>
    <t xml:space="preserve"> 26.0</t>
  </si>
  <si>
    <t xml:space="preserve"> 18.0</t>
  </si>
  <si>
    <t xml:space="preserve"> 27.0</t>
  </si>
  <si>
    <t xml:space="preserve"> 36.0</t>
  </si>
  <si>
    <t xml:space="preserve"> 63.0</t>
  </si>
  <si>
    <t xml:space="preserve"> 68.0</t>
  </si>
  <si>
    <t xml:space="preserve"> 45.0</t>
  </si>
  <si>
    <t xml:space="preserve"> 32.0</t>
  </si>
  <si>
    <t xml:space="preserve"> 44.0</t>
  </si>
  <si>
    <t xml:space="preserve"> 40.0</t>
  </si>
  <si>
    <t xml:space="preserve"> 28.0</t>
  </si>
  <si>
    <t xml:space="preserve"> 38.0</t>
  </si>
  <si>
    <t xml:space="preserve"> 41.0</t>
  </si>
  <si>
    <t xml:space="preserve"> 50.0</t>
  </si>
  <si>
    <t xml:space="preserve"> 66.0</t>
  </si>
  <si>
    <t xml:space="preserve"> 25.0</t>
  </si>
  <si>
    <t xml:space="preserve"> 53.0</t>
  </si>
  <si>
    <t xml:space="preserve"> 69.0</t>
  </si>
  <si>
    <t xml:space="preserve"> 54.0</t>
  </si>
  <si>
    <t xml:space="preserve"> 51.0</t>
  </si>
  <si>
    <t xml:space="preserve"> 74.0</t>
  </si>
  <si>
    <t xml:space="preserve"> 24.4</t>
  </si>
  <si>
    <t xml:space="preserve"> 43.0</t>
  </si>
  <si>
    <t xml:space="preserve"> 94.0</t>
  </si>
  <si>
    <t xml:space="preserve"> 45.5</t>
  </si>
  <si>
    <t xml:space="preserve"> 37.3</t>
  </si>
  <si>
    <t xml:space="preserve"> 28.2</t>
  </si>
  <si>
    <t xml:space="preserve"> 35.5</t>
  </si>
  <si>
    <t xml:space="preserve"> 20.9</t>
  </si>
  <si>
    <t xml:space="preserve"> 78.1</t>
  </si>
  <si>
    <t xml:space="preserve"> 29.8</t>
  </si>
  <si>
    <t xml:space="preserve"> 38.8</t>
  </si>
  <si>
    <t xml:space="preserve"> 43.6</t>
  </si>
  <si>
    <t xml:space="preserve"> 21.4</t>
  </si>
  <si>
    <t xml:space="preserve"> 76.8</t>
  </si>
  <si>
    <t xml:space="preserve"> 48.8</t>
  </si>
  <si>
    <t xml:space="preserve"> 39.2</t>
  </si>
  <si>
    <t xml:space="preserve"> 23.9</t>
  </si>
  <si>
    <t xml:space="preserve"> 35.6</t>
  </si>
  <si>
    <t xml:space="preserve"> 63.6</t>
  </si>
  <si>
    <t xml:space="preserve"> 26.3</t>
  </si>
  <si>
    <t xml:space="preserve"> 42.6</t>
  </si>
  <si>
    <t xml:space="preserve"> 43.4</t>
  </si>
  <si>
    <t xml:space="preserve"> 31.4</t>
  </si>
  <si>
    <t xml:space="preserve"> 24.5</t>
  </si>
  <si>
    <t xml:space="preserve"> 36.9</t>
  </si>
  <si>
    <t xml:space="preserve"> 22.5</t>
  </si>
  <si>
    <t xml:space="preserve"> 30.2</t>
  </si>
  <si>
    <t xml:space="preserve"> 21.5</t>
  </si>
  <si>
    <t xml:space="preserve"> 17.6</t>
  </si>
  <si>
    <t xml:space="preserve"> 63.4</t>
  </si>
  <si>
    <t xml:space="preserve"> 22.1</t>
  </si>
  <si>
    <t xml:space="preserve"> 36.2</t>
  </si>
  <si>
    <t xml:space="preserve"> 26.7</t>
  </si>
  <si>
    <t xml:space="preserve"> 21.8</t>
  </si>
  <si>
    <t xml:space="preserve"> 39.6</t>
  </si>
  <si>
    <t xml:space="preserve"> 33.5</t>
  </si>
  <si>
    <t xml:space="preserve"> 62.0</t>
  </si>
  <si>
    <t xml:space="preserve"> 19.8</t>
  </si>
  <si>
    <t xml:space="preserve"> 29.9</t>
  </si>
  <si>
    <t xml:space="preserve"> 33.4</t>
  </si>
  <si>
    <t xml:space="preserve"> 27.8</t>
  </si>
  <si>
    <t xml:space="preserve"> 18.9</t>
  </si>
  <si>
    <t xml:space="preserve"> 44.8</t>
  </si>
  <si>
    <t xml:space="preserve"> 38.4</t>
  </si>
  <si>
    <t xml:space="preserve"> 20.6</t>
  </si>
  <si>
    <t xml:space="preserve"> 37.2</t>
  </si>
  <si>
    <t xml:space="preserve"> 33.9</t>
  </si>
  <si>
    <t xml:space="preserve"> 40.1</t>
  </si>
  <si>
    <t xml:space="preserve"> 45.4</t>
  </si>
  <si>
    <t xml:space="preserve"> 23.7</t>
  </si>
  <si>
    <t xml:space="preserve"> 64.3</t>
  </si>
  <si>
    <t xml:space="preserve"> 28.8</t>
  </si>
  <si>
    <t xml:space="preserve"> 51.9</t>
  </si>
  <si>
    <t xml:space="preserve"> 30.8</t>
  </si>
  <si>
    <t xml:space="preserve"> 32.6</t>
  </si>
  <si>
    <t xml:space="preserve"> 49.8</t>
  </si>
  <si>
    <t xml:space="preserve"> 22.8</t>
  </si>
  <si>
    <t xml:space="preserve"> 26.5</t>
  </si>
  <si>
    <t xml:space="preserve"> 22.4</t>
  </si>
  <si>
    <t xml:space="preserve"> 17.9</t>
  </si>
  <si>
    <t xml:space="preserve"> 53.9</t>
  </si>
  <si>
    <t xml:space="preserve"> 23.8</t>
  </si>
  <si>
    <t xml:space="preserve"> 31.3</t>
  </si>
  <si>
    <t xml:space="preserve"> 24.3</t>
  </si>
  <si>
    <t xml:space="preserve"> 44.7</t>
  </si>
  <si>
    <t xml:space="preserve"> 59.5</t>
  </si>
  <si>
    <t xml:space="preserve"> 32.1</t>
  </si>
  <si>
    <t xml:space="preserve"> 22.7</t>
  </si>
  <si>
    <t xml:space="preserve"> 41.4</t>
  </si>
  <si>
    <t xml:space="preserve"> 49.3</t>
  </si>
  <si>
    <t xml:space="preserve"> 47.5</t>
  </si>
  <si>
    <t xml:space="preserve"> 37.8</t>
  </si>
  <si>
    <t xml:space="preserve"> 20.2</t>
  </si>
  <si>
    <t xml:space="preserve"> 30.4</t>
  </si>
  <si>
    <t xml:space="preserve"> 77.0</t>
  </si>
  <si>
    <t xml:space="preserve"> 49.1</t>
  </si>
  <si>
    <t xml:space="preserve"> 31.9</t>
  </si>
  <si>
    <t xml:space="preserve"> 67.8</t>
  </si>
  <si>
    <t xml:space="preserve"> 27.1</t>
  </si>
  <si>
    <t xml:space="preserve"> 26.4</t>
  </si>
  <si>
    <t xml:space="preserve"> 27.3</t>
  </si>
  <si>
    <t xml:space="preserve"> 40.7</t>
  </si>
  <si>
    <t xml:space="preserve"> 68.5</t>
  </si>
  <si>
    <t xml:space="preserve"> 27.5</t>
  </si>
  <si>
    <t xml:space="preserve"> 59.8</t>
  </si>
  <si>
    <t xml:space="preserve"> 39.9</t>
  </si>
  <si>
    <t xml:space="preserve"> 21.7</t>
  </si>
  <si>
    <t xml:space="preserve"> 22.2</t>
  </si>
  <si>
    <t xml:space="preserve"> 24.8</t>
  </si>
  <si>
    <t xml:space="preserve"> 34.3</t>
  </si>
  <si>
    <t xml:space="preserve"> 26.9</t>
  </si>
  <si>
    <t xml:space="preserve"> 74.1</t>
  </si>
  <si>
    <t xml:space="preserve"> 19.7</t>
  </si>
  <si>
    <t xml:space="preserve"> 35.3</t>
  </si>
  <si>
    <t xml:space="preserve"> 42.8</t>
  </si>
  <si>
    <t xml:space="preserve"> 66.9</t>
  </si>
  <si>
    <t xml:space="preserve"> 21.9</t>
  </si>
  <si>
    <t xml:space="preserve"> 39.3</t>
  </si>
  <si>
    <t xml:space="preserve"> 71.9</t>
  </si>
  <si>
    <t xml:space="preserve"> 56.4</t>
  </si>
  <si>
    <t xml:space="preserve"> 45.9</t>
  </si>
  <si>
    <t xml:space="preserve"> 25.4</t>
  </si>
  <si>
    <t xml:space="preserve"> 18.3</t>
  </si>
  <si>
    <t xml:space="preserve"> 52.2</t>
  </si>
  <si>
    <t xml:space="preserve"> 30.1</t>
  </si>
  <si>
    <t xml:space="preserve"> 23.1</t>
  </si>
  <si>
    <t xml:space="preserve"> 57.7</t>
  </si>
  <si>
    <t xml:space="preserve"> 36.3</t>
  </si>
  <si>
    <t xml:space="preserve"> 25.5</t>
  </si>
  <si>
    <t xml:space="preserve"> 29.3</t>
  </si>
  <si>
    <t xml:space="preserve"> 48.7</t>
  </si>
  <si>
    <t xml:space="preserve"> 42.7</t>
  </si>
  <si>
    <t xml:space="preserve"> 61.6</t>
  </si>
  <si>
    <t xml:space="preserve"> 24.9</t>
  </si>
  <si>
    <t xml:space="preserve"> 53.2</t>
  </si>
  <si>
    <t xml:space="preserve"> 20.4</t>
  </si>
  <si>
    <t xml:space="preserve"> 20.5</t>
  </si>
  <si>
    <t xml:space="preserve"> 43.9</t>
  </si>
  <si>
    <t xml:space="preserve"> 83.6</t>
  </si>
  <si>
    <t xml:space="preserve"> 30.7</t>
  </si>
  <si>
    <t xml:space="preserve"> 27.4</t>
  </si>
  <si>
    <t xml:space="preserve"> 57.0</t>
  </si>
  <si>
    <t xml:space="preserve"> 48.0</t>
  </si>
  <si>
    <t xml:space="preserve"> 49.0</t>
  </si>
  <si>
    <t xml:space="preserve"> 35.0</t>
  </si>
  <si>
    <t xml:space="preserve"> 61.0</t>
  </si>
  <si>
    <t xml:space="preserve"> 60.0</t>
  </si>
  <si>
    <t xml:space="preserve"> 59.0</t>
  </si>
  <si>
    <t xml:space="preserve"> 55.0</t>
  </si>
  <si>
    <t xml:space="preserve"> 76.0</t>
  </si>
  <si>
    <t>109.0</t>
  </si>
  <si>
    <t xml:space="preserve"> 79.0</t>
  </si>
  <si>
    <t xml:space="preserve"> 19.9</t>
  </si>
  <si>
    <t xml:space="preserve"> 74.9</t>
  </si>
  <si>
    <t xml:space="preserve"> 37.9</t>
  </si>
  <si>
    <t xml:space="preserve"> 70.6</t>
  </si>
  <si>
    <t xml:space="preserve"> 19.3</t>
  </si>
  <si>
    <t xml:space="preserve"> 54.4</t>
  </si>
  <si>
    <t xml:space="preserve"> 34.6</t>
  </si>
  <si>
    <t xml:space="preserve"> 37.1</t>
  </si>
  <si>
    <t xml:space="preserve"> 50.2</t>
  </si>
  <si>
    <t xml:space="preserve"> 54.9</t>
  </si>
  <si>
    <t xml:space="preserve"> 43.3</t>
  </si>
  <si>
    <t xml:space="preserve"> 47.9</t>
  </si>
  <si>
    <t xml:space="preserve"> 33.6</t>
  </si>
  <si>
    <t xml:space="preserve"> 38.3</t>
  </si>
  <si>
    <t xml:space="preserve"> 20.7</t>
  </si>
  <si>
    <t xml:space="preserve"> 37.4</t>
  </si>
  <si>
    <t xml:space="preserve"> 21.1</t>
  </si>
  <si>
    <t xml:space="preserve"> 30.6</t>
  </si>
  <si>
    <t xml:space="preserve"> 44.3</t>
  </si>
  <si>
    <t xml:space="preserve"> 23.4</t>
  </si>
  <si>
    <t xml:space="preserve"> 27.2</t>
  </si>
  <si>
    <t xml:space="preserve"> 18.4</t>
  </si>
  <si>
    <t xml:space="preserve"> 24.7</t>
  </si>
  <si>
    <t xml:space="preserve"> 19.6</t>
  </si>
  <si>
    <t xml:space="preserve"> 24.6</t>
  </si>
  <si>
    <t xml:space="preserve"> 17.8</t>
  </si>
  <si>
    <t xml:space="preserve"> 29.6</t>
  </si>
  <si>
    <t xml:space="preserve"> 31.7</t>
  </si>
  <si>
    <t xml:space="preserve"> 50.7</t>
  </si>
  <si>
    <t xml:space="preserve"> 22.3</t>
  </si>
  <si>
    <t xml:space="preserve"> 48.4</t>
  </si>
  <si>
    <t xml:space="preserve"> 83.4</t>
  </si>
  <si>
    <t xml:space="preserve"> 25.1</t>
  </si>
  <si>
    <t xml:space="preserve"> 26.1</t>
  </si>
  <si>
    <t xml:space="preserve"> 44.1</t>
  </si>
  <si>
    <t xml:space="preserve"> 34.8</t>
  </si>
  <si>
    <t xml:space="preserve"> 42.5</t>
  </si>
  <si>
    <t xml:space="preserve"> 28.3</t>
  </si>
  <si>
    <t xml:space="preserve"> 23.3</t>
  </si>
  <si>
    <t xml:space="preserve"> 19.5</t>
  </si>
  <si>
    <t xml:space="preserve"> 25.6</t>
  </si>
  <si>
    <t xml:space="preserve"> 20.3</t>
  </si>
  <si>
    <t xml:space="preserve"> 28.6</t>
  </si>
  <si>
    <t xml:space="preserve"> 36.6</t>
  </si>
  <si>
    <t xml:space="preserve"> 92.1</t>
  </si>
  <si>
    <t xml:space="preserve"> 22.9</t>
  </si>
  <si>
    <t xml:space="preserve"> 66.8</t>
  </si>
  <si>
    <t xml:space="preserve"> 25.8</t>
  </si>
  <si>
    <t xml:space="preserve"> 70.4</t>
  </si>
  <si>
    <t xml:space="preserve"> 42.4</t>
  </si>
  <si>
    <t xml:space="preserve"> 28.9</t>
  </si>
  <si>
    <t xml:space="preserve"> 28.1</t>
  </si>
  <si>
    <t xml:space="preserve"> 31.2</t>
  </si>
  <si>
    <t>mean</t>
  </si>
  <si>
    <t>SD</t>
  </si>
  <si>
    <t>mean+1.5SD</t>
  </si>
  <si>
    <t>mean-1.5SD</t>
  </si>
  <si>
    <t>MONCHO</t>
  </si>
  <si>
    <t>MONDEP</t>
  </si>
  <si>
    <t>APA</t>
  </si>
  <si>
    <t>MONBIL</t>
  </si>
  <si>
    <t>1966-2021</t>
  </si>
  <si>
    <t>23.0</t>
  </si>
  <si>
    <t>21.0</t>
  </si>
  <si>
    <t>16.0</t>
  </si>
  <si>
    <t>11.0</t>
  </si>
  <si>
    <t>14.0</t>
  </si>
  <si>
    <t>62.0</t>
  </si>
  <si>
    <t>26.0</t>
  </si>
  <si>
    <t>41.0</t>
  </si>
  <si>
    <t>30.0</t>
  </si>
  <si>
    <t>55.0</t>
  </si>
  <si>
    <t>27.0</t>
  </si>
  <si>
    <t>9.0</t>
  </si>
  <si>
    <t>22.0</t>
  </si>
  <si>
    <t>8.0</t>
  </si>
  <si>
    <t>25.0</t>
  </si>
  <si>
    <t>54.0</t>
  </si>
  <si>
    <t>46.0</t>
  </si>
  <si>
    <t>45.0</t>
  </si>
  <si>
    <t>15.0</t>
  </si>
  <si>
    <t>28.0</t>
  </si>
  <si>
    <t>10.0</t>
  </si>
  <si>
    <t>60.0</t>
  </si>
  <si>
    <t>24.0</t>
  </si>
  <si>
    <t>12.0</t>
  </si>
  <si>
    <t>13.0</t>
  </si>
  <si>
    <t>1.0</t>
  </si>
  <si>
    <t>7.0</t>
  </si>
  <si>
    <t>3.0</t>
  </si>
  <si>
    <t>17.0</t>
  </si>
  <si>
    <t>38.0</t>
  </si>
  <si>
    <t>20.0</t>
  </si>
  <si>
    <t>6.0</t>
  </si>
  <si>
    <t>36.0</t>
  </si>
  <si>
    <t>2.0</t>
  </si>
  <si>
    <t>18.0</t>
  </si>
  <si>
    <t>43.0</t>
  </si>
  <si>
    <t>33.0</t>
  </si>
  <si>
    <t>5.0</t>
  </si>
  <si>
    <t>19.0</t>
  </si>
  <si>
    <t>44.0</t>
  </si>
  <si>
    <t>56.0</t>
  </si>
  <si>
    <t>39.0</t>
  </si>
  <si>
    <t>0.0</t>
  </si>
  <si>
    <t>80.0</t>
  </si>
  <si>
    <t>53.0</t>
  </si>
  <si>
    <t>4.0</t>
  </si>
  <si>
    <t>31.0</t>
  </si>
  <si>
    <t>34.0</t>
  </si>
  <si>
    <t>63.4</t>
  </si>
  <si>
    <t>49.0</t>
  </si>
  <si>
    <t>37.0</t>
  </si>
  <si>
    <t>65.0</t>
  </si>
  <si>
    <t>35.6</t>
  </si>
  <si>
    <t>50.2</t>
  </si>
  <si>
    <t>59.5</t>
  </si>
  <si>
    <t>37.9</t>
  </si>
  <si>
    <t>32.6</t>
  </si>
  <si>
    <t>60.9</t>
  </si>
  <si>
    <t>72.7</t>
  </si>
  <si>
    <t>0.2</t>
  </si>
  <si>
    <t>65.2</t>
  </si>
  <si>
    <t>29.0</t>
  </si>
  <si>
    <t>66.5</t>
  </si>
  <si>
    <t>116.3</t>
  </si>
  <si>
    <t>34.2</t>
  </si>
  <si>
    <t>83.3</t>
  </si>
  <si>
    <t>39.9</t>
  </si>
  <si>
    <t>62.3</t>
  </si>
  <si>
    <t>37.2</t>
  </si>
  <si>
    <t>35.9</t>
  </si>
  <si>
    <t>39.6</t>
  </si>
  <si>
    <t>60.6</t>
  </si>
  <si>
    <t>42.1</t>
  </si>
  <si>
    <t>0.6</t>
  </si>
  <si>
    <t>38.1</t>
  </si>
  <si>
    <t>41.8</t>
  </si>
  <si>
    <t>32.4</t>
  </si>
  <si>
    <t>48.3</t>
  </si>
  <si>
    <t>35.3</t>
  </si>
  <si>
    <t>0.4</t>
  </si>
  <si>
    <t>37.6</t>
  </si>
  <si>
    <t>31.2</t>
  </si>
  <si>
    <t>69.8</t>
  </si>
  <si>
    <t>37.8</t>
  </si>
  <si>
    <t>41.6</t>
  </si>
  <si>
    <t>48.7</t>
  </si>
  <si>
    <t>49.4</t>
  </si>
  <si>
    <t>36.2</t>
  </si>
  <si>
    <t>50.0</t>
  </si>
  <si>
    <t>34.4</t>
  </si>
  <si>
    <t>93.9</t>
  </si>
  <si>
    <t>74.7</t>
  </si>
  <si>
    <t>67.0</t>
  </si>
  <si>
    <t>52.7</t>
  </si>
  <si>
    <t>41.9</t>
  </si>
  <si>
    <t>31.4</t>
  </si>
  <si>
    <t>50.1</t>
  </si>
  <si>
    <t>62.5</t>
  </si>
  <si>
    <t>38.9</t>
  </si>
  <si>
    <t>0.1</t>
  </si>
  <si>
    <t>0.9</t>
  </si>
  <si>
    <t>21946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</si>
  <si>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</si>
  <si>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</si>
  <si>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</si>
  <si>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</si>
  <si>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</si>
  <si>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</si>
  <si>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</si>
  <si>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</si>
  <si>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</si>
  <si>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</si>
  <si>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</si>
  <si>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28.9</t>
  </si>
  <si>
    <t>16.6</t>
  </si>
  <si>
    <t>9.7</t>
  </si>
  <si>
    <t>1977</t>
  </si>
  <si>
    <t>1978</t>
  </si>
  <si>
    <t>1979</t>
  </si>
  <si>
    <t>1980</t>
  </si>
  <si>
    <t>22.9</t>
  </si>
  <si>
    <t>1981</t>
  </si>
  <si>
    <t>1982</t>
  </si>
  <si>
    <t>1983</t>
  </si>
  <si>
    <t>1984</t>
  </si>
  <si>
    <t>22.8</t>
  </si>
  <si>
    <t>1985</t>
  </si>
  <si>
    <t>12.5</t>
  </si>
  <si>
    <t>30.9</t>
  </si>
  <si>
    <t>15.6</t>
  </si>
  <si>
    <t>3.5</t>
  </si>
  <si>
    <t>12.4</t>
  </si>
  <si>
    <t>19.3</t>
  </si>
  <si>
    <t>21.7</t>
  </si>
  <si>
    <t>1986</t>
  </si>
  <si>
    <t>7.2</t>
  </si>
  <si>
    <t>7.9</t>
  </si>
  <si>
    <t>1.8</t>
  </si>
  <si>
    <t>10.6</t>
  </si>
  <si>
    <t>7.7</t>
  </si>
  <si>
    <t>16.7</t>
  </si>
  <si>
    <t>5.4</t>
  </si>
  <si>
    <t>9.8</t>
  </si>
  <si>
    <t>29.9</t>
  </si>
  <si>
    <t>11.2</t>
  </si>
  <si>
    <t>2.8</t>
  </si>
  <si>
    <t>1987</t>
  </si>
  <si>
    <t>12.8</t>
  </si>
  <si>
    <t>3.3</t>
  </si>
  <si>
    <t>4.8</t>
  </si>
  <si>
    <t>4.7</t>
  </si>
  <si>
    <t>16.4</t>
  </si>
  <si>
    <t>31.7</t>
  </si>
  <si>
    <t>23.8</t>
  </si>
  <si>
    <t>13.3</t>
  </si>
  <si>
    <t>1988</t>
  </si>
  <si>
    <t>15.5</t>
  </si>
  <si>
    <t>10.7</t>
  </si>
  <si>
    <t>1.4</t>
  </si>
  <si>
    <t>2.6</t>
  </si>
  <si>
    <t>3.7</t>
  </si>
  <si>
    <t>26.1</t>
  </si>
  <si>
    <t>21.9</t>
  </si>
  <si>
    <t>5.5</t>
  </si>
  <si>
    <t>3.1</t>
  </si>
  <si>
    <t>1989</t>
  </si>
  <si>
    <t>14.1</t>
  </si>
  <si>
    <t>2.1</t>
  </si>
  <si>
    <t>27.4</t>
  </si>
  <si>
    <t>18.8</t>
  </si>
  <si>
    <t>11.8</t>
  </si>
  <si>
    <t>1990</t>
  </si>
  <si>
    <t>6.2</t>
  </si>
  <si>
    <t>9.2</t>
  </si>
  <si>
    <t>11.1</t>
  </si>
  <si>
    <t>20.5</t>
  </si>
  <si>
    <t>23.7</t>
  </si>
  <si>
    <t>1991</t>
  </si>
  <si>
    <t>5.3</t>
  </si>
  <si>
    <t>5.6</t>
  </si>
  <si>
    <t>18.7</t>
  </si>
  <si>
    <t>13.4</t>
  </si>
  <si>
    <t>1992</t>
  </si>
  <si>
    <t>4.5</t>
  </si>
  <si>
    <t>11.4</t>
  </si>
  <si>
    <t>21.6</t>
  </si>
  <si>
    <t>14.7</t>
  </si>
  <si>
    <t>28.5</t>
  </si>
  <si>
    <t>7.8</t>
  </si>
  <si>
    <t>14.9</t>
  </si>
  <si>
    <t>13.7</t>
  </si>
  <si>
    <t>3.6</t>
  </si>
  <si>
    <t>1993</t>
  </si>
  <si>
    <t>8.2</t>
  </si>
  <si>
    <t>11.5</t>
  </si>
  <si>
    <t>8.5</t>
  </si>
  <si>
    <t>7.4</t>
  </si>
  <si>
    <t>13.9</t>
  </si>
  <si>
    <t>6.4</t>
  </si>
  <si>
    <t>7.1</t>
  </si>
  <si>
    <t>24.3</t>
  </si>
  <si>
    <t>19.7</t>
  </si>
  <si>
    <t>1994</t>
  </si>
  <si>
    <t>4.9</t>
  </si>
  <si>
    <t>23.2</t>
  </si>
  <si>
    <t>12.9</t>
  </si>
  <si>
    <t>18.5</t>
  </si>
  <si>
    <t>1995</t>
  </si>
  <si>
    <t>5.1</t>
  </si>
  <si>
    <t>13.2</t>
  </si>
  <si>
    <t>7.5</t>
  </si>
  <si>
    <t>4.2</t>
  </si>
  <si>
    <t>8.8</t>
  </si>
  <si>
    <t>12.1</t>
  </si>
  <si>
    <t>13.6</t>
  </si>
  <si>
    <t>23.3</t>
  </si>
  <si>
    <t>11.3</t>
  </si>
  <si>
    <t>1996</t>
  </si>
  <si>
    <t>18.3</t>
  </si>
  <si>
    <t>13.1</t>
  </si>
  <si>
    <t>19.1</t>
  </si>
  <si>
    <t>28.6</t>
  </si>
  <si>
    <t>16.2</t>
  </si>
  <si>
    <t>1997</t>
  </si>
  <si>
    <t>12.3</t>
  </si>
  <si>
    <t>8.1</t>
  </si>
  <si>
    <t>11.7</t>
  </si>
  <si>
    <t>15.7</t>
  </si>
  <si>
    <t>16.8</t>
  </si>
  <si>
    <t>1998</t>
  </si>
  <si>
    <t>5.2</t>
  </si>
  <si>
    <t>12.7</t>
  </si>
  <si>
    <t>14.2</t>
  </si>
  <si>
    <t>23.9</t>
  </si>
  <si>
    <t>17.6</t>
  </si>
  <si>
    <t>20.3</t>
  </si>
  <si>
    <t>20.4</t>
  </si>
  <si>
    <t>1999</t>
  </si>
  <si>
    <t>1.7</t>
  </si>
  <si>
    <t>7.6</t>
  </si>
  <si>
    <t>1.5</t>
  </si>
  <si>
    <t>28.1</t>
  </si>
  <si>
    <t>22.4</t>
  </si>
  <si>
    <t>18.2</t>
  </si>
  <si>
    <t>20.1</t>
  </si>
  <si>
    <t>20.7</t>
  </si>
  <si>
    <t>15.2</t>
  </si>
  <si>
    <t>2000</t>
  </si>
  <si>
    <t>24.7</t>
  </si>
  <si>
    <t>30.7</t>
  </si>
  <si>
    <t>5.9</t>
  </si>
  <si>
    <t>10.9</t>
  </si>
  <si>
    <t>27.2</t>
  </si>
  <si>
    <t>12.6</t>
  </si>
  <si>
    <t>24.6</t>
  </si>
  <si>
    <t>5.8</t>
  </si>
  <si>
    <t>2001</t>
  </si>
  <si>
    <t>8.4</t>
  </si>
  <si>
    <t>2.9</t>
  </si>
  <si>
    <t>8.3</t>
  </si>
  <si>
    <t>7.3</t>
  </si>
  <si>
    <t>26.2</t>
  </si>
  <si>
    <t>8.9</t>
  </si>
  <si>
    <t>2002</t>
  </si>
  <si>
    <t>6.5</t>
  </si>
  <si>
    <t>2.7</t>
  </si>
  <si>
    <t>21.8</t>
  </si>
  <si>
    <t>6.8</t>
  </si>
  <si>
    <t>2003</t>
  </si>
  <si>
    <t>9.4</t>
  </si>
  <si>
    <t>5.7</t>
  </si>
  <si>
    <t>6.7</t>
  </si>
  <si>
    <t>6.1</t>
  </si>
  <si>
    <t>16.5</t>
  </si>
  <si>
    <t>30.6</t>
  </si>
  <si>
    <t>2004</t>
  </si>
  <si>
    <t>4.1</t>
  </si>
  <si>
    <t>9.9</t>
  </si>
  <si>
    <t>15.4</t>
  </si>
  <si>
    <t>6.3</t>
  </si>
  <si>
    <t>25.8</t>
  </si>
  <si>
    <t>27.9</t>
  </si>
  <si>
    <t>10.2</t>
  </si>
  <si>
    <t>16.9</t>
  </si>
  <si>
    <t>2005</t>
  </si>
  <si>
    <t>1.6</t>
  </si>
  <si>
    <t>10.3</t>
  </si>
  <si>
    <t>10.8</t>
  </si>
  <si>
    <t>14.4</t>
  </si>
  <si>
    <t>2006</t>
  </si>
  <si>
    <t>2.2</t>
  </si>
  <si>
    <t>2007</t>
  </si>
  <si>
    <t>10.1</t>
  </si>
  <si>
    <t>9.1</t>
  </si>
  <si>
    <t>15.9</t>
  </si>
  <si>
    <t>19.4</t>
  </si>
  <si>
    <t>2008</t>
  </si>
  <si>
    <t>2.5</t>
  </si>
  <si>
    <t>9.3</t>
  </si>
  <si>
    <t>2009</t>
  </si>
  <si>
    <t>14.8</t>
  </si>
  <si>
    <t>24.5</t>
  </si>
  <si>
    <t>23.4</t>
  </si>
  <si>
    <t>2010</t>
  </si>
  <si>
    <t>23.1</t>
  </si>
  <si>
    <t>6.9</t>
  </si>
  <si>
    <t>22.6</t>
  </si>
  <si>
    <t>22.5</t>
  </si>
  <si>
    <t>2011</t>
  </si>
  <si>
    <t>21.1</t>
  </si>
  <si>
    <t>9.6</t>
  </si>
  <si>
    <t>14.5</t>
  </si>
  <si>
    <t>2012</t>
  </si>
  <si>
    <t>4.6</t>
  </si>
  <si>
    <t>17.4</t>
  </si>
  <si>
    <t>29.3</t>
  </si>
  <si>
    <t>31.5</t>
  </si>
  <si>
    <t>23.5</t>
  </si>
  <si>
    <t>2013</t>
  </si>
  <si>
    <t>20.6</t>
  </si>
  <si>
    <t>17.3</t>
  </si>
  <si>
    <t>10.4</t>
  </si>
  <si>
    <t>2014</t>
  </si>
  <si>
    <t>26.3</t>
  </si>
  <si>
    <t>17.8</t>
  </si>
  <si>
    <t>20.9</t>
  </si>
  <si>
    <t>2015</t>
  </si>
  <si>
    <t>17.1</t>
  </si>
  <si>
    <t>2016</t>
  </si>
  <si>
    <t>2017</t>
  </si>
  <si>
    <t>8.6</t>
  </si>
  <si>
    <t>17.2</t>
  </si>
  <si>
    <t>16.1</t>
  </si>
  <si>
    <t>2018</t>
  </si>
  <si>
    <t>1.1</t>
  </si>
  <si>
    <t>6.6</t>
  </si>
  <si>
    <t>2019</t>
  </si>
  <si>
    <t>2020</t>
  </si>
  <si>
    <t>3.2</t>
  </si>
  <si>
    <t>17.5</t>
  </si>
  <si>
    <t>21.2</t>
  </si>
  <si>
    <t>2021</t>
  </si>
  <si>
    <t>11.9</t>
  </si>
  <si>
    <t>2022</t>
  </si>
  <si>
    <t>8.7</t>
  </si>
  <si>
    <t>29.5</t>
  </si>
  <si>
    <t>26.8</t>
  </si>
  <si>
    <t>35.0</t>
  </si>
  <si>
    <t>102.0</t>
  </si>
  <si>
    <t>103.0</t>
  </si>
  <si>
    <t>58.0</t>
  </si>
  <si>
    <t>96.0</t>
  </si>
  <si>
    <t>92.0</t>
  </si>
  <si>
    <t>48.0</t>
  </si>
  <si>
    <t>74.0</t>
  </si>
  <si>
    <t>57.0</t>
  </si>
  <si>
    <t>93.0</t>
  </si>
  <si>
    <t>42.0</t>
  </si>
  <si>
    <t>68.0</t>
  </si>
  <si>
    <t>84.0</t>
  </si>
  <si>
    <t>47.0</t>
  </si>
  <si>
    <t>64.0</t>
  </si>
  <si>
    <t>59.0</t>
  </si>
  <si>
    <t>71.0</t>
  </si>
  <si>
    <t>106.0</t>
  </si>
  <si>
    <t>83.0</t>
  </si>
  <si>
    <t>32.0</t>
  </si>
  <si>
    <t>70.0</t>
  </si>
  <si>
    <t>73.0</t>
  </si>
  <si>
    <t>63.0</t>
  </si>
  <si>
    <t>89.0</t>
  </si>
  <si>
    <t>51.0</t>
  </si>
  <si>
    <t>61.0</t>
  </si>
  <si>
    <t>94.0</t>
  </si>
  <si>
    <t>72.0</t>
  </si>
  <si>
    <t>79.0</t>
  </si>
  <si>
    <t>111.0</t>
  </si>
  <si>
    <t>81.0</t>
  </si>
  <si>
    <t>40.0</t>
  </si>
  <si>
    <t>77.0</t>
  </si>
  <si>
    <t>110.0</t>
  </si>
  <si>
    <t>115.0</t>
  </si>
  <si>
    <t>88.0</t>
  </si>
  <si>
    <t>45.4</t>
  </si>
  <si>
    <t>69.0</t>
  </si>
  <si>
    <t>66.0</t>
  </si>
  <si>
    <t>90.0</t>
  </si>
  <si>
    <t>148.0</t>
  </si>
  <si>
    <t>40.5</t>
  </si>
  <si>
    <t>33.5</t>
  </si>
  <si>
    <t>33.9</t>
  </si>
  <si>
    <t>80.6</t>
  </si>
  <si>
    <t>76.0</t>
  </si>
  <si>
    <t>68.8</t>
  </si>
  <si>
    <t>57.2</t>
  </si>
  <si>
    <t>32.3</t>
  </si>
  <si>
    <t>71.3</t>
  </si>
  <si>
    <t>60.2</t>
  </si>
  <si>
    <t>38.8</t>
  </si>
  <si>
    <t>59.3</t>
  </si>
  <si>
    <t>49.8</t>
  </si>
  <si>
    <t>53.6</t>
  </si>
  <si>
    <t>38.7</t>
  </si>
  <si>
    <t>39.1</t>
  </si>
  <si>
    <t>39.4</t>
  </si>
  <si>
    <t>92.3</t>
  </si>
  <si>
    <t>61.2</t>
  </si>
  <si>
    <t>62.9</t>
  </si>
  <si>
    <t>33.1</t>
  </si>
  <si>
    <t>49.5</t>
  </si>
  <si>
    <t>42.4</t>
  </si>
  <si>
    <t>58.2</t>
  </si>
  <si>
    <t>36.5</t>
  </si>
  <si>
    <t>78.3</t>
  </si>
  <si>
    <t>107.3</t>
  </si>
  <si>
    <t>36.1</t>
  </si>
  <si>
    <t>39.2</t>
  </si>
  <si>
    <t>60.4</t>
  </si>
  <si>
    <t>51.9</t>
  </si>
  <si>
    <t>58.3</t>
  </si>
  <si>
    <t>60.1</t>
  </si>
  <si>
    <t>37.7</t>
  </si>
  <si>
    <t>46.2</t>
  </si>
  <si>
    <t>39.5</t>
  </si>
  <si>
    <t>39.3</t>
  </si>
  <si>
    <t>53.8</t>
  </si>
  <si>
    <t>95.9</t>
  </si>
  <si>
    <t>95.8</t>
  </si>
  <si>
    <t>95.6</t>
  </si>
  <si>
    <t>53.2</t>
  </si>
  <si>
    <t>72.9</t>
  </si>
  <si>
    <t>57.1</t>
  </si>
  <si>
    <t>44.8</t>
  </si>
  <si>
    <t>41.2</t>
  </si>
  <si>
    <t>57.6</t>
  </si>
  <si>
    <t>48.1</t>
  </si>
  <si>
    <t>43.4</t>
  </si>
  <si>
    <t>62.2</t>
  </si>
  <si>
    <t>39.8</t>
  </si>
  <si>
    <t>47.4</t>
  </si>
  <si>
    <t>45.8</t>
  </si>
  <si>
    <t>46.9</t>
  </si>
  <si>
    <t>48.8</t>
  </si>
  <si>
    <t>40.1</t>
  </si>
  <si>
    <t>73.9</t>
  </si>
  <si>
    <t>132.3</t>
  </si>
  <si>
    <t>66.7</t>
  </si>
  <si>
    <t>82.9</t>
  </si>
  <si>
    <t>52.2</t>
  </si>
  <si>
    <t>106.4</t>
  </si>
  <si>
    <t>34.9</t>
  </si>
  <si>
    <t>40.3</t>
  </si>
  <si>
    <t>64.2</t>
  </si>
  <si>
    <t>46.6</t>
  </si>
  <si>
    <t>67.1</t>
  </si>
  <si>
    <t>43.6</t>
  </si>
  <si>
    <t>37.4</t>
  </si>
  <si>
    <t>96.9</t>
  </si>
  <si>
    <t>58.6</t>
  </si>
  <si>
    <t>92.8</t>
  </si>
  <si>
    <t>32.7</t>
  </si>
  <si>
    <t>45.2</t>
  </si>
  <si>
    <t>87.4</t>
  </si>
  <si>
    <t>34.6</t>
  </si>
  <si>
    <t>57.8</t>
  </si>
  <si>
    <t>51.5</t>
  </si>
  <si>
    <t>59.8</t>
  </si>
  <si>
    <t>54.4</t>
  </si>
  <si>
    <t>41.5</t>
  </si>
  <si>
    <t>31.9</t>
  </si>
  <si>
    <t>38.2</t>
  </si>
  <si>
    <t>65.7</t>
  </si>
  <si>
    <t>151.9</t>
  </si>
  <si>
    <t>56.7</t>
  </si>
  <si>
    <t>52.8</t>
  </si>
  <si>
    <t>72.2</t>
  </si>
  <si>
    <t>53.5</t>
  </si>
  <si>
    <t>55.6</t>
  </si>
  <si>
    <t>72.4</t>
  </si>
  <si>
    <t>36.3</t>
  </si>
  <si>
    <t>45.9</t>
  </si>
  <si>
    <t>41.7</t>
  </si>
  <si>
    <t>48.4</t>
  </si>
  <si>
    <t>64.4</t>
  </si>
  <si>
    <t>66.2</t>
  </si>
  <si>
    <t>53.9</t>
  </si>
  <si>
    <t>63.1</t>
  </si>
  <si>
    <t>34.5</t>
  </si>
  <si>
    <t>102.8</t>
  </si>
  <si>
    <t>68.4</t>
  </si>
  <si>
    <t>103.7</t>
  </si>
  <si>
    <t>48.5</t>
  </si>
  <si>
    <t>69.1</t>
  </si>
  <si>
    <t>54.5</t>
  </si>
  <si>
    <t>43.3</t>
  </si>
  <si>
    <t>44.7</t>
  </si>
  <si>
    <t>74.6</t>
  </si>
  <si>
    <t>71.5</t>
  </si>
  <si>
    <t>58.4</t>
  </si>
  <si>
    <t>57.4</t>
  </si>
  <si>
    <t>58.7</t>
  </si>
  <si>
    <t>39.7</t>
  </si>
  <si>
    <t>64.5</t>
  </si>
  <si>
    <t>88.6</t>
  </si>
  <si>
    <t>85.6</t>
  </si>
  <si>
    <t>46.4</t>
  </si>
  <si>
    <t>96.3</t>
  </si>
  <si>
    <t>68.9</t>
  </si>
  <si>
    <t>98.4</t>
  </si>
  <si>
    <t>55.2</t>
  </si>
  <si>
    <t>64.3</t>
  </si>
  <si>
    <t>45.5</t>
  </si>
  <si>
    <t>38.5</t>
  </si>
  <si>
    <t>68.2</t>
  </si>
  <si>
    <t>98.2</t>
  </si>
  <si>
    <t>105.3</t>
  </si>
  <si>
    <t>37.1</t>
  </si>
  <si>
    <t>59.1</t>
  </si>
  <si>
    <t>34.1</t>
  </si>
  <si>
    <t>97.5</t>
  </si>
  <si>
    <t>73.2</t>
  </si>
  <si>
    <t>71.2</t>
  </si>
  <si>
    <t>64.9</t>
  </si>
  <si>
    <t>52.5</t>
  </si>
  <si>
    <t>67.9</t>
  </si>
  <si>
    <t>94.5</t>
  </si>
  <si>
    <t>44.4</t>
  </si>
  <si>
    <t>40.7</t>
  </si>
  <si>
    <t>29.2</t>
  </si>
  <si>
    <t>46.7</t>
  </si>
  <si>
    <t>90.5</t>
  </si>
  <si>
    <t>77.8</t>
  </si>
  <si>
    <t>47.9</t>
  </si>
  <si>
    <t>77.5</t>
  </si>
  <si>
    <t>64.1</t>
  </si>
  <si>
    <t>37.5</t>
  </si>
  <si>
    <t>74.9</t>
  </si>
  <si>
    <t>41.3</t>
  </si>
  <si>
    <t>48.2</t>
  </si>
  <si>
    <t>43.9</t>
  </si>
  <si>
    <t>101.4</t>
  </si>
  <si>
    <t>104.4</t>
  </si>
  <si>
    <t>79.5</t>
  </si>
  <si>
    <t>45.6</t>
  </si>
  <si>
    <t>110.2</t>
  </si>
  <si>
    <t>113.8</t>
  </si>
  <si>
    <t>55.8</t>
  </si>
  <si>
    <t>32.2</t>
  </si>
  <si>
    <t>61.8</t>
  </si>
  <si>
    <t>71.1</t>
  </si>
  <si>
    <t>78.1</t>
  </si>
  <si>
    <t>119.0</t>
  </si>
  <si>
    <t>46.8</t>
  </si>
  <si>
    <t>57.3</t>
  </si>
  <si>
    <t>177.9</t>
  </si>
  <si>
    <t>44.5</t>
  </si>
  <si>
    <t>51.4</t>
  </si>
  <si>
    <t>84.4</t>
  </si>
  <si>
    <t>86.7</t>
  </si>
  <si>
    <t>30.2</t>
  </si>
  <si>
    <t>45.7</t>
  </si>
  <si>
    <t>49.3</t>
  </si>
  <si>
    <t>59.4</t>
  </si>
  <si>
    <t>76.1</t>
  </si>
  <si>
    <t>77.7</t>
  </si>
  <si>
    <t>72.3</t>
  </si>
  <si>
    <t>82.1</t>
  </si>
  <si>
    <t>51.1</t>
  </si>
  <si>
    <t>52.1</t>
  </si>
  <si>
    <t>42.5</t>
  </si>
  <si>
    <t>40.9</t>
  </si>
  <si>
    <t>33.7</t>
  </si>
  <si>
    <t>34.3</t>
  </si>
  <si>
    <t>92.6</t>
  </si>
  <si>
    <t>69.3</t>
  </si>
  <si>
    <t>70.2</t>
  </si>
  <si>
    <t>119.3</t>
  </si>
  <si>
    <t>115.7</t>
  </si>
  <si>
    <t>79.2</t>
  </si>
  <si>
    <t>45.1</t>
  </si>
  <si>
    <t>54.1</t>
  </si>
  <si>
    <t>36.6</t>
  </si>
  <si>
    <t>69.2</t>
  </si>
  <si>
    <t>36.9</t>
  </si>
  <si>
    <t>50.8</t>
  </si>
  <si>
    <t>136.3</t>
  </si>
  <si>
    <t>50.9</t>
  </si>
  <si>
    <t>31.6</t>
  </si>
  <si>
    <t>61.1</t>
  </si>
  <si>
    <t>20.8</t>
  </si>
  <si>
    <t>21.5</t>
  </si>
  <si>
    <t>19.2</t>
  </si>
  <si>
    <t>27.3</t>
  </si>
  <si>
    <t>17.9</t>
  </si>
  <si>
    <t>22.7</t>
  </si>
  <si>
    <t>14.6</t>
  </si>
  <si>
    <t>25.5</t>
  </si>
  <si>
    <t>27.5</t>
  </si>
  <si>
    <t>9.5</t>
  </si>
  <si>
    <t>30.8</t>
  </si>
  <si>
    <t>10.5</t>
  </si>
  <si>
    <t>28.4</t>
  </si>
  <si>
    <t>29.8</t>
  </si>
  <si>
    <t>24.4</t>
  </si>
  <si>
    <t>29.7</t>
  </si>
  <si>
    <t>25.4</t>
  </si>
  <si>
    <t>12.2</t>
  </si>
  <si>
    <t>26.7</t>
  </si>
  <si>
    <t>18.1</t>
  </si>
  <si>
    <t>25.2</t>
  </si>
  <si>
    <t>28.7</t>
  </si>
  <si>
    <t>14.3</t>
  </si>
  <si>
    <t>25.6</t>
  </si>
  <si>
    <t>27.7</t>
  </si>
  <si>
    <t>19.6</t>
  </si>
  <si>
    <t>22.2</t>
  </si>
  <si>
    <t>27.1</t>
  </si>
  <si>
    <t>25.3</t>
  </si>
  <si>
    <t>26.9</t>
  </si>
  <si>
    <t>24.8</t>
  </si>
  <si>
    <t>29.4</t>
  </si>
  <si>
    <t>21.4</t>
  </si>
  <si>
    <t>18.9</t>
  </si>
  <si>
    <t>132.0</t>
  </si>
  <si>
    <t>86.0</t>
  </si>
  <si>
    <t>129.0</t>
  </si>
  <si>
    <t>127.0</t>
  </si>
  <si>
    <t>78.0</t>
  </si>
  <si>
    <t>82.0</t>
  </si>
  <si>
    <t>91.0</t>
  </si>
  <si>
    <t>52.0</t>
  </si>
  <si>
    <t>104.0</t>
  </si>
  <si>
    <t>146.0</t>
  </si>
  <si>
    <t>113.0</t>
  </si>
  <si>
    <t>55.3</t>
  </si>
  <si>
    <t>47.3</t>
  </si>
  <si>
    <t>49.9</t>
  </si>
  <si>
    <t>32.8</t>
  </si>
  <si>
    <t>43.7</t>
  </si>
  <si>
    <t>35.7</t>
  </si>
  <si>
    <t>148.7</t>
  </si>
  <si>
    <t>32.1</t>
  </si>
  <si>
    <t>72.8</t>
  </si>
  <si>
    <t>44.6</t>
  </si>
  <si>
    <t>40.4</t>
  </si>
  <si>
    <t>46.5</t>
  </si>
  <si>
    <t>42.2</t>
  </si>
  <si>
    <t>51.6</t>
  </si>
  <si>
    <t>49.2</t>
  </si>
  <si>
    <t>107.8</t>
  </si>
  <si>
    <t>56.8</t>
  </si>
  <si>
    <t>60.3</t>
  </si>
  <si>
    <t>50.6</t>
  </si>
  <si>
    <t>70.6</t>
  </si>
  <si>
    <t>87.9</t>
  </si>
  <si>
    <t>42.8</t>
  </si>
  <si>
    <t>36.7</t>
  </si>
  <si>
    <t>80.9</t>
  </si>
  <si>
    <t>54.7</t>
  </si>
  <si>
    <t>139.1</t>
  </si>
  <si>
    <t>104.9</t>
  </si>
  <si>
    <t>40.6</t>
  </si>
  <si>
    <t>80.7</t>
  </si>
  <si>
    <t>88.3</t>
  </si>
  <si>
    <t>63.6</t>
  </si>
  <si>
    <t>59.2</t>
  </si>
  <si>
    <t>70.5</t>
  </si>
  <si>
    <t>140.9</t>
  </si>
  <si>
    <t>73.4</t>
  </si>
  <si>
    <t>35.8</t>
  </si>
  <si>
    <t>36.8</t>
  </si>
  <si>
    <t>62.6</t>
  </si>
  <si>
    <t>140.2</t>
  </si>
  <si>
    <t>36.4</t>
  </si>
  <si>
    <t>124.3</t>
  </si>
  <si>
    <t>63.9</t>
  </si>
  <si>
    <t>73.5</t>
  </si>
  <si>
    <t>41.4</t>
  </si>
  <si>
    <t>69.4</t>
  </si>
  <si>
    <t>40.2</t>
  </si>
  <si>
    <t>33.4</t>
  </si>
  <si>
    <t>128.4</t>
  </si>
  <si>
    <t>55.4</t>
  </si>
  <si>
    <t>56.5</t>
  </si>
  <si>
    <t>89.4</t>
  </si>
  <si>
    <t>89.6</t>
  </si>
  <si>
    <t>35.5</t>
  </si>
  <si>
    <t>86.9</t>
  </si>
  <si>
    <t>91.1</t>
  </si>
  <si>
    <t>43.5</t>
  </si>
  <si>
    <t>42.7</t>
  </si>
  <si>
    <t>70.8</t>
  </si>
  <si>
    <t>42.3</t>
  </si>
  <si>
    <t>59.9</t>
  </si>
  <si>
    <t>77.6</t>
  </si>
  <si>
    <t>63.3</t>
  </si>
  <si>
    <t>43.1</t>
  </si>
  <si>
    <t>94.9</t>
  </si>
  <si>
    <t>83.1</t>
  </si>
  <si>
    <t>33.8</t>
  </si>
  <si>
    <t>120.7</t>
  </si>
  <si>
    <t>79.7</t>
  </si>
  <si>
    <t>38.3</t>
  </si>
  <si>
    <t>88.8</t>
  </si>
  <si>
    <t>35.4</t>
  </si>
  <si>
    <t>93.1</t>
  </si>
  <si>
    <t>90.9</t>
  </si>
  <si>
    <t>62.1</t>
  </si>
  <si>
    <t>69.5</t>
  </si>
  <si>
    <t>75.9</t>
  </si>
  <si>
    <t>85.4</t>
  </si>
  <si>
    <t>49.7</t>
  </si>
  <si>
    <t>72.6</t>
  </si>
  <si>
    <t>88.5</t>
  </si>
  <si>
    <t>89.3</t>
  </si>
  <si>
    <t>70.1</t>
  </si>
  <si>
    <t>33.3</t>
  </si>
  <si>
    <t>133.5</t>
  </si>
  <si>
    <t>58.8</t>
  </si>
  <si>
    <t>88.2</t>
  </si>
  <si>
    <t>32.9</t>
  </si>
  <si>
    <t>45.3</t>
  </si>
  <si>
    <t>23330</t>
  </si>
  <si>
    <t>30.4</t>
  </si>
  <si>
    <t>21.3</t>
  </si>
  <si>
    <t>22.3</t>
  </si>
  <si>
    <t>13.8</t>
  </si>
  <si>
    <t>29.6</t>
  </si>
  <si>
    <t>16.3</t>
  </si>
  <si>
    <t>31.1</t>
  </si>
  <si>
    <t>3.9</t>
  </si>
  <si>
    <t>19.8</t>
  </si>
  <si>
    <t>30.3</t>
  </si>
  <si>
    <t>26.4</t>
  </si>
  <si>
    <t>24.1</t>
  </si>
  <si>
    <t>19.5</t>
  </si>
  <si>
    <t>27.6</t>
  </si>
  <si>
    <t>28.3</t>
  </si>
  <si>
    <t>19.9</t>
  </si>
  <si>
    <t>11.6</t>
  </si>
  <si>
    <t>1.9</t>
  </si>
  <si>
    <t>28.2</t>
  </si>
  <si>
    <t>24.9</t>
  </si>
  <si>
    <t>3.4</t>
  </si>
  <si>
    <t>31.3</t>
  </si>
  <si>
    <t>23.6</t>
  </si>
  <si>
    <t>26.5</t>
  </si>
  <si>
    <t>30.1</t>
  </si>
  <si>
    <t>24.2</t>
  </si>
  <si>
    <t>27.8</t>
  </si>
  <si>
    <t>25.9</t>
  </si>
  <si>
    <t>28.8</t>
  </si>
  <si>
    <t>24076</t>
  </si>
  <si>
    <t>13.5</t>
  </si>
  <si>
    <t>79.1</t>
  </si>
  <si>
    <t>42.6</t>
  </si>
  <si>
    <t>32.5</t>
  </si>
  <si>
    <t>4.4</t>
  </si>
  <si>
    <t>18.6</t>
  </si>
  <si>
    <t>65.6</t>
  </si>
  <si>
    <t>47.7</t>
  </si>
  <si>
    <t>25.1</t>
  </si>
  <si>
    <t>40.8</t>
  </si>
  <si>
    <t>3.8</t>
  </si>
  <si>
    <t>4.3</t>
  </si>
  <si>
    <t>126.5</t>
  </si>
  <si>
    <t>1.3</t>
  </si>
  <si>
    <t>102.1</t>
  </si>
  <si>
    <t>81.4</t>
  </si>
  <si>
    <t>33.6</t>
  </si>
  <si>
    <t>57.9</t>
  </si>
  <si>
    <t>103.5</t>
  </si>
  <si>
    <t>88.1</t>
  </si>
  <si>
    <t>85.0</t>
  </si>
  <si>
    <t>15.8</t>
  </si>
  <si>
    <t>20.2</t>
  </si>
  <si>
    <t>38.4</t>
  </si>
  <si>
    <t>55.5</t>
  </si>
  <si>
    <t>51.8</t>
  </si>
  <si>
    <t>65.4</t>
  </si>
  <si>
    <t>1.2</t>
  </si>
  <si>
    <t>79.6</t>
  </si>
  <si>
    <t>112.1</t>
  </si>
  <si>
    <t>61.3</t>
  </si>
  <si>
    <t>0.8</t>
  </si>
  <si>
    <t>17.7</t>
  </si>
  <si>
    <t>161.1</t>
  </si>
  <si>
    <t>31.8</t>
  </si>
  <si>
    <t>84.3</t>
  </si>
  <si>
    <t>75.3</t>
  </si>
  <si>
    <t>44.9</t>
  </si>
  <si>
    <t>132.6</t>
  </si>
  <si>
    <t>87.7</t>
  </si>
  <si>
    <t>112.0</t>
  </si>
  <si>
    <t>46.3</t>
  </si>
  <si>
    <t>77.3</t>
  </si>
  <si>
    <t>94.4</t>
  </si>
  <si>
    <t>47.5</t>
  </si>
  <si>
    <t>58.1</t>
  </si>
  <si>
    <t>62.4</t>
  </si>
  <si>
    <t>2.3</t>
  </si>
  <si>
    <t>63.5</t>
  </si>
  <si>
    <t>98.0</t>
  </si>
  <si>
    <t>69.6</t>
  </si>
  <si>
    <t>52.9</t>
  </si>
  <si>
    <t>68.5</t>
  </si>
  <si>
    <t>26.6</t>
  </si>
  <si>
    <t>100.2</t>
  </si>
  <si>
    <t>82.2</t>
  </si>
  <si>
    <t>107.9</t>
  </si>
  <si>
    <t>60.5</t>
  </si>
  <si>
    <t>60.8</t>
  </si>
  <si>
    <t>96.2</t>
  </si>
  <si>
    <t>127.4</t>
  </si>
  <si>
    <t>92.1</t>
  </si>
  <si>
    <t>70.9</t>
  </si>
  <si>
    <t>51.3</t>
  </si>
  <si>
    <t>44.2</t>
  </si>
  <si>
    <t>56.6</t>
  </si>
  <si>
    <t>65.8</t>
  </si>
  <si>
    <t>15.3</t>
  </si>
  <si>
    <t>80.4</t>
  </si>
  <si>
    <t>83.7</t>
  </si>
  <si>
    <t>77.4</t>
  </si>
  <si>
    <t>49.6</t>
  </si>
  <si>
    <t>95.5</t>
  </si>
  <si>
    <t>80.2</t>
  </si>
  <si>
    <t>54.6</t>
  </si>
  <si>
    <t>15.1</t>
  </si>
  <si>
    <t>64.8</t>
  </si>
  <si>
    <t>22.1</t>
  </si>
  <si>
    <t>49.1</t>
  </si>
  <si>
    <t>2.4</t>
  </si>
  <si>
    <t>48.6</t>
  </si>
  <si>
    <t>50.3</t>
  </si>
  <si>
    <t>Jun-Jul</t>
  </si>
  <si>
    <t>sum</t>
  </si>
  <si>
    <t>PUR</t>
  </si>
  <si>
    <t>KHA</t>
  </si>
  <si>
    <t>CHO</t>
  </si>
  <si>
    <t>BIL</t>
  </si>
  <si>
    <t>Average annual air temperature</t>
  </si>
  <si>
    <t xml:space="preserve">Average annual precipitation </t>
  </si>
  <si>
    <t>Temperature May-September</t>
  </si>
  <si>
    <t>Temperature Jun-Jul</t>
  </si>
  <si>
    <t>Precipitation May-September</t>
  </si>
  <si>
    <t>Precipitation Jun-Jul</t>
  </si>
  <si>
    <t>Jun-Sept</t>
  </si>
  <si>
    <t>h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</si>
</sst>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8"/>
      <name val="Calibri"/>
      <family val="2"/>
      <scheme val="minor"/>
    </font>
    <font>
      <b/>
      <sz val="11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0" borderId="4" xfId="0" applyFont="1" applyBorder="1"/>
    <xf numFmtId="164" fontId="3" fillId="0" borderId="0" xfId="0" applyNumberFormat="1" applyFont="1"/>
    <xf numFmtId="165" fontId="5" fillId="0" borderId="0" xfId="1" applyNumberFormat="1" applyFont="1" applyFill="1" applyBorder="1" applyAlignment="1" applyProtection="1">
      <alignment horizontal="right" vertical="top"/>
    </xf>
    <xf numFmtId="2" fontId="3" fillId="0" borderId="4" xfId="0" applyNumberFormat="1" applyFont="1" applyBorder="1"/>
    <xf numFmtId="0" fontId="3" fillId="3" borderId="0" xfId="0" applyFont="1" applyFill="1"/>
    <xf numFmtId="0" fontId="3" fillId="3" borderId="4" xfId="0" applyFont="1" applyFill="1" applyBorder="1"/>
    <xf numFmtId="0" fontId="6" fillId="2" borderId="0" xfId="0" applyFont="1" applyFill="1"/>
    <xf numFmtId="0" fontId="7" fillId="2" borderId="0" xfId="0" applyFont="1" applyFill="1"/>
    <xf numFmtId="0" fontId="3" fillId="0" borderId="0" xfId="0" applyFont="1" applyAlignment="1">
      <alignment textRotation="45"/>
    </xf>
    <xf numFmtId="0" fontId="3" fillId="0" borderId="4" xfId="0" applyFont="1" applyBorder="1" applyAlignment="1">
      <alignment textRotation="45"/>
    </xf>
    <xf numFmtId="2" fontId="3" fillId="0" borderId="0" xfId="0" applyNumberFormat="1" applyFont="1"/>
    <xf numFmtId="0" fontId="8" fillId="0" borderId="0" xfId="0" applyFont="1"/>
    <xf numFmtId="0" fontId="8" fillId="2" borderId="0" xfId="0" applyFont="1" applyFill="1"/>
    <xf numFmtId="165" fontId="9" fillId="0" borderId="0" xfId="1" applyNumberFormat="1" applyFont="1" applyFill="1" applyBorder="1" applyAlignment="1" applyProtection="1">
      <alignment horizontal="right" vertical="top"/>
    </xf>
    <xf numFmtId="165" fontId="10" fillId="0" borderId="0" xfId="1" applyNumberFormat="1" applyFont="1" applyFill="1" applyBorder="1" applyAlignment="1" applyProtection="1">
      <alignment horizontal="right" vertical="top"/>
    </xf>
    <xf numFmtId="165" fontId="10" fillId="0" borderId="4" xfId="1" applyNumberFormat="1" applyFont="1" applyFill="1" applyBorder="1" applyAlignment="1" applyProtection="1">
      <alignment horizontal="right" vertical="top"/>
    </xf>
    <xf numFmtId="0" fontId="11" fillId="2" borderId="0" xfId="0" applyFont="1" applyFill="1"/>
    <xf numFmtId="0" fontId="12" fillId="2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7" xfId="0" applyFont="1" applyBorder="1"/>
    <xf numFmtId="0" fontId="3" fillId="4" borderId="0" xfId="0" applyFont="1" applyFill="1"/>
    <xf numFmtId="0" fontId="3" fillId="2" borderId="0" xfId="0" applyFont="1" applyFill="1"/>
    <xf numFmtId="2" fontId="8" fillId="0" borderId="0" xfId="0" applyNumberFormat="1" applyFont="1"/>
    <xf numFmtId="2" fontId="0" fillId="0" borderId="0" xfId="0" applyNumberFormat="1"/>
    <xf numFmtId="0" fontId="10" fillId="0" borderId="0" xfId="1" applyNumberFormat="1" applyFont="1" applyFill="1" applyBorder="1" applyAlignment="1" applyProtection="1">
      <alignment horizontal="right" vertical="top"/>
    </xf>
    <xf numFmtId="0" fontId="14" fillId="0" borderId="10" xfId="0" applyFont="1" applyBorder="1" applyAlignment="1">
      <alignment horizontal="center" vertical="top"/>
    </xf>
    <xf numFmtId="0" fontId="0" fillId="0" borderId="3" xfId="0" applyBorder="1"/>
    <xf numFmtId="49" fontId="0" fillId="0" borderId="0" xfId="0" applyNumberFormat="1"/>
    <xf numFmtId="0" fontId="4" fillId="0" borderId="0" xfId="1" applyNumberFormat="1" applyFont="1" applyFill="1" applyBorder="1" applyAlignment="1" applyProtection="1">
      <alignment horizontal="right" vertical="top"/>
    </xf>
    <xf numFmtId="0" fontId="9" fillId="0" borderId="0" xfId="1" applyNumberFormat="1" applyFont="1" applyFill="1" applyBorder="1" applyAlignment="1" applyProtection="1">
      <alignment horizontal="right" vertical="top"/>
    </xf>
    <xf numFmtId="0" fontId="15" fillId="0" borderId="11" xfId="0" applyFont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17" fontId="3" fillId="0" borderId="0" xfId="0" applyNumberFormat="1" applyFont="1"/>
    <xf numFmtId="16" fontId="3" fillId="0" borderId="0" xfId="0" applyNumberFormat="1" applyFont="1"/>
    <xf numFmtId="165" fontId="0" fillId="0" borderId="3" xfId="0" applyNumberFormat="1" applyBorder="1"/>
    <xf numFmtId="165" fontId="0" fillId="0" borderId="0" xfId="0" applyNumberFormat="1"/>
    <xf numFmtId="165" fontId="3" fillId="0" borderId="0" xfId="0" applyNumberFormat="1" applyFont="1"/>
    <xf numFmtId="165" fontId="3" fillId="0" borderId="4" xfId="0" applyNumberFormat="1" applyFont="1" applyBorder="1"/>
    <xf numFmtId="165" fontId="5" fillId="0" borderId="4" xfId="1" applyNumberFormat="1" applyFont="1" applyFill="1" applyBorder="1" applyAlignment="1" applyProtection="1">
      <alignment horizontal="right" vertical="top"/>
    </xf>
  </cellXfs>
  <cellStyles count="2">
    <cellStyle name="Обычный" xfId="0" builtinId="0"/>
    <cellStyle name="Обычный_Лист1" xfId="1" xr:uid="{651FF0C0-7987-1740-A551-C9B6A93D326F}"/>
  </cellStyles>
  <dxfs count="9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-7.400119490344749E-2</c:v>
                </c:pt>
                <c:pt idx="1">
                  <c:v>0.2553237626022587</c:v>
                </c:pt>
                <c:pt idx="2">
                  <c:v>-9.6922889070115592E-2</c:v>
                </c:pt>
                <c:pt idx="3">
                  <c:v>7.7045769979798298E-2</c:v>
                </c:pt>
                <c:pt idx="4">
                  <c:v>-0.14654732879371071</c:v>
                </c:pt>
                <c:pt idx="5">
                  <c:v>-6.34922250138477E-2</c:v>
                </c:pt>
                <c:pt idx="6">
                  <c:v>-3.8853124590589379E-2</c:v>
                </c:pt>
                <c:pt idx="7">
                  <c:v>8.7044861560669193E-2</c:v>
                </c:pt>
                <c:pt idx="8">
                  <c:v>-8.9090152543987514E-2</c:v>
                </c:pt>
                <c:pt idx="9">
                  <c:v>-0.14787163082630414</c:v>
                </c:pt>
                <c:pt idx="10">
                  <c:v>8.4084677656938181E-2</c:v>
                </c:pt>
                <c:pt idx="11">
                  <c:v>0.30176147430685296</c:v>
                </c:pt>
                <c:pt idx="12">
                  <c:v>-0.15179353727195538</c:v>
                </c:pt>
                <c:pt idx="13">
                  <c:v>0.1516795960585898</c:v>
                </c:pt>
                <c:pt idx="14">
                  <c:v>-6.1447499341344865E-2</c:v>
                </c:pt>
                <c:pt idx="15">
                  <c:v>7.3111478711983036E-2</c:v>
                </c:pt>
                <c:pt idx="16">
                  <c:v>-0.19710064683572195</c:v>
                </c:pt>
                <c:pt idx="17">
                  <c:v>1.9644981828951563E-2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5-43AC-8F78-2153C4AA697D}"/>
            </c:ext>
          </c:extLst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h snow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-0.3532430480566634</c:v>
                </c:pt>
                <c:pt idx="4">
                  <c:v>-3.6503328758335514E-2</c:v>
                </c:pt>
                <c:pt idx="5">
                  <c:v>5.5177118416051829E-2</c:v>
                </c:pt>
                <c:pt idx="6">
                  <c:v>-3.9122802140283901E-2</c:v>
                </c:pt>
                <c:pt idx="7">
                  <c:v>0.10932580547005048</c:v>
                </c:pt>
                <c:pt idx="8">
                  <c:v>0.20474164531125519</c:v>
                </c:pt>
                <c:pt idx="9">
                  <c:v>9.7465644071041233E-2</c:v>
                </c:pt>
                <c:pt idx="10">
                  <c:v>-5.8620563223812814E-3</c:v>
                </c:pt>
                <c:pt idx="11">
                  <c:v>-0.33922754784338194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-0.25557992662088269</c:v>
                </c:pt>
                <c:pt idx="16">
                  <c:v>-2.8350716246237778E-2</c:v>
                </c:pt>
                <c:pt idx="17">
                  <c:v>-0.15285881115747046</c:v>
                </c:pt>
                <c:pt idx="18">
                  <c:v>6.6577234471957972E-2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5-43AC-8F78-2153C4AA697D}"/>
            </c:ext>
          </c:extLst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0.39200000000000002</c:v>
                </c:pt>
                <c:pt idx="1">
                  <c:v>0.39200000000000002</c:v>
                </c:pt>
                <c:pt idx="2">
                  <c:v>0.39200000000000002</c:v>
                </c:pt>
                <c:pt idx="3">
                  <c:v>0.39200000000000002</c:v>
                </c:pt>
                <c:pt idx="4">
                  <c:v>0.39200000000000002</c:v>
                </c:pt>
                <c:pt idx="5">
                  <c:v>0.39200000000000002</c:v>
                </c:pt>
                <c:pt idx="6">
                  <c:v>0.39200000000000002</c:v>
                </c:pt>
                <c:pt idx="7">
                  <c:v>0.39200000000000002</c:v>
                </c:pt>
                <c:pt idx="8">
                  <c:v>0.39200000000000002</c:v>
                </c:pt>
                <c:pt idx="9">
                  <c:v>0.39200000000000002</c:v>
                </c:pt>
                <c:pt idx="10">
                  <c:v>0.39200000000000002</c:v>
                </c:pt>
                <c:pt idx="11">
                  <c:v>0.39200000000000002</c:v>
                </c:pt>
                <c:pt idx="12">
                  <c:v>0.39200000000000002</c:v>
                </c:pt>
                <c:pt idx="13">
                  <c:v>0.39200000000000002</c:v>
                </c:pt>
                <c:pt idx="14">
                  <c:v>0.39200000000000002</c:v>
                </c:pt>
                <c:pt idx="15">
                  <c:v>0.39200000000000002</c:v>
                </c:pt>
                <c:pt idx="16">
                  <c:v>0.39200000000000002</c:v>
                </c:pt>
                <c:pt idx="17">
                  <c:v>0.39200000000000002</c:v>
                </c:pt>
                <c:pt idx="18">
                  <c:v>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5-43AC-8F78-2153C4AA697D}"/>
            </c:ext>
          </c:extLst>
        </c:ser>
        <c:ser>
          <c:idx val="7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5-43AC-8F78-2153C4AA697D}"/>
            </c:ext>
          </c:extLst>
        </c:ser>
        <c:ser>
          <c:idx val="4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-0.23499999999999999</c:v>
                </c:pt>
                <c:pt idx="1">
                  <c:v>-0.23499999999999999</c:v>
                </c:pt>
                <c:pt idx="2">
                  <c:v>-0.23499999999999999</c:v>
                </c:pt>
                <c:pt idx="3">
                  <c:v>-0.23499999999999999</c:v>
                </c:pt>
                <c:pt idx="4">
                  <c:v>-0.23499999999999999</c:v>
                </c:pt>
                <c:pt idx="5">
                  <c:v>-0.23499999999999999</c:v>
                </c:pt>
                <c:pt idx="6">
                  <c:v>-0.23499999999999999</c:v>
                </c:pt>
                <c:pt idx="7">
                  <c:v>-0.23499999999999999</c:v>
                </c:pt>
                <c:pt idx="8">
                  <c:v>-0.23499999999999999</c:v>
                </c:pt>
                <c:pt idx="9">
                  <c:v>-0.23499999999999999</c:v>
                </c:pt>
                <c:pt idx="10">
                  <c:v>-0.23499999999999999</c:v>
                </c:pt>
                <c:pt idx="11">
                  <c:v>-0.23499999999999999</c:v>
                </c:pt>
                <c:pt idx="12">
                  <c:v>-0.23499999999999999</c:v>
                </c:pt>
                <c:pt idx="13">
                  <c:v>-0.23499999999999999</c:v>
                </c:pt>
                <c:pt idx="14">
                  <c:v>-0.23499999999999999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-0.23499999999999999</c:v>
                </c:pt>
                <c:pt idx="18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5-43AC-8F78-2153C4AA697D}"/>
            </c:ext>
          </c:extLst>
        </c:ser>
        <c:ser>
          <c:idx val="5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-0.39200000000000002</c:v>
                </c:pt>
                <c:pt idx="1">
                  <c:v>-0.39200000000000002</c:v>
                </c:pt>
                <c:pt idx="2">
                  <c:v>-0.39200000000000002</c:v>
                </c:pt>
                <c:pt idx="3">
                  <c:v>-0.39200000000000002</c:v>
                </c:pt>
                <c:pt idx="4">
                  <c:v>-0.39200000000000002</c:v>
                </c:pt>
                <c:pt idx="5">
                  <c:v>-0.39200000000000002</c:v>
                </c:pt>
                <c:pt idx="6">
                  <c:v>-0.39200000000000002</c:v>
                </c:pt>
                <c:pt idx="7">
                  <c:v>-0.39200000000000002</c:v>
                </c:pt>
                <c:pt idx="8">
                  <c:v>-0.39200000000000002</c:v>
                </c:pt>
                <c:pt idx="9">
                  <c:v>-0.39200000000000002</c:v>
                </c:pt>
                <c:pt idx="10">
                  <c:v>-0.39200000000000002</c:v>
                </c:pt>
                <c:pt idx="11">
                  <c:v>-0.39200000000000002</c:v>
                </c:pt>
                <c:pt idx="12">
                  <c:v>-0.39200000000000002</c:v>
                </c:pt>
                <c:pt idx="13">
                  <c:v>-0.39200000000000002</c:v>
                </c:pt>
                <c:pt idx="14">
                  <c:v>-0.39200000000000002</c:v>
                </c:pt>
                <c:pt idx="15">
                  <c:v>-0.39200000000000002</c:v>
                </c:pt>
                <c:pt idx="16">
                  <c:v>-0.39200000000000002</c:v>
                </c:pt>
                <c:pt idx="17">
                  <c:v>-0.39200000000000002</c:v>
                </c:pt>
                <c:pt idx="18">
                  <c:v>-0.39200000000000002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MONBIL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BILbil'!$K$59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BILbil'!$L$59:$AB$59</c:f>
              <c:numCache>
                <c:formatCode>General</c:formatCode>
                <c:ptCount val="17"/>
                <c:pt idx="0">
                  <c:v>0.10441352917823953</c:v>
                </c:pt>
                <c:pt idx="1">
                  <c:v>6.4381490072284719E-2</c:v>
                </c:pt>
                <c:pt idx="2">
                  <c:v>7.1558014327687339E-2</c:v>
                </c:pt>
                <c:pt idx="3">
                  <c:v>-0.12782340721225086</c:v>
                </c:pt>
                <c:pt idx="4">
                  <c:v>0.40455552340032591</c:v>
                </c:pt>
                <c:pt idx="5">
                  <c:v>0.14285612316516366</c:v>
                </c:pt>
                <c:pt idx="6">
                  <c:v>0.14753928492836865</c:v>
                </c:pt>
                <c:pt idx="7">
                  <c:v>5.0361611993491609E-2</c:v>
                </c:pt>
                <c:pt idx="8">
                  <c:v>-2.9647956549796056E-2</c:v>
                </c:pt>
                <c:pt idx="9">
                  <c:v>-0.10940183276426035</c:v>
                </c:pt>
                <c:pt idx="10">
                  <c:v>-0.40115528322977112</c:v>
                </c:pt>
                <c:pt idx="11">
                  <c:v>-0.36256172919179364</c:v>
                </c:pt>
                <c:pt idx="12">
                  <c:v>-0.22628330796254134</c:v>
                </c:pt>
                <c:pt idx="13">
                  <c:v>-0.10687521645173155</c:v>
                </c:pt>
                <c:pt idx="14">
                  <c:v>-1.652743674514303E-2</c:v>
                </c:pt>
                <c:pt idx="15">
                  <c:v>0.13559366118910307</c:v>
                </c:pt>
                <c:pt idx="16">
                  <c:v>2.5329452718090582E-2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1-4806-9F60-93E1402E3536}"/>
            </c:ext>
          </c:extLst>
        </c:ser>
        <c:ser>
          <c:idx val="1"/>
          <c:order val="1"/>
          <c:tx>
            <c:strRef>
              <c:f>' BILbil'!$K$60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BILbil'!$L$60:$AB$60</c:f>
              <c:numCache>
                <c:formatCode>General</c:formatCode>
                <c:ptCount val="17"/>
                <c:pt idx="0">
                  <c:v>-0.13588515643087948</c:v>
                </c:pt>
                <c:pt idx="1">
                  <c:v>-6.8406398219782255E-2</c:v>
                </c:pt>
                <c:pt idx="2">
                  <c:v>-3.8930116031188275E-3</c:v>
                </c:pt>
                <c:pt idx="3">
                  <c:v>0.15561396464428429</c:v>
                </c:pt>
                <c:pt idx="4">
                  <c:v>0.13588040983971367</c:v>
                </c:pt>
                <c:pt idx="5">
                  <c:v>4.3620896438227898E-3</c:v>
                </c:pt>
                <c:pt idx="6">
                  <c:v>-1.9442740489948197E-2</c:v>
                </c:pt>
                <c:pt idx="7">
                  <c:v>0.27536014090695998</c:v>
                </c:pt>
                <c:pt idx="8">
                  <c:v>0.10057313631842635</c:v>
                </c:pt>
                <c:pt idx="9">
                  <c:v>-3.8907087185855803E-2</c:v>
                </c:pt>
                <c:pt idx="10">
                  <c:v>-9.3842935319351797E-2</c:v>
                </c:pt>
                <c:pt idx="11">
                  <c:v>-1.4971376950577261E-2</c:v>
                </c:pt>
                <c:pt idx="12">
                  <c:v>0.23160741219993436</c:v>
                </c:pt>
                <c:pt idx="13">
                  <c:v>0.1409305303355268</c:v>
                </c:pt>
                <c:pt idx="14">
                  <c:v>0.24729537429470533</c:v>
                </c:pt>
                <c:pt idx="15">
                  <c:v>0.30526587546875905</c:v>
                </c:pt>
                <c:pt idx="16">
                  <c:v>0.10235379556556738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1-4806-9F60-93E1402E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' BILbil'!$K$61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BILbil'!$L$61:$AB$61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1-4806-9F60-93E1402E3536}"/>
            </c:ext>
          </c:extLst>
        </c:ser>
        <c:ser>
          <c:idx val="3"/>
          <c:order val="3"/>
          <c:tx>
            <c:strRef>
              <c:f>' BILbil'!$K$62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BILbil'!$L$62:$AB$62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1-4806-9F60-93E1402E3536}"/>
            </c:ext>
          </c:extLst>
        </c:ser>
        <c:ser>
          <c:idx val="7"/>
          <c:order val="4"/>
          <c:tx>
            <c:strRef>
              <c:f>' BILbil'!$K$63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BILbil'!$L$63:$AB$63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1-4806-9F60-93E1402E3536}"/>
            </c:ext>
          </c:extLst>
        </c:ser>
        <c:ser>
          <c:idx val="4"/>
          <c:order val="5"/>
          <c:tx>
            <c:strRef>
              <c:f>' BILbil'!$K$64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BILbil'!$L$64:$AB$64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E1-4806-9F60-93E1402E3536}"/>
            </c:ext>
          </c:extLst>
        </c:ser>
        <c:ser>
          <c:idx val="5"/>
          <c:order val="6"/>
          <c:tx>
            <c:strRef>
              <c:f>' BILbil'!$K$65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BILbil'!$L$65:$AB$65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E1-4806-9F60-93E1402E3536}"/>
            </c:ext>
          </c:extLst>
        </c:ser>
        <c:ser>
          <c:idx val="6"/>
          <c:order val="7"/>
          <c:tx>
            <c:strRef>
              <c:f>' BILbil'!$K$66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BILbil'!$L$66:$AB$66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E1-4806-9F60-93E1402E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Лист2!$A$2</c:f>
              <c:strCache>
                <c:ptCount val="1"/>
                <c:pt idx="0">
                  <c:v>PUR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Лист2!$B$2:$M$2</c:f>
              <c:numCache>
                <c:formatCode>0.00</c:formatCode>
                <c:ptCount val="12"/>
                <c:pt idx="0">
                  <c:v>-24.092857142857149</c:v>
                </c:pt>
                <c:pt idx="1">
                  <c:v>-23.078571428571426</c:v>
                </c:pt>
                <c:pt idx="2">
                  <c:v>-14.967857142857142</c:v>
                </c:pt>
                <c:pt idx="3">
                  <c:v>-8.3499999999999979</c:v>
                </c:pt>
                <c:pt idx="4">
                  <c:v>-0.53035714285714242</c:v>
                </c:pt>
                <c:pt idx="5">
                  <c:v>9.1910714285714281</c:v>
                </c:pt>
                <c:pt idx="6">
                  <c:v>14.612500000000001</c:v>
                </c:pt>
                <c:pt idx="7">
                  <c:v>11.257142857142858</c:v>
                </c:pt>
                <c:pt idx="8">
                  <c:v>5.4607142857142845</c:v>
                </c:pt>
                <c:pt idx="9">
                  <c:v>-3.6660714285714286</c:v>
                </c:pt>
                <c:pt idx="10">
                  <c:v>-14.730357142857143</c:v>
                </c:pt>
                <c:pt idx="11">
                  <c:v>-20.2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0-460E-926F-037D8F8769DD}"/>
            </c:ext>
          </c:extLst>
        </c:ser>
        <c:ser>
          <c:idx val="1"/>
          <c:order val="1"/>
          <c:tx>
            <c:strRef>
              <c:f>Лист2!$A$3</c:f>
              <c:strCache>
                <c:ptCount val="1"/>
                <c:pt idx="0">
                  <c:v>KHA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Лист2!$B$3:$M$3</c:f>
              <c:numCache>
                <c:formatCode>0.00</c:formatCode>
                <c:ptCount val="12"/>
                <c:pt idx="0">
                  <c:v>-32.228571428571428</c:v>
                </c:pt>
                <c:pt idx="1">
                  <c:v>-31.894642857142859</c:v>
                </c:pt>
                <c:pt idx="2">
                  <c:v>-25.939285714285713</c:v>
                </c:pt>
                <c:pt idx="3">
                  <c:v>-16.591071428571432</c:v>
                </c:pt>
                <c:pt idx="4">
                  <c:v>-5.9874999999999989</c:v>
                </c:pt>
                <c:pt idx="5">
                  <c:v>6.257142857142858</c:v>
                </c:pt>
                <c:pt idx="6">
                  <c:v>12.612500000000001</c:v>
                </c:pt>
                <c:pt idx="7">
                  <c:v>9.5553571428571455</c:v>
                </c:pt>
                <c:pt idx="8">
                  <c:v>2.0446428571428568</c:v>
                </c:pt>
                <c:pt idx="9">
                  <c:v>-11.648214285714287</c:v>
                </c:pt>
                <c:pt idx="10">
                  <c:v>-24.744642857142853</c:v>
                </c:pt>
                <c:pt idx="11">
                  <c:v>-29.228571428571431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0-460E-926F-037D8F8769DD}"/>
            </c:ext>
          </c:extLst>
        </c:ser>
        <c:ser>
          <c:idx val="2"/>
          <c:order val="2"/>
          <c:tx>
            <c:strRef>
              <c:f>Лист2!$A$4</c:f>
              <c:strCache>
                <c:ptCount val="1"/>
                <c:pt idx="0">
                  <c:v>CHO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Лист2!$B$4:$M$4</c:f>
              <c:numCache>
                <c:formatCode>0.00</c:formatCode>
                <c:ptCount val="12"/>
                <c:pt idx="0">
                  <c:v>-33.812500000000014</c:v>
                </c:pt>
                <c:pt idx="1">
                  <c:v>-33.053571428571423</c:v>
                </c:pt>
                <c:pt idx="2">
                  <c:v>-27.39107142857144</c:v>
                </c:pt>
                <c:pt idx="3">
                  <c:v>-17.801785714285717</c:v>
                </c:pt>
                <c:pt idx="4">
                  <c:v>-5.0589285714285719</c:v>
                </c:pt>
                <c:pt idx="5">
                  <c:v>6.4357142857142851</c:v>
                </c:pt>
                <c:pt idx="6">
                  <c:v>10.194642857142854</c:v>
                </c:pt>
                <c:pt idx="7">
                  <c:v>7.6428571428571432</c:v>
                </c:pt>
                <c:pt idx="8">
                  <c:v>1.3607142857142855</c:v>
                </c:pt>
                <c:pt idx="9">
                  <c:v>-11.335714285714284</c:v>
                </c:pt>
                <c:pt idx="10">
                  <c:v>-24.858928571428578</c:v>
                </c:pt>
                <c:pt idx="11">
                  <c:v>-31.649999999999984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0-460E-926F-037D8F8769DD}"/>
            </c:ext>
          </c:extLst>
        </c:ser>
        <c:ser>
          <c:idx val="3"/>
          <c:order val="3"/>
          <c:tx>
            <c:strRef>
              <c:f>Лист2!$A$5</c:f>
              <c:strCache>
                <c:ptCount val="1"/>
                <c:pt idx="0">
                  <c:v>BIL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Лист2!$B$5:$M$5</c:f>
              <c:numCache>
                <c:formatCode>0.00</c:formatCode>
                <c:ptCount val="12"/>
                <c:pt idx="0">
                  <c:v>-34.016071428571429</c:v>
                </c:pt>
                <c:pt idx="1">
                  <c:v>-32.480357142857152</c:v>
                </c:pt>
                <c:pt idx="2">
                  <c:v>-24.148214285714289</c:v>
                </c:pt>
                <c:pt idx="3">
                  <c:v>-12.65357142857143</c:v>
                </c:pt>
                <c:pt idx="4">
                  <c:v>2.0749999999999997</c:v>
                </c:pt>
                <c:pt idx="5">
                  <c:v>12.135714285714286</c:v>
                </c:pt>
                <c:pt idx="6">
                  <c:v>13.973214285714283</c:v>
                </c:pt>
                <c:pt idx="7">
                  <c:v>9.9642857142857135</c:v>
                </c:pt>
                <c:pt idx="8">
                  <c:v>2.7678571428571432</c:v>
                </c:pt>
                <c:pt idx="9">
                  <c:v>-10.760714285714288</c:v>
                </c:pt>
                <c:pt idx="10">
                  <c:v>-24.607142857142858</c:v>
                </c:pt>
                <c:pt idx="11">
                  <c:v>-32.587499999999999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0-460E-926F-037D8F87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853328"/>
        <c:axId val="1343826448"/>
      </c:lineChart>
      <c:catAx>
        <c:axId val="13438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3826448"/>
        <c:crosses val="autoZero"/>
        <c:auto val="1"/>
        <c:lblAlgn val="ctr"/>
        <c:lblOffset val="100"/>
        <c:noMultiLvlLbl val="0"/>
      </c:catAx>
      <c:valAx>
        <c:axId val="13438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38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Лист2!$B$29</c:f>
              <c:strCache>
                <c:ptCount val="1"/>
                <c:pt idx="0">
                  <c:v>Average annual precipitation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Лист2!$B$30:$B$33</c:f>
              <c:numCache>
                <c:formatCode>General</c:formatCode>
                <c:ptCount val="4"/>
                <c:pt idx="0">
                  <c:v>457.20892857142866</c:v>
                </c:pt>
                <c:pt idx="1">
                  <c:v>283.10089285714287</c:v>
                </c:pt>
                <c:pt idx="2">
                  <c:v>210.44107142857146</c:v>
                </c:pt>
                <c:pt idx="3">
                  <c:v>237.0732142857143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B-409B-AD69-F756CE519EB5}"/>
            </c:ext>
          </c:extLst>
        </c:ser>
        <c:ser>
          <c:idx val="1"/>
          <c:order val="1"/>
          <c:tx>
            <c:strRef>
              <c:f>Лист2!$C$29</c:f>
              <c:strCache>
                <c:ptCount val="1"/>
                <c:pt idx="0">
                  <c:v>Precipitation May-September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Лист2!$C$30:$C$33</c:f>
              <c:numCache>
                <c:formatCode>General</c:formatCode>
                <c:ptCount val="4"/>
                <c:pt idx="0">
                  <c:v>268.41250000000002</c:v>
                </c:pt>
                <c:pt idx="1">
                  <c:v>157.49017857142857</c:v>
                </c:pt>
                <c:pt idx="2">
                  <c:v>115.50892857142854</c:v>
                </c:pt>
                <c:pt idx="3">
                  <c:v>141.50714285714281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B-409B-AD69-F756CE519EB5}"/>
            </c:ext>
          </c:extLst>
        </c:ser>
        <c:ser>
          <c:idx val="2"/>
          <c:order val="2"/>
          <c:tx>
            <c:strRef>
              <c:f>Лист2!$D$29</c:f>
              <c:strCache>
                <c:ptCount val="1"/>
                <c:pt idx="0">
                  <c:v>Precipitation Jun-Jul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Лист2!$D$30:$D$33</c:f>
              <c:numCache>
                <c:formatCode>General</c:formatCode>
                <c:ptCount val="4"/>
                <c:pt idx="0">
                  <c:v>118.97678571428571</c:v>
                </c:pt>
                <c:pt idx="1">
                  <c:v>68.564285714285717</c:v>
                </c:pt>
                <c:pt idx="2">
                  <c:v>52.339285714285715</c:v>
                </c:pt>
                <c:pt idx="3">
                  <c:v>69.073214285714258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A-45B7-BC12-3BB233AD7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425808"/>
        <c:axId val="1164426768"/>
      </c:barChart>
      <c:catAx>
        <c:axId val="11644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4426768"/>
        <c:crosses val="autoZero"/>
        <c:auto val="1"/>
        <c:lblAlgn val="ctr"/>
        <c:lblOffset val="100"/>
        <c:noMultiLvlLbl val="0"/>
      </c:catAx>
      <c:valAx>
        <c:axId val="11644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442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Лист2!$B$14</c:f>
              <c:strCache>
                <c:ptCount val="1"/>
                <c:pt idx="0">
                  <c:v>Average annual air temperature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Лист2!$B$15:$B$18</c:f>
              <c:numCache>
                <c:formatCode>General</c:formatCode>
                <c:ptCount val="4"/>
                <c:pt idx="0">
                  <c:v>-5.757291666666668</c:v>
                </c:pt>
                <c:pt idx="1">
                  <c:v>-12.316071428571425</c:v>
                </c:pt>
                <c:pt idx="2">
                  <c:v>-13.277380952380954</c:v>
                </c:pt>
                <c:pt idx="3">
                  <c:v>-10.861458333333333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E-4A24-A724-44B9E9D4A7E7}"/>
            </c:ext>
          </c:extLst>
        </c:ser>
        <c:ser>
          <c:idx val="1"/>
          <c:order val="1"/>
          <c:tx>
            <c:strRef>
              <c:f>Лист2!$C$14</c:f>
              <c:strCache>
                <c:ptCount val="1"/>
                <c:pt idx="0">
                  <c:v>Temperature May-September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Лист2!$C$15:$C$18</c:f>
              <c:numCache>
                <c:formatCode>General</c:formatCode>
                <c:ptCount val="4"/>
                <c:pt idx="0">
                  <c:v>7.9982142857142851</c:v>
                </c:pt>
                <c:pt idx="1">
                  <c:v>4.8964285714285722</c:v>
                </c:pt>
                <c:pt idx="2">
                  <c:v>4.1150000000000002</c:v>
                </c:pt>
                <c:pt idx="3">
                  <c:v>8.1832142857142873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E-4A24-A724-44B9E9D4A7E7}"/>
            </c:ext>
          </c:extLst>
        </c:ser>
        <c:ser>
          <c:idx val="2"/>
          <c:order val="2"/>
          <c:tx>
            <c:strRef>
              <c:f>Лист2!$D$14</c:f>
              <c:strCache>
                <c:ptCount val="1"/>
                <c:pt idx="0">
                  <c:v>Temperature Jun-Jul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Лист2!$D$15:$D$18</c:f>
              <c:numCache>
                <c:formatCode>General</c:formatCode>
                <c:ptCount val="4"/>
                <c:pt idx="0">
                  <c:v>11.901785714285717</c:v>
                </c:pt>
                <c:pt idx="1">
                  <c:v>9.4348214285714285</c:v>
                </c:pt>
                <c:pt idx="2">
                  <c:v>8.3151785714285698</c:v>
                </c:pt>
                <c:pt idx="3">
                  <c:v>13.054464285714287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F-46B2-8EA2-498A2B03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347360"/>
        <c:axId val="1420347840"/>
      </c:barChart>
      <c:catAx>
        <c:axId val="14203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47840"/>
        <c:crosses val="autoZero"/>
        <c:auto val="1"/>
        <c:lblAlgn val="ctr"/>
        <c:lblOffset val="100"/>
        <c:noMultiLvlLbl val="0"/>
      </c:catAx>
      <c:valAx>
        <c:axId val="14203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Лист2!$B$14</c:f>
              <c:strCache>
                <c:ptCount val="1"/>
                <c:pt idx="0">
                  <c:v>Average annual air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Лист2!$B$15:$B$18</c:f>
              <c:numCache>
                <c:formatCode>General</c:formatCode>
                <c:ptCount val="4"/>
                <c:pt idx="0">
                  <c:v>-5.757291666666668</c:v>
                </c:pt>
                <c:pt idx="1">
                  <c:v>-12.316071428571425</c:v>
                </c:pt>
                <c:pt idx="2">
                  <c:v>-13.277380952380954</c:v>
                </c:pt>
                <c:pt idx="3">
                  <c:v>-10.861458333333333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F-4316-8DDC-6EF627188943}"/>
            </c:ext>
          </c:extLst>
        </c:ser>
        <c:ser>
          <c:idx val="1"/>
          <c:order val="1"/>
          <c:tx>
            <c:strRef>
              <c:f>Лист2!$C$14</c:f>
              <c:strCache>
                <c:ptCount val="1"/>
                <c:pt idx="0">
                  <c:v>Temperature May-September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Лист2!$C$15:$C$18</c:f>
              <c:numCache>
                <c:formatCode>General</c:formatCode>
                <c:ptCount val="4"/>
                <c:pt idx="0">
                  <c:v>7.9982142857142851</c:v>
                </c:pt>
                <c:pt idx="1">
                  <c:v>4.8964285714285722</c:v>
                </c:pt>
                <c:pt idx="2">
                  <c:v>4.1150000000000002</c:v>
                </c:pt>
                <c:pt idx="3">
                  <c:v>8.1832142857142873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F-4316-8DDC-6EF627188943}"/>
            </c:ext>
          </c:extLst>
        </c:ser>
        <c:ser>
          <c:idx val="2"/>
          <c:order val="2"/>
          <c:tx>
            <c:strRef>
              <c:f>Лист2!$D$14</c:f>
              <c:strCache>
                <c:ptCount val="1"/>
                <c:pt idx="0">
                  <c:v>Temperature Jun-Jul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Лист2!$D$15:$D$18</c:f>
              <c:numCache>
                <c:formatCode>General</c:formatCode>
                <c:ptCount val="4"/>
                <c:pt idx="0">
                  <c:v>11.901785714285717</c:v>
                </c:pt>
                <c:pt idx="1">
                  <c:v>9.4348214285714285</c:v>
                </c:pt>
                <c:pt idx="2">
                  <c:v>8.3151785714285698</c:v>
                </c:pt>
                <c:pt idx="3">
                  <c:v>13.054464285714287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C-4706-92AC-0AC7A127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382880"/>
        <c:axId val="1420383840"/>
      </c:lineChart>
      <c:catAx>
        <c:axId val="14203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83840"/>
        <c:crosses val="autoZero"/>
        <c:auto val="1"/>
        <c:lblAlgn val="ctr"/>
        <c:lblOffset val="100"/>
        <c:noMultiLvlLbl val="0"/>
      </c:catAx>
      <c:valAx>
        <c:axId val="1420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Лист2!$B$29</c:f>
              <c:strCache>
                <c:ptCount val="1"/>
                <c:pt idx="0">
                  <c:v>Average annual precipitation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Лист2!$B$30:$B$33</c:f>
              <c:numCache>
                <c:formatCode>General</c:formatCode>
                <c:ptCount val="4"/>
                <c:pt idx="0">
                  <c:v>457.20892857142866</c:v>
                </c:pt>
                <c:pt idx="1">
                  <c:v>283.10089285714287</c:v>
                </c:pt>
                <c:pt idx="2">
                  <c:v>210.44107142857146</c:v>
                </c:pt>
                <c:pt idx="3">
                  <c:v>237.0732142857143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9-4E2E-BEB0-578A46774295}"/>
            </c:ext>
          </c:extLst>
        </c:ser>
        <c:ser>
          <c:idx val="1"/>
          <c:order val="1"/>
          <c:tx>
            <c:strRef>
              <c:f>Лист2!$C$29</c:f>
              <c:strCache>
                <c:ptCount val="1"/>
                <c:pt idx="0">
                  <c:v>Precipitation May-September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Лист2!$C$30:$C$33</c:f>
              <c:numCache>
                <c:formatCode>General</c:formatCode>
                <c:ptCount val="4"/>
                <c:pt idx="0">
                  <c:v>268.41250000000002</c:v>
                </c:pt>
                <c:pt idx="1">
                  <c:v>157.49017857142857</c:v>
                </c:pt>
                <c:pt idx="2">
                  <c:v>115.50892857142854</c:v>
                </c:pt>
                <c:pt idx="3">
                  <c:v>141.50714285714281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9-4E2E-BEB0-578A46774295}"/>
            </c:ext>
          </c:extLst>
        </c:ser>
        <c:ser>
          <c:idx val="2"/>
          <c:order val="2"/>
          <c:tx>
            <c:strRef>
              <c:f>Лист2!$D$29</c:f>
              <c:strCache>
                <c:ptCount val="1"/>
                <c:pt idx="0">
                  <c:v>Precipitation Jun-Jul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Лист2!$D$30:$D$33</c:f>
              <c:numCache>
                <c:formatCode>General</c:formatCode>
                <c:ptCount val="4"/>
                <c:pt idx="0">
                  <c:v>118.97678571428571</c:v>
                </c:pt>
                <c:pt idx="1">
                  <c:v>68.564285714285717</c:v>
                </c:pt>
                <c:pt idx="2">
                  <c:v>52.339285714285715</c:v>
                </c:pt>
                <c:pt idx="3">
                  <c:v>69.073214285714258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F-444E-9081-D177EE599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343040"/>
        <c:axId val="1420352160"/>
      </c:lineChart>
      <c:catAx>
        <c:axId val="14203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52160"/>
        <c:crosses val="autoZero"/>
        <c:auto val="1"/>
        <c:lblAlgn val="ctr"/>
        <c:lblOffset val="100"/>
        <c:noMultiLvlLbl val="0"/>
      </c:catAx>
      <c:valAx>
        <c:axId val="14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annual temperature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Лист2!$B$43</c:f>
              <c:strCache>
                <c:ptCount val="1"/>
                <c:pt idx="0">
                  <c:v>PUR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Лист2!$A$44:$A$99</c:f>
              <c:numCache>
                <c:formatCode>General</c:formatCod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2021</c:v>
                </c:pt>
              </c:numCache>
            </c:numRef>
          </c:cat>
          <c:val>
            <c:numRef>
              <c:f>Лист2!$B$44:$B$99</c:f>
              <c:numCache>
                <c:formatCode>General</c:formatCode>
                <c:ptCount val="56"/>
                <c:pt idx="0">
                  <c:v>-8.3333333333333357</c:v>
                </c:pt>
                <c:pt idx="1">
                  <c:v>-3.5500000000000003</c:v>
                </c:pt>
                <c:pt idx="2">
                  <c:v>-8.75</c:v>
                </c:pt>
                <c:pt idx="3">
                  <c:v>-8.1166666666666671</c:v>
                </c:pt>
                <c:pt idx="4">
                  <c:v>-8.0916666666666668</c:v>
                </c:pt>
                <c:pt idx="5">
                  <c:v>-7.6583333333333341</c:v>
                </c:pt>
                <c:pt idx="6">
                  <c:v>-7.6500000000000012</c:v>
                </c:pt>
                <c:pt idx="7">
                  <c:v>-6.041666666666667</c:v>
                </c:pt>
                <c:pt idx="8">
                  <c:v>-7.3500000000000005</c:v>
                </c:pt>
                <c:pt idx="9">
                  <c:v>-6.4750000000000014</c:v>
                </c:pt>
                <c:pt idx="10">
                  <c:v>-5.5666666666666673</c:v>
                </c:pt>
                <c:pt idx="11">
                  <c:v>-6.45</c:v>
                </c:pt>
                <c:pt idx="12">
                  <c:v>-8.2750000000000004</c:v>
                </c:pt>
                <c:pt idx="13">
                  <c:v>-7.8749999999999991</c:v>
                </c:pt>
                <c:pt idx="14">
                  <c:v>-6.4750000000000005</c:v>
                </c:pt>
                <c:pt idx="15">
                  <c:v>-4.1416666666666666</c:v>
                </c:pt>
                <c:pt idx="16">
                  <c:v>-6.1916666666666664</c:v>
                </c:pt>
                <c:pt idx="17">
                  <c:v>-5.8333333333333348</c:v>
                </c:pt>
                <c:pt idx="18">
                  <c:v>-5.541666666666667</c:v>
                </c:pt>
                <c:pt idx="19">
                  <c:v>-7.8</c:v>
                </c:pt>
                <c:pt idx="20">
                  <c:v>-6.3666666666666645</c:v>
                </c:pt>
                <c:pt idx="21">
                  <c:v>-6.3999999999999986</c:v>
                </c:pt>
                <c:pt idx="22">
                  <c:v>-5.3583333333333343</c:v>
                </c:pt>
                <c:pt idx="23">
                  <c:v>-5.0166666666666666</c:v>
                </c:pt>
                <c:pt idx="24">
                  <c:v>-5.8833333333333329</c:v>
                </c:pt>
                <c:pt idx="25">
                  <c:v>-4.6166666666666663</c:v>
                </c:pt>
                <c:pt idx="26">
                  <c:v>-7.3166666666666673</c:v>
                </c:pt>
                <c:pt idx="27">
                  <c:v>-4.0666666666666673</c:v>
                </c:pt>
                <c:pt idx="28">
                  <c:v>-6.3166666666666673</c:v>
                </c:pt>
                <c:pt idx="29">
                  <c:v>-3.0583333333333336</c:v>
                </c:pt>
                <c:pt idx="30">
                  <c:v>-3.7916666666666674</c:v>
                </c:pt>
                <c:pt idx="31">
                  <c:v>-6.3416666666666677</c:v>
                </c:pt>
                <c:pt idx="32">
                  <c:v>-8.4583333333333339</c:v>
                </c:pt>
                <c:pt idx="33">
                  <c:v>-7.1416666666666666</c:v>
                </c:pt>
                <c:pt idx="34">
                  <c:v>-5.2083333333333339</c:v>
                </c:pt>
                <c:pt idx="35">
                  <c:v>-6.1916666666666655</c:v>
                </c:pt>
                <c:pt idx="36">
                  <c:v>-5.8166666666666673</c:v>
                </c:pt>
                <c:pt idx="37">
                  <c:v>-4.7749999999999995</c:v>
                </c:pt>
                <c:pt idx="38">
                  <c:v>-6.0083333333333329</c:v>
                </c:pt>
                <c:pt idx="39">
                  <c:v>-3.9333333333333336</c:v>
                </c:pt>
                <c:pt idx="40">
                  <c:v>-7.7333333333333343</c:v>
                </c:pt>
                <c:pt idx="41">
                  <c:v>-3.6666666666666679</c:v>
                </c:pt>
                <c:pt idx="42">
                  <c:v>-4.2333333333333334</c:v>
                </c:pt>
                <c:pt idx="43">
                  <c:v>-7.2249999999999988</c:v>
                </c:pt>
                <c:pt idx="44">
                  <c:v>-6.9083333333333341</c:v>
                </c:pt>
                <c:pt idx="45">
                  <c:v>-3.5083333333333329</c:v>
                </c:pt>
                <c:pt idx="46">
                  <c:v>-3.3333333333333326</c:v>
                </c:pt>
                <c:pt idx="47">
                  <c:v>-5.083333333333333</c:v>
                </c:pt>
                <c:pt idx="48">
                  <c:v>-5.8083333333333327</c:v>
                </c:pt>
                <c:pt idx="49">
                  <c:v>-3.875</c:v>
                </c:pt>
                <c:pt idx="50">
                  <c:v>-2.8916666666666671</c:v>
                </c:pt>
                <c:pt idx="51">
                  <c:v>-3.8250000000000006</c:v>
                </c:pt>
                <c:pt idx="52">
                  <c:v>-4.5666666666666682</c:v>
                </c:pt>
                <c:pt idx="53">
                  <c:v>-4.6166666666666671</c:v>
                </c:pt>
                <c:pt idx="54">
                  <c:v>-1.1583333333333337</c:v>
                </c:pt>
                <c:pt idx="55">
                  <c:v>-5.7416666666666645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7-4F49-8D87-0C6085CF7705}"/>
            </c:ext>
          </c:extLst>
        </c:ser>
        <c:ser>
          <c:idx val="1"/>
          <c:order val="1"/>
          <c:tx>
            <c:strRef>
              <c:f>Лист2!$C$43</c:f>
              <c:strCache>
                <c:ptCount val="1"/>
                <c:pt idx="0">
                  <c:v>KHA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Лист2!$A$44:$A$99</c:f>
              <c:numCache>
                <c:formatCode>General</c:formatCod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2021</c:v>
                </c:pt>
              </c:numCache>
            </c:numRef>
          </c:cat>
          <c:val>
            <c:numRef>
              <c:f>Лист2!$C$44:$C$99</c:f>
              <c:numCache>
                <c:formatCode>General</c:formatCode>
                <c:ptCount val="56"/>
                <c:pt idx="0">
                  <c:v>-15.291666666666666</c:v>
                </c:pt>
                <c:pt idx="1">
                  <c:v>-10.65</c:v>
                </c:pt>
                <c:pt idx="2">
                  <c:v>-13.799999999999999</c:v>
                </c:pt>
                <c:pt idx="3">
                  <c:v>-13.191666666666665</c:v>
                </c:pt>
                <c:pt idx="4">
                  <c:v>-13.725</c:v>
                </c:pt>
                <c:pt idx="5">
                  <c:v>-11.975</c:v>
                </c:pt>
                <c:pt idx="6">
                  <c:v>-14.758333333333331</c:v>
                </c:pt>
                <c:pt idx="7">
                  <c:v>-13.358333333333334</c:v>
                </c:pt>
                <c:pt idx="8">
                  <c:v>-14.625</c:v>
                </c:pt>
                <c:pt idx="9">
                  <c:v>-11.591666666666667</c:v>
                </c:pt>
                <c:pt idx="10">
                  <c:v>-14.175000000000002</c:v>
                </c:pt>
                <c:pt idx="11">
                  <c:v>-14.283333333333331</c:v>
                </c:pt>
                <c:pt idx="12">
                  <c:v>-13.858333333333333</c:v>
                </c:pt>
                <c:pt idx="13">
                  <c:v>-15.458333333333334</c:v>
                </c:pt>
                <c:pt idx="14">
                  <c:v>-13.008333333333333</c:v>
                </c:pt>
                <c:pt idx="15">
                  <c:v>-11.80833333333333</c:v>
                </c:pt>
                <c:pt idx="16">
                  <c:v>-14.433333333333337</c:v>
                </c:pt>
                <c:pt idx="17">
                  <c:v>-11.541666666666664</c:v>
                </c:pt>
                <c:pt idx="18">
                  <c:v>-12.216666666666667</c:v>
                </c:pt>
                <c:pt idx="19">
                  <c:v>-12.483333333333333</c:v>
                </c:pt>
                <c:pt idx="20">
                  <c:v>-13.049999999999999</c:v>
                </c:pt>
                <c:pt idx="21">
                  <c:v>-14.625</c:v>
                </c:pt>
                <c:pt idx="22">
                  <c:v>-11.600000000000001</c:v>
                </c:pt>
                <c:pt idx="23">
                  <c:v>-13.266666666666666</c:v>
                </c:pt>
                <c:pt idx="24">
                  <c:v>-11.883333333333333</c:v>
                </c:pt>
                <c:pt idx="25">
                  <c:v>-12.883333333333335</c:v>
                </c:pt>
                <c:pt idx="26">
                  <c:v>-14.316666666666668</c:v>
                </c:pt>
                <c:pt idx="27">
                  <c:v>-11.958333333333334</c:v>
                </c:pt>
                <c:pt idx="28">
                  <c:v>-13.091666666666669</c:v>
                </c:pt>
                <c:pt idx="29">
                  <c:v>-11.800000000000002</c:v>
                </c:pt>
                <c:pt idx="30">
                  <c:v>-12.600000000000001</c:v>
                </c:pt>
                <c:pt idx="31">
                  <c:v>-11.683333333333332</c:v>
                </c:pt>
                <c:pt idx="32">
                  <c:v>-14.29166666666667</c:v>
                </c:pt>
                <c:pt idx="33">
                  <c:v>-11.958333333333334</c:v>
                </c:pt>
                <c:pt idx="34">
                  <c:v>-12.641666666666666</c:v>
                </c:pt>
                <c:pt idx="35">
                  <c:v>-11.924999999999999</c:v>
                </c:pt>
                <c:pt idx="36">
                  <c:v>-13.208333333333334</c:v>
                </c:pt>
                <c:pt idx="37">
                  <c:v>-11.758333333333333</c:v>
                </c:pt>
                <c:pt idx="38">
                  <c:v>-14.166666666666664</c:v>
                </c:pt>
                <c:pt idx="39">
                  <c:v>-11.041666666666666</c:v>
                </c:pt>
                <c:pt idx="40">
                  <c:v>-11.808333333333335</c:v>
                </c:pt>
                <c:pt idx="41">
                  <c:v>-11.75</c:v>
                </c:pt>
                <c:pt idx="42">
                  <c:v>-11.116666666666667</c:v>
                </c:pt>
                <c:pt idx="43">
                  <c:v>-11.266666666666666</c:v>
                </c:pt>
                <c:pt idx="44">
                  <c:v>-11.308333333333332</c:v>
                </c:pt>
                <c:pt idx="45">
                  <c:v>-8.8666666666666654</c:v>
                </c:pt>
                <c:pt idx="46">
                  <c:v>-9.8833333333333346</c:v>
                </c:pt>
                <c:pt idx="47">
                  <c:v>-11.783333333333333</c:v>
                </c:pt>
                <c:pt idx="48">
                  <c:v>-11.35</c:v>
                </c:pt>
                <c:pt idx="49">
                  <c:v>-11.233333333333334</c:v>
                </c:pt>
                <c:pt idx="50">
                  <c:v>-10.366666666666665</c:v>
                </c:pt>
                <c:pt idx="51">
                  <c:v>-10.858333333333334</c:v>
                </c:pt>
                <c:pt idx="52">
                  <c:v>-10.183333333333334</c:v>
                </c:pt>
                <c:pt idx="53">
                  <c:v>-9.7666666666666675</c:v>
                </c:pt>
                <c:pt idx="54">
                  <c:v>-6.7416666666666663</c:v>
                </c:pt>
                <c:pt idx="55">
                  <c:v>-11.43333333333333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7-4F49-8D87-0C6085CF7705}"/>
            </c:ext>
          </c:extLst>
        </c:ser>
        <c:ser>
          <c:idx val="2"/>
          <c:order val="2"/>
          <c:tx>
            <c:strRef>
              <c:f>Лист2!$D$43</c:f>
              <c:strCache>
                <c:ptCount val="1"/>
                <c:pt idx="0">
                  <c:v>CHO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Лист2!$A$44:$A$99</c:f>
              <c:numCache>
                <c:formatCode>General</c:formatCod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2021</c:v>
                </c:pt>
              </c:numCache>
            </c:numRef>
          </c:cat>
          <c:val>
            <c:numRef>
              <c:f>Лист2!$D$44:$D$99</c:f>
              <c:numCache>
                <c:formatCode>General</c:formatCode>
                <c:ptCount val="56"/>
                <c:pt idx="0">
                  <c:v>-14.925000000000002</c:v>
                </c:pt>
                <c:pt idx="1">
                  <c:v>-14.983333333333334</c:v>
                </c:pt>
                <c:pt idx="2">
                  <c:v>-13.366666666666667</c:v>
                </c:pt>
                <c:pt idx="3">
                  <c:v>-13.991666666666665</c:v>
                </c:pt>
                <c:pt idx="4">
                  <c:v>-13.808333333333332</c:v>
                </c:pt>
                <c:pt idx="5">
                  <c:v>-13.075000000000001</c:v>
                </c:pt>
                <c:pt idx="6">
                  <c:v>-14.15</c:v>
                </c:pt>
                <c:pt idx="7">
                  <c:v>-14.25</c:v>
                </c:pt>
                <c:pt idx="8">
                  <c:v>-13.966666666666669</c:v>
                </c:pt>
                <c:pt idx="9">
                  <c:v>-13.516666666666667</c:v>
                </c:pt>
                <c:pt idx="10">
                  <c:v>-14.966666666666667</c:v>
                </c:pt>
                <c:pt idx="11">
                  <c:v>-13.841666666666669</c:v>
                </c:pt>
                <c:pt idx="12">
                  <c:v>-14.5</c:v>
                </c:pt>
                <c:pt idx="13">
                  <c:v>-16.275000000000002</c:v>
                </c:pt>
                <c:pt idx="14">
                  <c:v>-14.433333333333335</c:v>
                </c:pt>
                <c:pt idx="15">
                  <c:v>-12.591666666666667</c:v>
                </c:pt>
                <c:pt idx="16">
                  <c:v>-14.949999999999998</c:v>
                </c:pt>
                <c:pt idx="17">
                  <c:v>-13.683333333333332</c:v>
                </c:pt>
                <c:pt idx="18">
                  <c:v>-14.758333333333333</c:v>
                </c:pt>
                <c:pt idx="19">
                  <c:v>-13.45833333333333</c:v>
                </c:pt>
                <c:pt idx="20">
                  <c:v>-14.1</c:v>
                </c:pt>
                <c:pt idx="21">
                  <c:v>-15.158333333333331</c:v>
                </c:pt>
                <c:pt idx="22">
                  <c:v>-12.983333333333334</c:v>
                </c:pt>
                <c:pt idx="23">
                  <c:v>-13.016666666666666</c:v>
                </c:pt>
                <c:pt idx="24">
                  <c:v>-12.241666666666665</c:v>
                </c:pt>
                <c:pt idx="25">
                  <c:v>-12.091666666666669</c:v>
                </c:pt>
                <c:pt idx="26">
                  <c:v>-14.975000000000001</c:v>
                </c:pt>
                <c:pt idx="27">
                  <c:v>-14.574999999999998</c:v>
                </c:pt>
                <c:pt idx="28">
                  <c:v>-13.358333333333333</c:v>
                </c:pt>
                <c:pt idx="29">
                  <c:v>-11.700000000000001</c:v>
                </c:pt>
                <c:pt idx="30">
                  <c:v>-14.35</c:v>
                </c:pt>
                <c:pt idx="31">
                  <c:v>-13.991666666666667</c:v>
                </c:pt>
                <c:pt idx="32">
                  <c:v>-14.891666666666666</c:v>
                </c:pt>
                <c:pt idx="33">
                  <c:v>-14.891666666666667</c:v>
                </c:pt>
                <c:pt idx="34">
                  <c:v>-13.016666666666666</c:v>
                </c:pt>
                <c:pt idx="35">
                  <c:v>-13.399999999999999</c:v>
                </c:pt>
                <c:pt idx="36">
                  <c:v>-13.133333333333333</c:v>
                </c:pt>
                <c:pt idx="37">
                  <c:v>-12.741666666666667</c:v>
                </c:pt>
                <c:pt idx="38">
                  <c:v>-14.083333333333334</c:v>
                </c:pt>
                <c:pt idx="39">
                  <c:v>-11.816666666666668</c:v>
                </c:pt>
                <c:pt idx="40">
                  <c:v>-13.16666666666667</c:v>
                </c:pt>
                <c:pt idx="41">
                  <c:v>-10.875</c:v>
                </c:pt>
                <c:pt idx="42">
                  <c:v>-12.241666666666665</c:v>
                </c:pt>
                <c:pt idx="43">
                  <c:v>-12.741666666666667</c:v>
                </c:pt>
                <c:pt idx="44">
                  <c:v>-11.700000000000001</c:v>
                </c:pt>
                <c:pt idx="45">
                  <c:v>-12.1</c:v>
                </c:pt>
                <c:pt idx="46">
                  <c:v>-12.033333333333333</c:v>
                </c:pt>
                <c:pt idx="47">
                  <c:v>-13.241666666666667</c:v>
                </c:pt>
                <c:pt idx="48">
                  <c:v>-11.408333333333333</c:v>
                </c:pt>
                <c:pt idx="49">
                  <c:v>-12.616666666666667</c:v>
                </c:pt>
                <c:pt idx="50">
                  <c:v>-11.091666666666667</c:v>
                </c:pt>
                <c:pt idx="51">
                  <c:v>-10.875</c:v>
                </c:pt>
                <c:pt idx="52">
                  <c:v>-12.116666666666667</c:v>
                </c:pt>
                <c:pt idx="53">
                  <c:v>-11.541666666666666</c:v>
                </c:pt>
                <c:pt idx="54">
                  <c:v>-9.9166666666666661</c:v>
                </c:pt>
                <c:pt idx="55">
                  <c:v>-11.858333333333334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27-4F49-8D87-0C6085CF7705}"/>
            </c:ext>
          </c:extLst>
        </c:ser>
        <c:ser>
          <c:idx val="3"/>
          <c:order val="3"/>
          <c:tx>
            <c:strRef>
              <c:f>Лист2!$E$43</c:f>
              <c:strCache>
                <c:ptCount val="1"/>
                <c:pt idx="0">
                  <c:v>BIL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Лист2!$A$44:$A$99</c:f>
              <c:numCache>
                <c:formatCode>General</c:formatCod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2021</c:v>
                </c:pt>
              </c:numCache>
            </c:numRef>
          </c:cat>
          <c:val>
            <c:numRef>
              <c:f>Лист2!$E$44:$E$99</c:f>
              <c:numCache>
                <c:formatCode>General</c:formatCode>
                <c:ptCount val="56"/>
                <c:pt idx="0">
                  <c:v>-12.358333333333333</c:v>
                </c:pt>
                <c:pt idx="1">
                  <c:v>-12.408333333333333</c:v>
                </c:pt>
                <c:pt idx="2">
                  <c:v>-12.166666666666664</c:v>
                </c:pt>
                <c:pt idx="3">
                  <c:v>-11.166666666666666</c:v>
                </c:pt>
                <c:pt idx="4">
                  <c:v>-11.616666666666667</c:v>
                </c:pt>
                <c:pt idx="5">
                  <c:v>-11.641666666666666</c:v>
                </c:pt>
                <c:pt idx="6">
                  <c:v>-11.924999999999999</c:v>
                </c:pt>
                <c:pt idx="7">
                  <c:v>-12.091666666666667</c:v>
                </c:pt>
                <c:pt idx="8">
                  <c:v>-11.741666666666665</c:v>
                </c:pt>
                <c:pt idx="9">
                  <c:v>-12.141666666666666</c:v>
                </c:pt>
                <c:pt idx="10">
                  <c:v>-13.608333333333334</c:v>
                </c:pt>
                <c:pt idx="11">
                  <c:v>-12.083333333333334</c:v>
                </c:pt>
                <c:pt idx="12">
                  <c:v>-11.725</c:v>
                </c:pt>
                <c:pt idx="13">
                  <c:v>-12.083333333333334</c:v>
                </c:pt>
                <c:pt idx="14">
                  <c:v>-11.208333333333334</c:v>
                </c:pt>
                <c:pt idx="15">
                  <c:v>-10.741666666666669</c:v>
                </c:pt>
                <c:pt idx="16">
                  <c:v>-12.866666666666667</c:v>
                </c:pt>
                <c:pt idx="17">
                  <c:v>-12.074999999999998</c:v>
                </c:pt>
                <c:pt idx="18">
                  <c:v>-12</c:v>
                </c:pt>
                <c:pt idx="19">
                  <c:v>-10.983333333333334</c:v>
                </c:pt>
                <c:pt idx="20">
                  <c:v>-12.066666666666665</c:v>
                </c:pt>
                <c:pt idx="21">
                  <c:v>-12.925000000000002</c:v>
                </c:pt>
                <c:pt idx="22">
                  <c:v>-11.391666666666666</c:v>
                </c:pt>
                <c:pt idx="23">
                  <c:v>-10.966666666666667</c:v>
                </c:pt>
                <c:pt idx="24">
                  <c:v>-11.741666666666667</c:v>
                </c:pt>
                <c:pt idx="25">
                  <c:v>-10.558333333333332</c:v>
                </c:pt>
                <c:pt idx="26">
                  <c:v>-13.166666666666666</c:v>
                </c:pt>
                <c:pt idx="27">
                  <c:v>-13.083333333333334</c:v>
                </c:pt>
                <c:pt idx="28">
                  <c:v>-11.316666666666668</c:v>
                </c:pt>
                <c:pt idx="29">
                  <c:v>-8.8666666666666654</c:v>
                </c:pt>
                <c:pt idx="30">
                  <c:v>-9.35</c:v>
                </c:pt>
                <c:pt idx="31">
                  <c:v>-10.108333333333333</c:v>
                </c:pt>
                <c:pt idx="32">
                  <c:v>-13.183333333333332</c:v>
                </c:pt>
                <c:pt idx="33">
                  <c:v>-12.541666666666666</c:v>
                </c:pt>
                <c:pt idx="34">
                  <c:v>-10.774999999999999</c:v>
                </c:pt>
                <c:pt idx="35">
                  <c:v>-10.191666666666666</c:v>
                </c:pt>
                <c:pt idx="36">
                  <c:v>-9.6249999999999982</c:v>
                </c:pt>
                <c:pt idx="37">
                  <c:v>-8.4250000000000025</c:v>
                </c:pt>
                <c:pt idx="38">
                  <c:v>-10.591666666666667</c:v>
                </c:pt>
                <c:pt idx="39">
                  <c:v>-10.516666666666666</c:v>
                </c:pt>
                <c:pt idx="40">
                  <c:v>-10.058333333333334</c:v>
                </c:pt>
                <c:pt idx="41">
                  <c:v>-8.1666666666666661</c:v>
                </c:pt>
                <c:pt idx="42">
                  <c:v>-9.3833333333333346</c:v>
                </c:pt>
                <c:pt idx="43">
                  <c:v>-11.399999999999999</c:v>
                </c:pt>
                <c:pt idx="44">
                  <c:v>-8.9416666666666682</c:v>
                </c:pt>
                <c:pt idx="45">
                  <c:v>-10.091666666666667</c:v>
                </c:pt>
                <c:pt idx="46">
                  <c:v>-9.3750000000000018</c:v>
                </c:pt>
                <c:pt idx="47">
                  <c:v>-9.6</c:v>
                </c:pt>
                <c:pt idx="48">
                  <c:v>-8.8250000000000011</c:v>
                </c:pt>
                <c:pt idx="49">
                  <c:v>-10.116666666666667</c:v>
                </c:pt>
                <c:pt idx="50">
                  <c:v>-7.5916666666666659</c:v>
                </c:pt>
                <c:pt idx="51">
                  <c:v>-7.3916666666666657</c:v>
                </c:pt>
                <c:pt idx="52">
                  <c:v>-8.9333333333333318</c:v>
                </c:pt>
                <c:pt idx="53">
                  <c:v>-8.7000000000000011</c:v>
                </c:pt>
                <c:pt idx="54">
                  <c:v>-9.2333333333333325</c:v>
                </c:pt>
                <c:pt idx="55">
                  <c:v>-10.408333333333333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27-4F49-8D87-0C6085CF7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286687"/>
        <c:axId val="1327283807"/>
      </c:lineChart>
      <c:catAx>
        <c:axId val="132728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283807"/>
        <c:crosses val="autoZero"/>
        <c:auto val="1"/>
        <c:lblAlgn val="ctr"/>
        <c:lblOffset val="100"/>
        <c:noMultiLvlLbl val="0"/>
      </c:catAx>
      <c:valAx>
        <c:axId val="13272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2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APA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0.17317305686214154</c:v>
                </c:pt>
                <c:pt idx="1">
                  <c:v>0.16436774966884296</c:v>
                </c:pt>
                <c:pt idx="2">
                  <c:v>0.3009058305769719</c:v>
                </c:pt>
                <c:pt idx="3">
                  <c:v>9.7730454663690486E-2</c:v>
                </c:pt>
                <c:pt idx="4">
                  <c:v>2.2934950169805367E-2</c:v>
                </c:pt>
                <c:pt idx="5">
                  <c:v>6.5242439800394333E-2</c:v>
                </c:pt>
                <c:pt idx="6">
                  <c:v>0.35346594379111679</c:v>
                </c:pt>
                <c:pt idx="7">
                  <c:v>0.19003954085828628</c:v>
                </c:pt>
                <c:pt idx="8">
                  <c:v>7.5082708719254251E-2</c:v>
                </c:pt>
                <c:pt idx="9">
                  <c:v>3.5885370267905101E-2</c:v>
                </c:pt>
                <c:pt idx="10">
                  <c:v>0.15420980765756931</c:v>
                </c:pt>
                <c:pt idx="11">
                  <c:v>7.8027134227593581E-2</c:v>
                </c:pt>
                <c:pt idx="12">
                  <c:v>0.28598030570551286</c:v>
                </c:pt>
                <c:pt idx="13">
                  <c:v>-8.6311014506495018E-2</c:v>
                </c:pt>
                <c:pt idx="14">
                  <c:v>0.39254350173334612</c:v>
                </c:pt>
                <c:pt idx="15">
                  <c:v>0.13328870503160131</c:v>
                </c:pt>
                <c:pt idx="16">
                  <c:v>7.0448757623447544E-2</c:v>
                </c:pt>
                <c:pt idx="17">
                  <c:v>0.11527669178095144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C-409E-B0C9-AF5215B2B197}"/>
            </c:ext>
          </c:extLst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h snow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-0.25667464555880348</c:v>
                </c:pt>
                <c:pt idx="4">
                  <c:v>6.1174821231108838E-2</c:v>
                </c:pt>
                <c:pt idx="5">
                  <c:v>-7.2842320708058688E-3</c:v>
                </c:pt>
                <c:pt idx="6">
                  <c:v>0.11406763594909355</c:v>
                </c:pt>
                <c:pt idx="7">
                  <c:v>0.14442963005381146</c:v>
                </c:pt>
                <c:pt idx="8">
                  <c:v>0.16052975744404513</c:v>
                </c:pt>
                <c:pt idx="9">
                  <c:v>0.11531275509241884</c:v>
                </c:pt>
                <c:pt idx="10">
                  <c:v>-3.0974694203758677E-2</c:v>
                </c:pt>
                <c:pt idx="11">
                  <c:v>-8.3030993366742217E-2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-0.24930954045675835</c:v>
                </c:pt>
                <c:pt idx="16">
                  <c:v>-9.4625233092553319E-3</c:v>
                </c:pt>
                <c:pt idx="17">
                  <c:v>-6.0425598664422826E-2</c:v>
                </c:pt>
                <c:pt idx="18">
                  <c:v>0.14995183221937172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C-409E-B0C9-AF5215B2B197}"/>
            </c:ext>
          </c:extLst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C-409E-B0C9-AF5215B2B197}"/>
            </c:ext>
          </c:extLst>
        </c:ser>
        <c:ser>
          <c:idx val="7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4C-409E-B0C9-AF5215B2B197}"/>
            </c:ext>
          </c:extLst>
        </c:ser>
        <c:ser>
          <c:idx val="4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4C-409E-B0C9-AF5215B2B197}"/>
            </c:ext>
          </c:extLst>
        </c:ser>
        <c:ser>
          <c:idx val="5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4C-409E-B0C9-AF5215B2B197}"/>
            </c:ext>
          </c:extLst>
        </c:ser>
        <c:ser>
          <c:idx val="6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PUR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0.17313187879584277</c:v>
                </c:pt>
                <c:pt idx="1">
                  <c:v>6.8598366613958336E-2</c:v>
                </c:pt>
                <c:pt idx="2">
                  <c:v>0.10673596724773465</c:v>
                </c:pt>
                <c:pt idx="3">
                  <c:v>9.8116522780918175E-2</c:v>
                </c:pt>
                <c:pt idx="4">
                  <c:v>-0.10931148690580998</c:v>
                </c:pt>
                <c:pt idx="5">
                  <c:v>0.20601107203817887</c:v>
                </c:pt>
                <c:pt idx="6">
                  <c:v>-8.7872514182925854E-2</c:v>
                </c:pt>
                <c:pt idx="7">
                  <c:v>8.2423410628866781E-2</c:v>
                </c:pt>
                <c:pt idx="8">
                  <c:v>-0.14014241294542251</c:v>
                </c:pt>
                <c:pt idx="9">
                  <c:v>5.0771843473546407E-2</c:v>
                </c:pt>
                <c:pt idx="10">
                  <c:v>3.4080929084240208E-2</c:v>
                </c:pt>
                <c:pt idx="11">
                  <c:v>-0.21468607648757909</c:v>
                </c:pt>
                <c:pt idx="12">
                  <c:v>0.10858456963614752</c:v>
                </c:pt>
                <c:pt idx="13">
                  <c:v>-6.2882097261202252E-2</c:v>
                </c:pt>
                <c:pt idx="14">
                  <c:v>-9.7278481685293308E-2</c:v>
                </c:pt>
                <c:pt idx="15">
                  <c:v>0.1794188325886602</c:v>
                </c:pt>
                <c:pt idx="16">
                  <c:v>2.0145655194669508E-2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C19-A0BA-FCED7B9731EC}"/>
            </c:ext>
          </c:extLst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h snow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-0.37593173736593805</c:v>
                </c:pt>
                <c:pt idx="1">
                  <c:v>-0.12186216078835856</c:v>
                </c:pt>
                <c:pt idx="2">
                  <c:v>0</c:v>
                </c:pt>
                <c:pt idx="3">
                  <c:v>1.9227895732807431E-2</c:v>
                </c:pt>
                <c:pt idx="4">
                  <c:v>-0.13254902628027648</c:v>
                </c:pt>
                <c:pt idx="5">
                  <c:v>-0.12978447260732368</c:v>
                </c:pt>
                <c:pt idx="6">
                  <c:v>-0.17494908478627055</c:v>
                </c:pt>
                <c:pt idx="7">
                  <c:v>-0.16593674545830944</c:v>
                </c:pt>
                <c:pt idx="8">
                  <c:v>-0.22434852256316556</c:v>
                </c:pt>
                <c:pt idx="9">
                  <c:v>-0.23713966587869592</c:v>
                </c:pt>
                <c:pt idx="10">
                  <c:v>-0.18214996365011221</c:v>
                </c:pt>
                <c:pt idx="11">
                  <c:v>4.36370961912892E-2</c:v>
                </c:pt>
                <c:pt idx="12">
                  <c:v>-0.20547045003732356</c:v>
                </c:pt>
                <c:pt idx="13">
                  <c:v>-0.23545745507504259</c:v>
                </c:pt>
                <c:pt idx="14">
                  <c:v>0</c:v>
                </c:pt>
                <c:pt idx="15">
                  <c:v>-0.12659648792738737</c:v>
                </c:pt>
                <c:pt idx="16">
                  <c:v>-0.1496978626127225</c:v>
                </c:pt>
                <c:pt idx="17">
                  <c:v>-0.28768545344815355</c:v>
                </c:pt>
                <c:pt idx="18">
                  <c:v>-0.24344162804079131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7-4C19-A0BA-FCED7B9731EC}"/>
            </c:ext>
          </c:extLst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7-4C19-A0BA-FCED7B9731EC}"/>
            </c:ext>
          </c:extLst>
        </c:ser>
        <c:ser>
          <c:idx val="7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7-4C19-A0BA-FCED7B9731EC}"/>
            </c:ext>
          </c:extLst>
        </c:ser>
        <c:ser>
          <c:idx val="4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A7-4C19-A0BA-FCED7B9731EC}"/>
            </c:ext>
          </c:extLst>
        </c:ser>
        <c:ser>
          <c:idx val="5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A7-4C19-A0BA-FCED7B9731EC}"/>
            </c:ext>
          </c:extLst>
        </c:ser>
        <c:ser>
          <c:idx val="6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IGA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IGA!$H$59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IGA!$I$59:$Y$59</c:f>
              <c:numCache>
                <c:formatCode>General</c:formatCode>
                <c:ptCount val="17"/>
                <c:pt idx="0">
                  <c:v>0.1243135641529759</c:v>
                </c:pt>
                <c:pt idx="1">
                  <c:v>0.12811199775947352</c:v>
                </c:pt>
                <c:pt idx="2">
                  <c:v>0.10983561378691331</c:v>
                </c:pt>
                <c:pt idx="3">
                  <c:v>-2.6991333529410928E-2</c:v>
                </c:pt>
                <c:pt idx="4">
                  <c:v>1.9900318498234267E-2</c:v>
                </c:pt>
                <c:pt idx="5">
                  <c:v>4.0442930203950338E-2</c:v>
                </c:pt>
                <c:pt idx="6">
                  <c:v>3.4279033805847001E-2</c:v>
                </c:pt>
                <c:pt idx="7">
                  <c:v>-1.8443433958564112E-2</c:v>
                </c:pt>
                <c:pt idx="8">
                  <c:v>0.12041436042291656</c:v>
                </c:pt>
                <c:pt idx="9">
                  <c:v>1.9165271389414991E-2</c:v>
                </c:pt>
                <c:pt idx="10">
                  <c:v>-0.15933218758390261</c:v>
                </c:pt>
                <c:pt idx="11">
                  <c:v>-1.1553699274339094E-2</c:v>
                </c:pt>
                <c:pt idx="12">
                  <c:v>-0.10442428262183576</c:v>
                </c:pt>
                <c:pt idx="13">
                  <c:v>-0.19188093765691397</c:v>
                </c:pt>
                <c:pt idx="14">
                  <c:v>-0.12019108788295205</c:v>
                </c:pt>
                <c:pt idx="15">
                  <c:v>-8.4735921596641589E-2</c:v>
                </c:pt>
                <c:pt idx="16">
                  <c:v>-0.15940396471832358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C-4F23-AC1E-B13280D207DE}"/>
            </c:ext>
          </c:extLst>
        </c:ser>
        <c:ser>
          <c:idx val="1"/>
          <c:order val="1"/>
          <c:tx>
            <c:strRef>
              <c:f>IGA!$H$60</c:f>
              <c:strCache>
                <c:ptCount val="1"/>
                <c:pt idx="0">
                  <c:v>h snow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IGA!$I$60:$Y$60</c:f>
              <c:numCache>
                <c:formatCode>General</c:formatCode>
                <c:ptCount val="17"/>
                <c:pt idx="0">
                  <c:v>5.2759269465501628E-2</c:v>
                </c:pt>
                <c:pt idx="1">
                  <c:v>-0.44722473133239088</c:v>
                </c:pt>
                <c:pt idx="2">
                  <c:v>-2.0373268518654824E-2</c:v>
                </c:pt>
                <c:pt idx="3">
                  <c:v>0.11928424245199216</c:v>
                </c:pt>
                <c:pt idx="4">
                  <c:v>4.4912811471980701E-2</c:v>
                </c:pt>
                <c:pt idx="5">
                  <c:v>5.6013455318536182E-3</c:v>
                </c:pt>
                <c:pt idx="6">
                  <c:v>-4.3089007730562111E-3</c:v>
                </c:pt>
                <c:pt idx="7">
                  <c:v>-4.8678864388808557E-2</c:v>
                </c:pt>
                <c:pt idx="8">
                  <c:v>-5.0805290877504745E-2</c:v>
                </c:pt>
                <c:pt idx="9">
                  <c:v>6.9143138746339178E-2</c:v>
                </c:pt>
                <c:pt idx="10">
                  <c:v>-0.26274150312842526</c:v>
                </c:pt>
                <c:pt idx="11">
                  <c:v>-0.207216388679832</c:v>
                </c:pt>
                <c:pt idx="12">
                  <c:v>0.3641605476345145</c:v>
                </c:pt>
                <c:pt idx="13">
                  <c:v>0.45595806998307775</c:v>
                </c:pt>
                <c:pt idx="14">
                  <c:v>-5.0012758739117903E-2</c:v>
                </c:pt>
                <c:pt idx="15">
                  <c:v>-3.6094370936585914E-2</c:v>
                </c:pt>
                <c:pt idx="16">
                  <c:v>-6.6002089286442037E-2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C-4F23-AC1E-B13280D2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IGA!$H$61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IGA!$I$61:$Y$61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C-4F23-AC1E-B13280D207DE}"/>
            </c:ext>
          </c:extLst>
        </c:ser>
        <c:ser>
          <c:idx val="3"/>
          <c:order val="3"/>
          <c:tx>
            <c:strRef>
              <c:f>IGA!$H$62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IGA!$I$62:$Y$62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C-4F23-AC1E-B13280D207DE}"/>
            </c:ext>
          </c:extLst>
        </c:ser>
        <c:ser>
          <c:idx val="7"/>
          <c:order val="4"/>
          <c:tx>
            <c:strRef>
              <c:f>IGA!$H$63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IGA!$I$63:$Y$63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8C-4F23-AC1E-B13280D207DE}"/>
            </c:ext>
          </c:extLst>
        </c:ser>
        <c:ser>
          <c:idx val="4"/>
          <c:order val="5"/>
          <c:tx>
            <c:strRef>
              <c:f>IGA!$H$64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IGA!$I$64:$Y$64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8C-4F23-AC1E-B13280D207DE}"/>
            </c:ext>
          </c:extLst>
        </c:ser>
        <c:ser>
          <c:idx val="5"/>
          <c:order val="6"/>
          <c:tx>
            <c:strRef>
              <c:f>IGA!$H$65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IGA!$I$65:$Y$65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8C-4F23-AC1E-B13280D207DE}"/>
            </c:ext>
          </c:extLst>
        </c:ser>
        <c:ser>
          <c:idx val="6"/>
          <c:order val="7"/>
          <c:tx>
            <c:strRef>
              <c:f>IGA!$H$66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IGA!$I$66:$Y$66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8C-4F23-AC1E-B13280D2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KHA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-1.5486781095496255E-2</c:v>
                </c:pt>
                <c:pt idx="1">
                  <c:v>0.2358911166282919</c:v>
                </c:pt>
                <c:pt idx="2">
                  <c:v>4.1477862903915738E-2</c:v>
                </c:pt>
                <c:pt idx="3">
                  <c:v>0.19721391614773823</c:v>
                </c:pt>
                <c:pt idx="4">
                  <c:v>0.18385572602939187</c:v>
                </c:pt>
                <c:pt idx="5">
                  <c:v>0.20457150486894829</c:v>
                </c:pt>
                <c:pt idx="6">
                  <c:v>1.2668680115927446E-2</c:v>
                </c:pt>
                <c:pt idx="7">
                  <c:v>5.1525143928443123E-2</c:v>
                </c:pt>
                <c:pt idx="8">
                  <c:v>8.217776283679025E-2</c:v>
                </c:pt>
                <c:pt idx="9">
                  <c:v>-0.13790534607174876</c:v>
                </c:pt>
                <c:pt idx="10">
                  <c:v>-7.3694902792167897E-3</c:v>
                </c:pt>
                <c:pt idx="11">
                  <c:v>-2.6530924435794283E-2</c:v>
                </c:pt>
                <c:pt idx="12">
                  <c:v>-0.15542693714411526</c:v>
                </c:pt>
                <c:pt idx="13">
                  <c:v>-7.0110644145134848E-2</c:v>
                </c:pt>
                <c:pt idx="14">
                  <c:v>2.9096415455356468E-2</c:v>
                </c:pt>
                <c:pt idx="15">
                  <c:v>0.21846253744671051</c:v>
                </c:pt>
                <c:pt idx="16">
                  <c:v>-7.2565360491910424E-2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B-43FF-BDEC-B7403AB09B15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h snow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-1.8453428943419455E-2</c:v>
                </c:pt>
                <c:pt idx="1">
                  <c:v>-0.33949802742975455</c:v>
                </c:pt>
                <c:pt idx="2">
                  <c:v>6.6017053600800372E-3</c:v>
                </c:pt>
                <c:pt idx="3">
                  <c:v>0.13088544835594446</c:v>
                </c:pt>
                <c:pt idx="4">
                  <c:v>-4.9577901659074476E-3</c:v>
                </c:pt>
                <c:pt idx="5">
                  <c:v>-2.4253686962140732E-2</c:v>
                </c:pt>
                <c:pt idx="6">
                  <c:v>3.5426293554244111E-3</c:v>
                </c:pt>
                <c:pt idx="7">
                  <c:v>1.8329830974175516E-2</c:v>
                </c:pt>
                <c:pt idx="8">
                  <c:v>6.5183602827640255E-2</c:v>
                </c:pt>
                <c:pt idx="9">
                  <c:v>4.9182227851295994E-2</c:v>
                </c:pt>
                <c:pt idx="10">
                  <c:v>5.129148723864687E-2</c:v>
                </c:pt>
                <c:pt idx="11">
                  <c:v>0.15504296085948641</c:v>
                </c:pt>
                <c:pt idx="12">
                  <c:v>9.5880850289269907E-3</c:v>
                </c:pt>
                <c:pt idx="13">
                  <c:v>-0.15865534284865251</c:v>
                </c:pt>
                <c:pt idx="14">
                  <c:v>-4.0715590789757367E-2</c:v>
                </c:pt>
                <c:pt idx="15">
                  <c:v>0.11406212039132133</c:v>
                </c:pt>
                <c:pt idx="16">
                  <c:v>0.22663752979633947</c:v>
                </c:pt>
                <c:pt idx="17">
                  <c:v>-0.16801368221515223</c:v>
                </c:pt>
                <c:pt idx="18">
                  <c:v>-0.18700369705263509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B-43FF-BDEC-B7403AB09B15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B-43FF-BDEC-B7403AB09B15}"/>
            </c:ext>
          </c:extLst>
        </c:ser>
        <c:ser>
          <c:idx val="7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B-43FF-BDEC-B7403AB09B15}"/>
            </c:ext>
          </c:extLst>
        </c:ser>
        <c:ser>
          <c:idx val="4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B-43FF-BDEC-B7403AB09B15}"/>
            </c:ext>
          </c:extLst>
        </c:ser>
        <c:ser>
          <c:idx val="5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7B-43FF-BDEC-B7403AB09B15}"/>
            </c:ext>
          </c:extLst>
        </c:ser>
        <c:ser>
          <c:idx val="6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CHO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0.18780792973346899</c:v>
                </c:pt>
                <c:pt idx="1">
                  <c:v>0.37489350315691478</c:v>
                </c:pt>
                <c:pt idx="2">
                  <c:v>0.26822160670576106</c:v>
                </c:pt>
                <c:pt idx="3">
                  <c:v>1.2957795762402502E-2</c:v>
                </c:pt>
                <c:pt idx="4">
                  <c:v>0.1265705045025883</c:v>
                </c:pt>
                <c:pt idx="5">
                  <c:v>5.3543626259799477E-2</c:v>
                </c:pt>
                <c:pt idx="6">
                  <c:v>-6.5821690546147588E-2</c:v>
                </c:pt>
                <c:pt idx="7">
                  <c:v>5.9562632282960284E-2</c:v>
                </c:pt>
                <c:pt idx="8">
                  <c:v>0.12740607307823032</c:v>
                </c:pt>
                <c:pt idx="9">
                  <c:v>-0.16452958874955234</c:v>
                </c:pt>
                <c:pt idx="10">
                  <c:v>-0.18644630712911595</c:v>
                </c:pt>
                <c:pt idx="11">
                  <c:v>6.4616787827989186E-2</c:v>
                </c:pt>
                <c:pt idx="12">
                  <c:v>0.27400837745103646</c:v>
                </c:pt>
                <c:pt idx="13">
                  <c:v>0.22713882781460853</c:v>
                </c:pt>
                <c:pt idx="14">
                  <c:v>0.24405823736969054</c:v>
                </c:pt>
                <c:pt idx="15">
                  <c:v>0.18283367287810234</c:v>
                </c:pt>
                <c:pt idx="16">
                  <c:v>4.900066897711601E-2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F-4061-BEB8-1C930CD8B3D5}"/>
            </c:ext>
          </c:extLst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h snow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0.41667416511821109</c:v>
                </c:pt>
                <c:pt idx="1">
                  <c:v>0</c:v>
                </c:pt>
                <c:pt idx="2">
                  <c:v>0.16622018660294829</c:v>
                </c:pt>
                <c:pt idx="3">
                  <c:v>0.54214703595037028</c:v>
                </c:pt>
                <c:pt idx="4">
                  <c:v>0.30775766445711183</c:v>
                </c:pt>
                <c:pt idx="5">
                  <c:v>-0.27997924399229701</c:v>
                </c:pt>
                <c:pt idx="6">
                  <c:v>-0.24048311965165919</c:v>
                </c:pt>
                <c:pt idx="7">
                  <c:v>-0.25937147068297794</c:v>
                </c:pt>
                <c:pt idx="8">
                  <c:v>-0.28662638781161309</c:v>
                </c:pt>
                <c:pt idx="9">
                  <c:v>-0.28428085781262452</c:v>
                </c:pt>
                <c:pt idx="10">
                  <c:v>-0.33541114850927217</c:v>
                </c:pt>
                <c:pt idx="11">
                  <c:v>0.21822624944086957</c:v>
                </c:pt>
                <c:pt idx="12">
                  <c:v>0.41558039404533448</c:v>
                </c:pt>
                <c:pt idx="13">
                  <c:v>0</c:v>
                </c:pt>
                <c:pt idx="14">
                  <c:v>0.18229439528065364</c:v>
                </c:pt>
                <c:pt idx="15">
                  <c:v>0.24569297239692062</c:v>
                </c:pt>
                <c:pt idx="16">
                  <c:v>0.17273105288667925</c:v>
                </c:pt>
                <c:pt idx="17">
                  <c:v>-0.15194721026701558</c:v>
                </c:pt>
                <c:pt idx="18">
                  <c:v>-0.17529332865971506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F-4061-BEB8-1C930CD8B3D5}"/>
            </c:ext>
          </c:extLst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F-4061-BEB8-1C930CD8B3D5}"/>
            </c:ext>
          </c:extLst>
        </c:ser>
        <c:ser>
          <c:idx val="7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F-4061-BEB8-1C930CD8B3D5}"/>
            </c:ext>
          </c:extLst>
        </c:ser>
        <c:ser>
          <c:idx val="4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F-4061-BEB8-1C930CD8B3D5}"/>
            </c:ext>
          </c:extLst>
        </c:ser>
        <c:ser>
          <c:idx val="5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FF-4061-BEB8-1C930CD8B3D5}"/>
            </c:ext>
          </c:extLst>
        </c:ser>
        <c:ser>
          <c:idx val="6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</a:t>
                </a: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MONDEP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DEP!$L$59:$AB$59</c:f>
              <c:numCache>
                <c:formatCode>General</c:formatCode>
                <c:ptCount val="17"/>
                <c:pt idx="0">
                  <c:v>-0.12730667361690881</c:v>
                </c:pt>
                <c:pt idx="1">
                  <c:v>-7.8955112028811003E-2</c:v>
                </c:pt>
                <c:pt idx="2">
                  <c:v>-0.2315174969895421</c:v>
                </c:pt>
                <c:pt idx="3">
                  <c:v>1.0391620045443646E-2</c:v>
                </c:pt>
                <c:pt idx="4">
                  <c:v>-6.8411731088236644E-2</c:v>
                </c:pt>
                <c:pt idx="5">
                  <c:v>0.10419597316013224</c:v>
                </c:pt>
                <c:pt idx="6">
                  <c:v>9.3103162355817504E-2</c:v>
                </c:pt>
                <c:pt idx="7">
                  <c:v>0.1496336802738962</c:v>
                </c:pt>
                <c:pt idx="8">
                  <c:v>4.0612249781915154E-2</c:v>
                </c:pt>
                <c:pt idx="9">
                  <c:v>-0.15401885607573582</c:v>
                </c:pt>
                <c:pt idx="10">
                  <c:v>0.12162710882382527</c:v>
                </c:pt>
                <c:pt idx="11">
                  <c:v>-8.1936443973426018E-2</c:v>
                </c:pt>
                <c:pt idx="12">
                  <c:v>-0.1495791555706148</c:v>
                </c:pt>
                <c:pt idx="13">
                  <c:v>-0.1050843573336227</c:v>
                </c:pt>
                <c:pt idx="14">
                  <c:v>-0.13661563442440369</c:v>
                </c:pt>
                <c:pt idx="15">
                  <c:v>0.11222521614002502</c:v>
                </c:pt>
                <c:pt idx="16">
                  <c:v>-4.3541141733895415E-2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4-4741-8659-031537D60C90}"/>
            </c:ext>
          </c:extLst>
        </c:ser>
        <c:ser>
          <c:idx val="1"/>
          <c:order val="1"/>
          <c:tx>
            <c:strRef>
              <c:f>DEP!$K$60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DEP!$L$60:$AB$60</c:f>
              <c:numCache>
                <c:formatCode>General</c:formatCode>
                <c:ptCount val="17"/>
                <c:pt idx="0">
                  <c:v>-0.1755185982125998</c:v>
                </c:pt>
                <c:pt idx="1">
                  <c:v>-0.15568903385646674</c:v>
                </c:pt>
                <c:pt idx="2">
                  <c:v>-0.30242721525239319</c:v>
                </c:pt>
                <c:pt idx="3">
                  <c:v>1.810003878736521E-2</c:v>
                </c:pt>
                <c:pt idx="4">
                  <c:v>-0.10360049597781729</c:v>
                </c:pt>
                <c:pt idx="5">
                  <c:v>-0.16113380698163138</c:v>
                </c:pt>
                <c:pt idx="6">
                  <c:v>-0.13796261921468181</c:v>
                </c:pt>
                <c:pt idx="7">
                  <c:v>-1.8824725264412277E-2</c:v>
                </c:pt>
                <c:pt idx="8">
                  <c:v>9.8910825618717807E-2</c:v>
                </c:pt>
                <c:pt idx="9">
                  <c:v>-0.15242027309036804</c:v>
                </c:pt>
                <c:pt idx="10">
                  <c:v>-8.4685674990906262E-2</c:v>
                </c:pt>
                <c:pt idx="11">
                  <c:v>-7.0813884931892362E-2</c:v>
                </c:pt>
                <c:pt idx="12">
                  <c:v>0.41386094903144088</c:v>
                </c:pt>
                <c:pt idx="13">
                  <c:v>0.13464023153185603</c:v>
                </c:pt>
                <c:pt idx="14">
                  <c:v>-9.6135715338455802E-2</c:v>
                </c:pt>
                <c:pt idx="15">
                  <c:v>2.2126077231368634E-2</c:v>
                </c:pt>
                <c:pt idx="16">
                  <c:v>-3.6291465415149118E-2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4-4741-8659-031537D6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DEP!$K$61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DEP!$L$61:$AB$61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4-4741-8659-031537D60C90}"/>
            </c:ext>
          </c:extLst>
        </c:ser>
        <c:ser>
          <c:idx val="3"/>
          <c:order val="3"/>
          <c:tx>
            <c:strRef>
              <c:f>DEP!$K$62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DEP!$L$62:$AB$62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4-4741-8659-031537D60C90}"/>
            </c:ext>
          </c:extLst>
        </c:ser>
        <c:ser>
          <c:idx val="7"/>
          <c:order val="4"/>
          <c:tx>
            <c:strRef>
              <c:f>DEP!$K$63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DEP!$L$63:$AB$63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14-4741-8659-031537D60C90}"/>
            </c:ext>
          </c:extLst>
        </c:ser>
        <c:ser>
          <c:idx val="4"/>
          <c:order val="5"/>
          <c:tx>
            <c:strRef>
              <c:f>DEP!$K$64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DEP!$L$64:$AB$64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14-4741-8659-031537D60C90}"/>
            </c:ext>
          </c:extLst>
        </c:ser>
        <c:ser>
          <c:idx val="5"/>
          <c:order val="6"/>
          <c:tx>
            <c:strRef>
              <c:f>DEP!$K$65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DEP!$L$65:$AB$65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14-4741-8659-031537D60C90}"/>
            </c:ext>
          </c:extLst>
        </c:ser>
        <c:ser>
          <c:idx val="6"/>
          <c:order val="7"/>
          <c:tx>
            <c:strRef>
              <c:f>DEP!$K$66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DEP!$L$66:$AB$66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14-4741-8659-031537D6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BIL (OST)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BILostr!$K$61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BILostr!$L$61:$AD$61</c:f>
              <c:numCache>
                <c:formatCode>General</c:formatCode>
                <c:ptCount val="19"/>
                <c:pt idx="0">
                  <c:v>0.10865457850360033</c:v>
                </c:pt>
                <c:pt idx="1">
                  <c:v>0.17885135465126004</c:v>
                </c:pt>
                <c:pt idx="2">
                  <c:v>1.5679462689104206E-2</c:v>
                </c:pt>
                <c:pt idx="3">
                  <c:v>-8.6334368465725703E-3</c:v>
                </c:pt>
                <c:pt idx="4">
                  <c:v>0.40559243009490625</c:v>
                </c:pt>
                <c:pt idx="5">
                  <c:v>8.6249121031352793E-2</c:v>
                </c:pt>
                <c:pt idx="6">
                  <c:v>8.531877784733391E-2</c:v>
                </c:pt>
                <c:pt idx="7">
                  <c:v>9.6614911560282277E-2</c:v>
                </c:pt>
                <c:pt idx="8">
                  <c:v>3.2611618991753528E-2</c:v>
                </c:pt>
                <c:pt idx="9">
                  <c:v>-0.13806465762930609</c:v>
                </c:pt>
                <c:pt idx="10">
                  <c:v>-0.37003688278378594</c:v>
                </c:pt>
                <c:pt idx="11">
                  <c:v>-0.29081792932304662</c:v>
                </c:pt>
                <c:pt idx="12">
                  <c:v>-5.5401119854861437E-2</c:v>
                </c:pt>
                <c:pt idx="13">
                  <c:v>4.9665713348586965E-2</c:v>
                </c:pt>
                <c:pt idx="14">
                  <c:v>-9.3882197715304774E-2</c:v>
                </c:pt>
                <c:pt idx="15">
                  <c:v>0.20528289946843123</c:v>
                </c:pt>
                <c:pt idx="16">
                  <c:v>-4.6126208077656328E-2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2-4D2B-A39A-B07F42E18932}"/>
            </c:ext>
          </c:extLst>
        </c:ser>
        <c:ser>
          <c:idx val="1"/>
          <c:order val="1"/>
          <c:tx>
            <c:strRef>
              <c:f>BILostr!$K$62</c:f>
              <c:strCache>
                <c:ptCount val="1"/>
                <c:pt idx="0">
                  <c:v>h snow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BILostr!$L$62:$AD$62</c:f>
              <c:numCache>
                <c:formatCode>General</c:formatCode>
                <c:ptCount val="19"/>
                <c:pt idx="0">
                  <c:v>4.5302435894870645E-2</c:v>
                </c:pt>
                <c:pt idx="1">
                  <c:v>-3.781726797851992E-2</c:v>
                </c:pt>
                <c:pt idx="2">
                  <c:v>-0.10082285214486228</c:v>
                </c:pt>
                <c:pt idx="3">
                  <c:v>-0.16402037972167441</c:v>
                </c:pt>
                <c:pt idx="4">
                  <c:v>2.3243911436862646E-2</c:v>
                </c:pt>
                <c:pt idx="5">
                  <c:v>0.12212808770455694</c:v>
                </c:pt>
                <c:pt idx="6">
                  <c:v>0.11427078727249672</c:v>
                </c:pt>
                <c:pt idx="7">
                  <c:v>7.0394646092788685E-2</c:v>
                </c:pt>
                <c:pt idx="8">
                  <c:v>7.4746883570620204E-2</c:v>
                </c:pt>
                <c:pt idx="9">
                  <c:v>5.2490823012402307E-2</c:v>
                </c:pt>
                <c:pt idx="10">
                  <c:v>6.380032082631043E-2</c:v>
                </c:pt>
                <c:pt idx="11">
                  <c:v>0.25345055416459594</c:v>
                </c:pt>
                <c:pt idx="12">
                  <c:v>0.22115309623754847</c:v>
                </c:pt>
                <c:pt idx="13">
                  <c:v>0.10301409160001973</c:v>
                </c:pt>
                <c:pt idx="14">
                  <c:v>5.3143246762580511E-2</c:v>
                </c:pt>
                <c:pt idx="15">
                  <c:v>1.9056464176274303E-2</c:v>
                </c:pt>
                <c:pt idx="16">
                  <c:v>0.1624996086637657</c:v>
                </c:pt>
                <c:pt idx="17">
                  <c:v>6.2323426299965325E-2</c:v>
                </c:pt>
                <c:pt idx="18">
                  <c:v>-0.13598659809695129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BILostr!$K$63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BILostr!$L$63:$AD$63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2-4D2B-A39A-B07F42E18932}"/>
            </c:ext>
          </c:extLst>
        </c:ser>
        <c:ser>
          <c:idx val="3"/>
          <c:order val="3"/>
          <c:tx>
            <c:strRef>
              <c:f>BILostr!$K$64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BILostr!$L$64:$AD$64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2-4D2B-A39A-B07F42E18932}"/>
            </c:ext>
          </c:extLst>
        </c:ser>
        <c:ser>
          <c:idx val="7"/>
          <c:order val="4"/>
          <c:tx>
            <c:strRef>
              <c:f>BILostr!$K$65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2-4D2B-A39A-B07F42E18932}"/>
            </c:ext>
          </c:extLst>
        </c:ser>
        <c:ser>
          <c:idx val="4"/>
          <c:order val="5"/>
          <c:tx>
            <c:strRef>
              <c:f>BILostr!$K$66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BILostr!$L$66:$AD$66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2-4D2B-A39A-B07F42E18932}"/>
            </c:ext>
          </c:extLst>
        </c:ser>
        <c:ser>
          <c:idx val="5"/>
          <c:order val="6"/>
          <c:tx>
            <c:strRef>
              <c:f>BILostr!$K$67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BILostr!$L$67:$AD$67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B2-4D2B-A39A-B07F42E18932}"/>
            </c:ext>
          </c:extLst>
        </c:ser>
        <c:ser>
          <c:idx val="6"/>
          <c:order val="7"/>
          <c:tx>
            <c:strRef>
              <c:f>BILostr!$K$68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MONBIL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BILiler'!$K$59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BILiler'!$L$59:$AB$59</c:f>
              <c:numCache>
                <c:formatCode>General</c:formatCode>
                <c:ptCount val="17"/>
                <c:pt idx="0">
                  <c:v>3.3430275124351219E-2</c:v>
                </c:pt>
                <c:pt idx="1">
                  <c:v>-6.4010302294264026E-3</c:v>
                </c:pt>
                <c:pt idx="2">
                  <c:v>-8.1411846530674098E-2</c:v>
                </c:pt>
                <c:pt idx="3">
                  <c:v>-4.2187703737290201E-3</c:v>
                </c:pt>
                <c:pt idx="4">
                  <c:v>0.37796277641886489</c:v>
                </c:pt>
                <c:pt idx="5">
                  <c:v>8.4321482121608643E-2</c:v>
                </c:pt>
                <c:pt idx="6">
                  <c:v>0.18280180089425793</c:v>
                </c:pt>
                <c:pt idx="7">
                  <c:v>1.0410114452196475E-2</c:v>
                </c:pt>
                <c:pt idx="8">
                  <c:v>-2.892498911907411E-2</c:v>
                </c:pt>
                <c:pt idx="9">
                  <c:v>-4.848096874186545E-2</c:v>
                </c:pt>
                <c:pt idx="10">
                  <c:v>-0.27680135749706686</c:v>
                </c:pt>
                <c:pt idx="11">
                  <c:v>-0.24102393813116949</c:v>
                </c:pt>
                <c:pt idx="12">
                  <c:v>-0.29271629568252461</c:v>
                </c:pt>
                <c:pt idx="13">
                  <c:v>-0.21879489818243827</c:v>
                </c:pt>
                <c:pt idx="14">
                  <c:v>-8.1721038155827985E-2</c:v>
                </c:pt>
                <c:pt idx="15">
                  <c:v>1.4760877863525097E-2</c:v>
                </c:pt>
                <c:pt idx="16">
                  <c:v>0.18236783443910967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B-406C-888D-0C4C1754F545}"/>
            </c:ext>
          </c:extLst>
        </c:ser>
        <c:ser>
          <c:idx val="1"/>
          <c:order val="1"/>
          <c:tx>
            <c:strRef>
              <c:f>' BILiler'!$K$60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BILiler'!$L$60:$AB$60</c:f>
              <c:numCache>
                <c:formatCode>General</c:formatCode>
                <c:ptCount val="17"/>
                <c:pt idx="0">
                  <c:v>-0.16203766331578145</c:v>
                </c:pt>
                <c:pt idx="1">
                  <c:v>-4.964786041669797E-2</c:v>
                </c:pt>
                <c:pt idx="2">
                  <c:v>-1.9490757998726405E-2</c:v>
                </c:pt>
                <c:pt idx="3">
                  <c:v>0.17229620266253218</c:v>
                </c:pt>
                <c:pt idx="4">
                  <c:v>0.14649685364708254</c:v>
                </c:pt>
                <c:pt idx="5">
                  <c:v>-5.3430633663330604E-2</c:v>
                </c:pt>
                <c:pt idx="6">
                  <c:v>-1.0580922759709075E-2</c:v>
                </c:pt>
                <c:pt idx="7">
                  <c:v>0.20258211846582463</c:v>
                </c:pt>
                <c:pt idx="8">
                  <c:v>5.6929303195044322E-2</c:v>
                </c:pt>
                <c:pt idx="9">
                  <c:v>-3.9269869517592593E-2</c:v>
                </c:pt>
                <c:pt idx="10">
                  <c:v>-0.16606896746186603</c:v>
                </c:pt>
                <c:pt idx="11">
                  <c:v>0.10974608256801066</c:v>
                </c:pt>
                <c:pt idx="12">
                  <c:v>0.37934590432926107</c:v>
                </c:pt>
                <c:pt idx="13">
                  <c:v>0.11105805623583805</c:v>
                </c:pt>
                <c:pt idx="14">
                  <c:v>0.20463926936746932</c:v>
                </c:pt>
                <c:pt idx="15">
                  <c:v>0.35719300966910339</c:v>
                </c:pt>
                <c:pt idx="16">
                  <c:v>0.13021650454177414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B-406C-888D-0C4C1754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' BILiler'!$K$61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BILiler'!$L$61:$AB$61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B-406C-888D-0C4C1754F545}"/>
            </c:ext>
          </c:extLst>
        </c:ser>
        <c:ser>
          <c:idx val="3"/>
          <c:order val="3"/>
          <c:tx>
            <c:strRef>
              <c:f>' BILiler'!$K$62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BILiler'!$L$62:$AB$62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B-406C-888D-0C4C1754F545}"/>
            </c:ext>
          </c:extLst>
        </c:ser>
        <c:ser>
          <c:idx val="7"/>
          <c:order val="4"/>
          <c:tx>
            <c:strRef>
              <c:f>' BILiler'!$K$63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BILiler'!$L$63:$AB$63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DB-406C-888D-0C4C1754F545}"/>
            </c:ext>
          </c:extLst>
        </c:ser>
        <c:ser>
          <c:idx val="4"/>
          <c:order val="5"/>
          <c:tx>
            <c:strRef>
              <c:f>' BILiler'!$K$64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BILiler'!$L$64:$AB$64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DB-406C-888D-0C4C1754F545}"/>
            </c:ext>
          </c:extLst>
        </c:ser>
        <c:ser>
          <c:idx val="5"/>
          <c:order val="6"/>
          <c:tx>
            <c:strRef>
              <c:f>' BILiler'!$K$65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BILiler'!$L$65:$AB$65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DB-406C-888D-0C4C1754F545}"/>
            </c:ext>
          </c:extLst>
        </c:ser>
        <c:ser>
          <c:idx val="6"/>
          <c:order val="7"/>
          <c:tx>
            <c:strRef>
              <c:f>' BILiler'!$K$66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BILiler'!$L$66:$AB$66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DB-406C-888D-0C4C1754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14</xdr:row>
      <xdr:rowOff>116113</xdr:rowOff>
    </xdr:from>
    <xdr:to>
      <xdr:col>19</xdr:col>
      <xdr:colOff>629557</xdr:colOff>
      <xdr:row>42</xdr:row>
      <xdr:rowOff>43542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2B58AA6-E988-4C87-A2A8-3B2B4EB4F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387348</xdr:colOff>
      <xdr:row>68</xdr:row>
      <xdr:rowOff>69848</xdr:rowOff>
    </xdr:from>
    <xdr:to>
      <xdr:col>29</xdr:col>
      <xdr:colOff>330199</xdr:colOff>
      <xdr:row>102</xdr:row>
      <xdr:rowOff>55879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A19DF95-FE9A-4D63-9876-27AAD47C0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654843</xdr:colOff>
      <xdr:row>0</xdr:row>
      <xdr:rowOff>9524</xdr:rowOff>
    </xdr:from>
    <xdr:to>
      <xdr:col>19</xdr:col>
      <xdr:colOff>261937</xdr:colOff>
      <xdr:row>9</xdr:row>
      <xdr:rowOff>35719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EAFAF0-83A8-3916-3543-952075235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678656</xdr:colOff>
      <xdr:row>27</xdr:row>
      <xdr:rowOff>35717</xdr:rowOff>
    </xdr:from>
    <xdr:to>
      <xdr:col>13</xdr:col>
      <xdr:colOff>642937</xdr:colOff>
      <xdr:row>38</xdr:row>
      <xdr:rowOff>107156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CA58BC-1F1E-D897-9AA7-B0942ACCB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11906</xdr:colOff>
      <xdr:row>13</xdr:row>
      <xdr:rowOff>33336</xdr:rowOff>
    </xdr:from>
    <xdr:to>
      <xdr:col>13</xdr:col>
      <xdr:colOff>666749</xdr:colOff>
      <xdr:row>23</xdr:row>
      <xdr:rowOff>71436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44E364A-DA63-930B-5A9B-ACA5861D0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13</xdr:row>
      <xdr:rowOff>11907</xdr:rowOff>
    </xdr:from>
    <xdr:to>
      <xdr:col>19</xdr:col>
      <xdr:colOff>631030</xdr:colOff>
      <xdr:row>23</xdr:row>
      <xdr:rowOff>190500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A1B4E43-D4CE-4E02-309A-181739218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35719</xdr:colOff>
      <xdr:row>27</xdr:row>
      <xdr:rowOff>9526</xdr:rowOff>
    </xdr:from>
    <xdr:to>
      <xdr:col>19</xdr:col>
      <xdr:colOff>678655</xdr:colOff>
      <xdr:row>38</xdr:row>
      <xdr:rowOff>-1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365C395-F013-A045-BCD9-A96744E7D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11906</xdr:colOff>
      <xdr:row>42</xdr:row>
      <xdr:rowOff>39289</xdr:rowOff>
    </xdr:from>
    <xdr:to>
      <xdr:col>21</xdr:col>
      <xdr:colOff>83343</xdr:colOff>
      <xdr:row>71</xdr:row>
      <xdr:rowOff>202405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311278A-5448-E098-8F0E-674D9625B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657676</xdr:colOff>
      <xdr:row>2</xdr:row>
      <xdr:rowOff>197755</xdr:rowOff>
    </xdr:from>
    <xdr:to>
      <xdr:col>18</xdr:col>
      <xdr:colOff>333827</xdr:colOff>
      <xdr:row>30</xdr:row>
      <xdr:rowOff>121556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885E93B-46CF-46CE-8F4A-14B8E460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485322</xdr:colOff>
      <xdr:row>8</xdr:row>
      <xdr:rowOff>134256</xdr:rowOff>
    </xdr:from>
    <xdr:to>
      <xdr:col>18</xdr:col>
      <xdr:colOff>306728</xdr:colOff>
      <xdr:row>31</xdr:row>
      <xdr:rowOff>148544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A4A884D-1F4E-49A1-813A-8EFEAF217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67</xdr:row>
      <xdr:rowOff>152399</xdr:rowOff>
    </xdr:from>
    <xdr:to>
      <xdr:col>23</xdr:col>
      <xdr:colOff>297655</xdr:colOff>
      <xdr:row>90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A0278CA-EDD8-4437-ADB6-A4D18F5DE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140607</xdr:colOff>
      <xdr:row>10</xdr:row>
      <xdr:rowOff>52613</xdr:rowOff>
    </xdr:from>
    <xdr:to>
      <xdr:col>17</xdr:col>
      <xdr:colOff>642369</xdr:colOff>
      <xdr:row>33</xdr:row>
      <xdr:rowOff>66902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FBACD63-D71D-4B7A-93AA-1DF360B0D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422848</xdr:colOff>
      <xdr:row>4</xdr:row>
      <xdr:rowOff>61382</xdr:rowOff>
    </xdr:from>
    <xdr:to>
      <xdr:col>16</xdr:col>
      <xdr:colOff>241231</xdr:colOff>
      <xdr:row>27</xdr:row>
      <xdr:rowOff>75671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C19A09B-35A3-439A-84C0-FC7B171FC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273048</xdr:colOff>
      <xdr:row>67</xdr:row>
      <xdr:rowOff>120648</xdr:rowOff>
    </xdr:from>
    <xdr:to>
      <xdr:col>29</xdr:col>
      <xdr:colOff>215899</xdr:colOff>
      <xdr:row>101</xdr:row>
      <xdr:rowOff>114299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920C1AA-B95C-4775-99F3-75F742584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593723</xdr:colOff>
      <xdr:row>7</xdr:row>
      <xdr:rowOff>43088</xdr:rowOff>
    </xdr:from>
    <xdr:to>
      <xdr:col>22</xdr:col>
      <xdr:colOff>415018</xdr:colOff>
      <xdr:row>38</xdr:row>
      <xdr:rowOff>162467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BE8070-1E56-4B93-A1B8-2AC1ABBB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387348</xdr:colOff>
      <xdr:row>68</xdr:row>
      <xdr:rowOff>69848</xdr:rowOff>
    </xdr:from>
    <xdr:to>
      <xdr:col>29</xdr:col>
      <xdr:colOff>330199</xdr:colOff>
      <xdr:row>102</xdr:row>
      <xdr:rowOff>55879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DD02125-365B-4683-BE40-EA8091782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5090-7AC5-4D38-95E4-ECC5BD569D32}">
  <dimension ref="A1:BK140"/>
  <sheetViews>
    <sheetView topLeftCell="A21" zoomScale="60" zoomScaleNormal="60" workbookViewId="0">
      <selection activeCell="L63" sqref="L63:AA63"/>
    </sheetView>
  </sheetViews>
  <sheetFormatPr defaultColWidth="8.92578125" defaultRowHeight="15.45" x14ac:dyDescent="0.4"/>
  <cols>
    <col min="1" max="16384" width="8.92578125" style="2"/>
  </cols>
  <sheetData>
    <row r="1" spans="1:63" x14ac:dyDescent="0.4">
      <c r="A1" s="15" t="s">
        <v>0</v>
      </c>
      <c r="B1" s="15" t="s">
        <v>1</v>
      </c>
      <c r="C1" s="15"/>
      <c r="D1" s="15"/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1724</v>
      </c>
      <c r="AC1" s="2" t="s">
        <v>1723</v>
      </c>
      <c r="AE1" s="16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2" t="s">
        <v>21</v>
      </c>
      <c r="AY1" s="2" t="s">
        <v>33</v>
      </c>
      <c r="AZ1" s="2" t="s">
        <v>1723</v>
      </c>
      <c r="BA1" s="2" t="s">
        <v>1735</v>
      </c>
      <c r="BK1" s="2" t="s">
        <v>33</v>
      </c>
    </row>
    <row r="2" spans="1:63" ht="15.9" x14ac:dyDescent="0.45">
      <c r="A2" s="2">
        <v>1966</v>
      </c>
      <c r="B2">
        <v>0.61799999999999999</v>
      </c>
      <c r="C2" s="14"/>
      <c r="D2" s="14"/>
      <c r="F2" s="5"/>
      <c r="H2" s="2">
        <v>1966</v>
      </c>
      <c r="P2" s="22">
        <v>13</v>
      </c>
      <c r="Q2" s="2">
        <v>30</v>
      </c>
      <c r="R2" s="2">
        <v>32</v>
      </c>
      <c r="S2" s="2">
        <v>27</v>
      </c>
      <c r="T2" s="2">
        <v>40</v>
      </c>
      <c r="U2" s="2">
        <v>70</v>
      </c>
      <c r="V2" s="2">
        <v>43</v>
      </c>
      <c r="W2" s="2">
        <v>85</v>
      </c>
      <c r="X2" s="2">
        <v>90</v>
      </c>
      <c r="Y2" s="2">
        <v>70</v>
      </c>
      <c r="Z2" s="2">
        <v>53</v>
      </c>
      <c r="AA2" s="23">
        <v>39</v>
      </c>
      <c r="AB2" s="32">
        <f>SUM(P2:AA2)</f>
        <v>592</v>
      </c>
      <c r="AC2" s="15">
        <f>SUM(U2,V2)</f>
        <v>113</v>
      </c>
      <c r="AD2" s="15">
        <f>SUM(T2:X2)</f>
        <v>328</v>
      </c>
      <c r="AE2" s="2">
        <v>1966</v>
      </c>
      <c r="AM2">
        <v>32.290322580645203</v>
      </c>
      <c r="AN2">
        <v>39.428571428571431</v>
      </c>
      <c r="AO2">
        <v>56</v>
      </c>
      <c r="AP2">
        <v>44.033333333333331</v>
      </c>
      <c r="AQ2">
        <v>4.32258064516129</v>
      </c>
      <c r="AR2">
        <v>0</v>
      </c>
      <c r="AS2">
        <v>0</v>
      </c>
      <c r="AT2">
        <v>0</v>
      </c>
      <c r="AU2">
        <v>0.1</v>
      </c>
      <c r="AV2">
        <v>6.645161290322581</v>
      </c>
      <c r="AW2">
        <v>10.9</v>
      </c>
      <c r="AX2">
        <v>15.806451612903226</v>
      </c>
      <c r="AY2" s="32">
        <f>AVERAGE(AM2:AX2)</f>
        <v>17.460535074244756</v>
      </c>
      <c r="AZ2" s="15">
        <f>AVERAGE(AR2:AS2)</f>
        <v>0</v>
      </c>
      <c r="BA2" s="2">
        <f>AVERAGE(AR2:AU2)</f>
        <v>2.5000000000000001E-2</v>
      </c>
      <c r="BE2" s="2">
        <v>0.80600000000000005</v>
      </c>
      <c r="BF2" s="2">
        <v>1.034</v>
      </c>
      <c r="BG2" s="2">
        <v>0.38800000000000001</v>
      </c>
      <c r="BH2" s="2">
        <v>0.69699999999999995</v>
      </c>
      <c r="BI2" s="2">
        <v>1.2210000000000001</v>
      </c>
      <c r="BJ2" s="2">
        <v>0.82</v>
      </c>
      <c r="BK2" s="2">
        <f>AVERAGE(BE2:BJ2)</f>
        <v>0.82766666666666688</v>
      </c>
    </row>
    <row r="3" spans="1:63" ht="15.9" x14ac:dyDescent="0.45">
      <c r="A3" s="2">
        <v>1967</v>
      </c>
      <c r="B3">
        <v>0.75800000000000001</v>
      </c>
      <c r="C3" s="14"/>
      <c r="D3" s="14"/>
      <c r="F3" s="5"/>
      <c r="H3" s="2">
        <v>1967</v>
      </c>
      <c r="I3" s="2">
        <v>70</v>
      </c>
      <c r="J3" s="2">
        <v>43</v>
      </c>
      <c r="K3" s="2">
        <v>85</v>
      </c>
      <c r="L3" s="2">
        <v>90</v>
      </c>
      <c r="M3" s="2">
        <v>70</v>
      </c>
      <c r="N3" s="2">
        <v>53</v>
      </c>
      <c r="O3" s="2">
        <v>39</v>
      </c>
      <c r="P3" s="22">
        <v>31</v>
      </c>
      <c r="Q3" s="2">
        <v>34</v>
      </c>
      <c r="R3" s="2">
        <v>55</v>
      </c>
      <c r="S3" s="2">
        <v>18</v>
      </c>
      <c r="T3" s="2">
        <v>49</v>
      </c>
      <c r="U3" s="2">
        <v>56</v>
      </c>
      <c r="V3" s="2">
        <v>71</v>
      </c>
      <c r="W3" s="2">
        <v>42</v>
      </c>
      <c r="X3" s="2">
        <v>44</v>
      </c>
      <c r="Y3" s="2">
        <v>117</v>
      </c>
      <c r="Z3" s="2">
        <v>66</v>
      </c>
      <c r="AA3" s="23">
        <v>17</v>
      </c>
      <c r="AB3" s="32">
        <f t="shared" ref="AB3:AB51" si="0">SUM(P3:AA3)</f>
        <v>600</v>
      </c>
      <c r="AC3" s="15">
        <f t="shared" ref="AC3:AC51" si="1">SUM(U3,V3)</f>
        <v>127</v>
      </c>
      <c r="AD3" s="15">
        <f t="shared" ref="AD3:AD51" si="2">SUM(T3:X3)</f>
        <v>262</v>
      </c>
      <c r="AE3" s="2">
        <v>1967</v>
      </c>
      <c r="AF3" s="2">
        <v>0</v>
      </c>
      <c r="AG3" s="2">
        <v>0</v>
      </c>
      <c r="AH3" s="2">
        <v>0</v>
      </c>
      <c r="AI3" s="2">
        <v>0.1</v>
      </c>
      <c r="AJ3" s="2">
        <v>6.645161290322581</v>
      </c>
      <c r="AK3" s="2">
        <v>10.9</v>
      </c>
      <c r="AL3" s="23">
        <v>15.806451612903226</v>
      </c>
      <c r="AM3">
        <v>29.677419354838708</v>
      </c>
      <c r="AN3">
        <v>35.285714285714285</v>
      </c>
      <c r="AO3">
        <v>42.935483870967744</v>
      </c>
      <c r="AP3">
        <v>1018.4</v>
      </c>
      <c r="AQ3">
        <v>2258.0322580645161</v>
      </c>
      <c r="AR3">
        <v>0</v>
      </c>
      <c r="AS3">
        <v>0</v>
      </c>
      <c r="AT3">
        <v>0</v>
      </c>
      <c r="AU3">
        <v>0</v>
      </c>
      <c r="AV3">
        <v>0.45161290322580644</v>
      </c>
      <c r="AW3">
        <v>334.86666666666667</v>
      </c>
      <c r="AX3">
        <v>11.03225806451613</v>
      </c>
      <c r="AY3" s="32">
        <f t="shared" ref="AY3:AY51" si="3">AVERAGE(AM3:AX3)</f>
        <v>310.89011776753711</v>
      </c>
      <c r="AZ3" s="15">
        <f t="shared" ref="AZ3:AZ51" si="4">AVERAGE(AR3:AS3)</f>
        <v>0</v>
      </c>
      <c r="BA3" s="2">
        <f t="shared" ref="BA3:BA51" si="5">AVERAGE(AR3:AU3)</f>
        <v>0</v>
      </c>
      <c r="BE3" s="2">
        <v>1.0169999999999999</v>
      </c>
      <c r="BF3" s="2">
        <v>0.89400000000000002</v>
      </c>
      <c r="BG3" s="2">
        <v>1.0469999999999999</v>
      </c>
      <c r="BH3" s="2">
        <v>1.329</v>
      </c>
      <c r="BI3" s="2">
        <v>1.202</v>
      </c>
      <c r="BJ3" s="2">
        <v>0.88500000000000001</v>
      </c>
      <c r="BK3" s="2">
        <f t="shared" ref="BK3:BK57" si="6">AVERAGE(BE3:BJ3)</f>
        <v>1.0623333333333334</v>
      </c>
    </row>
    <row r="4" spans="1:63" ht="15.9" x14ac:dyDescent="0.45">
      <c r="A4" s="2">
        <v>1968</v>
      </c>
      <c r="B4">
        <v>0.64700000000000002</v>
      </c>
      <c r="C4" s="14"/>
      <c r="D4" s="14"/>
      <c r="F4" s="5"/>
      <c r="H4" s="2">
        <v>1968</v>
      </c>
      <c r="I4" s="2">
        <v>56</v>
      </c>
      <c r="J4" s="2">
        <v>71</v>
      </c>
      <c r="K4" s="2">
        <v>42</v>
      </c>
      <c r="L4" s="2">
        <v>44</v>
      </c>
      <c r="M4" s="2">
        <v>117</v>
      </c>
      <c r="N4" s="2">
        <v>66</v>
      </c>
      <c r="O4" s="2">
        <v>17</v>
      </c>
      <c r="P4" s="22">
        <v>32</v>
      </c>
      <c r="Q4" s="2">
        <v>0</v>
      </c>
      <c r="R4" s="2">
        <v>0</v>
      </c>
      <c r="S4" s="2">
        <v>0</v>
      </c>
      <c r="T4" s="2">
        <v>27</v>
      </c>
      <c r="U4" s="2">
        <v>65</v>
      </c>
      <c r="V4" s="2">
        <v>44</v>
      </c>
      <c r="W4" s="2">
        <v>54</v>
      </c>
      <c r="X4" s="2">
        <v>49</v>
      </c>
      <c r="Y4" s="2">
        <v>66</v>
      </c>
      <c r="Z4" s="2">
        <v>32</v>
      </c>
      <c r="AA4" s="23">
        <v>37</v>
      </c>
      <c r="AB4" s="32">
        <f t="shared" si="0"/>
        <v>406</v>
      </c>
      <c r="AC4" s="15">
        <f t="shared" si="1"/>
        <v>109</v>
      </c>
      <c r="AD4" s="15">
        <f t="shared" si="2"/>
        <v>239</v>
      </c>
      <c r="AE4" s="2">
        <v>1968</v>
      </c>
      <c r="AF4" s="2">
        <v>0</v>
      </c>
      <c r="AG4" s="2">
        <v>0</v>
      </c>
      <c r="AH4" s="2">
        <v>0</v>
      </c>
      <c r="AI4" s="2">
        <v>0</v>
      </c>
      <c r="AJ4" s="2">
        <v>0.45161290322580644</v>
      </c>
      <c r="AK4" s="2">
        <v>334.86666666666667</v>
      </c>
      <c r="AL4" s="23">
        <v>11.03225806451613</v>
      </c>
      <c r="AM4">
        <v>23.225806451612904</v>
      </c>
      <c r="AN4">
        <v>36.655172413793103</v>
      </c>
      <c r="AO4">
        <v>43.12903225806452</v>
      </c>
      <c r="AP4">
        <v>49.6</v>
      </c>
      <c r="AQ4">
        <v>3557.4193548387098</v>
      </c>
      <c r="AR4">
        <v>0</v>
      </c>
      <c r="AS4">
        <v>0</v>
      </c>
      <c r="AT4">
        <v>0</v>
      </c>
      <c r="AU4">
        <v>0.33333333333333331</v>
      </c>
      <c r="AV4">
        <v>4.870967741935484</v>
      </c>
      <c r="AW4">
        <v>15.6</v>
      </c>
      <c r="AX4">
        <v>25.903225806451612</v>
      </c>
      <c r="AY4" s="32">
        <f t="shared" si="3"/>
        <v>313.06140773699173</v>
      </c>
      <c r="AZ4" s="15">
        <f t="shared" si="4"/>
        <v>0</v>
      </c>
      <c r="BA4" s="2">
        <f t="shared" si="5"/>
        <v>8.3333333333333329E-2</v>
      </c>
      <c r="BE4" s="2">
        <v>0.84399999999999997</v>
      </c>
      <c r="BF4" s="2">
        <v>0.86299999999999999</v>
      </c>
      <c r="BG4" s="2">
        <v>0.57499999999999996</v>
      </c>
      <c r="BH4" s="2">
        <v>0.61099999999999999</v>
      </c>
      <c r="BI4" s="2">
        <v>1.085</v>
      </c>
      <c r="BJ4" s="2">
        <v>1.3520000000000001</v>
      </c>
      <c r="BK4" s="2">
        <f t="shared" si="6"/>
        <v>0.88833333333333331</v>
      </c>
    </row>
    <row r="5" spans="1:63" ht="15.9" x14ac:dyDescent="0.45">
      <c r="A5" s="2">
        <v>1969</v>
      </c>
      <c r="B5">
        <v>0.61499999999999999</v>
      </c>
      <c r="C5" s="14"/>
      <c r="D5" s="14"/>
      <c r="F5" s="5"/>
      <c r="H5" s="2">
        <v>1969</v>
      </c>
      <c r="I5" s="2">
        <v>65</v>
      </c>
      <c r="J5" s="2">
        <v>44</v>
      </c>
      <c r="K5" s="2">
        <v>54</v>
      </c>
      <c r="L5" s="2">
        <v>49</v>
      </c>
      <c r="M5" s="2">
        <v>66</v>
      </c>
      <c r="N5" s="2">
        <v>32</v>
      </c>
      <c r="O5" s="2">
        <v>37</v>
      </c>
      <c r="P5" s="22">
        <v>41</v>
      </c>
      <c r="Q5" s="2">
        <v>16</v>
      </c>
      <c r="R5" s="2">
        <v>34</v>
      </c>
      <c r="S5" s="2">
        <v>23</v>
      </c>
      <c r="T5" s="2">
        <v>30</v>
      </c>
      <c r="U5" s="2">
        <v>30</v>
      </c>
      <c r="V5" s="2">
        <v>48</v>
      </c>
      <c r="W5" s="2">
        <v>32</v>
      </c>
      <c r="X5" s="2">
        <v>62</v>
      </c>
      <c r="Y5" s="2">
        <v>42</v>
      </c>
      <c r="Z5" s="2">
        <v>58</v>
      </c>
      <c r="AA5" s="23">
        <v>26</v>
      </c>
      <c r="AB5" s="32">
        <f t="shared" si="0"/>
        <v>442</v>
      </c>
      <c r="AC5" s="15">
        <f t="shared" si="1"/>
        <v>78</v>
      </c>
      <c r="AD5" s="15">
        <f t="shared" si="2"/>
        <v>202</v>
      </c>
      <c r="AE5" s="2">
        <v>1969</v>
      </c>
      <c r="AF5" s="2">
        <v>0</v>
      </c>
      <c r="AG5" s="2">
        <v>0</v>
      </c>
      <c r="AH5" s="2">
        <v>0</v>
      </c>
      <c r="AI5" s="2">
        <v>0.33333333333333331</v>
      </c>
      <c r="AJ5" s="2">
        <v>4.870967741935484</v>
      </c>
      <c r="AK5" s="2">
        <v>15.6</v>
      </c>
      <c r="AL5" s="23">
        <v>25.903225806451612</v>
      </c>
      <c r="AM5">
        <v>35.29032258064516</v>
      </c>
      <c r="AN5">
        <v>38.678571428571431</v>
      </c>
      <c r="AO5">
        <v>46.322580645161288</v>
      </c>
      <c r="AP5">
        <v>36.366666666666667</v>
      </c>
      <c r="AQ5">
        <v>3871.2258064516127</v>
      </c>
      <c r="AR5">
        <v>0</v>
      </c>
      <c r="AS5">
        <v>0</v>
      </c>
      <c r="AT5">
        <v>0</v>
      </c>
      <c r="AU5">
        <v>0</v>
      </c>
      <c r="AV5">
        <v>645.16129032258061</v>
      </c>
      <c r="AW5">
        <v>670.9</v>
      </c>
      <c r="AX5">
        <v>13.258064516129032</v>
      </c>
      <c r="AY5" s="32">
        <f t="shared" si="3"/>
        <v>446.43360855094721</v>
      </c>
      <c r="AZ5" s="15">
        <f t="shared" si="4"/>
        <v>0</v>
      </c>
      <c r="BA5" s="2">
        <f t="shared" si="5"/>
        <v>0</v>
      </c>
      <c r="BE5" s="2">
        <v>0.872</v>
      </c>
      <c r="BF5" s="2">
        <v>0.86199999999999999</v>
      </c>
      <c r="BG5" s="2">
        <v>1.0389999999999999</v>
      </c>
      <c r="BH5" s="2">
        <v>1.0720000000000001</v>
      </c>
      <c r="BI5" s="2">
        <v>1.198</v>
      </c>
      <c r="BJ5" s="2">
        <v>1.3129999999999999</v>
      </c>
      <c r="BK5" s="2">
        <f t="shared" si="6"/>
        <v>1.0593333333333332</v>
      </c>
    </row>
    <row r="6" spans="1:63" ht="15.9" x14ac:dyDescent="0.45">
      <c r="A6" s="2">
        <v>1970</v>
      </c>
      <c r="B6">
        <v>0.84899999999999998</v>
      </c>
      <c r="C6" s="14"/>
      <c r="D6" s="14"/>
      <c r="F6" s="5"/>
      <c r="H6" s="2">
        <v>1970</v>
      </c>
      <c r="I6" s="2">
        <v>30</v>
      </c>
      <c r="J6" s="2">
        <v>48</v>
      </c>
      <c r="K6" s="2">
        <v>32</v>
      </c>
      <c r="L6" s="2">
        <v>62</v>
      </c>
      <c r="M6" s="2">
        <v>42</v>
      </c>
      <c r="N6" s="2">
        <v>58</v>
      </c>
      <c r="O6" s="2">
        <v>26</v>
      </c>
      <c r="P6" s="22">
        <v>14</v>
      </c>
      <c r="Q6" s="2">
        <v>23</v>
      </c>
      <c r="R6" s="2">
        <v>40</v>
      </c>
      <c r="S6" s="2">
        <v>29</v>
      </c>
      <c r="T6" s="2">
        <v>40</v>
      </c>
      <c r="U6" s="2">
        <v>30</v>
      </c>
      <c r="V6" s="2">
        <v>110</v>
      </c>
      <c r="W6" s="2">
        <v>22</v>
      </c>
      <c r="X6" s="2">
        <v>116</v>
      </c>
      <c r="Y6" s="2">
        <v>34</v>
      </c>
      <c r="Z6" s="2">
        <v>28</v>
      </c>
      <c r="AA6" s="23">
        <v>32</v>
      </c>
      <c r="AB6" s="32">
        <f t="shared" si="0"/>
        <v>518</v>
      </c>
      <c r="AC6" s="15">
        <f t="shared" si="1"/>
        <v>140</v>
      </c>
      <c r="AD6" s="15">
        <f t="shared" si="2"/>
        <v>318</v>
      </c>
      <c r="AE6" s="2">
        <v>1970</v>
      </c>
      <c r="AF6" s="2">
        <v>0</v>
      </c>
      <c r="AG6" s="2">
        <v>0</v>
      </c>
      <c r="AH6" s="2">
        <v>0</v>
      </c>
      <c r="AI6" s="2">
        <v>0</v>
      </c>
      <c r="AJ6" s="2">
        <v>645.16129032258061</v>
      </c>
      <c r="AK6" s="2">
        <v>670.9</v>
      </c>
      <c r="AL6" s="23">
        <v>13.258064516129032</v>
      </c>
      <c r="AM6">
        <v>28.096774193548388</v>
      </c>
      <c r="AN6">
        <v>33.178571428571431</v>
      </c>
      <c r="AO6">
        <v>43.967741935483872</v>
      </c>
      <c r="AP6">
        <v>38.833333333333336</v>
      </c>
      <c r="AQ6">
        <v>970.93548387096769</v>
      </c>
      <c r="AR6">
        <v>0</v>
      </c>
      <c r="AS6">
        <v>0</v>
      </c>
      <c r="AT6">
        <v>0</v>
      </c>
      <c r="AU6">
        <v>0</v>
      </c>
      <c r="AV6">
        <v>0.4838709677419355</v>
      </c>
      <c r="AW6">
        <v>2.9</v>
      </c>
      <c r="AX6">
        <v>17.161290322580644</v>
      </c>
      <c r="AY6" s="32">
        <f t="shared" si="3"/>
        <v>94.629755504352275</v>
      </c>
      <c r="AZ6" s="15">
        <f t="shared" si="4"/>
        <v>0</v>
      </c>
      <c r="BA6" s="2">
        <f t="shared" si="5"/>
        <v>0</v>
      </c>
      <c r="BE6" s="2">
        <v>1.1240000000000001</v>
      </c>
      <c r="BF6" s="2">
        <v>1.2</v>
      </c>
      <c r="BG6" s="2">
        <v>0.77</v>
      </c>
      <c r="BH6" s="2">
        <v>1.0549999999999999</v>
      </c>
      <c r="BI6" s="2">
        <v>1.125</v>
      </c>
      <c r="BJ6" s="2">
        <v>1.069</v>
      </c>
      <c r="BK6" s="2">
        <f t="shared" si="6"/>
        <v>1.0571666666666666</v>
      </c>
    </row>
    <row r="7" spans="1:63" ht="15.9" x14ac:dyDescent="0.45">
      <c r="A7" s="2">
        <v>1971</v>
      </c>
      <c r="B7">
        <v>0.77500000000000002</v>
      </c>
      <c r="C7" s="14"/>
      <c r="D7" s="14"/>
      <c r="F7" s="5"/>
      <c r="H7" s="2">
        <v>1971</v>
      </c>
      <c r="I7" s="2">
        <v>30</v>
      </c>
      <c r="J7" s="2">
        <v>110</v>
      </c>
      <c r="K7" s="2">
        <v>22</v>
      </c>
      <c r="L7" s="2">
        <v>116</v>
      </c>
      <c r="M7" s="2">
        <v>34</v>
      </c>
      <c r="N7" s="2">
        <v>28</v>
      </c>
      <c r="O7" s="2">
        <v>32</v>
      </c>
      <c r="P7" s="22">
        <v>37</v>
      </c>
      <c r="Q7" s="2">
        <v>40</v>
      </c>
      <c r="R7" s="2">
        <v>16</v>
      </c>
      <c r="S7" s="2">
        <v>23</v>
      </c>
      <c r="T7" s="2">
        <v>6</v>
      </c>
      <c r="U7" s="2">
        <v>6</v>
      </c>
      <c r="V7" s="2">
        <v>94</v>
      </c>
      <c r="W7" s="2">
        <v>55</v>
      </c>
      <c r="X7" s="2">
        <v>52</v>
      </c>
      <c r="Y7" s="2">
        <v>44</v>
      </c>
      <c r="Z7" s="2">
        <v>47</v>
      </c>
      <c r="AA7" s="23">
        <v>27</v>
      </c>
      <c r="AB7" s="32">
        <f t="shared" si="0"/>
        <v>447</v>
      </c>
      <c r="AC7" s="15">
        <f t="shared" si="1"/>
        <v>100</v>
      </c>
      <c r="AD7" s="15">
        <f t="shared" si="2"/>
        <v>213</v>
      </c>
      <c r="AE7" s="2">
        <v>1971</v>
      </c>
      <c r="AF7" s="2">
        <v>0</v>
      </c>
      <c r="AG7" s="2">
        <v>0</v>
      </c>
      <c r="AH7" s="2">
        <v>0</v>
      </c>
      <c r="AI7" s="2">
        <v>0</v>
      </c>
      <c r="AJ7" s="2">
        <v>0.4838709677419355</v>
      </c>
      <c r="AK7" s="2">
        <v>2.9</v>
      </c>
      <c r="AL7" s="23">
        <v>17.161290322580644</v>
      </c>
      <c r="AM7">
        <v>24.806451612903224</v>
      </c>
      <c r="AN7">
        <v>46.392857142857146</v>
      </c>
      <c r="AO7">
        <v>51.354838709677416</v>
      </c>
      <c r="AP7">
        <v>44.533333333333331</v>
      </c>
      <c r="AQ7">
        <v>2587.0967741935483</v>
      </c>
      <c r="AR7">
        <v>0</v>
      </c>
      <c r="AS7">
        <v>0</v>
      </c>
      <c r="AT7">
        <v>0</v>
      </c>
      <c r="AU7">
        <v>0</v>
      </c>
      <c r="AV7">
        <v>1.6451612903225807</v>
      </c>
      <c r="AW7">
        <v>2339.4333333333334</v>
      </c>
      <c r="AX7">
        <v>15.193548387096774</v>
      </c>
      <c r="AY7" s="32">
        <f t="shared" si="3"/>
        <v>425.87135816692262</v>
      </c>
      <c r="AZ7" s="15">
        <f t="shared" si="4"/>
        <v>0</v>
      </c>
      <c r="BA7" s="2">
        <f t="shared" si="5"/>
        <v>0</v>
      </c>
      <c r="BE7" s="2">
        <v>0.91400000000000003</v>
      </c>
      <c r="BF7" s="2">
        <v>0.86099999999999999</v>
      </c>
      <c r="BG7" s="2">
        <v>0.70599999999999996</v>
      </c>
      <c r="BH7" s="2">
        <v>0.441</v>
      </c>
      <c r="BI7" s="2">
        <v>1.2370000000000001</v>
      </c>
      <c r="BJ7" s="2">
        <v>0.89400000000000002</v>
      </c>
      <c r="BK7" s="2">
        <f t="shared" si="6"/>
        <v>0.84216666666666662</v>
      </c>
    </row>
    <row r="8" spans="1:63" ht="15.9" x14ac:dyDescent="0.45">
      <c r="A8" s="2">
        <v>1972</v>
      </c>
      <c r="B8">
        <v>0.87</v>
      </c>
      <c r="C8" s="14"/>
      <c r="D8" s="14"/>
      <c r="F8" s="5"/>
      <c r="H8" s="2">
        <v>1972</v>
      </c>
      <c r="I8" s="2">
        <v>6</v>
      </c>
      <c r="J8" s="2">
        <v>94</v>
      </c>
      <c r="K8" s="2">
        <v>55</v>
      </c>
      <c r="L8" s="2">
        <v>52</v>
      </c>
      <c r="M8" s="2">
        <v>44</v>
      </c>
      <c r="N8" s="2">
        <v>47</v>
      </c>
      <c r="O8" s="2">
        <v>27</v>
      </c>
      <c r="P8" s="22">
        <v>14</v>
      </c>
      <c r="Q8" s="2">
        <v>20</v>
      </c>
      <c r="R8" s="2">
        <v>13</v>
      </c>
      <c r="S8" s="2">
        <v>37</v>
      </c>
      <c r="T8" s="2">
        <v>40</v>
      </c>
      <c r="U8" s="2">
        <v>63</v>
      </c>
      <c r="V8" s="2">
        <v>60</v>
      </c>
      <c r="W8" s="2">
        <v>62</v>
      </c>
      <c r="X8" s="2">
        <v>61</v>
      </c>
      <c r="Y8" s="2">
        <v>60</v>
      </c>
      <c r="Z8" s="2">
        <v>57</v>
      </c>
      <c r="AA8" s="23">
        <v>44</v>
      </c>
      <c r="AB8" s="32">
        <f t="shared" si="0"/>
        <v>531</v>
      </c>
      <c r="AC8" s="15">
        <f t="shared" si="1"/>
        <v>123</v>
      </c>
      <c r="AD8" s="15">
        <f t="shared" si="2"/>
        <v>286</v>
      </c>
      <c r="AE8" s="2">
        <v>1972</v>
      </c>
      <c r="AF8" s="2">
        <v>0</v>
      </c>
      <c r="AG8" s="2">
        <v>0</v>
      </c>
      <c r="AH8" s="2">
        <v>0</v>
      </c>
      <c r="AI8" s="2">
        <v>0</v>
      </c>
      <c r="AJ8" s="2">
        <v>1.6451612903225807</v>
      </c>
      <c r="AK8" s="2">
        <v>2339.4333333333334</v>
      </c>
      <c r="AL8" s="23">
        <v>15.193548387096774</v>
      </c>
      <c r="AM8">
        <v>21.612903225806452</v>
      </c>
      <c r="AN8">
        <v>31.448275862068964</v>
      </c>
      <c r="AO8">
        <v>32.70967741935484</v>
      </c>
      <c r="AP8">
        <v>22</v>
      </c>
      <c r="AQ8">
        <v>1290.9032258064517</v>
      </c>
      <c r="AR8">
        <v>0</v>
      </c>
      <c r="AS8">
        <v>0</v>
      </c>
      <c r="AT8">
        <v>0</v>
      </c>
      <c r="AU8">
        <v>0</v>
      </c>
      <c r="AV8">
        <v>4838.2258064516127</v>
      </c>
      <c r="AW8">
        <v>13.766666666666667</v>
      </c>
      <c r="AX8">
        <v>23.419354838709676</v>
      </c>
      <c r="AY8" s="32">
        <f t="shared" si="3"/>
        <v>522.84049252255579</v>
      </c>
      <c r="AZ8" s="15">
        <f t="shared" si="4"/>
        <v>0</v>
      </c>
      <c r="BA8" s="2">
        <f t="shared" si="5"/>
        <v>0</v>
      </c>
      <c r="BE8" s="2">
        <v>1.0580000000000001</v>
      </c>
      <c r="BF8" s="2">
        <v>1.0580000000000001</v>
      </c>
      <c r="BG8" s="2">
        <v>0.93400000000000005</v>
      </c>
      <c r="BH8" s="2">
        <v>0.995</v>
      </c>
      <c r="BI8" s="2">
        <v>0.52</v>
      </c>
      <c r="BJ8" s="2">
        <v>0.63200000000000001</v>
      </c>
      <c r="BK8" s="2">
        <f t="shared" si="6"/>
        <v>0.86616666666666653</v>
      </c>
    </row>
    <row r="9" spans="1:63" ht="15.9" x14ac:dyDescent="0.45">
      <c r="A9" s="2">
        <v>1973</v>
      </c>
      <c r="B9">
        <v>0.89100000000000001</v>
      </c>
      <c r="C9" s="14"/>
      <c r="D9" s="14"/>
      <c r="F9" s="5"/>
      <c r="H9" s="2">
        <v>1973</v>
      </c>
      <c r="I9" s="2">
        <v>63</v>
      </c>
      <c r="J9" s="2">
        <v>60</v>
      </c>
      <c r="K9" s="2">
        <v>62</v>
      </c>
      <c r="L9" s="2">
        <v>61</v>
      </c>
      <c r="M9" s="2">
        <v>60</v>
      </c>
      <c r="N9" s="2">
        <v>57</v>
      </c>
      <c r="O9" s="2">
        <v>44</v>
      </c>
      <c r="P9" s="22">
        <v>56</v>
      </c>
      <c r="Q9" s="2">
        <v>28</v>
      </c>
      <c r="R9" s="2">
        <v>30</v>
      </c>
      <c r="S9" s="2">
        <v>49</v>
      </c>
      <c r="T9" s="2">
        <v>36</v>
      </c>
      <c r="U9" s="2">
        <v>42</v>
      </c>
      <c r="V9" s="2">
        <v>16</v>
      </c>
      <c r="W9" s="2">
        <v>49</v>
      </c>
      <c r="X9" s="2">
        <v>29</v>
      </c>
      <c r="Y9" s="2">
        <v>27</v>
      </c>
      <c r="Z9" s="2">
        <v>43</v>
      </c>
      <c r="AA9" s="23">
        <v>42</v>
      </c>
      <c r="AB9" s="32">
        <f t="shared" si="0"/>
        <v>447</v>
      </c>
      <c r="AC9" s="15">
        <f t="shared" si="1"/>
        <v>58</v>
      </c>
      <c r="AD9" s="15">
        <f t="shared" si="2"/>
        <v>172</v>
      </c>
      <c r="AE9" s="2">
        <v>1973</v>
      </c>
      <c r="AF9" s="2">
        <v>0</v>
      </c>
      <c r="AG9" s="2">
        <v>0</v>
      </c>
      <c r="AH9" s="2">
        <v>0</v>
      </c>
      <c r="AI9" s="2">
        <v>0</v>
      </c>
      <c r="AJ9" s="2">
        <v>4838.2258064516127</v>
      </c>
      <c r="AK9" s="2">
        <v>13.766666666666667</v>
      </c>
      <c r="AL9" s="23">
        <v>23.419354838709676</v>
      </c>
      <c r="AM9">
        <v>34.806451612903224</v>
      </c>
      <c r="AN9">
        <v>50.678571428571431</v>
      </c>
      <c r="AO9">
        <v>53.838709677419352</v>
      </c>
      <c r="AP9">
        <v>35.833333333333336</v>
      </c>
      <c r="AQ9">
        <v>2903.8387096774195</v>
      </c>
      <c r="AR9">
        <v>0</v>
      </c>
      <c r="AS9">
        <v>0</v>
      </c>
      <c r="AT9">
        <v>0</v>
      </c>
      <c r="AU9">
        <v>0</v>
      </c>
      <c r="AV9">
        <v>646.90322580645159</v>
      </c>
      <c r="AW9">
        <v>11.6</v>
      </c>
      <c r="AX9">
        <v>29.806451612903224</v>
      </c>
      <c r="AY9" s="32">
        <f t="shared" si="3"/>
        <v>313.94212109575017</v>
      </c>
      <c r="AZ9" s="15">
        <f t="shared" si="4"/>
        <v>0</v>
      </c>
      <c r="BA9" s="2">
        <f t="shared" si="5"/>
        <v>0</v>
      </c>
      <c r="BE9" s="2">
        <v>1.014</v>
      </c>
      <c r="BF9" s="2">
        <v>1.1459999999999999</v>
      </c>
      <c r="BG9" s="2">
        <v>0.65500000000000003</v>
      </c>
      <c r="BH9" s="2">
        <v>0.747</v>
      </c>
      <c r="BI9" s="2">
        <v>1.361</v>
      </c>
      <c r="BJ9" s="2">
        <v>1.105</v>
      </c>
      <c r="BK9" s="2">
        <f t="shared" si="6"/>
        <v>1.0046666666666668</v>
      </c>
    </row>
    <row r="10" spans="1:63" ht="15.9" x14ac:dyDescent="0.45">
      <c r="A10" s="2">
        <v>1974</v>
      </c>
      <c r="B10">
        <v>0.59299999999999997</v>
      </c>
      <c r="C10" s="14"/>
      <c r="D10" s="14"/>
      <c r="F10" s="5"/>
      <c r="H10" s="2">
        <v>1974</v>
      </c>
      <c r="I10" s="2">
        <v>42</v>
      </c>
      <c r="J10" s="2">
        <v>16</v>
      </c>
      <c r="K10" s="2">
        <v>49</v>
      </c>
      <c r="L10" s="2">
        <v>29</v>
      </c>
      <c r="M10" s="2">
        <v>27</v>
      </c>
      <c r="N10" s="2">
        <v>43</v>
      </c>
      <c r="O10" s="2">
        <v>42</v>
      </c>
      <c r="P10" s="22">
        <v>34</v>
      </c>
      <c r="Q10" s="2">
        <v>71</v>
      </c>
      <c r="R10" s="2">
        <v>8</v>
      </c>
      <c r="S10" s="2">
        <v>11</v>
      </c>
      <c r="T10" s="2">
        <v>18</v>
      </c>
      <c r="U10" s="2">
        <v>90</v>
      </c>
      <c r="V10" s="2">
        <v>113</v>
      </c>
      <c r="W10" s="2">
        <v>80</v>
      </c>
      <c r="X10" s="2">
        <v>97</v>
      </c>
      <c r="Y10" s="2">
        <v>33</v>
      </c>
      <c r="Z10" s="2">
        <v>31</v>
      </c>
      <c r="AA10" s="23">
        <v>56</v>
      </c>
      <c r="AB10" s="32">
        <f t="shared" si="0"/>
        <v>642</v>
      </c>
      <c r="AC10" s="15">
        <f t="shared" si="1"/>
        <v>203</v>
      </c>
      <c r="AD10" s="15">
        <f t="shared" si="2"/>
        <v>398</v>
      </c>
      <c r="AE10" s="2">
        <v>1974</v>
      </c>
      <c r="AF10" s="2">
        <v>0</v>
      </c>
      <c r="AG10" s="2">
        <v>0</v>
      </c>
      <c r="AH10" s="2">
        <v>0</v>
      </c>
      <c r="AI10" s="2">
        <v>0</v>
      </c>
      <c r="AJ10" s="2">
        <v>646.90322580645159</v>
      </c>
      <c r="AK10" s="2">
        <v>11.6</v>
      </c>
      <c r="AL10" s="23">
        <v>29.806451612903224</v>
      </c>
      <c r="AM10">
        <v>43.741935483870968</v>
      </c>
      <c r="AN10">
        <v>71.642857142857139</v>
      </c>
      <c r="AO10">
        <v>58.935483870967744</v>
      </c>
      <c r="AP10">
        <v>691.16666666666663</v>
      </c>
      <c r="AQ10">
        <v>4838.2258064516127</v>
      </c>
      <c r="AR10">
        <v>0</v>
      </c>
      <c r="AS10">
        <v>0</v>
      </c>
      <c r="AT10">
        <v>0</v>
      </c>
      <c r="AU10">
        <v>0</v>
      </c>
      <c r="AV10">
        <v>322.77419354838707</v>
      </c>
      <c r="AW10">
        <v>7.8666666666666663</v>
      </c>
      <c r="AX10">
        <v>30.258064516129032</v>
      </c>
      <c r="AY10" s="32">
        <f t="shared" si="3"/>
        <v>505.38430619559654</v>
      </c>
      <c r="AZ10" s="15">
        <f t="shared" si="4"/>
        <v>0</v>
      </c>
      <c r="BA10" s="2">
        <f t="shared" si="5"/>
        <v>0</v>
      </c>
      <c r="BE10" s="2">
        <v>0.69699999999999995</v>
      </c>
      <c r="BF10" s="2">
        <v>0.84299999999999997</v>
      </c>
      <c r="BG10" s="2">
        <v>1.0069999999999999</v>
      </c>
      <c r="BH10" s="2">
        <v>0.61499999999999999</v>
      </c>
      <c r="BI10" s="2">
        <v>1.7649999999999999</v>
      </c>
      <c r="BJ10" s="2">
        <v>1.0920000000000001</v>
      </c>
      <c r="BK10" s="2">
        <f t="shared" si="6"/>
        <v>1.0031666666666668</v>
      </c>
    </row>
    <row r="11" spans="1:63" ht="15.9" x14ac:dyDescent="0.45">
      <c r="A11" s="2">
        <v>1975</v>
      </c>
      <c r="B11">
        <v>0.78700000000000003</v>
      </c>
      <c r="C11" s="14"/>
      <c r="D11" s="14"/>
      <c r="F11" s="5"/>
      <c r="H11" s="2">
        <v>1975</v>
      </c>
      <c r="I11" s="2">
        <v>90</v>
      </c>
      <c r="J11" s="2">
        <v>113</v>
      </c>
      <c r="K11" s="2">
        <v>80</v>
      </c>
      <c r="L11" s="2">
        <v>97</v>
      </c>
      <c r="M11" s="2">
        <v>33</v>
      </c>
      <c r="N11" s="2">
        <v>31</v>
      </c>
      <c r="O11" s="2">
        <v>56</v>
      </c>
      <c r="P11" s="22">
        <v>55</v>
      </c>
      <c r="Q11" s="2">
        <v>19</v>
      </c>
      <c r="R11" s="2">
        <v>18</v>
      </c>
      <c r="S11" s="2">
        <v>15</v>
      </c>
      <c r="T11" s="2">
        <v>60</v>
      </c>
      <c r="U11" s="2">
        <v>46</v>
      </c>
      <c r="V11" s="2">
        <v>54</v>
      </c>
      <c r="W11" s="2">
        <v>29</v>
      </c>
      <c r="X11" s="2">
        <v>94</v>
      </c>
      <c r="Y11" s="2">
        <v>60</v>
      </c>
      <c r="Z11" s="2">
        <v>33</v>
      </c>
      <c r="AA11" s="23">
        <v>50</v>
      </c>
      <c r="AB11" s="32">
        <f t="shared" si="0"/>
        <v>533</v>
      </c>
      <c r="AC11" s="15">
        <f t="shared" si="1"/>
        <v>100</v>
      </c>
      <c r="AD11" s="15">
        <f t="shared" si="2"/>
        <v>283</v>
      </c>
      <c r="AE11" s="2">
        <v>1975</v>
      </c>
      <c r="AF11" s="2">
        <v>0</v>
      </c>
      <c r="AG11" s="2">
        <v>0</v>
      </c>
      <c r="AH11" s="2">
        <v>0</v>
      </c>
      <c r="AI11" s="2">
        <v>0</v>
      </c>
      <c r="AJ11" s="2">
        <v>322.77419354838707</v>
      </c>
      <c r="AK11" s="2">
        <v>7.8666666666666663</v>
      </c>
      <c r="AL11" s="23">
        <v>30.258064516129032</v>
      </c>
      <c r="AM11">
        <v>39.12903225806452</v>
      </c>
      <c r="AN11">
        <v>43.678571428571431</v>
      </c>
      <c r="AO11">
        <v>46.87096774193548</v>
      </c>
      <c r="AP11">
        <v>40.93333333333333</v>
      </c>
      <c r="AQ11">
        <v>2903.4516129032259</v>
      </c>
      <c r="AR11">
        <v>0</v>
      </c>
      <c r="AS11">
        <v>0</v>
      </c>
      <c r="AT11">
        <v>0</v>
      </c>
      <c r="AU11">
        <v>0</v>
      </c>
      <c r="AV11">
        <v>0.12903225806451613</v>
      </c>
      <c r="AW11">
        <v>2669.2333333333331</v>
      </c>
      <c r="AX11">
        <v>21.838709677419356</v>
      </c>
      <c r="AY11" s="32">
        <f t="shared" si="3"/>
        <v>480.43871607782899</v>
      </c>
      <c r="AZ11" s="15">
        <f t="shared" si="4"/>
        <v>0</v>
      </c>
      <c r="BA11" s="2">
        <f t="shared" si="5"/>
        <v>0</v>
      </c>
      <c r="BE11" s="2">
        <v>1.0489999999999999</v>
      </c>
      <c r="BF11" s="2">
        <v>0.99299999999999999</v>
      </c>
      <c r="BG11" s="2">
        <v>0.59</v>
      </c>
      <c r="BH11" s="2">
        <v>0.99099999999999999</v>
      </c>
      <c r="BI11" s="2">
        <v>0.79100000000000004</v>
      </c>
      <c r="BJ11" s="2">
        <v>0.746</v>
      </c>
      <c r="BK11" s="2">
        <f t="shared" si="6"/>
        <v>0.86</v>
      </c>
    </row>
    <row r="12" spans="1:63" ht="15.9" x14ac:dyDescent="0.45">
      <c r="A12" s="2">
        <v>1976</v>
      </c>
      <c r="B12">
        <v>1.012</v>
      </c>
      <c r="C12" s="14"/>
      <c r="D12" s="14"/>
      <c r="F12" s="5"/>
      <c r="H12" s="2">
        <v>1976</v>
      </c>
      <c r="I12" s="2">
        <v>46</v>
      </c>
      <c r="J12" s="2">
        <v>54</v>
      </c>
      <c r="K12" s="2">
        <v>29</v>
      </c>
      <c r="L12" s="2">
        <v>94</v>
      </c>
      <c r="M12" s="2">
        <v>60</v>
      </c>
      <c r="N12" s="2">
        <v>33</v>
      </c>
      <c r="O12" s="2">
        <v>50</v>
      </c>
      <c r="P12" s="22">
        <v>42</v>
      </c>
      <c r="Q12" s="2">
        <v>24</v>
      </c>
      <c r="R12" s="2">
        <v>18</v>
      </c>
      <c r="S12" s="2">
        <v>17</v>
      </c>
      <c r="T12" s="2">
        <v>30</v>
      </c>
      <c r="U12" s="2">
        <v>52</v>
      </c>
      <c r="V12" s="2">
        <v>59</v>
      </c>
      <c r="W12" s="2">
        <v>30</v>
      </c>
      <c r="X12" s="2">
        <v>38</v>
      </c>
      <c r="Y12" s="2">
        <v>27</v>
      </c>
      <c r="Z12" s="2">
        <v>61</v>
      </c>
      <c r="AA12" s="23">
        <v>27</v>
      </c>
      <c r="AB12" s="32">
        <f t="shared" si="0"/>
        <v>425</v>
      </c>
      <c r="AC12" s="15">
        <f t="shared" si="1"/>
        <v>111</v>
      </c>
      <c r="AD12" s="15">
        <f t="shared" si="2"/>
        <v>209</v>
      </c>
      <c r="AE12" s="2">
        <v>1976</v>
      </c>
      <c r="AF12" s="2">
        <v>0</v>
      </c>
      <c r="AG12" s="2">
        <v>0</v>
      </c>
      <c r="AH12" s="2">
        <v>0</v>
      </c>
      <c r="AI12" s="2">
        <v>0</v>
      </c>
      <c r="AJ12" s="2">
        <v>0.12903225806451613</v>
      </c>
      <c r="AK12" s="2">
        <v>2669.2333333333331</v>
      </c>
      <c r="AL12" s="23">
        <v>21.838709677419356</v>
      </c>
      <c r="AM12">
        <v>40.096774193548384</v>
      </c>
      <c r="AN12">
        <v>45.689655172413794</v>
      </c>
      <c r="AO12">
        <v>48.032258064516128</v>
      </c>
      <c r="AP12">
        <v>2023.9</v>
      </c>
      <c r="AQ12">
        <v>2257.8387096774195</v>
      </c>
      <c r="AR12">
        <v>0</v>
      </c>
      <c r="AS12">
        <v>0</v>
      </c>
      <c r="AT12">
        <v>0</v>
      </c>
      <c r="AU12">
        <v>0</v>
      </c>
      <c r="AV12">
        <v>647.12903225806451</v>
      </c>
      <c r="AW12">
        <v>8.6</v>
      </c>
      <c r="AX12">
        <v>19.93548387096774</v>
      </c>
      <c r="AY12" s="32">
        <f t="shared" si="3"/>
        <v>424.26849276974417</v>
      </c>
      <c r="AZ12" s="15">
        <f t="shared" si="4"/>
        <v>0</v>
      </c>
      <c r="BA12" s="2">
        <f t="shared" si="5"/>
        <v>0</v>
      </c>
      <c r="BE12" s="2">
        <v>1.169</v>
      </c>
      <c r="BF12" s="2">
        <v>0.97099999999999997</v>
      </c>
      <c r="BG12" s="2">
        <v>1.1499999999999999</v>
      </c>
      <c r="BH12" s="2">
        <v>1.2150000000000001</v>
      </c>
      <c r="BI12" s="2">
        <v>1.129</v>
      </c>
      <c r="BJ12" s="2">
        <v>1.1819999999999999</v>
      </c>
      <c r="BK12" s="2">
        <f t="shared" si="6"/>
        <v>1.1360000000000001</v>
      </c>
    </row>
    <row r="13" spans="1:63" ht="15.9" x14ac:dyDescent="0.45">
      <c r="A13" s="2">
        <v>1977</v>
      </c>
      <c r="B13">
        <v>0.80900000000000005</v>
      </c>
      <c r="C13" s="14"/>
      <c r="D13" s="14"/>
      <c r="F13" s="5"/>
      <c r="H13" s="2">
        <v>1977</v>
      </c>
      <c r="I13" s="2">
        <v>52</v>
      </c>
      <c r="J13" s="2">
        <v>59</v>
      </c>
      <c r="K13" s="2">
        <v>30</v>
      </c>
      <c r="L13" s="2">
        <v>38</v>
      </c>
      <c r="M13" s="2">
        <v>27</v>
      </c>
      <c r="N13" s="2">
        <v>61</v>
      </c>
      <c r="O13" s="2">
        <v>27</v>
      </c>
      <c r="P13" s="22">
        <v>60</v>
      </c>
      <c r="Q13" s="2">
        <v>17</v>
      </c>
      <c r="R13" s="2">
        <v>46</v>
      </c>
      <c r="S13" s="2">
        <v>62</v>
      </c>
      <c r="T13" s="2">
        <v>34</v>
      </c>
      <c r="U13" s="2">
        <v>61</v>
      </c>
      <c r="V13" s="2">
        <v>84</v>
      </c>
      <c r="W13" s="2">
        <v>28</v>
      </c>
      <c r="X13" s="2">
        <v>37</v>
      </c>
      <c r="Y13" s="2">
        <v>60</v>
      </c>
      <c r="Z13" s="2">
        <v>60</v>
      </c>
      <c r="AA13" s="23">
        <v>9</v>
      </c>
      <c r="AB13" s="32">
        <f t="shared" si="0"/>
        <v>558</v>
      </c>
      <c r="AC13" s="15">
        <f t="shared" si="1"/>
        <v>145</v>
      </c>
      <c r="AD13" s="15">
        <f t="shared" si="2"/>
        <v>244</v>
      </c>
      <c r="AE13" s="2">
        <v>1977</v>
      </c>
      <c r="AF13" s="2">
        <v>0</v>
      </c>
      <c r="AG13" s="2">
        <v>0</v>
      </c>
      <c r="AH13" s="2">
        <v>0</v>
      </c>
      <c r="AI13" s="2">
        <v>0</v>
      </c>
      <c r="AJ13" s="2">
        <v>647.12903225806451</v>
      </c>
      <c r="AK13" s="2">
        <v>8.6</v>
      </c>
      <c r="AL13" s="23">
        <v>19.93548387096774</v>
      </c>
      <c r="AM13">
        <v>34.258064516129032</v>
      </c>
      <c r="AN13">
        <v>49.464285714285715</v>
      </c>
      <c r="AO13">
        <v>49.741935483870968</v>
      </c>
      <c r="AP13">
        <v>36.733333333333334</v>
      </c>
      <c r="AQ13">
        <v>3.2258064516129031E-2</v>
      </c>
      <c r="AR13">
        <v>0</v>
      </c>
      <c r="AS13">
        <v>0</v>
      </c>
      <c r="AT13">
        <v>0</v>
      </c>
      <c r="AU13">
        <v>0</v>
      </c>
      <c r="AV13">
        <v>5.806451612903226</v>
      </c>
      <c r="AW13">
        <v>11.733333333333333</v>
      </c>
      <c r="AX13">
        <v>18.129032258064516</v>
      </c>
      <c r="AY13" s="32">
        <f t="shared" si="3"/>
        <v>17.15822452636969</v>
      </c>
      <c r="AZ13" s="15">
        <f t="shared" si="4"/>
        <v>0</v>
      </c>
      <c r="BA13" s="2">
        <f t="shared" si="5"/>
        <v>0</v>
      </c>
      <c r="BE13" s="2">
        <v>0.85099999999999998</v>
      </c>
      <c r="BF13" s="2">
        <v>0.92400000000000004</v>
      </c>
      <c r="BG13" s="2">
        <v>1.0069999999999999</v>
      </c>
      <c r="BH13" s="2">
        <v>0.93100000000000005</v>
      </c>
      <c r="BI13" s="2">
        <v>1.4059999999999999</v>
      </c>
      <c r="BJ13" s="2">
        <v>0.97399999999999998</v>
      </c>
      <c r="BK13" s="2">
        <f t="shared" si="6"/>
        <v>1.0155000000000001</v>
      </c>
    </row>
    <row r="14" spans="1:63" ht="15.9" x14ac:dyDescent="0.45">
      <c r="A14" s="2">
        <v>1978</v>
      </c>
      <c r="B14">
        <v>0.76300000000000001</v>
      </c>
      <c r="C14" s="14"/>
      <c r="D14" s="14"/>
      <c r="F14" s="5"/>
      <c r="H14" s="2">
        <v>1978</v>
      </c>
      <c r="I14" s="2">
        <v>61</v>
      </c>
      <c r="J14" s="2">
        <v>84</v>
      </c>
      <c r="K14" s="2">
        <v>28</v>
      </c>
      <c r="L14" s="2">
        <v>37</v>
      </c>
      <c r="M14" s="2">
        <v>60</v>
      </c>
      <c r="N14" s="2">
        <v>60</v>
      </c>
      <c r="O14" s="2">
        <v>9</v>
      </c>
      <c r="P14" s="22">
        <v>52</v>
      </c>
      <c r="Q14" s="2">
        <v>40</v>
      </c>
      <c r="R14" s="2">
        <v>26</v>
      </c>
      <c r="S14" s="2">
        <v>25</v>
      </c>
      <c r="T14" s="2">
        <v>4</v>
      </c>
      <c r="U14" s="2">
        <v>17</v>
      </c>
      <c r="V14" s="2">
        <v>71</v>
      </c>
      <c r="W14" s="2">
        <v>72</v>
      </c>
      <c r="X14" s="2">
        <v>24</v>
      </c>
      <c r="Y14" s="2">
        <v>73</v>
      </c>
      <c r="Z14" s="2">
        <v>31</v>
      </c>
      <c r="AA14" s="23">
        <v>12</v>
      </c>
      <c r="AB14" s="32">
        <f t="shared" si="0"/>
        <v>447</v>
      </c>
      <c r="AC14" s="15">
        <f t="shared" si="1"/>
        <v>88</v>
      </c>
      <c r="AD14" s="15">
        <f t="shared" si="2"/>
        <v>188</v>
      </c>
      <c r="AE14" s="2">
        <v>1978</v>
      </c>
      <c r="AF14" s="2">
        <v>0</v>
      </c>
      <c r="AG14" s="2">
        <v>0</v>
      </c>
      <c r="AH14" s="2">
        <v>0</v>
      </c>
      <c r="AI14" s="2">
        <v>0</v>
      </c>
      <c r="AJ14" s="2">
        <v>5.806451612903226</v>
      </c>
      <c r="AK14" s="2">
        <v>11.733333333333333</v>
      </c>
      <c r="AL14" s="23">
        <v>18.129032258064516</v>
      </c>
      <c r="AM14">
        <v>28.193548387096776</v>
      </c>
      <c r="AN14">
        <v>33.178571428571431</v>
      </c>
      <c r="AO14">
        <v>46.903225806451616</v>
      </c>
      <c r="AP14">
        <v>36.633333333333333</v>
      </c>
      <c r="AQ14">
        <v>2.838709677419355</v>
      </c>
      <c r="AR14">
        <v>0</v>
      </c>
      <c r="AS14">
        <v>0</v>
      </c>
      <c r="AT14">
        <v>0</v>
      </c>
      <c r="AU14">
        <v>0</v>
      </c>
      <c r="AV14">
        <v>2.5806451612903225</v>
      </c>
      <c r="AW14">
        <v>8.6</v>
      </c>
      <c r="AX14">
        <v>25.806451612903224</v>
      </c>
      <c r="AY14" s="32">
        <f t="shared" si="3"/>
        <v>15.39454045058884</v>
      </c>
      <c r="AZ14" s="15">
        <f t="shared" si="4"/>
        <v>0</v>
      </c>
      <c r="BA14" s="2">
        <f t="shared" si="5"/>
        <v>0</v>
      </c>
      <c r="BE14" s="2">
        <v>0.91800000000000004</v>
      </c>
      <c r="BF14" s="2">
        <v>0.86</v>
      </c>
      <c r="BG14" s="2">
        <v>0.93300000000000005</v>
      </c>
      <c r="BH14" s="2">
        <v>1.0629999999999999</v>
      </c>
      <c r="BI14" s="2">
        <v>0.13</v>
      </c>
      <c r="BJ14" s="2">
        <v>0.64</v>
      </c>
      <c r="BK14" s="2">
        <f t="shared" si="6"/>
        <v>0.7573333333333333</v>
      </c>
    </row>
    <row r="15" spans="1:63" ht="15.9" x14ac:dyDescent="0.45">
      <c r="A15" s="2">
        <v>1979</v>
      </c>
      <c r="B15">
        <v>1.0409999999999999</v>
      </c>
      <c r="C15" s="14"/>
      <c r="D15" s="14"/>
      <c r="F15" s="5"/>
      <c r="H15" s="2">
        <v>1979</v>
      </c>
      <c r="I15" s="2">
        <v>17</v>
      </c>
      <c r="J15" s="2">
        <v>71</v>
      </c>
      <c r="K15" s="2">
        <v>72</v>
      </c>
      <c r="L15" s="2">
        <v>24</v>
      </c>
      <c r="M15" s="2">
        <v>73</v>
      </c>
      <c r="N15" s="2">
        <v>31</v>
      </c>
      <c r="O15" s="2">
        <v>12</v>
      </c>
      <c r="P15" s="22">
        <v>36</v>
      </c>
      <c r="Q15" s="2">
        <v>36</v>
      </c>
      <c r="R15" s="2">
        <v>23</v>
      </c>
      <c r="S15" s="2">
        <v>29</v>
      </c>
      <c r="T15" s="2">
        <v>48</v>
      </c>
      <c r="U15" s="2">
        <v>90</v>
      </c>
      <c r="V15" s="2">
        <v>49</v>
      </c>
      <c r="W15" s="2">
        <v>52</v>
      </c>
      <c r="X15" s="2">
        <v>66</v>
      </c>
      <c r="Y15" s="2">
        <v>40</v>
      </c>
      <c r="Z15" s="2">
        <v>63</v>
      </c>
      <c r="AA15" s="23">
        <v>56</v>
      </c>
      <c r="AB15" s="32">
        <f t="shared" si="0"/>
        <v>588</v>
      </c>
      <c r="AC15" s="15">
        <f t="shared" si="1"/>
        <v>139</v>
      </c>
      <c r="AD15" s="15">
        <f t="shared" si="2"/>
        <v>305</v>
      </c>
      <c r="AE15" s="2">
        <v>1979</v>
      </c>
      <c r="AF15" s="2">
        <v>0</v>
      </c>
      <c r="AG15" s="2">
        <v>0</v>
      </c>
      <c r="AH15" s="2">
        <v>0</v>
      </c>
      <c r="AI15" s="2">
        <v>0</v>
      </c>
      <c r="AJ15" s="2">
        <v>2.5806451612903225</v>
      </c>
      <c r="AK15" s="2">
        <v>8.6</v>
      </c>
      <c r="AL15" s="23">
        <v>25.806451612903224</v>
      </c>
      <c r="AM15">
        <v>40.387096774193552</v>
      </c>
      <c r="AN15">
        <v>54.571428571428569</v>
      </c>
      <c r="AO15">
        <v>62.258064516129032</v>
      </c>
      <c r="AP15">
        <v>51.266666666666666</v>
      </c>
      <c r="AQ15">
        <v>0.87096774193548387</v>
      </c>
      <c r="AR15">
        <v>0</v>
      </c>
      <c r="AS15">
        <v>0</v>
      </c>
      <c r="AT15">
        <v>0</v>
      </c>
      <c r="AU15">
        <v>0</v>
      </c>
      <c r="AV15">
        <v>2.6129032258064515</v>
      </c>
      <c r="AW15">
        <v>18.733333333333334</v>
      </c>
      <c r="AX15">
        <v>37.70967741935484</v>
      </c>
      <c r="AY15" s="32">
        <f t="shared" si="3"/>
        <v>22.367511520737327</v>
      </c>
      <c r="AZ15" s="15">
        <f t="shared" si="4"/>
        <v>0</v>
      </c>
      <c r="BA15" s="2">
        <f t="shared" si="5"/>
        <v>0</v>
      </c>
      <c r="BE15" s="2">
        <v>1.19</v>
      </c>
      <c r="BF15" s="2">
        <v>1.3129999999999999</v>
      </c>
      <c r="BG15" s="2">
        <v>1.0349999999999999</v>
      </c>
      <c r="BH15" s="2">
        <v>1.1990000000000001</v>
      </c>
      <c r="BI15" s="2">
        <v>0.51500000000000001</v>
      </c>
      <c r="BJ15" s="2">
        <v>1.1879999999999999</v>
      </c>
      <c r="BK15" s="2">
        <f t="shared" si="6"/>
        <v>1.0733333333333333</v>
      </c>
    </row>
    <row r="16" spans="1:63" ht="15.9" x14ac:dyDescent="0.45">
      <c r="A16" s="2">
        <v>1980</v>
      </c>
      <c r="B16">
        <v>0.82899999999999996</v>
      </c>
      <c r="C16" s="14"/>
      <c r="D16" s="14"/>
      <c r="F16" s="5"/>
      <c r="H16" s="2">
        <v>1980</v>
      </c>
      <c r="I16" s="2">
        <v>90</v>
      </c>
      <c r="J16" s="2">
        <v>49</v>
      </c>
      <c r="K16" s="2">
        <v>52</v>
      </c>
      <c r="L16" s="2">
        <v>66</v>
      </c>
      <c r="M16" s="2">
        <v>40</v>
      </c>
      <c r="N16" s="2">
        <v>63</v>
      </c>
      <c r="O16" s="2">
        <v>56</v>
      </c>
      <c r="P16" s="22">
        <v>26</v>
      </c>
      <c r="Q16" s="2">
        <v>17</v>
      </c>
      <c r="R16" s="2">
        <v>36</v>
      </c>
      <c r="S16" s="2">
        <v>26</v>
      </c>
      <c r="T16" s="2">
        <v>22</v>
      </c>
      <c r="U16" s="2">
        <v>32</v>
      </c>
      <c r="V16" s="2">
        <v>8</v>
      </c>
      <c r="W16" s="2">
        <v>52</v>
      </c>
      <c r="X16" s="2">
        <v>60</v>
      </c>
      <c r="Y16" s="2">
        <v>82</v>
      </c>
      <c r="Z16" s="2">
        <v>37</v>
      </c>
      <c r="AA16" s="23">
        <v>55</v>
      </c>
      <c r="AB16" s="32">
        <f t="shared" si="0"/>
        <v>453</v>
      </c>
      <c r="AC16" s="15">
        <f t="shared" si="1"/>
        <v>40</v>
      </c>
      <c r="AD16" s="15">
        <f t="shared" si="2"/>
        <v>174</v>
      </c>
      <c r="AE16" s="2">
        <v>1980</v>
      </c>
      <c r="AF16" s="2">
        <v>0</v>
      </c>
      <c r="AG16" s="2">
        <v>0</v>
      </c>
      <c r="AH16" s="2">
        <v>0</v>
      </c>
      <c r="AI16" s="2">
        <v>0</v>
      </c>
      <c r="AJ16" s="2">
        <v>2.6129032258064515</v>
      </c>
      <c r="AK16" s="2">
        <v>18.733333333333334</v>
      </c>
      <c r="AL16" s="23">
        <v>37.70967741935484</v>
      </c>
      <c r="AM16">
        <v>52.58064516129032</v>
      </c>
      <c r="AN16">
        <v>62.517241379310342</v>
      </c>
      <c r="AO16">
        <v>65.774193548387103</v>
      </c>
      <c r="AP16">
        <v>40.166666666666664</v>
      </c>
      <c r="AQ16">
        <v>6.4516129032258063E-2</v>
      </c>
      <c r="AR16">
        <v>0</v>
      </c>
      <c r="AS16">
        <v>0</v>
      </c>
      <c r="AT16">
        <v>0</v>
      </c>
      <c r="AU16">
        <v>0</v>
      </c>
      <c r="AV16">
        <v>0.19354838709677419</v>
      </c>
      <c r="AW16">
        <v>14.733333333333333</v>
      </c>
      <c r="AX16">
        <v>37.41935483870968</v>
      </c>
      <c r="AY16" s="32">
        <f t="shared" si="3"/>
        <v>22.787458286985537</v>
      </c>
      <c r="AZ16" s="15">
        <f t="shared" si="4"/>
        <v>0</v>
      </c>
      <c r="BA16" s="2">
        <f t="shared" si="5"/>
        <v>0</v>
      </c>
      <c r="BE16" s="2">
        <v>0.84199999999999997</v>
      </c>
      <c r="BF16" s="2">
        <v>0.85899999999999999</v>
      </c>
      <c r="BG16" s="2">
        <v>0.60499999999999998</v>
      </c>
      <c r="BH16" s="2">
        <v>0.79100000000000004</v>
      </c>
      <c r="BI16" s="2">
        <v>1.1359999999999999</v>
      </c>
      <c r="BJ16" s="2">
        <v>1.1539999999999999</v>
      </c>
      <c r="BK16" s="2">
        <f t="shared" si="6"/>
        <v>0.89783333333333326</v>
      </c>
    </row>
    <row r="17" spans="1:63" ht="15.9" x14ac:dyDescent="0.45">
      <c r="A17" s="2">
        <v>1981</v>
      </c>
      <c r="B17">
        <v>0.61899999999999999</v>
      </c>
      <c r="C17" s="14"/>
      <c r="D17" s="14"/>
      <c r="F17" s="5"/>
      <c r="H17" s="2">
        <v>1981</v>
      </c>
      <c r="I17" s="2">
        <v>32</v>
      </c>
      <c r="J17" s="2">
        <v>8</v>
      </c>
      <c r="K17" s="2">
        <v>52</v>
      </c>
      <c r="L17" s="2">
        <v>60</v>
      </c>
      <c r="M17" s="2">
        <v>82</v>
      </c>
      <c r="N17" s="2">
        <v>37</v>
      </c>
      <c r="O17" s="2">
        <v>55</v>
      </c>
      <c r="P17" s="22">
        <v>49</v>
      </c>
      <c r="Q17" s="2">
        <v>16</v>
      </c>
      <c r="R17" s="2">
        <v>42</v>
      </c>
      <c r="S17" s="2">
        <v>36</v>
      </c>
      <c r="T17" s="2">
        <v>36</v>
      </c>
      <c r="U17" s="2">
        <v>105</v>
      </c>
      <c r="V17" s="2">
        <v>93</v>
      </c>
      <c r="W17" s="2">
        <v>61</v>
      </c>
      <c r="X17" s="2">
        <v>63</v>
      </c>
      <c r="Y17" s="2">
        <v>65</v>
      </c>
      <c r="Z17" s="2">
        <v>55</v>
      </c>
      <c r="AA17" s="23">
        <v>49</v>
      </c>
      <c r="AB17" s="32">
        <f t="shared" si="0"/>
        <v>670</v>
      </c>
      <c r="AC17" s="15">
        <f t="shared" si="1"/>
        <v>198</v>
      </c>
      <c r="AD17" s="15">
        <f t="shared" si="2"/>
        <v>358</v>
      </c>
      <c r="AE17" s="2">
        <v>1981</v>
      </c>
      <c r="AF17" s="2">
        <v>0</v>
      </c>
      <c r="AG17" s="2">
        <v>0</v>
      </c>
      <c r="AH17" s="2">
        <v>0</v>
      </c>
      <c r="AI17" s="2">
        <v>0</v>
      </c>
      <c r="AJ17" s="2">
        <v>0.19354838709677419</v>
      </c>
      <c r="AK17" s="2">
        <v>14.733333333333333</v>
      </c>
      <c r="AL17" s="23">
        <v>37.41935483870968</v>
      </c>
      <c r="AM17">
        <v>56.483870967741936</v>
      </c>
      <c r="AN17">
        <v>61.928571428571431</v>
      </c>
      <c r="AO17">
        <v>64.935483870967744</v>
      </c>
      <c r="AP17">
        <v>20.466666666666665</v>
      </c>
      <c r="AQ17">
        <v>0.67741935483870963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9.5333333333333332</v>
      </c>
      <c r="AX17">
        <v>33.645161290322584</v>
      </c>
      <c r="AY17" s="32">
        <f t="shared" si="3"/>
        <v>20.6392089093702</v>
      </c>
      <c r="AZ17" s="15">
        <f t="shared" si="4"/>
        <v>0</v>
      </c>
      <c r="BA17" s="2">
        <f t="shared" si="5"/>
        <v>0</v>
      </c>
      <c r="BE17" s="2">
        <v>0.77700000000000002</v>
      </c>
      <c r="BF17" s="2">
        <v>0.997</v>
      </c>
      <c r="BG17" s="2">
        <v>1.109</v>
      </c>
      <c r="BH17" s="2">
        <v>0.78</v>
      </c>
      <c r="BI17" s="2">
        <v>0.90200000000000002</v>
      </c>
      <c r="BJ17" s="2">
        <v>0.79200000000000004</v>
      </c>
      <c r="BK17" s="2">
        <f t="shared" si="6"/>
        <v>0.89283333333333337</v>
      </c>
    </row>
    <row r="18" spans="1:63" ht="15.9" x14ac:dyDescent="0.45">
      <c r="A18" s="2">
        <v>1982</v>
      </c>
      <c r="B18">
        <v>0.88700000000000001</v>
      </c>
      <c r="C18" s="14"/>
      <c r="D18" s="14"/>
      <c r="F18" s="5"/>
      <c r="H18" s="2">
        <v>1982</v>
      </c>
      <c r="I18" s="2">
        <v>105</v>
      </c>
      <c r="J18" s="2">
        <v>93</v>
      </c>
      <c r="K18" s="2">
        <v>61</v>
      </c>
      <c r="L18" s="2">
        <v>63</v>
      </c>
      <c r="M18" s="2">
        <v>65</v>
      </c>
      <c r="N18" s="2">
        <v>55</v>
      </c>
      <c r="O18" s="2">
        <v>49</v>
      </c>
      <c r="P18" s="22">
        <v>12</v>
      </c>
      <c r="Q18" s="2">
        <v>11</v>
      </c>
      <c r="R18" s="2">
        <v>25</v>
      </c>
      <c r="S18" s="2">
        <v>42</v>
      </c>
      <c r="T18" s="2">
        <v>79</v>
      </c>
      <c r="U18" s="2">
        <v>15</v>
      </c>
      <c r="V18" s="2">
        <v>25</v>
      </c>
      <c r="W18" s="2">
        <v>73</v>
      </c>
      <c r="X18" s="2">
        <v>67</v>
      </c>
      <c r="Y18" s="2">
        <v>35</v>
      </c>
      <c r="Z18" s="2">
        <v>45</v>
      </c>
      <c r="AA18" s="23">
        <v>30</v>
      </c>
      <c r="AB18" s="32">
        <f t="shared" si="0"/>
        <v>459</v>
      </c>
      <c r="AC18" s="15">
        <f t="shared" si="1"/>
        <v>40</v>
      </c>
      <c r="AD18" s="15">
        <f t="shared" si="2"/>
        <v>259</v>
      </c>
      <c r="AE18" s="2">
        <v>1982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9.5333333333333332</v>
      </c>
      <c r="AL18" s="23">
        <v>33.645161290322584</v>
      </c>
      <c r="AM18">
        <v>41.258064516129032</v>
      </c>
      <c r="AN18">
        <v>46.107142857142854</v>
      </c>
      <c r="AO18">
        <v>55.87096774193548</v>
      </c>
      <c r="AP18">
        <v>34.4</v>
      </c>
      <c r="AQ18">
        <v>0.25806451612903225</v>
      </c>
      <c r="AR18">
        <v>0</v>
      </c>
      <c r="AS18">
        <v>0</v>
      </c>
      <c r="AT18">
        <v>0</v>
      </c>
      <c r="AU18">
        <v>0</v>
      </c>
      <c r="AV18">
        <v>1.967741935483871</v>
      </c>
      <c r="AW18">
        <v>10.466666666666667</v>
      </c>
      <c r="AX18">
        <v>29.741935483870968</v>
      </c>
      <c r="AY18" s="32">
        <f t="shared" si="3"/>
        <v>18.339215309779828</v>
      </c>
      <c r="AZ18" s="15">
        <f t="shared" si="4"/>
        <v>0</v>
      </c>
      <c r="BA18" s="2">
        <f t="shared" si="5"/>
        <v>0</v>
      </c>
      <c r="BE18" s="2">
        <v>1.115</v>
      </c>
      <c r="BF18" s="2">
        <v>0.91200000000000003</v>
      </c>
      <c r="BG18" s="2">
        <v>1.077</v>
      </c>
      <c r="BH18" s="2">
        <v>1.1120000000000001</v>
      </c>
      <c r="BI18" s="2">
        <v>1.101</v>
      </c>
      <c r="BJ18" s="2">
        <v>0.52600000000000002</v>
      </c>
      <c r="BK18" s="2">
        <f t="shared" si="6"/>
        <v>0.97383333333333333</v>
      </c>
    </row>
    <row r="19" spans="1:63" ht="15.9" x14ac:dyDescent="0.45">
      <c r="A19" s="2">
        <v>1983</v>
      </c>
      <c r="B19">
        <v>0.94799999999999995</v>
      </c>
      <c r="C19" s="14"/>
      <c r="D19" s="14"/>
      <c r="F19" s="5"/>
      <c r="H19" s="2">
        <v>1983</v>
      </c>
      <c r="I19" s="2">
        <v>15</v>
      </c>
      <c r="J19" s="2">
        <v>25</v>
      </c>
      <c r="K19" s="2">
        <v>73</v>
      </c>
      <c r="L19" s="2">
        <v>67</v>
      </c>
      <c r="M19" s="2">
        <v>35</v>
      </c>
      <c r="N19" s="2">
        <v>45</v>
      </c>
      <c r="O19" s="2">
        <v>30</v>
      </c>
      <c r="P19" s="22">
        <v>47</v>
      </c>
      <c r="Q19" s="2">
        <v>15</v>
      </c>
      <c r="R19" s="2">
        <v>37</v>
      </c>
      <c r="S19" s="2">
        <v>28</v>
      </c>
      <c r="T19" s="2">
        <v>41</v>
      </c>
      <c r="U19" s="2">
        <v>74</v>
      </c>
      <c r="V19" s="2">
        <v>94</v>
      </c>
      <c r="W19" s="2">
        <v>31</v>
      </c>
      <c r="X19" s="2">
        <v>40</v>
      </c>
      <c r="Y19" s="2">
        <v>75</v>
      </c>
      <c r="Z19" s="2">
        <v>29</v>
      </c>
      <c r="AA19" s="23">
        <v>40</v>
      </c>
      <c r="AB19" s="32">
        <f t="shared" si="0"/>
        <v>551</v>
      </c>
      <c r="AC19" s="15">
        <f t="shared" si="1"/>
        <v>168</v>
      </c>
      <c r="AD19" s="15">
        <f t="shared" si="2"/>
        <v>280</v>
      </c>
      <c r="AE19" s="2">
        <v>1983</v>
      </c>
      <c r="AF19" s="2">
        <v>0</v>
      </c>
      <c r="AG19" s="2">
        <v>0</v>
      </c>
      <c r="AH19" s="2">
        <v>0</v>
      </c>
      <c r="AI19" s="2">
        <v>0</v>
      </c>
      <c r="AJ19" s="2">
        <v>1.967741935483871</v>
      </c>
      <c r="AK19" s="2">
        <v>10.466666666666667</v>
      </c>
      <c r="AL19" s="23">
        <v>29.741935483870968</v>
      </c>
      <c r="AM19">
        <v>55.612903225806448</v>
      </c>
      <c r="AN19">
        <v>65.214285714285708</v>
      </c>
      <c r="AO19">
        <v>74.709677419354833</v>
      </c>
      <c r="AP19">
        <v>49.466666666666669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1.7096774193548387</v>
      </c>
      <c r="AW19">
        <v>18.399999999999999</v>
      </c>
      <c r="AX19">
        <v>35.935483870967744</v>
      </c>
      <c r="AY19" s="32">
        <f t="shared" si="3"/>
        <v>25.087391193036353</v>
      </c>
      <c r="AZ19" s="15">
        <f t="shared" si="4"/>
        <v>0</v>
      </c>
      <c r="BA19" s="2">
        <f t="shared" si="5"/>
        <v>0</v>
      </c>
      <c r="BE19" s="2">
        <v>1.0509999999999999</v>
      </c>
      <c r="BF19" s="2">
        <v>1.1140000000000001</v>
      </c>
      <c r="BG19" s="2">
        <v>1.1739999999999999</v>
      </c>
      <c r="BH19" s="2">
        <v>1.1559999999999999</v>
      </c>
      <c r="BI19" s="2">
        <v>1.2749999999999999</v>
      </c>
      <c r="BJ19" s="2">
        <v>1.0449999999999999</v>
      </c>
      <c r="BK19" s="2">
        <f t="shared" si="6"/>
        <v>1.1358333333333333</v>
      </c>
    </row>
    <row r="20" spans="1:63" ht="15.9" x14ac:dyDescent="0.45">
      <c r="A20" s="2">
        <v>1984</v>
      </c>
      <c r="B20">
        <v>0.78600000000000003</v>
      </c>
      <c r="C20" s="14"/>
      <c r="D20" s="14"/>
      <c r="F20" s="5"/>
      <c r="H20" s="2">
        <v>1984</v>
      </c>
      <c r="I20" s="2">
        <v>74</v>
      </c>
      <c r="J20" s="2">
        <v>94</v>
      </c>
      <c r="K20" s="2">
        <v>31</v>
      </c>
      <c r="L20" s="2">
        <v>40</v>
      </c>
      <c r="M20" s="2">
        <v>75</v>
      </c>
      <c r="N20" s="2">
        <v>29</v>
      </c>
      <c r="O20" s="2">
        <v>40</v>
      </c>
      <c r="P20" s="22">
        <v>45</v>
      </c>
      <c r="Q20" s="2">
        <v>24</v>
      </c>
      <c r="R20" s="2">
        <v>27</v>
      </c>
      <c r="S20" s="2">
        <v>22</v>
      </c>
      <c r="T20" s="2">
        <v>26</v>
      </c>
      <c r="U20" s="2">
        <v>55</v>
      </c>
      <c r="V20" s="2">
        <v>112</v>
      </c>
      <c r="W20" s="2">
        <v>44</v>
      </c>
      <c r="X20" s="2">
        <v>35</v>
      </c>
      <c r="Y20" s="2">
        <v>62</v>
      </c>
      <c r="Z20" s="2">
        <v>29</v>
      </c>
      <c r="AA20" s="23">
        <v>27</v>
      </c>
      <c r="AB20" s="32">
        <f t="shared" si="0"/>
        <v>508</v>
      </c>
      <c r="AC20" s="15">
        <f t="shared" si="1"/>
        <v>167</v>
      </c>
      <c r="AD20" s="15">
        <f t="shared" si="2"/>
        <v>272</v>
      </c>
      <c r="AE20" s="2">
        <v>1984</v>
      </c>
      <c r="AF20" s="2">
        <v>0</v>
      </c>
      <c r="AG20" s="2">
        <v>0</v>
      </c>
      <c r="AH20" s="2">
        <v>0</v>
      </c>
      <c r="AI20" s="2">
        <v>0</v>
      </c>
      <c r="AJ20" s="2">
        <v>1.7096774193548387</v>
      </c>
      <c r="AK20" s="2">
        <v>18.399999999999999</v>
      </c>
      <c r="AL20" s="23">
        <v>35.935483870967744</v>
      </c>
      <c r="AM20">
        <v>60.354838709677416</v>
      </c>
      <c r="AN20">
        <v>73.724137931034477</v>
      </c>
      <c r="AO20">
        <v>75.870967741935488</v>
      </c>
      <c r="AP20">
        <v>56.533333333333331</v>
      </c>
      <c r="AQ20">
        <v>0.19354838709677419</v>
      </c>
      <c r="AR20">
        <v>0</v>
      </c>
      <c r="AS20">
        <v>0</v>
      </c>
      <c r="AT20">
        <v>0</v>
      </c>
      <c r="AU20">
        <v>0</v>
      </c>
      <c r="AV20">
        <v>0.38709677419354838</v>
      </c>
      <c r="AW20">
        <v>17.966666666666665</v>
      </c>
      <c r="AX20">
        <v>26.870967741935484</v>
      </c>
      <c r="AY20" s="32">
        <f t="shared" si="3"/>
        <v>25.991796440489427</v>
      </c>
      <c r="AZ20" s="15">
        <f t="shared" si="4"/>
        <v>0</v>
      </c>
      <c r="BA20" s="2">
        <f t="shared" si="5"/>
        <v>0</v>
      </c>
      <c r="BE20" s="2">
        <v>0.87</v>
      </c>
      <c r="BF20" s="2">
        <v>0.88100000000000001</v>
      </c>
      <c r="BG20" s="2">
        <v>1.089</v>
      </c>
      <c r="BH20" s="2">
        <v>1.2869999999999999</v>
      </c>
      <c r="BI20" s="2">
        <v>0.61799999999999999</v>
      </c>
      <c r="BJ20" s="2">
        <v>0.877</v>
      </c>
      <c r="BK20" s="2">
        <f t="shared" si="6"/>
        <v>0.93699999999999994</v>
      </c>
    </row>
    <row r="21" spans="1:63" ht="15.9" x14ac:dyDescent="0.45">
      <c r="A21" s="2">
        <v>1985</v>
      </c>
      <c r="B21">
        <v>0.92800000000000005</v>
      </c>
      <c r="C21" s="14"/>
      <c r="D21" s="14"/>
      <c r="F21" s="5"/>
      <c r="H21" s="2">
        <v>1985</v>
      </c>
      <c r="I21" s="2">
        <v>55</v>
      </c>
      <c r="J21" s="2">
        <v>112</v>
      </c>
      <c r="K21" s="2">
        <v>44</v>
      </c>
      <c r="L21" s="2">
        <v>35</v>
      </c>
      <c r="M21" s="2">
        <v>62</v>
      </c>
      <c r="N21" s="2">
        <v>29</v>
      </c>
      <c r="O21" s="2">
        <v>27</v>
      </c>
      <c r="P21" s="22">
        <v>21</v>
      </c>
      <c r="Q21" s="2">
        <v>9</v>
      </c>
      <c r="R21" s="2">
        <v>37</v>
      </c>
      <c r="S21" s="2">
        <v>16</v>
      </c>
      <c r="T21" s="2">
        <v>56</v>
      </c>
      <c r="U21" s="2">
        <v>37</v>
      </c>
      <c r="V21" s="2">
        <v>24</v>
      </c>
      <c r="W21" s="2">
        <v>117</v>
      </c>
      <c r="X21" s="2">
        <v>81</v>
      </c>
      <c r="Y21" s="2">
        <v>84</v>
      </c>
      <c r="Z21" s="2">
        <v>46</v>
      </c>
      <c r="AA21" s="23">
        <v>27</v>
      </c>
      <c r="AB21" s="32">
        <f t="shared" si="0"/>
        <v>555</v>
      </c>
      <c r="AC21" s="15">
        <f t="shared" si="1"/>
        <v>61</v>
      </c>
      <c r="AD21" s="15">
        <f t="shared" si="2"/>
        <v>315</v>
      </c>
      <c r="AE21" s="2">
        <v>1985</v>
      </c>
      <c r="AF21" s="2">
        <v>0</v>
      </c>
      <c r="AG21" s="2">
        <v>0</v>
      </c>
      <c r="AH21" s="2">
        <v>0</v>
      </c>
      <c r="AI21" s="2">
        <v>0</v>
      </c>
      <c r="AJ21" s="2">
        <v>0.38709677419354838</v>
      </c>
      <c r="AK21" s="2">
        <v>17.966666666666665</v>
      </c>
      <c r="AL21" s="23">
        <v>26.870967741935484</v>
      </c>
      <c r="AM21">
        <v>37.612903225806448</v>
      </c>
      <c r="AN21">
        <v>45.785714285714285</v>
      </c>
      <c r="AO21">
        <v>54.322580645161288</v>
      </c>
      <c r="AP21">
        <v>49.633333333333333</v>
      </c>
      <c r="AQ21">
        <v>2.870967741935484</v>
      </c>
      <c r="AR21">
        <v>0</v>
      </c>
      <c r="AS21">
        <v>0</v>
      </c>
      <c r="AT21">
        <v>0</v>
      </c>
      <c r="AU21">
        <v>0</v>
      </c>
      <c r="AV21">
        <v>0.74193548387096775</v>
      </c>
      <c r="AW21">
        <v>8.7333333333333325</v>
      </c>
      <c r="AX21">
        <v>23.032258064516128</v>
      </c>
      <c r="AY21" s="32">
        <f t="shared" si="3"/>
        <v>18.561085509472605</v>
      </c>
      <c r="AZ21" s="15">
        <f t="shared" si="4"/>
        <v>0</v>
      </c>
      <c r="BA21" s="2">
        <f t="shared" si="5"/>
        <v>0</v>
      </c>
      <c r="BE21" s="2">
        <v>1.0880000000000001</v>
      </c>
      <c r="BF21" s="2">
        <v>0.94299999999999995</v>
      </c>
      <c r="BG21" s="2">
        <v>0.67100000000000004</v>
      </c>
      <c r="BH21" s="2">
        <v>1.2370000000000001</v>
      </c>
      <c r="BI21" s="2">
        <v>1.3089999999999999</v>
      </c>
      <c r="BJ21" s="2">
        <v>1.4610000000000001</v>
      </c>
      <c r="BK21" s="2">
        <f t="shared" si="6"/>
        <v>1.1181666666666668</v>
      </c>
    </row>
    <row r="22" spans="1:63" ht="15.9" x14ac:dyDescent="0.45">
      <c r="A22" s="2">
        <v>1986</v>
      </c>
      <c r="B22">
        <v>0.78200000000000003</v>
      </c>
      <c r="C22" s="14"/>
      <c r="D22" s="14"/>
      <c r="F22" s="5"/>
      <c r="H22" s="2">
        <v>1986</v>
      </c>
      <c r="I22" s="2">
        <v>37</v>
      </c>
      <c r="J22" s="2">
        <v>24</v>
      </c>
      <c r="K22" s="2">
        <v>117</v>
      </c>
      <c r="L22" s="2">
        <v>81</v>
      </c>
      <c r="M22" s="2">
        <v>84</v>
      </c>
      <c r="N22" s="2">
        <v>46</v>
      </c>
      <c r="O22" s="2">
        <v>27</v>
      </c>
      <c r="P22" s="22">
        <v>26</v>
      </c>
      <c r="Q22" s="2">
        <v>16</v>
      </c>
      <c r="R22" s="2">
        <v>29</v>
      </c>
      <c r="S22" s="2">
        <v>26</v>
      </c>
      <c r="T22" s="2">
        <v>37</v>
      </c>
      <c r="U22" s="2">
        <v>21</v>
      </c>
      <c r="V22" s="2">
        <v>73</v>
      </c>
      <c r="W22" s="2">
        <v>121</v>
      </c>
      <c r="X22" s="2">
        <v>48</v>
      </c>
      <c r="Y22" s="2">
        <v>36</v>
      </c>
      <c r="Z22" s="2">
        <v>70</v>
      </c>
      <c r="AA22" s="23">
        <v>15</v>
      </c>
      <c r="AB22" s="32">
        <f t="shared" si="0"/>
        <v>518</v>
      </c>
      <c r="AC22" s="15">
        <f t="shared" si="1"/>
        <v>94</v>
      </c>
      <c r="AD22" s="15">
        <f t="shared" si="2"/>
        <v>300</v>
      </c>
      <c r="AE22" s="2">
        <v>1986</v>
      </c>
      <c r="AF22" s="2">
        <v>0</v>
      </c>
      <c r="AG22" s="2">
        <v>0</v>
      </c>
      <c r="AH22" s="2">
        <v>0</v>
      </c>
      <c r="AI22" s="2">
        <v>0</v>
      </c>
      <c r="AJ22" s="2">
        <v>0.74193548387096775</v>
      </c>
      <c r="AK22" s="2">
        <v>8.7333333333333325</v>
      </c>
      <c r="AL22" s="23">
        <v>23.032258064516128</v>
      </c>
      <c r="AM22">
        <v>36.548387096774192</v>
      </c>
      <c r="AN22">
        <v>39.5</v>
      </c>
      <c r="AO22">
        <v>38.032258064516128</v>
      </c>
      <c r="AP22">
        <v>13.833333333333334</v>
      </c>
      <c r="AQ22">
        <v>1.6129032258064515</v>
      </c>
      <c r="AR22">
        <v>0</v>
      </c>
      <c r="AS22">
        <v>0</v>
      </c>
      <c r="AT22">
        <v>0</v>
      </c>
      <c r="AU22">
        <v>0.36666666666666664</v>
      </c>
      <c r="AV22">
        <v>0.32258064516129031</v>
      </c>
      <c r="AW22">
        <v>2.2333333333333334</v>
      </c>
      <c r="AX22">
        <v>7.709677419354839</v>
      </c>
      <c r="AY22" s="32">
        <f t="shared" si="3"/>
        <v>11.679928315412186</v>
      </c>
      <c r="AZ22" s="15">
        <f t="shared" si="4"/>
        <v>0</v>
      </c>
      <c r="BA22" s="2">
        <f t="shared" si="5"/>
        <v>9.166666666666666E-2</v>
      </c>
      <c r="BE22" s="2">
        <v>0.84899999999999998</v>
      </c>
      <c r="BF22" s="2">
        <v>0.59199999999999997</v>
      </c>
      <c r="BG22" s="2">
        <v>0.42799999999999999</v>
      </c>
      <c r="BH22" s="2">
        <v>1.1200000000000001</v>
      </c>
      <c r="BI22" s="2">
        <v>1.3640000000000001</v>
      </c>
      <c r="BJ22" s="2">
        <v>0.84799999999999998</v>
      </c>
      <c r="BK22" s="2">
        <f t="shared" si="6"/>
        <v>0.86683333333333323</v>
      </c>
    </row>
    <row r="23" spans="1:63" ht="15.9" x14ac:dyDescent="0.45">
      <c r="A23" s="2">
        <v>1987</v>
      </c>
      <c r="B23">
        <v>0.65900000000000003</v>
      </c>
      <c r="C23" s="14"/>
      <c r="D23" s="14"/>
      <c r="F23" s="5"/>
      <c r="H23" s="2">
        <v>1987</v>
      </c>
      <c r="I23" s="2">
        <v>21</v>
      </c>
      <c r="J23" s="2">
        <v>73</v>
      </c>
      <c r="K23" s="2">
        <v>121</v>
      </c>
      <c r="L23" s="2">
        <v>48</v>
      </c>
      <c r="M23" s="2">
        <v>36</v>
      </c>
      <c r="N23" s="2">
        <v>70</v>
      </c>
      <c r="O23" s="2">
        <v>15</v>
      </c>
      <c r="P23" s="22">
        <v>6</v>
      </c>
      <c r="Q23" s="2">
        <v>54</v>
      </c>
      <c r="R23" s="2">
        <v>40</v>
      </c>
      <c r="S23" s="2">
        <v>10</v>
      </c>
      <c r="T23" s="2">
        <v>24</v>
      </c>
      <c r="U23" s="2">
        <v>79</v>
      </c>
      <c r="V23" s="2">
        <v>59</v>
      </c>
      <c r="W23" s="2">
        <v>126</v>
      </c>
      <c r="X23" s="2">
        <v>40</v>
      </c>
      <c r="Y23" s="2">
        <v>19</v>
      </c>
      <c r="Z23" s="2">
        <v>12</v>
      </c>
      <c r="AA23" s="23">
        <v>13</v>
      </c>
      <c r="AB23" s="32">
        <f t="shared" si="0"/>
        <v>482</v>
      </c>
      <c r="AC23" s="15">
        <f t="shared" si="1"/>
        <v>138</v>
      </c>
      <c r="AD23" s="15">
        <f t="shared" si="2"/>
        <v>328</v>
      </c>
      <c r="AE23" s="2">
        <v>1987</v>
      </c>
      <c r="AF23" s="2">
        <v>0</v>
      </c>
      <c r="AG23" s="2">
        <v>0</v>
      </c>
      <c r="AH23" s="2">
        <v>0</v>
      </c>
      <c r="AI23" s="2">
        <v>0.36666666666666664</v>
      </c>
      <c r="AJ23" s="2">
        <v>0.32258064516129031</v>
      </c>
      <c r="AK23" s="2">
        <v>2.2333333333333334</v>
      </c>
      <c r="AL23" s="23">
        <v>7.709677419354839</v>
      </c>
      <c r="AM23">
        <v>13.290322580645162</v>
      </c>
      <c r="AN23">
        <v>28.857142857142858</v>
      </c>
      <c r="AO23">
        <v>37.41935483870968</v>
      </c>
      <c r="AP23">
        <v>19.266666666666666</v>
      </c>
      <c r="AQ23">
        <v>0.22580645161290322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5.5666666666666664</v>
      </c>
      <c r="AX23">
        <v>16.225806451612904</v>
      </c>
      <c r="AY23" s="32">
        <f t="shared" si="3"/>
        <v>10.070980542754738</v>
      </c>
      <c r="AZ23" s="15">
        <f t="shared" si="4"/>
        <v>0</v>
      </c>
      <c r="BA23" s="2">
        <f t="shared" si="5"/>
        <v>0</v>
      </c>
      <c r="BE23" s="2">
        <v>0.82599999999999996</v>
      </c>
      <c r="BF23" s="2">
        <v>0.89200000000000002</v>
      </c>
      <c r="BG23" s="2">
        <v>1.2010000000000001</v>
      </c>
      <c r="BH23" s="2">
        <v>1.222</v>
      </c>
      <c r="BI23" s="2">
        <v>1.097</v>
      </c>
      <c r="BJ23" s="2">
        <v>0.48399999999999999</v>
      </c>
      <c r="BK23" s="2">
        <f t="shared" si="6"/>
        <v>0.95366666666666655</v>
      </c>
    </row>
    <row r="24" spans="1:63" ht="15.9" x14ac:dyDescent="0.45">
      <c r="A24" s="2">
        <v>1988</v>
      </c>
      <c r="B24">
        <v>0.78300000000000003</v>
      </c>
      <c r="C24" s="14"/>
      <c r="D24" s="14"/>
      <c r="F24" s="5"/>
      <c r="H24" s="2">
        <v>1988</v>
      </c>
      <c r="I24" s="2">
        <v>79</v>
      </c>
      <c r="J24" s="2">
        <v>59</v>
      </c>
      <c r="K24" s="2">
        <v>126</v>
      </c>
      <c r="L24" s="2">
        <v>40</v>
      </c>
      <c r="M24" s="2">
        <v>19</v>
      </c>
      <c r="N24" s="2">
        <v>12</v>
      </c>
      <c r="O24" s="2">
        <v>13</v>
      </c>
      <c r="P24" s="22">
        <v>43</v>
      </c>
      <c r="Q24" s="2">
        <v>32</v>
      </c>
      <c r="R24" s="2">
        <v>23</v>
      </c>
      <c r="S24" s="2">
        <v>19</v>
      </c>
      <c r="T24" s="2">
        <v>45</v>
      </c>
      <c r="U24" s="2">
        <v>34</v>
      </c>
      <c r="V24" s="2">
        <v>66</v>
      </c>
      <c r="W24" s="2">
        <v>76</v>
      </c>
      <c r="X24" s="2">
        <v>42</v>
      </c>
      <c r="Y24" s="2">
        <v>64</v>
      </c>
      <c r="Z24" s="2">
        <v>22</v>
      </c>
      <c r="AA24" s="23">
        <v>40</v>
      </c>
      <c r="AB24" s="32">
        <f t="shared" si="0"/>
        <v>506</v>
      </c>
      <c r="AC24" s="15">
        <f t="shared" si="1"/>
        <v>100</v>
      </c>
      <c r="AD24" s="15">
        <f t="shared" si="2"/>
        <v>263</v>
      </c>
      <c r="AE24" s="2">
        <v>1988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5.5666666666666664</v>
      </c>
      <c r="AL24" s="23">
        <v>16.225806451612904</v>
      </c>
      <c r="AM24">
        <v>33.548387096774192</v>
      </c>
      <c r="AN24">
        <v>47.03448275862069</v>
      </c>
      <c r="AO24">
        <v>53.903225806451616</v>
      </c>
      <c r="AP24">
        <v>25.633333333333333</v>
      </c>
      <c r="AQ24">
        <v>0.19354838709677419</v>
      </c>
      <c r="AR24">
        <v>0</v>
      </c>
      <c r="AS24">
        <v>0</v>
      </c>
      <c r="AT24">
        <v>0</v>
      </c>
      <c r="AU24">
        <v>0</v>
      </c>
      <c r="AV24">
        <v>1.7096774193548387</v>
      </c>
      <c r="AW24">
        <v>15.866666666666667</v>
      </c>
      <c r="AX24">
        <v>23.548387096774192</v>
      </c>
      <c r="AY24" s="32">
        <f t="shared" si="3"/>
        <v>16.786475713756023</v>
      </c>
      <c r="AZ24" s="15">
        <f t="shared" si="4"/>
        <v>0</v>
      </c>
      <c r="BA24" s="2">
        <f t="shared" si="5"/>
        <v>0</v>
      </c>
      <c r="BE24" s="2">
        <v>1.014</v>
      </c>
      <c r="BF24" s="2">
        <v>0.93799999999999994</v>
      </c>
      <c r="BG24" s="2">
        <v>1.0429999999999999</v>
      </c>
      <c r="BH24" s="2">
        <v>1.1679999999999999</v>
      </c>
      <c r="BI24" s="2">
        <v>0.94</v>
      </c>
      <c r="BJ24" s="2">
        <v>1.105</v>
      </c>
      <c r="BK24" s="2">
        <f t="shared" si="6"/>
        <v>1.0346666666666666</v>
      </c>
    </row>
    <row r="25" spans="1:63" ht="15.9" x14ac:dyDescent="0.45">
      <c r="A25" s="2">
        <v>1989</v>
      </c>
      <c r="B25">
        <v>0.74299999999999999</v>
      </c>
      <c r="C25" s="14"/>
      <c r="D25" s="14"/>
      <c r="F25" s="5"/>
      <c r="H25" s="2">
        <v>1989</v>
      </c>
      <c r="I25" s="2">
        <v>34</v>
      </c>
      <c r="J25" s="2">
        <v>66</v>
      </c>
      <c r="K25" s="2">
        <v>76</v>
      </c>
      <c r="L25" s="2">
        <v>42</v>
      </c>
      <c r="M25" s="2">
        <v>64</v>
      </c>
      <c r="N25" s="2">
        <v>22</v>
      </c>
      <c r="O25" s="2">
        <v>40</v>
      </c>
      <c r="P25" s="22">
        <v>42</v>
      </c>
      <c r="Q25" s="2">
        <v>37</v>
      </c>
      <c r="R25" s="2">
        <v>50</v>
      </c>
      <c r="S25" s="2">
        <v>22</v>
      </c>
      <c r="T25" s="2">
        <v>53</v>
      </c>
      <c r="U25" s="2">
        <v>49</v>
      </c>
      <c r="V25" s="2">
        <v>72</v>
      </c>
      <c r="W25" s="2">
        <v>39</v>
      </c>
      <c r="X25" s="2">
        <v>39</v>
      </c>
      <c r="Y25" s="2">
        <v>25</v>
      </c>
      <c r="Z25" s="2">
        <v>35</v>
      </c>
      <c r="AA25" s="23">
        <v>27</v>
      </c>
      <c r="AB25" s="32">
        <f t="shared" si="0"/>
        <v>490</v>
      </c>
      <c r="AC25" s="15">
        <f t="shared" si="1"/>
        <v>121</v>
      </c>
      <c r="AD25" s="15">
        <f t="shared" si="2"/>
        <v>252</v>
      </c>
      <c r="AE25" s="2">
        <v>1989</v>
      </c>
      <c r="AF25" s="2">
        <v>0</v>
      </c>
      <c r="AG25" s="2">
        <v>0</v>
      </c>
      <c r="AH25" s="2">
        <v>0</v>
      </c>
      <c r="AI25" s="2">
        <v>0</v>
      </c>
      <c r="AJ25" s="2">
        <v>1.7096774193548387</v>
      </c>
      <c r="AK25" s="2">
        <v>15.866666666666667</v>
      </c>
      <c r="AL25" s="23">
        <v>23.548387096774192</v>
      </c>
      <c r="AM25">
        <v>47.677419354838712</v>
      </c>
      <c r="AN25">
        <v>60.107142857142854</v>
      </c>
      <c r="AO25">
        <v>62.677419354838712</v>
      </c>
      <c r="AP25">
        <v>35.633333333333333</v>
      </c>
      <c r="AQ25">
        <v>0</v>
      </c>
      <c r="AR25">
        <v>0</v>
      </c>
      <c r="AS25">
        <v>0</v>
      </c>
      <c r="AT25">
        <v>0</v>
      </c>
      <c r="AU25">
        <v>6.6666666666666666E-2</v>
      </c>
      <c r="AV25">
        <v>0.35483870967741937</v>
      </c>
      <c r="AW25">
        <v>5.0666666666666664</v>
      </c>
      <c r="AX25">
        <v>15.96774193548387</v>
      </c>
      <c r="AY25" s="32">
        <f t="shared" si="3"/>
        <v>18.962602406554016</v>
      </c>
      <c r="AZ25" s="15">
        <f t="shared" si="4"/>
        <v>0</v>
      </c>
      <c r="BA25" s="2">
        <f t="shared" si="5"/>
        <v>1.6666666666666666E-2</v>
      </c>
      <c r="BE25" s="2">
        <v>0.93</v>
      </c>
      <c r="BF25" s="2">
        <v>1.097</v>
      </c>
      <c r="BG25" s="2">
        <v>1.1399999999999999</v>
      </c>
      <c r="BH25" s="2">
        <v>0.70399999999999996</v>
      </c>
      <c r="BI25" s="2">
        <v>0.89100000000000001</v>
      </c>
      <c r="BJ25" s="2">
        <v>0.878</v>
      </c>
      <c r="BK25" s="2">
        <f t="shared" si="6"/>
        <v>0.94</v>
      </c>
    </row>
    <row r="26" spans="1:63" ht="15.9" x14ac:dyDescent="0.45">
      <c r="A26" s="2">
        <v>1990</v>
      </c>
      <c r="B26">
        <v>0.72499999999999998</v>
      </c>
      <c r="C26" s="14"/>
      <c r="D26" s="14"/>
      <c r="F26" s="5"/>
      <c r="H26" s="2">
        <v>1990</v>
      </c>
      <c r="I26" s="2">
        <v>49</v>
      </c>
      <c r="J26" s="2">
        <v>72</v>
      </c>
      <c r="K26" s="2">
        <v>39</v>
      </c>
      <c r="L26" s="2">
        <v>39</v>
      </c>
      <c r="M26" s="2">
        <v>25</v>
      </c>
      <c r="N26" s="2">
        <v>35</v>
      </c>
      <c r="O26" s="2">
        <v>27</v>
      </c>
      <c r="P26" s="22">
        <v>34</v>
      </c>
      <c r="Q26" s="2">
        <v>57</v>
      </c>
      <c r="R26" s="2">
        <v>13</v>
      </c>
      <c r="S26" s="2">
        <v>7</v>
      </c>
      <c r="T26" s="2">
        <v>8</v>
      </c>
      <c r="U26" s="2">
        <v>90</v>
      </c>
      <c r="V26" s="2">
        <v>53</v>
      </c>
      <c r="W26" s="2">
        <v>78</v>
      </c>
      <c r="X26" s="2">
        <v>6</v>
      </c>
      <c r="Y26" s="2">
        <v>23</v>
      </c>
      <c r="Z26" s="2">
        <v>27</v>
      </c>
      <c r="AA26" s="23">
        <v>38</v>
      </c>
      <c r="AB26" s="32">
        <f t="shared" si="0"/>
        <v>434</v>
      </c>
      <c r="AC26" s="15">
        <f t="shared" si="1"/>
        <v>143</v>
      </c>
      <c r="AD26" s="15">
        <f t="shared" si="2"/>
        <v>235</v>
      </c>
      <c r="AE26" s="2">
        <v>1990</v>
      </c>
      <c r="AF26" s="2">
        <v>0</v>
      </c>
      <c r="AG26" s="2">
        <v>0</v>
      </c>
      <c r="AH26" s="2">
        <v>0</v>
      </c>
      <c r="AI26" s="2">
        <v>6.6666666666666666E-2</v>
      </c>
      <c r="AJ26" s="2">
        <v>0.35483870967741937</v>
      </c>
      <c r="AK26" s="2">
        <v>5.0666666666666664</v>
      </c>
      <c r="AL26" s="23">
        <v>15.96774193548387</v>
      </c>
      <c r="AM26">
        <v>32.032258064516128</v>
      </c>
      <c r="AN26">
        <v>41.964285714285715</v>
      </c>
      <c r="AO26">
        <v>54.935483870967744</v>
      </c>
      <c r="AP26">
        <v>25.366666666666667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0.22580645161290322</v>
      </c>
      <c r="AW26">
        <v>8.0666666666666664</v>
      </c>
      <c r="AX26">
        <v>26.387096774193548</v>
      </c>
      <c r="AY26" s="32">
        <f t="shared" si="3"/>
        <v>15.74818868407578</v>
      </c>
      <c r="AZ26" s="15">
        <f t="shared" si="4"/>
        <v>0</v>
      </c>
      <c r="BA26" s="2">
        <f t="shared" si="5"/>
        <v>0</v>
      </c>
      <c r="BE26" s="2">
        <v>0.95499999999999996</v>
      </c>
      <c r="BF26" s="2">
        <v>0.93100000000000005</v>
      </c>
      <c r="BG26" s="2">
        <v>0.97599999999999998</v>
      </c>
      <c r="BH26" s="2">
        <v>1.2549999999999999</v>
      </c>
      <c r="BI26" s="2">
        <v>0.99199999999999999</v>
      </c>
      <c r="BJ26" s="2">
        <v>0.61599999999999999</v>
      </c>
      <c r="BK26" s="2">
        <f t="shared" si="6"/>
        <v>0.95416666666666661</v>
      </c>
    </row>
    <row r="27" spans="1:63" ht="15.9" x14ac:dyDescent="0.45">
      <c r="A27" s="2">
        <v>1991</v>
      </c>
      <c r="B27">
        <v>0.69</v>
      </c>
      <c r="C27" s="14"/>
      <c r="D27" s="14"/>
      <c r="F27" s="5"/>
      <c r="H27" s="2">
        <v>1991</v>
      </c>
      <c r="I27" s="2">
        <v>90</v>
      </c>
      <c r="J27" s="2">
        <v>53</v>
      </c>
      <c r="K27" s="2">
        <v>78</v>
      </c>
      <c r="L27" s="2">
        <v>6</v>
      </c>
      <c r="M27" s="2">
        <v>23</v>
      </c>
      <c r="N27" s="2">
        <v>27</v>
      </c>
      <c r="O27" s="2">
        <v>38</v>
      </c>
      <c r="P27" s="22">
        <v>32</v>
      </c>
      <c r="Q27" s="2">
        <v>11</v>
      </c>
      <c r="R27" s="2">
        <v>66</v>
      </c>
      <c r="S27" s="2">
        <v>14</v>
      </c>
      <c r="T27" s="2">
        <v>34</v>
      </c>
      <c r="U27" s="2">
        <v>65</v>
      </c>
      <c r="V27" s="2">
        <v>14</v>
      </c>
      <c r="W27" s="2">
        <v>38</v>
      </c>
      <c r="X27" s="2">
        <v>51</v>
      </c>
      <c r="Y27" s="2">
        <v>43</v>
      </c>
      <c r="Z27" s="2">
        <v>57</v>
      </c>
      <c r="AA27" s="23">
        <v>34</v>
      </c>
      <c r="AB27" s="32">
        <f t="shared" si="0"/>
        <v>459</v>
      </c>
      <c r="AC27" s="15">
        <f t="shared" si="1"/>
        <v>79</v>
      </c>
      <c r="AD27" s="15">
        <f t="shared" si="2"/>
        <v>202</v>
      </c>
      <c r="AE27" s="2">
        <v>1991</v>
      </c>
      <c r="AF27" s="2">
        <v>0</v>
      </c>
      <c r="AG27" s="2">
        <v>0</v>
      </c>
      <c r="AH27" s="2">
        <v>0</v>
      </c>
      <c r="AI27" s="2">
        <v>0</v>
      </c>
      <c r="AJ27" s="2">
        <v>0.22580645161290322</v>
      </c>
      <c r="AK27" s="2">
        <v>8.0666666666666664</v>
      </c>
      <c r="AL27" s="23">
        <v>26.387096774193548</v>
      </c>
      <c r="AM27">
        <v>38.29032258064516</v>
      </c>
      <c r="AN27">
        <v>49.214285714285715</v>
      </c>
      <c r="AO27">
        <v>60.516129032258064</v>
      </c>
      <c r="AP27">
        <v>19.066666666666666</v>
      </c>
      <c r="AQ27">
        <v>0.12903225806451613</v>
      </c>
      <c r="AR27">
        <v>0</v>
      </c>
      <c r="AS27">
        <v>0</v>
      </c>
      <c r="AT27">
        <v>0</v>
      </c>
      <c r="AU27">
        <v>0</v>
      </c>
      <c r="AV27">
        <v>1.903225806451613</v>
      </c>
      <c r="AW27">
        <v>9.1333333333333329</v>
      </c>
      <c r="AX27">
        <v>34.29032258064516</v>
      </c>
      <c r="AY27" s="32">
        <f t="shared" si="3"/>
        <v>17.71194316436252</v>
      </c>
      <c r="AZ27" s="15">
        <f t="shared" si="4"/>
        <v>0</v>
      </c>
      <c r="BA27" s="2">
        <f t="shared" si="5"/>
        <v>0</v>
      </c>
      <c r="BE27" s="2">
        <v>0.88700000000000001</v>
      </c>
      <c r="BF27" s="2">
        <v>0.80100000000000005</v>
      </c>
      <c r="BG27" s="2">
        <v>1.29</v>
      </c>
      <c r="BH27" s="2">
        <v>0.90300000000000002</v>
      </c>
      <c r="BI27" s="2">
        <v>1.0029999999999999</v>
      </c>
      <c r="BJ27" s="2">
        <v>1.1519999999999999</v>
      </c>
      <c r="BK27" s="2">
        <f t="shared" si="6"/>
        <v>1.006</v>
      </c>
    </row>
    <row r="28" spans="1:63" ht="15.9" x14ac:dyDescent="0.45">
      <c r="A28" s="2">
        <v>1992</v>
      </c>
      <c r="B28">
        <v>0.80300000000000005</v>
      </c>
      <c r="C28" s="14"/>
      <c r="D28" s="14"/>
      <c r="F28" s="5"/>
      <c r="H28" s="2">
        <v>1992</v>
      </c>
      <c r="I28" s="2">
        <v>65</v>
      </c>
      <c r="J28" s="2">
        <v>14</v>
      </c>
      <c r="K28" s="2">
        <v>38</v>
      </c>
      <c r="L28" s="2">
        <v>51</v>
      </c>
      <c r="M28" s="2">
        <v>43</v>
      </c>
      <c r="N28" s="2">
        <v>57</v>
      </c>
      <c r="O28" s="2">
        <v>34</v>
      </c>
      <c r="P28" s="22">
        <v>24</v>
      </c>
      <c r="Q28" s="2">
        <v>32</v>
      </c>
      <c r="R28" s="2">
        <v>46</v>
      </c>
      <c r="S28" s="2">
        <v>34</v>
      </c>
      <c r="T28" s="2">
        <v>30</v>
      </c>
      <c r="U28" s="2">
        <v>113</v>
      </c>
      <c r="V28" s="2">
        <v>128</v>
      </c>
      <c r="W28" s="2">
        <v>136</v>
      </c>
      <c r="X28" s="2">
        <v>103</v>
      </c>
      <c r="Y28" s="2">
        <v>21</v>
      </c>
      <c r="Z28" s="2">
        <v>40</v>
      </c>
      <c r="AA28" s="23">
        <v>77</v>
      </c>
      <c r="AB28" s="32">
        <f t="shared" si="0"/>
        <v>784</v>
      </c>
      <c r="AC28" s="15">
        <f t="shared" si="1"/>
        <v>241</v>
      </c>
      <c r="AD28" s="15">
        <f t="shared" si="2"/>
        <v>510</v>
      </c>
      <c r="AE28" s="2">
        <v>1992</v>
      </c>
      <c r="AF28" s="2">
        <v>0</v>
      </c>
      <c r="AG28" s="2">
        <v>0</v>
      </c>
      <c r="AH28" s="2">
        <v>0</v>
      </c>
      <c r="AI28" s="2">
        <v>0</v>
      </c>
      <c r="AJ28" s="2">
        <v>1.903225806451613</v>
      </c>
      <c r="AK28" s="2">
        <v>9.1333333333333329</v>
      </c>
      <c r="AL28" s="23">
        <v>34.29032258064516</v>
      </c>
      <c r="AM28">
        <v>50.806451612903224</v>
      </c>
      <c r="AN28">
        <v>60.827586206896555</v>
      </c>
      <c r="AO28">
        <v>68.548387096774192</v>
      </c>
      <c r="AP28">
        <v>65.733333333333334</v>
      </c>
      <c r="AQ28">
        <v>4.935483870967742</v>
      </c>
      <c r="AR28">
        <v>0</v>
      </c>
      <c r="AS28">
        <v>0</v>
      </c>
      <c r="AT28">
        <v>0</v>
      </c>
      <c r="AU28">
        <v>0</v>
      </c>
      <c r="AV28">
        <v>3.3870967741935485</v>
      </c>
      <c r="AW28">
        <v>21.933333333333334</v>
      </c>
      <c r="AX28">
        <v>32.193548387096776</v>
      </c>
      <c r="AY28" s="32">
        <f t="shared" si="3"/>
        <v>25.697101717958223</v>
      </c>
      <c r="AZ28" s="15">
        <f t="shared" si="4"/>
        <v>0</v>
      </c>
      <c r="BA28" s="2">
        <f t="shared" si="5"/>
        <v>0</v>
      </c>
      <c r="BE28" s="2">
        <v>1.024</v>
      </c>
      <c r="BF28" s="2">
        <v>0.75700000000000001</v>
      </c>
      <c r="BG28" s="2">
        <v>0.72199999999999998</v>
      </c>
      <c r="BH28" s="2">
        <v>0.95499999999999996</v>
      </c>
      <c r="BI28" s="2">
        <v>0.59</v>
      </c>
      <c r="BJ28" s="2">
        <v>0.27900000000000003</v>
      </c>
      <c r="BK28" s="2">
        <f t="shared" si="6"/>
        <v>0.72116666666666662</v>
      </c>
    </row>
    <row r="29" spans="1:63" ht="15.9" x14ac:dyDescent="0.45">
      <c r="A29" s="2">
        <v>1993</v>
      </c>
      <c r="B29">
        <v>0.71</v>
      </c>
      <c r="C29" s="14"/>
      <c r="D29" s="14"/>
      <c r="F29" s="5"/>
      <c r="H29" s="2">
        <v>1993</v>
      </c>
      <c r="I29" s="2">
        <v>113</v>
      </c>
      <c r="J29" s="2">
        <v>128</v>
      </c>
      <c r="K29" s="2">
        <v>136</v>
      </c>
      <c r="L29" s="2">
        <v>103</v>
      </c>
      <c r="M29" s="2">
        <v>21</v>
      </c>
      <c r="N29" s="2">
        <v>40</v>
      </c>
      <c r="O29" s="2">
        <v>77</v>
      </c>
      <c r="P29" s="22">
        <v>48</v>
      </c>
      <c r="Q29" s="2">
        <v>14</v>
      </c>
      <c r="R29" s="2">
        <v>41</v>
      </c>
      <c r="S29" s="2">
        <v>40</v>
      </c>
      <c r="T29" s="2">
        <v>51</v>
      </c>
      <c r="U29" s="2">
        <v>72</v>
      </c>
      <c r="V29" s="2">
        <v>27</v>
      </c>
      <c r="W29" s="2">
        <v>36</v>
      </c>
      <c r="X29" s="2">
        <v>8</v>
      </c>
      <c r="Y29" s="2">
        <v>40</v>
      </c>
      <c r="Z29" s="2">
        <v>12</v>
      </c>
      <c r="AA29" s="23">
        <v>62</v>
      </c>
      <c r="AB29" s="32">
        <f t="shared" si="0"/>
        <v>451</v>
      </c>
      <c r="AC29" s="15">
        <f t="shared" si="1"/>
        <v>99</v>
      </c>
      <c r="AD29" s="15">
        <f t="shared" si="2"/>
        <v>194</v>
      </c>
      <c r="AE29" s="2">
        <v>1993</v>
      </c>
      <c r="AF29" s="2">
        <v>0</v>
      </c>
      <c r="AG29" s="2">
        <v>0</v>
      </c>
      <c r="AH29" s="2">
        <v>0</v>
      </c>
      <c r="AI29" s="2">
        <v>0</v>
      </c>
      <c r="AJ29" s="2">
        <v>3.3870967741935485</v>
      </c>
      <c r="AK29" s="2">
        <v>21.933333333333334</v>
      </c>
      <c r="AL29" s="23">
        <v>32.193548387096776</v>
      </c>
      <c r="AM29">
        <v>48.483870967741936</v>
      </c>
      <c r="AN29">
        <v>60.285714285714285</v>
      </c>
      <c r="AO29">
        <v>66.129032258064512</v>
      </c>
      <c r="AP29">
        <v>68.966666666666669</v>
      </c>
      <c r="AQ29">
        <v>1.8064516129032258</v>
      </c>
      <c r="AR29">
        <v>0</v>
      </c>
      <c r="AS29">
        <v>0</v>
      </c>
      <c r="AT29">
        <v>0</v>
      </c>
      <c r="AU29">
        <v>0.1</v>
      </c>
      <c r="AV29">
        <v>0.70967741935483875</v>
      </c>
      <c r="AW29">
        <v>7.7</v>
      </c>
      <c r="AX29">
        <v>28.483870967741936</v>
      </c>
      <c r="AY29" s="32">
        <f t="shared" si="3"/>
        <v>23.555440348182284</v>
      </c>
      <c r="AZ29" s="15">
        <f t="shared" si="4"/>
        <v>0</v>
      </c>
      <c r="BA29" s="2">
        <f t="shared" si="5"/>
        <v>2.5000000000000001E-2</v>
      </c>
      <c r="BE29" s="2">
        <v>0.879</v>
      </c>
      <c r="BF29" s="2">
        <v>0.93200000000000005</v>
      </c>
      <c r="BG29" s="2">
        <v>1.4339999999999999</v>
      </c>
      <c r="BH29" s="2">
        <v>1.123</v>
      </c>
      <c r="BI29" s="2">
        <v>1.2310000000000001</v>
      </c>
      <c r="BJ29" s="2">
        <v>0.73</v>
      </c>
      <c r="BK29" s="2">
        <f t="shared" si="6"/>
        <v>1.0548333333333335</v>
      </c>
    </row>
    <row r="30" spans="1:63" ht="15.9" x14ac:dyDescent="0.45">
      <c r="A30" s="2">
        <v>1994</v>
      </c>
      <c r="B30">
        <v>0.63100000000000001</v>
      </c>
      <c r="C30" s="14"/>
      <c r="D30" s="14"/>
      <c r="F30" s="5"/>
      <c r="H30" s="2">
        <v>1994</v>
      </c>
      <c r="I30" s="2">
        <v>72</v>
      </c>
      <c r="J30" s="2">
        <v>27</v>
      </c>
      <c r="K30" s="2">
        <v>36</v>
      </c>
      <c r="L30" s="2">
        <v>8</v>
      </c>
      <c r="M30" s="2">
        <v>40</v>
      </c>
      <c r="N30" s="2">
        <v>12</v>
      </c>
      <c r="O30" s="2">
        <v>62</v>
      </c>
      <c r="P30" s="22">
        <v>47</v>
      </c>
      <c r="Q30" s="2">
        <v>10</v>
      </c>
      <c r="R30" s="2">
        <v>23</v>
      </c>
      <c r="S30" s="2">
        <v>27</v>
      </c>
      <c r="T30" s="2">
        <v>38</v>
      </c>
      <c r="U30" s="2">
        <v>45</v>
      </c>
      <c r="V30" s="2">
        <v>24</v>
      </c>
      <c r="W30" s="2">
        <v>26</v>
      </c>
      <c r="X30" s="2">
        <v>48</v>
      </c>
      <c r="Y30" s="2">
        <v>50</v>
      </c>
      <c r="Z30" s="2">
        <v>29</v>
      </c>
      <c r="AA30" s="23">
        <v>47</v>
      </c>
      <c r="AB30" s="32">
        <f t="shared" si="0"/>
        <v>414</v>
      </c>
      <c r="AC30" s="15">
        <f t="shared" si="1"/>
        <v>69</v>
      </c>
      <c r="AD30" s="15">
        <f t="shared" si="2"/>
        <v>181</v>
      </c>
      <c r="AE30" s="2">
        <v>1994</v>
      </c>
      <c r="AF30" s="2">
        <v>0</v>
      </c>
      <c r="AG30" s="2">
        <v>0</v>
      </c>
      <c r="AH30" s="2">
        <v>0</v>
      </c>
      <c r="AI30" s="2">
        <v>0.1</v>
      </c>
      <c r="AJ30" s="2">
        <v>0.70967741935483875</v>
      </c>
      <c r="AK30" s="2">
        <v>7.7</v>
      </c>
      <c r="AL30" s="23">
        <v>28.483870967741936</v>
      </c>
      <c r="AM30">
        <v>59.161290322580648</v>
      </c>
      <c r="AN30">
        <v>70.107142857142861</v>
      </c>
      <c r="AO30">
        <v>79.903225806451616</v>
      </c>
      <c r="AP30">
        <v>40.43333333333333</v>
      </c>
      <c r="AQ30">
        <v>0.41935483870967744</v>
      </c>
      <c r="AR30">
        <v>0</v>
      </c>
      <c r="AS30">
        <v>0</v>
      </c>
      <c r="AT30">
        <v>0</v>
      </c>
      <c r="AU30">
        <v>0</v>
      </c>
      <c r="AV30">
        <v>0.58064516129032262</v>
      </c>
      <c r="AW30">
        <v>7.3666666666666663</v>
      </c>
      <c r="AX30">
        <v>26.93548387096774</v>
      </c>
      <c r="AY30" s="32">
        <f t="shared" si="3"/>
        <v>23.742261904761904</v>
      </c>
      <c r="AZ30" s="15">
        <f t="shared" si="4"/>
        <v>0</v>
      </c>
      <c r="BA30" s="2">
        <f t="shared" si="5"/>
        <v>0</v>
      </c>
      <c r="BE30" s="2">
        <v>0.86599999999999999</v>
      </c>
      <c r="BF30" s="2">
        <v>0.94299999999999995</v>
      </c>
      <c r="BG30" s="2">
        <v>1.079</v>
      </c>
      <c r="BH30" s="2">
        <v>1.2869999999999999</v>
      </c>
      <c r="BI30" s="2">
        <v>1.099</v>
      </c>
      <c r="BJ30" s="2">
        <v>1.0089999999999999</v>
      </c>
      <c r="BK30" s="2">
        <f t="shared" si="6"/>
        <v>1.0471666666666666</v>
      </c>
    </row>
    <row r="31" spans="1:63" ht="15.9" x14ac:dyDescent="0.45">
      <c r="A31" s="2">
        <v>1995</v>
      </c>
      <c r="B31">
        <v>0.67300000000000004</v>
      </c>
      <c r="C31" s="14"/>
      <c r="D31" s="14"/>
      <c r="F31" s="5"/>
      <c r="H31" s="2">
        <v>1995</v>
      </c>
      <c r="I31" s="2">
        <v>45</v>
      </c>
      <c r="J31" s="2">
        <v>24</v>
      </c>
      <c r="K31" s="2">
        <v>26</v>
      </c>
      <c r="L31" s="2">
        <v>48</v>
      </c>
      <c r="M31" s="2">
        <v>50</v>
      </c>
      <c r="N31" s="2">
        <v>29</v>
      </c>
      <c r="O31" s="2">
        <v>47</v>
      </c>
      <c r="P31" s="22">
        <v>30</v>
      </c>
      <c r="Q31" s="2">
        <v>64</v>
      </c>
      <c r="R31" s="2">
        <v>32</v>
      </c>
      <c r="S31" s="2">
        <v>26</v>
      </c>
      <c r="T31" s="2">
        <v>40</v>
      </c>
      <c r="U31" s="2">
        <v>42</v>
      </c>
      <c r="V31" s="2">
        <v>63</v>
      </c>
      <c r="W31" s="2">
        <v>80</v>
      </c>
      <c r="X31" s="2">
        <v>27</v>
      </c>
      <c r="Y31" s="2">
        <v>82</v>
      </c>
      <c r="Z31" s="2">
        <v>62</v>
      </c>
      <c r="AA31" s="23">
        <v>15</v>
      </c>
      <c r="AB31" s="32">
        <f t="shared" si="0"/>
        <v>563</v>
      </c>
      <c r="AC31" s="15">
        <f t="shared" si="1"/>
        <v>105</v>
      </c>
      <c r="AD31" s="15">
        <f t="shared" si="2"/>
        <v>252</v>
      </c>
      <c r="AE31" s="2">
        <v>1995</v>
      </c>
      <c r="AF31" s="2">
        <v>0</v>
      </c>
      <c r="AG31" s="2">
        <v>0</v>
      </c>
      <c r="AH31" s="2">
        <v>0</v>
      </c>
      <c r="AI31" s="2">
        <v>0</v>
      </c>
      <c r="AJ31" s="2">
        <v>0.58064516129032262</v>
      </c>
      <c r="AK31" s="2">
        <v>7.3666666666666663</v>
      </c>
      <c r="AL31" s="23">
        <v>26.93548387096774</v>
      </c>
      <c r="AM31">
        <v>36</v>
      </c>
      <c r="AN31">
        <v>53.464285714285715</v>
      </c>
      <c r="AO31">
        <v>59.387096774193552</v>
      </c>
      <c r="AP31">
        <v>32.5</v>
      </c>
      <c r="AQ31">
        <v>3.2258064516129031E-2</v>
      </c>
      <c r="AR31">
        <v>0</v>
      </c>
      <c r="AS31">
        <v>0</v>
      </c>
      <c r="AT31">
        <v>0</v>
      </c>
      <c r="AU31">
        <v>0</v>
      </c>
      <c r="AV31">
        <v>1.8709677419354838</v>
      </c>
      <c r="AW31">
        <v>24.166666666666668</v>
      </c>
      <c r="AX31">
        <v>32.096774193548384</v>
      </c>
      <c r="AY31" s="32">
        <f t="shared" si="3"/>
        <v>19.959837429595492</v>
      </c>
      <c r="AZ31" s="15">
        <f t="shared" si="4"/>
        <v>0</v>
      </c>
      <c r="BA31" s="2">
        <f t="shared" si="5"/>
        <v>0</v>
      </c>
      <c r="BE31" s="2">
        <v>0.94099999999999995</v>
      </c>
      <c r="BF31" s="2">
        <v>0.97899999999999998</v>
      </c>
      <c r="BG31" s="2">
        <v>0.35099999999999998</v>
      </c>
      <c r="BH31" s="2">
        <v>0.46400000000000002</v>
      </c>
      <c r="BI31" s="2">
        <v>1.0840000000000001</v>
      </c>
      <c r="BJ31" s="2">
        <v>0.89700000000000002</v>
      </c>
      <c r="BK31" s="2">
        <f t="shared" si="6"/>
        <v>0.78600000000000003</v>
      </c>
    </row>
    <row r="32" spans="1:63" ht="15.9" x14ac:dyDescent="0.45">
      <c r="A32" s="2">
        <v>1996</v>
      </c>
      <c r="B32">
        <v>0.71</v>
      </c>
      <c r="C32" s="14"/>
      <c r="D32" s="14"/>
      <c r="F32" s="5"/>
      <c r="H32" s="2">
        <v>1996</v>
      </c>
      <c r="I32" s="2">
        <v>42</v>
      </c>
      <c r="J32" s="2">
        <v>63</v>
      </c>
      <c r="K32" s="2">
        <v>80</v>
      </c>
      <c r="L32" s="2">
        <v>27</v>
      </c>
      <c r="M32" s="2">
        <v>82</v>
      </c>
      <c r="N32" s="2">
        <v>62</v>
      </c>
      <c r="O32" s="2">
        <v>15</v>
      </c>
      <c r="P32" s="22">
        <v>8</v>
      </c>
      <c r="Q32" s="2">
        <v>21</v>
      </c>
      <c r="R32" s="2">
        <v>13</v>
      </c>
      <c r="S32" s="2">
        <v>55</v>
      </c>
      <c r="T32" s="2">
        <v>40</v>
      </c>
      <c r="U32" s="2">
        <v>84</v>
      </c>
      <c r="V32" s="2">
        <v>73</v>
      </c>
      <c r="W32" s="2">
        <v>58</v>
      </c>
      <c r="X32" s="2">
        <v>9</v>
      </c>
      <c r="Y32" s="2">
        <v>71</v>
      </c>
      <c r="Z32" s="2">
        <v>65</v>
      </c>
      <c r="AA32" s="23">
        <v>31</v>
      </c>
      <c r="AB32" s="32">
        <f t="shared" si="0"/>
        <v>528</v>
      </c>
      <c r="AC32" s="15">
        <f t="shared" si="1"/>
        <v>157</v>
      </c>
      <c r="AD32" s="15">
        <f t="shared" si="2"/>
        <v>264</v>
      </c>
      <c r="AE32" s="2">
        <v>1996</v>
      </c>
      <c r="AF32" s="2">
        <v>0</v>
      </c>
      <c r="AG32" s="2">
        <v>0</v>
      </c>
      <c r="AH32" s="2">
        <v>0</v>
      </c>
      <c r="AI32" s="2">
        <v>0</v>
      </c>
      <c r="AJ32" s="2">
        <v>1.8709677419354838</v>
      </c>
      <c r="AK32" s="2">
        <v>24.166666666666668</v>
      </c>
      <c r="AL32" s="23">
        <v>32.096774193548384</v>
      </c>
      <c r="AM32">
        <v>38.70967741935484</v>
      </c>
      <c r="AN32">
        <v>43.862068965517238</v>
      </c>
      <c r="AO32">
        <v>53.741935483870968</v>
      </c>
      <c r="AP32">
        <v>39.4</v>
      </c>
      <c r="AQ32">
        <v>6.161290322580645</v>
      </c>
      <c r="AR32">
        <v>0</v>
      </c>
      <c r="AS32">
        <v>0</v>
      </c>
      <c r="AT32">
        <v>0</v>
      </c>
      <c r="AU32">
        <v>0</v>
      </c>
      <c r="AV32">
        <v>0.54838709677419351</v>
      </c>
      <c r="AW32">
        <v>3.7333333333333334</v>
      </c>
      <c r="AX32">
        <v>22.451612903225808</v>
      </c>
      <c r="AY32" s="32">
        <f t="shared" si="3"/>
        <v>17.384025460388088</v>
      </c>
      <c r="AZ32" s="15">
        <f t="shared" si="4"/>
        <v>0</v>
      </c>
      <c r="BA32" s="2">
        <f t="shared" si="5"/>
        <v>0</v>
      </c>
      <c r="BE32" s="2">
        <v>0.96799999999999997</v>
      </c>
      <c r="BF32" s="2">
        <v>0.89100000000000001</v>
      </c>
      <c r="BG32" s="2">
        <v>1.2470000000000001</v>
      </c>
      <c r="BH32" s="2">
        <v>1.3919999999999999</v>
      </c>
      <c r="BI32" s="2">
        <v>0.7</v>
      </c>
      <c r="BJ32" s="2">
        <v>0.57599999999999996</v>
      </c>
      <c r="BK32" s="2">
        <f t="shared" si="6"/>
        <v>0.96233333333333315</v>
      </c>
    </row>
    <row r="33" spans="1:63" ht="15.9" x14ac:dyDescent="0.45">
      <c r="A33" s="2">
        <v>1997</v>
      </c>
      <c r="B33">
        <v>0.88900000000000001</v>
      </c>
      <c r="C33" s="14"/>
      <c r="D33" s="14"/>
      <c r="F33" s="5"/>
      <c r="H33" s="2">
        <v>1997</v>
      </c>
      <c r="I33" s="2">
        <v>84</v>
      </c>
      <c r="J33" s="2">
        <v>73</v>
      </c>
      <c r="K33" s="2">
        <v>58</v>
      </c>
      <c r="L33" s="2">
        <v>9</v>
      </c>
      <c r="M33" s="2">
        <v>71</v>
      </c>
      <c r="N33" s="2">
        <v>65</v>
      </c>
      <c r="O33" s="2">
        <v>31</v>
      </c>
      <c r="P33" s="22">
        <v>36</v>
      </c>
      <c r="Q33" s="2">
        <v>49</v>
      </c>
      <c r="R33" s="2">
        <v>58</v>
      </c>
      <c r="S33" s="2">
        <v>41</v>
      </c>
      <c r="T33" s="2">
        <v>22</v>
      </c>
      <c r="U33" s="2">
        <v>15</v>
      </c>
      <c r="V33" s="2">
        <v>42</v>
      </c>
      <c r="W33" s="2">
        <v>41</v>
      </c>
      <c r="X33" s="2">
        <v>70</v>
      </c>
      <c r="Y33" s="2">
        <v>27</v>
      </c>
      <c r="Z33" s="2">
        <v>25</v>
      </c>
      <c r="AA33" s="23">
        <v>35</v>
      </c>
      <c r="AB33" s="32">
        <f t="shared" si="0"/>
        <v>461</v>
      </c>
      <c r="AC33" s="15">
        <f t="shared" si="1"/>
        <v>57</v>
      </c>
      <c r="AD33" s="15">
        <f t="shared" si="2"/>
        <v>190</v>
      </c>
      <c r="AE33" s="2">
        <v>1997</v>
      </c>
      <c r="AF33" s="2">
        <v>0</v>
      </c>
      <c r="AG33" s="2">
        <v>0</v>
      </c>
      <c r="AH33" s="2">
        <v>0</v>
      </c>
      <c r="AI33" s="2">
        <v>0</v>
      </c>
      <c r="AJ33" s="2">
        <v>0.54838709677419351</v>
      </c>
      <c r="AK33" s="2">
        <v>3.7333333333333334</v>
      </c>
      <c r="AL33" s="23">
        <v>22.451612903225808</v>
      </c>
      <c r="AM33">
        <v>34.064516129032256</v>
      </c>
      <c r="AN33">
        <v>45.392857142857146</v>
      </c>
      <c r="AO33">
        <v>64.387096774193552</v>
      </c>
      <c r="AP33">
        <v>70.36666666666666</v>
      </c>
      <c r="AQ33">
        <v>11.35483870967742</v>
      </c>
      <c r="AR33">
        <v>0</v>
      </c>
      <c r="AS33">
        <v>0</v>
      </c>
      <c r="AT33">
        <v>0</v>
      </c>
      <c r="AU33">
        <v>0</v>
      </c>
      <c r="AV33">
        <v>0.67741935483870963</v>
      </c>
      <c r="AW33">
        <v>9</v>
      </c>
      <c r="AX33">
        <v>19.322580645161292</v>
      </c>
      <c r="AY33" s="32">
        <f t="shared" si="3"/>
        <v>21.213831285202254</v>
      </c>
      <c r="AZ33" s="15">
        <f t="shared" si="4"/>
        <v>0</v>
      </c>
      <c r="BA33" s="2">
        <f t="shared" si="5"/>
        <v>0</v>
      </c>
      <c r="BE33" s="2">
        <v>1.1160000000000001</v>
      </c>
      <c r="BF33" s="2">
        <v>1.1180000000000001</v>
      </c>
      <c r="BG33" s="2">
        <v>0.36399999999999999</v>
      </c>
      <c r="BH33" s="2">
        <v>0.221</v>
      </c>
      <c r="BI33" s="2">
        <v>1.2849999999999999</v>
      </c>
      <c r="BJ33" s="2">
        <v>1.464</v>
      </c>
      <c r="BK33" s="2">
        <f t="shared" si="6"/>
        <v>0.92799999999999994</v>
      </c>
    </row>
    <row r="34" spans="1:63" ht="15.9" x14ac:dyDescent="0.45">
      <c r="A34" s="2">
        <v>1998</v>
      </c>
      <c r="B34">
        <v>0.84399999999999997</v>
      </c>
      <c r="C34" s="14"/>
      <c r="D34" s="14"/>
      <c r="F34" s="5"/>
      <c r="H34" s="2">
        <v>1998</v>
      </c>
      <c r="I34" s="2">
        <v>15</v>
      </c>
      <c r="J34" s="2">
        <v>42</v>
      </c>
      <c r="K34" s="2">
        <v>41</v>
      </c>
      <c r="L34" s="2">
        <v>70</v>
      </c>
      <c r="M34" s="2">
        <v>27</v>
      </c>
      <c r="N34" s="2">
        <v>25</v>
      </c>
      <c r="O34" s="2">
        <v>35</v>
      </c>
      <c r="P34" s="22">
        <v>57</v>
      </c>
      <c r="Q34" s="2">
        <v>72</v>
      </c>
      <c r="R34" s="2">
        <v>23</v>
      </c>
      <c r="S34" s="2">
        <v>19</v>
      </c>
      <c r="T34" s="2">
        <v>55</v>
      </c>
      <c r="U34" s="2">
        <v>99</v>
      </c>
      <c r="V34" s="2">
        <v>77</v>
      </c>
      <c r="W34" s="2">
        <v>61</v>
      </c>
      <c r="X34" s="2">
        <v>59</v>
      </c>
      <c r="Y34" s="2">
        <v>86</v>
      </c>
      <c r="Z34" s="2">
        <v>30</v>
      </c>
      <c r="AA34" s="23">
        <v>40</v>
      </c>
      <c r="AB34" s="32">
        <f t="shared" si="0"/>
        <v>678</v>
      </c>
      <c r="AC34" s="15">
        <f t="shared" si="1"/>
        <v>176</v>
      </c>
      <c r="AD34" s="15">
        <f t="shared" si="2"/>
        <v>351</v>
      </c>
      <c r="AE34" s="2">
        <v>1998</v>
      </c>
      <c r="AF34" s="2">
        <v>0</v>
      </c>
      <c r="AG34" s="2">
        <v>0</v>
      </c>
      <c r="AH34" s="2">
        <v>0</v>
      </c>
      <c r="AI34" s="2">
        <v>0</v>
      </c>
      <c r="AJ34" s="2">
        <v>0.67741935483870963</v>
      </c>
      <c r="AK34" s="2">
        <v>9</v>
      </c>
      <c r="AL34" s="23">
        <v>19.322580645161292</v>
      </c>
      <c r="AM34">
        <v>46.387096774193552</v>
      </c>
      <c r="AN34">
        <v>64.285714285714292</v>
      </c>
      <c r="AO34">
        <v>79.903225806451616</v>
      </c>
      <c r="AP34">
        <v>66.733333333333334</v>
      </c>
      <c r="AQ34">
        <v>6.67741935483871</v>
      </c>
      <c r="AR34">
        <v>0</v>
      </c>
      <c r="AS34">
        <v>0</v>
      </c>
      <c r="AT34">
        <v>0</v>
      </c>
      <c r="AU34">
        <v>0</v>
      </c>
      <c r="AV34">
        <v>0.54838709677419351</v>
      </c>
      <c r="AW34">
        <v>5.5666666666666664</v>
      </c>
      <c r="AX34">
        <v>12.96774193548387</v>
      </c>
      <c r="AY34" s="32">
        <f t="shared" si="3"/>
        <v>23.589132104454688</v>
      </c>
      <c r="AZ34" s="15">
        <f t="shared" si="4"/>
        <v>0</v>
      </c>
      <c r="BA34" s="2">
        <f t="shared" si="5"/>
        <v>0</v>
      </c>
      <c r="BE34" s="2">
        <v>0.95699999999999996</v>
      </c>
      <c r="BF34" s="2">
        <v>1.0149999999999999</v>
      </c>
      <c r="BG34" s="2">
        <v>1.385</v>
      </c>
      <c r="BH34" s="2">
        <v>1.456</v>
      </c>
      <c r="BI34" s="2">
        <v>0.54500000000000004</v>
      </c>
      <c r="BJ34" s="2">
        <v>0.69499999999999995</v>
      </c>
      <c r="BK34" s="2">
        <f t="shared" si="6"/>
        <v>1.0088333333333335</v>
      </c>
    </row>
    <row r="35" spans="1:63" ht="15.9" x14ac:dyDescent="0.45">
      <c r="A35" s="2">
        <v>1999</v>
      </c>
      <c r="B35">
        <v>0.90700000000000003</v>
      </c>
      <c r="C35" s="14"/>
      <c r="D35" s="14"/>
      <c r="F35" s="5"/>
      <c r="H35" s="2">
        <v>1999</v>
      </c>
      <c r="I35" s="2">
        <v>99</v>
      </c>
      <c r="J35" s="2">
        <v>77</v>
      </c>
      <c r="K35" s="2">
        <v>61</v>
      </c>
      <c r="L35" s="2">
        <v>59</v>
      </c>
      <c r="M35" s="2">
        <v>86</v>
      </c>
      <c r="N35" s="2">
        <v>30</v>
      </c>
      <c r="O35" s="2">
        <v>40</v>
      </c>
      <c r="P35" s="22">
        <v>29</v>
      </c>
      <c r="Q35" s="2">
        <v>31</v>
      </c>
      <c r="R35" s="2">
        <v>29</v>
      </c>
      <c r="S35" s="2">
        <v>22</v>
      </c>
      <c r="T35" s="2">
        <v>10</v>
      </c>
      <c r="U35" s="2">
        <v>51</v>
      </c>
      <c r="V35" s="2">
        <v>71</v>
      </c>
      <c r="W35" s="2">
        <v>35</v>
      </c>
      <c r="X35" s="2">
        <v>33</v>
      </c>
      <c r="Y35" s="2">
        <v>41</v>
      </c>
      <c r="Z35" s="2">
        <v>65</v>
      </c>
      <c r="AA35" s="23">
        <v>30</v>
      </c>
      <c r="AB35" s="32">
        <f t="shared" si="0"/>
        <v>447</v>
      </c>
      <c r="AC35" s="15">
        <f t="shared" si="1"/>
        <v>122</v>
      </c>
      <c r="AD35" s="15">
        <f t="shared" si="2"/>
        <v>200</v>
      </c>
      <c r="AE35" s="2">
        <v>1999</v>
      </c>
      <c r="AF35" s="2">
        <v>0</v>
      </c>
      <c r="AG35" s="2">
        <v>0</v>
      </c>
      <c r="AH35" s="2">
        <v>0</v>
      </c>
      <c r="AI35" s="2">
        <v>0</v>
      </c>
      <c r="AJ35" s="2">
        <v>0.54838709677419351</v>
      </c>
      <c r="AK35" s="2">
        <v>5.5666666666666664</v>
      </c>
      <c r="AL35" s="23">
        <v>12.96774193548387</v>
      </c>
      <c r="AM35">
        <v>42.032258064516128</v>
      </c>
      <c r="AN35">
        <v>62.928571428571431</v>
      </c>
      <c r="AO35">
        <v>73.387096774193552</v>
      </c>
      <c r="AP35">
        <v>43.6</v>
      </c>
      <c r="AQ35">
        <v>6.4516129032258063E-2</v>
      </c>
      <c r="AR35">
        <v>0</v>
      </c>
      <c r="AS35">
        <v>0</v>
      </c>
      <c r="AT35">
        <v>0</v>
      </c>
      <c r="AU35">
        <v>0</v>
      </c>
      <c r="AV35">
        <v>3.2258064516129031E-2</v>
      </c>
      <c r="AW35">
        <v>10.466666666666667</v>
      </c>
      <c r="AX35">
        <v>30.93548387096774</v>
      </c>
      <c r="AY35" s="32">
        <f t="shared" si="3"/>
        <v>21.953904249871993</v>
      </c>
      <c r="AZ35" s="15">
        <f t="shared" si="4"/>
        <v>0</v>
      </c>
      <c r="BA35" s="2">
        <f t="shared" si="5"/>
        <v>0</v>
      </c>
      <c r="BE35" s="2">
        <v>1.052</v>
      </c>
      <c r="BF35" s="2">
        <v>1.022</v>
      </c>
      <c r="BG35" s="2">
        <v>0.78200000000000003</v>
      </c>
      <c r="BH35" s="2">
        <v>0.39600000000000002</v>
      </c>
      <c r="BI35" s="2">
        <v>1.3919999999999999</v>
      </c>
      <c r="BJ35" s="2">
        <v>1.177</v>
      </c>
      <c r="BK35" s="2">
        <f t="shared" si="6"/>
        <v>0.97016666666666662</v>
      </c>
    </row>
    <row r="36" spans="1:63" ht="15.9" x14ac:dyDescent="0.45">
      <c r="A36" s="2">
        <v>2000</v>
      </c>
      <c r="B36">
        <v>0.86099999999999999</v>
      </c>
      <c r="C36" s="14"/>
      <c r="D36" s="14"/>
      <c r="F36" s="5"/>
      <c r="H36" s="2">
        <v>2000</v>
      </c>
      <c r="I36" s="2">
        <v>51</v>
      </c>
      <c r="J36" s="2">
        <v>71</v>
      </c>
      <c r="K36" s="2">
        <v>35</v>
      </c>
      <c r="L36" s="2">
        <v>33</v>
      </c>
      <c r="M36" s="2">
        <v>41</v>
      </c>
      <c r="N36" s="2">
        <v>65</v>
      </c>
      <c r="O36" s="2">
        <v>30</v>
      </c>
      <c r="P36" s="22">
        <v>71</v>
      </c>
      <c r="Q36" s="2">
        <v>45</v>
      </c>
      <c r="R36" s="2">
        <v>36</v>
      </c>
      <c r="S36" s="2">
        <v>79</v>
      </c>
      <c r="T36" s="2">
        <v>43</v>
      </c>
      <c r="U36" s="2">
        <v>73</v>
      </c>
      <c r="V36" s="2">
        <v>95</v>
      </c>
      <c r="W36" s="2">
        <v>36</v>
      </c>
      <c r="X36" s="2">
        <v>16</v>
      </c>
      <c r="Y36" s="2">
        <v>68</v>
      </c>
      <c r="Z36" s="2">
        <v>42</v>
      </c>
      <c r="AA36" s="23">
        <v>0</v>
      </c>
      <c r="AB36" s="32">
        <f t="shared" si="0"/>
        <v>604</v>
      </c>
      <c r="AC36" s="15">
        <f t="shared" si="1"/>
        <v>168</v>
      </c>
      <c r="AD36" s="15">
        <f t="shared" si="2"/>
        <v>263</v>
      </c>
      <c r="AE36" s="2">
        <v>2000</v>
      </c>
      <c r="AF36" s="2">
        <v>0</v>
      </c>
      <c r="AG36" s="2">
        <v>0</v>
      </c>
      <c r="AH36" s="2">
        <v>0</v>
      </c>
      <c r="AI36" s="2">
        <v>0</v>
      </c>
      <c r="AJ36" s="2">
        <v>3.2258064516129031E-2</v>
      </c>
      <c r="AK36" s="2">
        <v>10.466666666666667</v>
      </c>
      <c r="AL36" s="23">
        <v>30.93548387096774</v>
      </c>
      <c r="AM36">
        <v>60.451612903225808</v>
      </c>
      <c r="AN36">
        <v>89.896551724137936</v>
      </c>
      <c r="AO36">
        <v>90.387096774193552</v>
      </c>
      <c r="AP36">
        <v>64.400000000000006</v>
      </c>
      <c r="AQ36">
        <v>3.4193548387096775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2.4</v>
      </c>
      <c r="AX36">
        <v>17.967741935483872</v>
      </c>
      <c r="AY36" s="32">
        <f t="shared" si="3"/>
        <v>27.4101965146459</v>
      </c>
      <c r="AZ36" s="15">
        <f t="shared" si="4"/>
        <v>0</v>
      </c>
      <c r="BA36" s="2">
        <f t="shared" si="5"/>
        <v>0</v>
      </c>
      <c r="BE36" s="2">
        <v>0.94299999999999995</v>
      </c>
      <c r="BF36" s="2">
        <v>1.1080000000000001</v>
      </c>
      <c r="BG36" s="2">
        <v>0.79</v>
      </c>
      <c r="BH36" s="2">
        <v>1.1379999999999999</v>
      </c>
      <c r="BI36" s="2">
        <v>0.63100000000000001</v>
      </c>
      <c r="BJ36" s="2">
        <v>0.878</v>
      </c>
      <c r="BK36" s="2">
        <f t="shared" si="6"/>
        <v>0.91466666666666674</v>
      </c>
    </row>
    <row r="37" spans="1:63" ht="15.9" x14ac:dyDescent="0.45">
      <c r="A37" s="2">
        <v>2001</v>
      </c>
      <c r="B37">
        <v>0.93700000000000006</v>
      </c>
      <c r="C37" s="14"/>
      <c r="D37" s="14"/>
      <c r="F37" s="5"/>
      <c r="H37" s="2">
        <v>2001</v>
      </c>
      <c r="I37" s="2">
        <v>73</v>
      </c>
      <c r="J37" s="2">
        <v>95</v>
      </c>
      <c r="K37" s="2">
        <v>36</v>
      </c>
      <c r="L37" s="2">
        <v>16</v>
      </c>
      <c r="M37" s="2">
        <v>68</v>
      </c>
      <c r="N37" s="2">
        <v>42</v>
      </c>
      <c r="O37" s="2">
        <v>0</v>
      </c>
      <c r="P37" s="22">
        <v>26</v>
      </c>
      <c r="Q37" s="2">
        <v>43</v>
      </c>
      <c r="R37" s="2">
        <v>17</v>
      </c>
      <c r="S37" s="2">
        <v>71</v>
      </c>
      <c r="T37" s="2">
        <v>26</v>
      </c>
      <c r="U37" s="2">
        <v>39</v>
      </c>
      <c r="V37" s="2">
        <v>124</v>
      </c>
      <c r="W37" s="2">
        <v>0</v>
      </c>
      <c r="X37" s="2">
        <v>68</v>
      </c>
      <c r="Y37" s="2">
        <v>56</v>
      </c>
      <c r="Z37" s="2">
        <v>28</v>
      </c>
      <c r="AA37" s="23">
        <v>11</v>
      </c>
      <c r="AB37" s="32">
        <f t="shared" si="0"/>
        <v>509</v>
      </c>
      <c r="AC37" s="15">
        <f t="shared" si="1"/>
        <v>163</v>
      </c>
      <c r="AD37" s="15">
        <f t="shared" si="2"/>
        <v>257</v>
      </c>
      <c r="AE37" s="2">
        <v>2001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2.4</v>
      </c>
      <c r="AL37" s="23">
        <v>17.967741935483872</v>
      </c>
      <c r="AM37">
        <v>31.129032258064516</v>
      </c>
      <c r="AN37">
        <v>48.25</v>
      </c>
      <c r="AO37">
        <v>61.741935483870968</v>
      </c>
      <c r="AP37">
        <v>37.43333333333333</v>
      </c>
      <c r="AQ37">
        <v>3.2258064516129031E-2</v>
      </c>
      <c r="AR37">
        <v>0</v>
      </c>
      <c r="AS37">
        <v>0</v>
      </c>
      <c r="AT37">
        <v>0</v>
      </c>
      <c r="AU37">
        <v>0</v>
      </c>
      <c r="AV37">
        <v>0.83870967741935487</v>
      </c>
      <c r="AW37">
        <v>18.5</v>
      </c>
      <c r="AX37">
        <v>24.387096774193548</v>
      </c>
      <c r="AY37" s="32">
        <f t="shared" si="3"/>
        <v>18.52603046594982</v>
      </c>
      <c r="AZ37" s="15">
        <f t="shared" si="4"/>
        <v>0</v>
      </c>
      <c r="BA37" s="2">
        <f t="shared" si="5"/>
        <v>0</v>
      </c>
      <c r="BE37" s="2">
        <v>1.052</v>
      </c>
      <c r="BF37" s="2">
        <v>0.98899999999999999</v>
      </c>
      <c r="BG37" s="2">
        <v>0.73899999999999999</v>
      </c>
      <c r="BH37" s="2">
        <v>1.1759999999999999</v>
      </c>
      <c r="BI37" s="2">
        <v>1.145</v>
      </c>
      <c r="BJ37" s="2">
        <v>0.81699999999999995</v>
      </c>
      <c r="BK37" s="2">
        <f t="shared" si="6"/>
        <v>0.98633333333333317</v>
      </c>
    </row>
    <row r="38" spans="1:63" ht="15.9" x14ac:dyDescent="0.45">
      <c r="A38" s="2">
        <v>2002</v>
      </c>
      <c r="B38">
        <v>1.0529999999999999</v>
      </c>
      <c r="C38" s="14"/>
      <c r="D38" s="14"/>
      <c r="F38" s="5"/>
      <c r="H38" s="2">
        <v>2002</v>
      </c>
      <c r="I38" s="2">
        <v>39</v>
      </c>
      <c r="J38" s="2">
        <v>124</v>
      </c>
      <c r="K38" s="2">
        <v>0</v>
      </c>
      <c r="L38" s="2">
        <v>68</v>
      </c>
      <c r="M38" s="2">
        <v>56</v>
      </c>
      <c r="N38" s="2">
        <v>28</v>
      </c>
      <c r="O38" s="2">
        <v>11</v>
      </c>
      <c r="P38" s="22">
        <v>23</v>
      </c>
      <c r="Q38" s="2">
        <v>45</v>
      </c>
      <c r="R38" s="2">
        <v>25</v>
      </c>
      <c r="S38" s="2">
        <v>29</v>
      </c>
      <c r="T38" s="2">
        <v>15</v>
      </c>
      <c r="U38" s="2">
        <v>99</v>
      </c>
      <c r="V38" s="2">
        <v>0</v>
      </c>
      <c r="W38" s="2">
        <v>19</v>
      </c>
      <c r="X38" s="2">
        <v>49</v>
      </c>
      <c r="Y38" s="2">
        <v>22</v>
      </c>
      <c r="Z38" s="2">
        <v>17</v>
      </c>
      <c r="AA38" s="23">
        <v>13</v>
      </c>
      <c r="AB38" s="32">
        <f t="shared" si="0"/>
        <v>356</v>
      </c>
      <c r="AC38" s="15">
        <f t="shared" si="1"/>
        <v>99</v>
      </c>
      <c r="AD38" s="15">
        <f t="shared" si="2"/>
        <v>182</v>
      </c>
      <c r="AE38" s="2">
        <v>2002</v>
      </c>
      <c r="AF38" s="2">
        <v>0</v>
      </c>
      <c r="AG38" s="2">
        <v>0</v>
      </c>
      <c r="AH38" s="2">
        <v>0</v>
      </c>
      <c r="AI38" s="2">
        <v>0</v>
      </c>
      <c r="AJ38" s="2">
        <v>0.83870967741935487</v>
      </c>
      <c r="AK38" s="2">
        <v>18.5</v>
      </c>
      <c r="AL38" s="23">
        <v>24.387096774193548</v>
      </c>
      <c r="AM38">
        <v>36.903225806451616</v>
      </c>
      <c r="AN38">
        <v>61.535714285714285</v>
      </c>
      <c r="AO38">
        <v>65.903225806451616</v>
      </c>
      <c r="AP38">
        <v>36.43333333333333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1.5161290322580645</v>
      </c>
      <c r="AW38">
        <v>18.166666666666668</v>
      </c>
      <c r="AX38">
        <v>23.677419354838708</v>
      </c>
      <c r="AY38" s="32">
        <f t="shared" si="3"/>
        <v>20.344642857142858</v>
      </c>
      <c r="AZ38" s="15">
        <f t="shared" si="4"/>
        <v>0</v>
      </c>
      <c r="BA38" s="2">
        <f t="shared" si="5"/>
        <v>0</v>
      </c>
      <c r="BE38" s="2">
        <v>1.1279999999999999</v>
      </c>
      <c r="BF38" s="2">
        <v>0.81799999999999995</v>
      </c>
      <c r="BG38" s="2">
        <v>1.028</v>
      </c>
      <c r="BH38" s="2">
        <v>0.94299999999999995</v>
      </c>
      <c r="BI38" s="2">
        <v>0.873</v>
      </c>
      <c r="BJ38" s="2">
        <v>0.98599999999999999</v>
      </c>
      <c r="BK38" s="2">
        <f t="shared" si="6"/>
        <v>0.96266666666666667</v>
      </c>
    </row>
    <row r="39" spans="1:63" ht="15.9" x14ac:dyDescent="0.45">
      <c r="A39" s="2">
        <v>2003</v>
      </c>
      <c r="B39">
        <v>1.2989999999999999</v>
      </c>
      <c r="C39" s="14"/>
      <c r="D39" s="14"/>
      <c r="F39" s="5"/>
      <c r="H39" s="2">
        <v>2003</v>
      </c>
      <c r="I39" s="2">
        <v>99</v>
      </c>
      <c r="J39" s="2">
        <v>0</v>
      </c>
      <c r="K39" s="2">
        <v>19</v>
      </c>
      <c r="L39" s="2">
        <v>49</v>
      </c>
      <c r="M39" s="2">
        <v>22</v>
      </c>
      <c r="N39" s="2">
        <v>17</v>
      </c>
      <c r="O39" s="2">
        <v>13</v>
      </c>
      <c r="P39" s="22">
        <v>49</v>
      </c>
      <c r="Q39" s="2">
        <v>12</v>
      </c>
      <c r="R39" s="2">
        <v>22</v>
      </c>
      <c r="S39" s="2">
        <v>27</v>
      </c>
      <c r="T39" s="2">
        <v>63</v>
      </c>
      <c r="U39" s="2">
        <v>30</v>
      </c>
      <c r="V39" s="2">
        <v>67</v>
      </c>
      <c r="W39" s="2">
        <v>60</v>
      </c>
      <c r="X39" s="2">
        <v>53</v>
      </c>
      <c r="Y39" s="2">
        <v>38</v>
      </c>
      <c r="Z39" s="2">
        <v>21</v>
      </c>
      <c r="AA39" s="23">
        <v>37</v>
      </c>
      <c r="AB39" s="32">
        <f t="shared" si="0"/>
        <v>479</v>
      </c>
      <c r="AC39" s="15">
        <f t="shared" si="1"/>
        <v>97</v>
      </c>
      <c r="AD39" s="15">
        <f t="shared" si="2"/>
        <v>273</v>
      </c>
      <c r="AE39" s="2">
        <v>2003</v>
      </c>
      <c r="AF39" s="2">
        <v>0</v>
      </c>
      <c r="AG39" s="2">
        <v>0</v>
      </c>
      <c r="AH39" s="2">
        <v>0</v>
      </c>
      <c r="AI39" s="2">
        <v>0</v>
      </c>
      <c r="AJ39" s="2">
        <v>1.5161290322580645</v>
      </c>
      <c r="AK39" s="2">
        <v>18.166666666666668</v>
      </c>
      <c r="AL39" s="23">
        <v>23.677419354838708</v>
      </c>
      <c r="AM39">
        <v>41.161290322580648</v>
      </c>
      <c r="AN39">
        <v>53.321428571428569</v>
      </c>
      <c r="AO39">
        <v>42.935483870967744</v>
      </c>
      <c r="AP39">
        <v>23.7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1.4193548387096775</v>
      </c>
      <c r="AW39">
        <v>9.5666666666666664</v>
      </c>
      <c r="AX39">
        <v>21.29032258064516</v>
      </c>
      <c r="AY39" s="32">
        <f t="shared" si="3"/>
        <v>16.116212237583202</v>
      </c>
      <c r="AZ39" s="15">
        <f t="shared" si="4"/>
        <v>0</v>
      </c>
      <c r="BA39" s="2">
        <f t="shared" si="5"/>
        <v>0</v>
      </c>
      <c r="BE39" s="2">
        <v>1.2749999999999999</v>
      </c>
      <c r="BF39" s="2">
        <v>1.0980000000000001</v>
      </c>
      <c r="BG39" s="2">
        <v>1.2829999999999999</v>
      </c>
      <c r="BH39" s="2">
        <v>1.069</v>
      </c>
      <c r="BI39" s="2">
        <v>0.86</v>
      </c>
      <c r="BJ39" s="2">
        <v>0.78100000000000003</v>
      </c>
      <c r="BK39" s="2">
        <f t="shared" si="6"/>
        <v>1.0609999999999999</v>
      </c>
    </row>
    <row r="40" spans="1:63" ht="15.9" x14ac:dyDescent="0.45">
      <c r="A40" s="2">
        <v>2004</v>
      </c>
      <c r="B40">
        <v>1.2190000000000001</v>
      </c>
      <c r="C40" s="14"/>
      <c r="D40" s="14"/>
      <c r="F40" s="5"/>
      <c r="H40" s="2">
        <v>2004</v>
      </c>
      <c r="I40" s="2">
        <v>30</v>
      </c>
      <c r="J40" s="2">
        <v>67</v>
      </c>
      <c r="K40" s="2">
        <v>60</v>
      </c>
      <c r="L40" s="2">
        <v>53</v>
      </c>
      <c r="M40" s="2">
        <v>38</v>
      </c>
      <c r="N40" s="2">
        <v>21</v>
      </c>
      <c r="O40" s="2">
        <v>37</v>
      </c>
      <c r="P40" s="22">
        <v>31</v>
      </c>
      <c r="Q40" s="2">
        <v>45</v>
      </c>
      <c r="R40" s="2">
        <v>21</v>
      </c>
      <c r="S40" s="2">
        <v>10</v>
      </c>
      <c r="T40" s="2">
        <v>51</v>
      </c>
      <c r="U40" s="2">
        <v>60</v>
      </c>
      <c r="V40" s="2">
        <v>92</v>
      </c>
      <c r="W40" s="2">
        <v>91</v>
      </c>
      <c r="X40" s="2">
        <v>73</v>
      </c>
      <c r="Y40" s="2">
        <v>24</v>
      </c>
      <c r="Z40" s="2">
        <v>38</v>
      </c>
      <c r="AA40" s="23">
        <v>61</v>
      </c>
      <c r="AB40" s="32">
        <f t="shared" si="0"/>
        <v>597</v>
      </c>
      <c r="AC40" s="15">
        <f t="shared" si="1"/>
        <v>152</v>
      </c>
      <c r="AD40" s="15">
        <f t="shared" si="2"/>
        <v>367</v>
      </c>
      <c r="AE40" s="2">
        <v>2004</v>
      </c>
      <c r="AF40" s="2">
        <v>0</v>
      </c>
      <c r="AG40" s="2">
        <v>0</v>
      </c>
      <c r="AH40" s="2">
        <v>0</v>
      </c>
      <c r="AI40" s="2">
        <v>0</v>
      </c>
      <c r="AJ40" s="2">
        <v>1.4193548387096775</v>
      </c>
      <c r="AK40" s="2">
        <v>9.5666666666666664</v>
      </c>
      <c r="AL40" s="23">
        <v>21.29032258064516</v>
      </c>
      <c r="AM40">
        <v>46.225806451612904</v>
      </c>
      <c r="AN40">
        <v>62.586206896551722</v>
      </c>
      <c r="AO40">
        <v>62.064516129032256</v>
      </c>
      <c r="AP40">
        <v>52.93333333333333</v>
      </c>
      <c r="AQ40">
        <v>3.2903225806451615</v>
      </c>
      <c r="AR40">
        <v>0</v>
      </c>
      <c r="AS40">
        <v>0</v>
      </c>
      <c r="AT40">
        <v>0</v>
      </c>
      <c r="AU40">
        <v>0</v>
      </c>
      <c r="AV40">
        <v>0.29032258064516131</v>
      </c>
      <c r="AW40">
        <v>7.4</v>
      </c>
      <c r="AX40">
        <v>29.387096774193548</v>
      </c>
      <c r="AY40" s="32">
        <f t="shared" si="3"/>
        <v>22.014800395501172</v>
      </c>
      <c r="AZ40" s="15">
        <f t="shared" si="4"/>
        <v>0</v>
      </c>
      <c r="BA40" s="2">
        <f t="shared" si="5"/>
        <v>0</v>
      </c>
      <c r="BE40" s="2">
        <v>1.0369999999999999</v>
      </c>
      <c r="BF40" s="2">
        <v>1.2070000000000001</v>
      </c>
      <c r="BG40" s="2">
        <v>1.147</v>
      </c>
      <c r="BH40" s="2">
        <v>1.24</v>
      </c>
      <c r="BI40" s="2">
        <v>1.08</v>
      </c>
      <c r="BJ40" s="2">
        <v>1.319</v>
      </c>
      <c r="BK40" s="2">
        <f t="shared" si="6"/>
        <v>1.1716666666666666</v>
      </c>
    </row>
    <row r="41" spans="1:63" ht="15.9" x14ac:dyDescent="0.45">
      <c r="A41" s="2">
        <v>2005</v>
      </c>
      <c r="B41">
        <v>1.032</v>
      </c>
      <c r="C41" s="14"/>
      <c r="D41" s="14"/>
      <c r="F41" s="5"/>
      <c r="H41" s="2">
        <v>2005</v>
      </c>
      <c r="I41" s="2">
        <v>60</v>
      </c>
      <c r="J41" s="2">
        <v>92</v>
      </c>
      <c r="K41" s="2">
        <v>91</v>
      </c>
      <c r="L41" s="2">
        <v>73</v>
      </c>
      <c r="M41" s="2">
        <v>24</v>
      </c>
      <c r="N41" s="2">
        <v>38</v>
      </c>
      <c r="O41" s="2">
        <v>61</v>
      </c>
      <c r="P41" s="22">
        <v>50</v>
      </c>
      <c r="Q41" s="2">
        <v>21</v>
      </c>
      <c r="R41" s="2">
        <v>9</v>
      </c>
      <c r="S41" s="2">
        <v>45</v>
      </c>
      <c r="T41" s="2">
        <v>72</v>
      </c>
      <c r="U41" s="2">
        <v>39</v>
      </c>
      <c r="V41" s="2">
        <v>76</v>
      </c>
      <c r="W41" s="2">
        <v>124</v>
      </c>
      <c r="X41" s="2">
        <v>60</v>
      </c>
      <c r="Y41" s="2">
        <v>24</v>
      </c>
      <c r="Z41" s="2">
        <v>69</v>
      </c>
      <c r="AA41" s="23">
        <v>52</v>
      </c>
      <c r="AB41" s="32">
        <f t="shared" si="0"/>
        <v>641</v>
      </c>
      <c r="AC41" s="15">
        <f t="shared" si="1"/>
        <v>115</v>
      </c>
      <c r="AD41" s="15">
        <f t="shared" si="2"/>
        <v>371</v>
      </c>
      <c r="AE41" s="2">
        <v>2005</v>
      </c>
      <c r="AF41" s="2">
        <v>0</v>
      </c>
      <c r="AG41" s="2">
        <v>0</v>
      </c>
      <c r="AH41" s="2">
        <v>0</v>
      </c>
      <c r="AI41" s="2">
        <v>0</v>
      </c>
      <c r="AJ41" s="2">
        <v>0.29032258064516131</v>
      </c>
      <c r="AK41" s="2">
        <v>7.4</v>
      </c>
      <c r="AL41" s="23">
        <v>29.387096774193548</v>
      </c>
      <c r="AM41">
        <v>51.322580645161288</v>
      </c>
      <c r="AN41">
        <v>74.464285714285708</v>
      </c>
      <c r="AO41">
        <v>70.709677419354833</v>
      </c>
      <c r="AP41">
        <v>47.43333333333333</v>
      </c>
      <c r="AQ41">
        <v>3.2903225806451615</v>
      </c>
      <c r="AR41">
        <v>0</v>
      </c>
      <c r="AS41">
        <v>0</v>
      </c>
      <c r="AT41">
        <v>0</v>
      </c>
      <c r="AU41">
        <v>0</v>
      </c>
      <c r="AV41">
        <v>3.7096774193548385</v>
      </c>
      <c r="AW41">
        <v>2.2999999999999998</v>
      </c>
      <c r="AX41">
        <v>35.451612903225808</v>
      </c>
      <c r="AY41" s="32">
        <f t="shared" si="3"/>
        <v>24.056790834613412</v>
      </c>
      <c r="AZ41" s="15">
        <f t="shared" si="4"/>
        <v>0</v>
      </c>
      <c r="BA41" s="2">
        <f t="shared" si="5"/>
        <v>0</v>
      </c>
      <c r="BE41" s="2">
        <v>0.9</v>
      </c>
      <c r="BF41" s="2">
        <v>0.92800000000000005</v>
      </c>
      <c r="BG41" s="2">
        <v>0.72799999999999998</v>
      </c>
      <c r="BH41" s="2">
        <v>0.79700000000000004</v>
      </c>
      <c r="BI41" s="2">
        <v>1.1319999999999999</v>
      </c>
      <c r="BJ41" s="2">
        <v>1.3280000000000001</v>
      </c>
      <c r="BK41" s="2">
        <f t="shared" si="6"/>
        <v>0.96883333333333344</v>
      </c>
    </row>
    <row r="42" spans="1:63" ht="15.9" x14ac:dyDescent="0.45">
      <c r="A42" s="2">
        <v>2006</v>
      </c>
      <c r="B42">
        <v>1.248</v>
      </c>
      <c r="C42" s="14"/>
      <c r="D42" s="14"/>
      <c r="F42" s="5"/>
      <c r="H42" s="2">
        <v>2006</v>
      </c>
      <c r="I42" s="2">
        <v>39</v>
      </c>
      <c r="J42" s="2">
        <v>76</v>
      </c>
      <c r="K42" s="2">
        <v>124</v>
      </c>
      <c r="L42" s="2">
        <v>60</v>
      </c>
      <c r="M42" s="2">
        <v>24</v>
      </c>
      <c r="N42" s="2">
        <v>69</v>
      </c>
      <c r="O42" s="2">
        <v>52</v>
      </c>
      <c r="P42" s="22">
        <v>28</v>
      </c>
      <c r="Q42" s="2">
        <v>15</v>
      </c>
      <c r="R42" s="2">
        <v>15</v>
      </c>
      <c r="S42" s="2">
        <v>26</v>
      </c>
      <c r="T42" s="2">
        <v>24</v>
      </c>
      <c r="U42" s="2">
        <v>16</v>
      </c>
      <c r="V42" s="2">
        <v>34</v>
      </c>
      <c r="W42" s="2">
        <v>27</v>
      </c>
      <c r="X42" s="2">
        <v>79</v>
      </c>
      <c r="Y42" s="2">
        <v>53</v>
      </c>
      <c r="Z42" s="2">
        <v>45</v>
      </c>
      <c r="AA42" s="23">
        <v>46</v>
      </c>
      <c r="AB42" s="32">
        <f t="shared" si="0"/>
        <v>408</v>
      </c>
      <c r="AC42" s="15">
        <f t="shared" si="1"/>
        <v>50</v>
      </c>
      <c r="AD42" s="15">
        <f t="shared" si="2"/>
        <v>180</v>
      </c>
      <c r="AE42" s="2">
        <v>2006</v>
      </c>
      <c r="AF42" s="2">
        <v>0</v>
      </c>
      <c r="AG42" s="2">
        <v>0</v>
      </c>
      <c r="AH42" s="2">
        <v>0</v>
      </c>
      <c r="AI42" s="2">
        <v>0</v>
      </c>
      <c r="AJ42" s="2">
        <v>3.7096774193548385</v>
      </c>
      <c r="AK42" s="2">
        <v>2.2999999999999998</v>
      </c>
      <c r="AL42" s="23">
        <v>35.451612903225808</v>
      </c>
      <c r="AM42">
        <v>50.612903225806448</v>
      </c>
      <c r="AN42">
        <v>62.428571428571431</v>
      </c>
      <c r="AO42">
        <v>62.483870967741936</v>
      </c>
      <c r="AP42">
        <v>41.7</v>
      </c>
      <c r="AQ42">
        <v>6.4516129032258063E-2</v>
      </c>
      <c r="AR42">
        <v>0</v>
      </c>
      <c r="AS42">
        <v>0</v>
      </c>
      <c r="AT42">
        <v>0</v>
      </c>
      <c r="AU42">
        <v>0</v>
      </c>
      <c r="AV42">
        <v>0.967741935483871</v>
      </c>
      <c r="AW42">
        <v>9.1</v>
      </c>
      <c r="AX42">
        <v>15.96774193548387</v>
      </c>
      <c r="AY42" s="32">
        <f t="shared" si="3"/>
        <v>20.277112135176647</v>
      </c>
      <c r="AZ42" s="15">
        <f t="shared" si="4"/>
        <v>0</v>
      </c>
      <c r="BA42" s="2">
        <f t="shared" si="5"/>
        <v>0</v>
      </c>
      <c r="BE42" s="2">
        <v>1.1819999999999999</v>
      </c>
      <c r="BF42" s="2">
        <v>1.119</v>
      </c>
      <c r="BG42" s="2">
        <v>1.2749999999999999</v>
      </c>
      <c r="BH42" s="2">
        <v>0.94199999999999995</v>
      </c>
      <c r="BI42" s="2">
        <v>0.94399999999999995</v>
      </c>
      <c r="BJ42" s="2">
        <v>0.78600000000000003</v>
      </c>
      <c r="BK42" s="2">
        <f t="shared" si="6"/>
        <v>1.0413333333333332</v>
      </c>
    </row>
    <row r="43" spans="1:63" ht="15.9" x14ac:dyDescent="0.45">
      <c r="A43" s="2">
        <v>2007</v>
      </c>
      <c r="B43">
        <v>1.155</v>
      </c>
      <c r="C43" s="14"/>
      <c r="D43" s="14"/>
      <c r="F43" s="5"/>
      <c r="H43" s="2">
        <v>2007</v>
      </c>
      <c r="I43" s="2">
        <v>16</v>
      </c>
      <c r="J43" s="2">
        <v>34</v>
      </c>
      <c r="K43" s="2">
        <v>27</v>
      </c>
      <c r="L43" s="2">
        <v>79</v>
      </c>
      <c r="M43" s="2">
        <v>53</v>
      </c>
      <c r="N43" s="2">
        <v>45</v>
      </c>
      <c r="O43" s="2">
        <v>46</v>
      </c>
      <c r="P43" s="22">
        <v>41</v>
      </c>
      <c r="Q43" s="2">
        <v>21</v>
      </c>
      <c r="R43" s="2">
        <v>30</v>
      </c>
      <c r="S43" s="2">
        <v>19</v>
      </c>
      <c r="T43" s="2">
        <v>52</v>
      </c>
      <c r="U43" s="2">
        <v>27</v>
      </c>
      <c r="V43" s="2">
        <v>139</v>
      </c>
      <c r="W43" s="2">
        <v>44</v>
      </c>
      <c r="X43" s="2">
        <v>49</v>
      </c>
      <c r="Y43" s="2">
        <v>24</v>
      </c>
      <c r="Z43" s="2">
        <v>47</v>
      </c>
      <c r="AA43" s="23">
        <v>33</v>
      </c>
      <c r="AB43" s="32">
        <f t="shared" si="0"/>
        <v>526</v>
      </c>
      <c r="AC43" s="15">
        <f t="shared" si="1"/>
        <v>166</v>
      </c>
      <c r="AD43" s="15">
        <f t="shared" si="2"/>
        <v>311</v>
      </c>
      <c r="AE43" s="2">
        <v>2007</v>
      </c>
      <c r="AF43" s="2">
        <v>0</v>
      </c>
      <c r="AG43" s="2">
        <v>0</v>
      </c>
      <c r="AH43" s="2">
        <v>0</v>
      </c>
      <c r="AI43" s="2">
        <v>0</v>
      </c>
      <c r="AJ43" s="2">
        <v>0.967741935483871</v>
      </c>
      <c r="AK43" s="2">
        <v>9.1</v>
      </c>
      <c r="AL43" s="23">
        <v>15.96774193548387</v>
      </c>
      <c r="AM43">
        <v>33.387096774193552</v>
      </c>
      <c r="AN43">
        <v>53.107142857142854</v>
      </c>
      <c r="AO43">
        <v>67.161290322580641</v>
      </c>
      <c r="AP43">
        <v>40.43333333333333</v>
      </c>
      <c r="AQ43">
        <v>0.16129032258064516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9.9333333333333336</v>
      </c>
      <c r="AX43">
        <v>14.387096774193548</v>
      </c>
      <c r="AY43" s="32">
        <f t="shared" si="3"/>
        <v>18.214215309779824</v>
      </c>
      <c r="AZ43" s="15">
        <f t="shared" si="4"/>
        <v>0</v>
      </c>
      <c r="BA43" s="2">
        <f t="shared" si="5"/>
        <v>0</v>
      </c>
      <c r="BE43" s="2">
        <v>0.97199999999999998</v>
      </c>
      <c r="BF43" s="2">
        <v>0.99199999999999999</v>
      </c>
      <c r="BG43" s="2">
        <v>1.375</v>
      </c>
      <c r="BH43" s="2">
        <v>0.68899999999999995</v>
      </c>
      <c r="BI43" s="2">
        <v>1.1379999999999999</v>
      </c>
      <c r="BJ43" s="2">
        <v>1.143</v>
      </c>
      <c r="BK43" s="2">
        <f t="shared" si="6"/>
        <v>1.0514999999999999</v>
      </c>
    </row>
    <row r="44" spans="1:63" ht="15.9" x14ac:dyDescent="0.45">
      <c r="A44" s="2">
        <v>2008</v>
      </c>
      <c r="B44">
        <v>1.1240000000000001</v>
      </c>
      <c r="C44" s="14"/>
      <c r="D44" s="14"/>
      <c r="F44" s="5"/>
      <c r="H44" s="2">
        <v>2008</v>
      </c>
      <c r="I44" s="2">
        <v>27</v>
      </c>
      <c r="J44" s="2">
        <v>139</v>
      </c>
      <c r="K44" s="2">
        <v>44</v>
      </c>
      <c r="L44" s="2">
        <v>49</v>
      </c>
      <c r="M44" s="2">
        <v>24</v>
      </c>
      <c r="N44" s="2">
        <v>47</v>
      </c>
      <c r="O44" s="2">
        <v>33</v>
      </c>
      <c r="P44" s="22">
        <v>67</v>
      </c>
      <c r="Q44" s="2">
        <v>20</v>
      </c>
      <c r="R44" s="2">
        <v>30</v>
      </c>
      <c r="S44" s="2">
        <v>32</v>
      </c>
      <c r="T44" s="2">
        <v>28</v>
      </c>
      <c r="U44" s="2">
        <v>79</v>
      </c>
      <c r="V44" s="2">
        <v>75</v>
      </c>
      <c r="W44" s="2">
        <v>99</v>
      </c>
      <c r="X44" s="2">
        <v>36</v>
      </c>
      <c r="Y44" s="2">
        <v>52</v>
      </c>
      <c r="Z44" s="2">
        <v>59</v>
      </c>
      <c r="AA44" s="23">
        <v>59</v>
      </c>
      <c r="AB44" s="32">
        <f t="shared" si="0"/>
        <v>636</v>
      </c>
      <c r="AC44" s="15">
        <f t="shared" si="1"/>
        <v>154</v>
      </c>
      <c r="AD44" s="15">
        <f t="shared" si="2"/>
        <v>317</v>
      </c>
      <c r="AE44" s="2">
        <v>2008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9.9333333333333336</v>
      </c>
      <c r="AL44" s="23">
        <v>14.387096774193548</v>
      </c>
      <c r="AM44">
        <v>27.903225806451612</v>
      </c>
      <c r="AN44">
        <v>45</v>
      </c>
      <c r="AO44">
        <v>53.225806451612904</v>
      </c>
      <c r="AP44">
        <v>29.233333333333334</v>
      </c>
      <c r="AQ44">
        <v>0.4838709677419355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9.5666666666666664</v>
      </c>
      <c r="AX44">
        <v>28.612903225806452</v>
      </c>
      <c r="AY44" s="32">
        <f t="shared" si="3"/>
        <v>16.168817204301074</v>
      </c>
      <c r="AZ44" s="15">
        <f t="shared" si="4"/>
        <v>0</v>
      </c>
      <c r="BA44" s="2">
        <f t="shared" si="5"/>
        <v>0</v>
      </c>
      <c r="BE44" s="2">
        <v>1.022</v>
      </c>
      <c r="BF44" s="2">
        <v>1.2569999999999999</v>
      </c>
      <c r="BG44" s="2">
        <v>1.5349999999999999</v>
      </c>
      <c r="BH44" s="2">
        <v>0.87</v>
      </c>
      <c r="BI44" s="2">
        <v>0.69699999999999995</v>
      </c>
      <c r="BJ44" s="2">
        <v>0.84299999999999997</v>
      </c>
      <c r="BK44" s="2">
        <f t="shared" si="6"/>
        <v>1.0373333333333334</v>
      </c>
    </row>
    <row r="45" spans="1:63" ht="15.9" x14ac:dyDescent="0.45">
      <c r="A45" s="2">
        <v>2009</v>
      </c>
      <c r="B45">
        <v>0.99199999999999999</v>
      </c>
      <c r="C45" s="14"/>
      <c r="D45" s="14"/>
      <c r="F45" s="5"/>
      <c r="H45" s="2">
        <v>2009</v>
      </c>
      <c r="I45" s="2">
        <v>79</v>
      </c>
      <c r="J45" s="2">
        <v>75</v>
      </c>
      <c r="K45" s="2">
        <v>99</v>
      </c>
      <c r="L45" s="2">
        <v>36</v>
      </c>
      <c r="M45" s="2">
        <v>52</v>
      </c>
      <c r="N45" s="2">
        <v>59</v>
      </c>
      <c r="O45" s="2">
        <v>59</v>
      </c>
      <c r="P45" s="22">
        <v>10</v>
      </c>
      <c r="Q45" s="2">
        <v>23</v>
      </c>
      <c r="R45" s="2">
        <v>10</v>
      </c>
      <c r="S45" s="2">
        <v>9</v>
      </c>
      <c r="T45" s="2">
        <v>66</v>
      </c>
      <c r="U45" s="2">
        <v>31</v>
      </c>
      <c r="V45" s="2">
        <v>78</v>
      </c>
      <c r="W45" s="2">
        <v>94</v>
      </c>
      <c r="X45" s="2">
        <v>94</v>
      </c>
      <c r="Y45" s="2">
        <v>34</v>
      </c>
      <c r="Z45" s="2">
        <v>55</v>
      </c>
      <c r="AA45" s="23">
        <v>22</v>
      </c>
      <c r="AB45" s="32">
        <f t="shared" si="0"/>
        <v>526</v>
      </c>
      <c r="AC45" s="15">
        <f t="shared" si="1"/>
        <v>109</v>
      </c>
      <c r="AD45" s="15">
        <f t="shared" si="2"/>
        <v>363</v>
      </c>
      <c r="AE45" s="2">
        <v>2009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9.5666666666666664</v>
      </c>
      <c r="AL45" s="23">
        <v>28.612903225806452</v>
      </c>
      <c r="AM45">
        <v>40.903225806451616</v>
      </c>
      <c r="AN45">
        <v>55.857142857142854</v>
      </c>
      <c r="AO45">
        <v>60.096774193548384</v>
      </c>
      <c r="AP45">
        <v>41.266666666666666</v>
      </c>
      <c r="AQ45">
        <v>0.19354838709677419</v>
      </c>
      <c r="AR45">
        <v>0</v>
      </c>
      <c r="AS45">
        <v>0</v>
      </c>
      <c r="AT45">
        <v>0</v>
      </c>
      <c r="AU45">
        <v>0</v>
      </c>
      <c r="AV45">
        <v>0.58064516129032262</v>
      </c>
      <c r="AW45">
        <v>7.2</v>
      </c>
      <c r="AX45">
        <v>21.258064516129032</v>
      </c>
      <c r="AY45" s="32">
        <f t="shared" si="3"/>
        <v>18.946338965693805</v>
      </c>
      <c r="AZ45" s="15">
        <f t="shared" si="4"/>
        <v>0</v>
      </c>
      <c r="BA45" s="2">
        <f t="shared" si="5"/>
        <v>0</v>
      </c>
      <c r="BE45" s="2">
        <v>0.88800000000000001</v>
      </c>
      <c r="BF45" s="2">
        <v>0.96099999999999997</v>
      </c>
      <c r="BG45" s="2">
        <v>0.50800000000000001</v>
      </c>
      <c r="BH45" s="2">
        <v>1.0629999999999999</v>
      </c>
      <c r="BI45" s="2">
        <v>0.76100000000000001</v>
      </c>
      <c r="BJ45" s="2">
        <v>0.74099999999999999</v>
      </c>
      <c r="BK45" s="2">
        <f t="shared" si="6"/>
        <v>0.82033333333333325</v>
      </c>
    </row>
    <row r="46" spans="1:63" ht="15.9" x14ac:dyDescent="0.45">
      <c r="A46" s="2">
        <v>2010</v>
      </c>
      <c r="B46">
        <v>0.95299999999999996</v>
      </c>
      <c r="C46" s="14"/>
      <c r="D46" s="14"/>
      <c r="F46" s="5"/>
      <c r="H46" s="2">
        <v>2010</v>
      </c>
      <c r="I46" s="2">
        <v>31</v>
      </c>
      <c r="J46" s="2">
        <v>78</v>
      </c>
      <c r="K46" s="2">
        <v>94</v>
      </c>
      <c r="L46" s="2">
        <v>94</v>
      </c>
      <c r="M46" s="2">
        <v>34</v>
      </c>
      <c r="N46" s="2">
        <v>55</v>
      </c>
      <c r="O46" s="2">
        <v>22</v>
      </c>
      <c r="P46" s="22">
        <v>12</v>
      </c>
      <c r="Q46" s="2">
        <v>29</v>
      </c>
      <c r="R46" s="2">
        <v>55</v>
      </c>
      <c r="S46" s="2">
        <v>20</v>
      </c>
      <c r="T46" s="2">
        <v>63</v>
      </c>
      <c r="U46" s="2">
        <v>29</v>
      </c>
      <c r="V46" s="2">
        <v>132</v>
      </c>
      <c r="W46" s="2">
        <v>55</v>
      </c>
      <c r="X46" s="2">
        <v>51</v>
      </c>
      <c r="Y46" s="2">
        <v>53</v>
      </c>
      <c r="Z46" s="2">
        <v>8</v>
      </c>
      <c r="AA46" s="23">
        <v>9</v>
      </c>
      <c r="AB46" s="32">
        <f t="shared" si="0"/>
        <v>516</v>
      </c>
      <c r="AC46" s="15">
        <f t="shared" si="1"/>
        <v>161</v>
      </c>
      <c r="AD46" s="15">
        <f t="shared" si="2"/>
        <v>330</v>
      </c>
      <c r="AE46" s="2">
        <v>2010</v>
      </c>
      <c r="AF46" s="2">
        <v>0</v>
      </c>
      <c r="AG46" s="2">
        <v>0</v>
      </c>
      <c r="AH46" s="2">
        <v>0</v>
      </c>
      <c r="AI46" s="2">
        <v>0</v>
      </c>
      <c r="AJ46" s="2">
        <v>0.58064516129032262</v>
      </c>
      <c r="AK46" s="2">
        <v>7.2</v>
      </c>
      <c r="AL46" s="23">
        <v>21.258064516129032</v>
      </c>
      <c r="AM46">
        <v>29.387096774193548</v>
      </c>
      <c r="AN46">
        <v>53.642857142857146</v>
      </c>
      <c r="AO46">
        <v>67</v>
      </c>
      <c r="AP46">
        <v>21.933333333333334</v>
      </c>
      <c r="AQ46">
        <v>6.4516129032258063E-2</v>
      </c>
      <c r="AR46">
        <v>0</v>
      </c>
      <c r="AS46">
        <v>0</v>
      </c>
      <c r="AT46">
        <v>0</v>
      </c>
      <c r="AU46">
        <v>0</v>
      </c>
      <c r="AV46">
        <v>1.2580645161290323</v>
      </c>
      <c r="AW46">
        <v>4.0333333333333332</v>
      </c>
      <c r="AX46">
        <v>16.580645161290324</v>
      </c>
      <c r="AY46" s="32">
        <f t="shared" si="3"/>
        <v>16.158320532514082</v>
      </c>
      <c r="AZ46" s="15">
        <f t="shared" si="4"/>
        <v>0</v>
      </c>
      <c r="BA46" s="2">
        <f t="shared" si="5"/>
        <v>0</v>
      </c>
      <c r="BE46" s="2">
        <v>0.93700000000000006</v>
      </c>
      <c r="BF46" s="2">
        <v>1.2230000000000001</v>
      </c>
      <c r="BG46" s="2">
        <v>0.748</v>
      </c>
      <c r="BH46" s="2">
        <v>0.66600000000000004</v>
      </c>
      <c r="BI46" s="2">
        <v>0.69299999999999995</v>
      </c>
      <c r="BJ46" s="2">
        <v>1.405</v>
      </c>
      <c r="BK46" s="2">
        <f t="shared" si="6"/>
        <v>0.94533333333333347</v>
      </c>
    </row>
    <row r="47" spans="1:63" ht="15.9" x14ac:dyDescent="0.45">
      <c r="A47" s="2">
        <v>2011</v>
      </c>
      <c r="B47">
        <v>1.0449999999999999</v>
      </c>
      <c r="C47" s="14"/>
      <c r="D47" s="14"/>
      <c r="F47" s="5"/>
      <c r="H47" s="2">
        <v>2011</v>
      </c>
      <c r="I47" s="2">
        <v>29</v>
      </c>
      <c r="J47" s="2">
        <v>132</v>
      </c>
      <c r="K47" s="2">
        <v>55</v>
      </c>
      <c r="L47" s="2">
        <v>51</v>
      </c>
      <c r="M47" s="2">
        <v>53</v>
      </c>
      <c r="N47" s="2">
        <v>8</v>
      </c>
      <c r="O47" s="2">
        <v>9</v>
      </c>
      <c r="P47" s="22">
        <v>26</v>
      </c>
      <c r="Q47" s="2">
        <v>16</v>
      </c>
      <c r="R47" s="2">
        <v>26</v>
      </c>
      <c r="S47" s="2">
        <v>31</v>
      </c>
      <c r="T47" s="2">
        <v>51</v>
      </c>
      <c r="U47" s="2">
        <v>51</v>
      </c>
      <c r="V47" s="2">
        <v>87</v>
      </c>
      <c r="W47" s="2">
        <v>34</v>
      </c>
      <c r="X47" s="2">
        <v>42</v>
      </c>
      <c r="Y47" s="2">
        <v>90</v>
      </c>
      <c r="Z47" s="2">
        <v>43</v>
      </c>
      <c r="AA47" s="23">
        <v>70</v>
      </c>
      <c r="AB47" s="32">
        <f t="shared" si="0"/>
        <v>567</v>
      </c>
      <c r="AC47" s="15">
        <f t="shared" si="1"/>
        <v>138</v>
      </c>
      <c r="AD47" s="15">
        <f t="shared" si="2"/>
        <v>265</v>
      </c>
      <c r="AE47" s="2">
        <v>2011</v>
      </c>
      <c r="AF47" s="2">
        <v>0</v>
      </c>
      <c r="AG47" s="2">
        <v>0</v>
      </c>
      <c r="AH47" s="2">
        <v>0</v>
      </c>
      <c r="AI47" s="2">
        <v>0</v>
      </c>
      <c r="AJ47" s="2">
        <v>1.2580645161290323</v>
      </c>
      <c r="AK47" s="2">
        <v>4.0333333333333332</v>
      </c>
      <c r="AL47" s="23">
        <v>16.580645161290324</v>
      </c>
      <c r="AM47">
        <v>36.967741935483872</v>
      </c>
      <c r="AN47">
        <v>48.214285714285715</v>
      </c>
      <c r="AO47">
        <v>55.677419354838712</v>
      </c>
      <c r="AP47">
        <v>17.766666666666666</v>
      </c>
      <c r="AQ47">
        <v>0.16129032258064516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2.4</v>
      </c>
      <c r="AX47">
        <v>20.93548387096774</v>
      </c>
      <c r="AY47" s="32">
        <f t="shared" si="3"/>
        <v>15.176907322068615</v>
      </c>
      <c r="AZ47" s="15">
        <f t="shared" si="4"/>
        <v>0</v>
      </c>
      <c r="BA47" s="2">
        <f t="shared" si="5"/>
        <v>0</v>
      </c>
      <c r="BE47" s="2">
        <v>1.0449999999999999</v>
      </c>
      <c r="BF47" s="2">
        <v>1.0449999999999999</v>
      </c>
      <c r="BG47" s="2">
        <v>1.2110000000000001</v>
      </c>
      <c r="BH47" s="2">
        <v>1.2070000000000001</v>
      </c>
      <c r="BI47" s="2">
        <v>1.0900000000000001</v>
      </c>
      <c r="BJ47" s="2">
        <v>0.94099999999999995</v>
      </c>
      <c r="BK47" s="2">
        <f t="shared" si="6"/>
        <v>1.0898333333333332</v>
      </c>
    </row>
    <row r="48" spans="1:63" ht="15.9" x14ac:dyDescent="0.45">
      <c r="A48" s="2">
        <v>2012</v>
      </c>
      <c r="B48">
        <v>1.0389999999999999</v>
      </c>
      <c r="C48" s="14"/>
      <c r="D48" s="14"/>
      <c r="F48" s="5"/>
      <c r="H48" s="2">
        <v>2012</v>
      </c>
      <c r="I48" s="2">
        <v>51</v>
      </c>
      <c r="J48" s="2">
        <v>87</v>
      </c>
      <c r="K48" s="2">
        <v>34</v>
      </c>
      <c r="L48" s="2">
        <v>42</v>
      </c>
      <c r="M48" s="2">
        <v>90</v>
      </c>
      <c r="N48" s="2">
        <v>43</v>
      </c>
      <c r="O48" s="2">
        <v>70</v>
      </c>
      <c r="P48" s="22">
        <v>32</v>
      </c>
      <c r="Q48" s="2">
        <v>44</v>
      </c>
      <c r="R48" s="2">
        <v>30</v>
      </c>
      <c r="S48" s="2">
        <v>51</v>
      </c>
      <c r="T48" s="2">
        <v>31</v>
      </c>
      <c r="U48" s="2">
        <v>72</v>
      </c>
      <c r="V48" s="2">
        <v>72</v>
      </c>
      <c r="W48" s="2">
        <v>25</v>
      </c>
      <c r="X48" s="2">
        <v>25</v>
      </c>
      <c r="Y48" s="2">
        <v>71</v>
      </c>
      <c r="Z48" s="2">
        <v>70</v>
      </c>
      <c r="AA48" s="23">
        <v>50</v>
      </c>
      <c r="AB48" s="32">
        <f t="shared" si="0"/>
        <v>573</v>
      </c>
      <c r="AC48" s="15">
        <f t="shared" si="1"/>
        <v>144</v>
      </c>
      <c r="AD48" s="15">
        <f t="shared" si="2"/>
        <v>225</v>
      </c>
      <c r="AE48" s="2">
        <v>2012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2.4</v>
      </c>
      <c r="AL48" s="23">
        <v>20.93548387096774</v>
      </c>
      <c r="AM48">
        <v>46.58064516129032</v>
      </c>
      <c r="AN48">
        <v>61.862068965517238</v>
      </c>
      <c r="AO48">
        <v>69.58064516129032</v>
      </c>
      <c r="AP48">
        <v>54.633333333333333</v>
      </c>
      <c r="AQ48">
        <v>0.45161290322580644</v>
      </c>
      <c r="AR48">
        <v>0</v>
      </c>
      <c r="AS48">
        <v>0</v>
      </c>
      <c r="AT48">
        <v>0</v>
      </c>
      <c r="AU48">
        <v>0</v>
      </c>
      <c r="AV48">
        <v>1.2258064516129032</v>
      </c>
      <c r="AW48">
        <v>10.266666666666667</v>
      </c>
      <c r="AX48">
        <v>23.70967741935484</v>
      </c>
      <c r="AY48" s="32">
        <f t="shared" si="3"/>
        <v>22.359204671857615</v>
      </c>
      <c r="AZ48" s="15">
        <f t="shared" si="4"/>
        <v>0</v>
      </c>
      <c r="BA48" s="2">
        <f t="shared" si="5"/>
        <v>0</v>
      </c>
      <c r="BE48" s="2">
        <v>1.016</v>
      </c>
      <c r="BF48" s="2">
        <v>0.80300000000000005</v>
      </c>
      <c r="BG48" s="2">
        <v>1.4950000000000001</v>
      </c>
      <c r="BH48" s="2">
        <v>1.2709999999999999</v>
      </c>
      <c r="BI48" s="2">
        <v>1.0069999999999999</v>
      </c>
      <c r="BJ48" s="2">
        <v>1.073</v>
      </c>
      <c r="BK48" s="2">
        <f t="shared" si="6"/>
        <v>1.1108333333333331</v>
      </c>
    </row>
    <row r="49" spans="1:63" ht="15.9" x14ac:dyDescent="0.45">
      <c r="A49" s="2">
        <v>2013</v>
      </c>
      <c r="B49">
        <v>0.99299999999999999</v>
      </c>
      <c r="C49" s="14"/>
      <c r="D49" s="14"/>
      <c r="H49" s="2">
        <v>2013</v>
      </c>
      <c r="I49" s="2">
        <v>72</v>
      </c>
      <c r="J49" s="2">
        <v>72</v>
      </c>
      <c r="K49" s="2">
        <v>25</v>
      </c>
      <c r="L49" s="2">
        <v>25</v>
      </c>
      <c r="M49" s="2">
        <v>71</v>
      </c>
      <c r="N49" s="2">
        <v>70</v>
      </c>
      <c r="O49" s="2">
        <v>50</v>
      </c>
      <c r="P49" s="22">
        <v>41</v>
      </c>
      <c r="Q49" s="2">
        <v>24</v>
      </c>
      <c r="R49" s="2">
        <v>5</v>
      </c>
      <c r="S49" s="2">
        <v>33</v>
      </c>
      <c r="T49" s="2">
        <v>21</v>
      </c>
      <c r="U49" s="2">
        <v>110</v>
      </c>
      <c r="V49" s="2">
        <v>110</v>
      </c>
      <c r="W49" s="2">
        <v>42</v>
      </c>
      <c r="X49" s="2">
        <v>22</v>
      </c>
      <c r="Y49" s="2">
        <v>63</v>
      </c>
      <c r="Z49" s="2">
        <v>41</v>
      </c>
      <c r="AA49" s="23">
        <v>51</v>
      </c>
      <c r="AB49" s="32">
        <f t="shared" si="0"/>
        <v>563</v>
      </c>
      <c r="AC49" s="15">
        <f t="shared" si="1"/>
        <v>220</v>
      </c>
      <c r="AD49" s="15">
        <f t="shared" si="2"/>
        <v>305</v>
      </c>
      <c r="AE49" s="2">
        <v>2013</v>
      </c>
      <c r="AF49" s="2">
        <v>0</v>
      </c>
      <c r="AG49" s="2">
        <v>0</v>
      </c>
      <c r="AH49" s="2">
        <v>0</v>
      </c>
      <c r="AI49" s="2">
        <v>0</v>
      </c>
      <c r="AJ49" s="2">
        <v>1.2258064516129032</v>
      </c>
      <c r="AK49" s="2">
        <v>10.266666666666667</v>
      </c>
      <c r="AL49" s="23">
        <v>23.70967741935484</v>
      </c>
      <c r="AM49">
        <v>47.483870967741936</v>
      </c>
      <c r="AN49">
        <v>65.785714285714292</v>
      </c>
      <c r="AO49">
        <v>70.096774193548384</v>
      </c>
      <c r="AP49">
        <v>44.7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4.354838709677419</v>
      </c>
      <c r="AW49">
        <v>8.5666666666666664</v>
      </c>
      <c r="AX49">
        <v>26.29032258064516</v>
      </c>
      <c r="AY49" s="32">
        <f t="shared" si="3"/>
        <v>22.273182283666156</v>
      </c>
      <c r="AZ49" s="15">
        <f t="shared" si="4"/>
        <v>0</v>
      </c>
      <c r="BA49" s="2">
        <f t="shared" si="5"/>
        <v>0</v>
      </c>
      <c r="BE49" s="2">
        <v>0.96699999999999997</v>
      </c>
      <c r="BF49" s="2">
        <v>0.97599999999999998</v>
      </c>
      <c r="BG49" s="2">
        <v>1.075</v>
      </c>
      <c r="BH49" s="2">
        <v>0.97799999999999998</v>
      </c>
      <c r="BI49" s="2">
        <v>0.85799999999999998</v>
      </c>
      <c r="BJ49" s="2">
        <v>0.51</v>
      </c>
      <c r="BK49" s="2">
        <f t="shared" si="6"/>
        <v>0.89399999999999979</v>
      </c>
    </row>
    <row r="50" spans="1:63" ht="15.9" x14ac:dyDescent="0.45">
      <c r="A50" s="2">
        <v>2014</v>
      </c>
      <c r="B50">
        <v>1.081</v>
      </c>
      <c r="C50" s="14"/>
      <c r="D50" s="14"/>
      <c r="H50" s="2">
        <v>2014</v>
      </c>
      <c r="I50" s="2">
        <v>110</v>
      </c>
      <c r="J50" s="2">
        <v>110</v>
      </c>
      <c r="K50" s="2">
        <v>42</v>
      </c>
      <c r="L50" s="2">
        <v>22</v>
      </c>
      <c r="M50" s="2">
        <v>63</v>
      </c>
      <c r="N50" s="2">
        <v>41</v>
      </c>
      <c r="O50" s="2">
        <v>51</v>
      </c>
      <c r="P50" s="22">
        <v>35</v>
      </c>
      <c r="Q50" s="2">
        <v>32</v>
      </c>
      <c r="R50" s="2">
        <v>34</v>
      </c>
      <c r="S50" s="2">
        <v>31</v>
      </c>
      <c r="T50" s="2">
        <v>55</v>
      </c>
      <c r="U50" s="2">
        <v>54</v>
      </c>
      <c r="V50" s="2">
        <v>84</v>
      </c>
      <c r="W50" s="2">
        <v>84</v>
      </c>
      <c r="X50" s="2">
        <v>46</v>
      </c>
      <c r="Y50" s="2">
        <v>29</v>
      </c>
      <c r="Z50" s="2">
        <v>30</v>
      </c>
      <c r="AA50" s="23">
        <v>30</v>
      </c>
      <c r="AB50" s="32">
        <f t="shared" si="0"/>
        <v>544</v>
      </c>
      <c r="AC50" s="15">
        <f t="shared" si="1"/>
        <v>138</v>
      </c>
      <c r="AD50" s="15">
        <f t="shared" si="2"/>
        <v>323</v>
      </c>
      <c r="AE50" s="2">
        <v>2014</v>
      </c>
      <c r="AF50" s="2">
        <v>0</v>
      </c>
      <c r="AG50" s="2">
        <v>0</v>
      </c>
      <c r="AH50" s="2">
        <v>0</v>
      </c>
      <c r="AI50" s="2">
        <v>0</v>
      </c>
      <c r="AJ50" s="2">
        <v>4.354838709677419</v>
      </c>
      <c r="AK50" s="2">
        <v>8.5666666666666664</v>
      </c>
      <c r="AL50" s="23">
        <v>26.29032258064516</v>
      </c>
      <c r="AM50">
        <v>37.903225806451616</v>
      </c>
      <c r="AN50">
        <v>51.107142857142854</v>
      </c>
      <c r="AO50">
        <v>44.741935483870968</v>
      </c>
      <c r="AP50">
        <v>24.966666666666665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1.064516129032258</v>
      </c>
      <c r="AW50">
        <v>7.666666666666667</v>
      </c>
      <c r="AX50">
        <v>29.967741935483872</v>
      </c>
      <c r="AY50" s="32">
        <f t="shared" si="3"/>
        <v>16.45149129544291</v>
      </c>
      <c r="AZ50" s="15">
        <f t="shared" si="4"/>
        <v>0</v>
      </c>
      <c r="BA50" s="2">
        <f t="shared" si="5"/>
        <v>0</v>
      </c>
      <c r="BE50" s="2">
        <v>1.0860000000000001</v>
      </c>
      <c r="BF50" s="2">
        <v>1.0680000000000001</v>
      </c>
      <c r="BG50" s="2">
        <v>0.92500000000000004</v>
      </c>
      <c r="BH50" s="2">
        <v>0.98699999999999999</v>
      </c>
      <c r="BI50" s="2">
        <v>0.66600000000000004</v>
      </c>
      <c r="BJ50" s="2">
        <v>0.72699999999999998</v>
      </c>
      <c r="BK50" s="2">
        <f t="shared" si="6"/>
        <v>0.90983333333333338</v>
      </c>
    </row>
    <row r="51" spans="1:63" ht="15.9" x14ac:dyDescent="0.45">
      <c r="A51" s="2">
        <v>2015</v>
      </c>
      <c r="B51">
        <v>1.048</v>
      </c>
      <c r="C51" s="14"/>
      <c r="D51" s="14"/>
      <c r="H51" s="2">
        <v>2015</v>
      </c>
      <c r="I51" s="2">
        <v>54</v>
      </c>
      <c r="J51" s="2">
        <v>84</v>
      </c>
      <c r="K51" s="2">
        <v>84</v>
      </c>
      <c r="L51" s="2">
        <v>46</v>
      </c>
      <c r="M51" s="2">
        <v>29</v>
      </c>
      <c r="N51" s="2">
        <v>30</v>
      </c>
      <c r="O51" s="2">
        <v>30</v>
      </c>
      <c r="P51" s="22">
        <v>50</v>
      </c>
      <c r="Q51" s="2">
        <v>50</v>
      </c>
      <c r="R51" s="2">
        <v>48</v>
      </c>
      <c r="S51" s="2">
        <v>10</v>
      </c>
      <c r="T51" s="2">
        <v>101</v>
      </c>
      <c r="U51" s="2">
        <v>71</v>
      </c>
      <c r="V51" s="2">
        <v>89</v>
      </c>
      <c r="W51" s="2">
        <v>54</v>
      </c>
      <c r="X51" s="2">
        <v>72</v>
      </c>
      <c r="Y51" s="2">
        <v>38</v>
      </c>
      <c r="Z51" s="2">
        <v>72</v>
      </c>
      <c r="AA51" s="23">
        <v>41</v>
      </c>
      <c r="AB51" s="32">
        <f t="shared" si="0"/>
        <v>696</v>
      </c>
      <c r="AC51" s="15">
        <f t="shared" si="1"/>
        <v>160</v>
      </c>
      <c r="AD51" s="15">
        <f t="shared" si="2"/>
        <v>387</v>
      </c>
      <c r="AE51" s="2">
        <v>2015</v>
      </c>
      <c r="AF51" s="2">
        <v>0</v>
      </c>
      <c r="AG51" s="2">
        <v>0</v>
      </c>
      <c r="AH51" s="2">
        <v>0</v>
      </c>
      <c r="AI51" s="2">
        <v>0</v>
      </c>
      <c r="AJ51" s="2">
        <v>1.064516129032258</v>
      </c>
      <c r="AK51" s="2">
        <v>7.666666666666667</v>
      </c>
      <c r="AL51" s="23">
        <v>29.967741935483872</v>
      </c>
      <c r="AM51">
        <v>46.12903225806452</v>
      </c>
      <c r="AN51">
        <v>53.892857142857146</v>
      </c>
      <c r="AO51">
        <v>57.677419354838712</v>
      </c>
      <c r="AP51">
        <v>32.166666666666664</v>
      </c>
      <c r="AQ51">
        <v>0.61290322580645162</v>
      </c>
      <c r="AR51">
        <v>0</v>
      </c>
      <c r="AS51">
        <v>0</v>
      </c>
      <c r="AT51">
        <v>0</v>
      </c>
      <c r="AU51">
        <v>0</v>
      </c>
      <c r="AV51">
        <v>0.41935483870967744</v>
      </c>
      <c r="AW51">
        <v>13.333333333333334</v>
      </c>
      <c r="AX51">
        <v>36.548387096774192</v>
      </c>
      <c r="AY51" s="32">
        <f t="shared" si="3"/>
        <v>20.064996159754227</v>
      </c>
      <c r="AZ51" s="15">
        <f t="shared" si="4"/>
        <v>0</v>
      </c>
      <c r="BA51" s="2">
        <f t="shared" si="5"/>
        <v>0</v>
      </c>
      <c r="BE51" s="2">
        <v>1.006</v>
      </c>
      <c r="BF51" s="2">
        <v>0.94099999999999995</v>
      </c>
      <c r="BG51" s="2">
        <v>1.044</v>
      </c>
      <c r="BH51" s="2">
        <v>0.95399999999999996</v>
      </c>
      <c r="BI51" s="2">
        <v>1.071</v>
      </c>
      <c r="BJ51" s="2">
        <v>1.2809999999999999</v>
      </c>
      <c r="BK51" s="2">
        <f t="shared" si="6"/>
        <v>1.0494999999999999</v>
      </c>
    </row>
    <row r="52" spans="1:63" ht="15.9" x14ac:dyDescent="0.45">
      <c r="B52"/>
      <c r="C52" s="14"/>
      <c r="D52" s="14"/>
      <c r="P52" s="22"/>
      <c r="AA52" s="23"/>
      <c r="AB52" s="32">
        <f>AVERAGE(AB2:AB51)</f>
        <v>526.55999999999995</v>
      </c>
      <c r="AC52" s="32">
        <f>AVERAGE(AC2:AC51)</f>
        <v>124.86</v>
      </c>
      <c r="AD52" s="32">
        <f>AVERAGE(AD2:AD51)</f>
        <v>274.92</v>
      </c>
      <c r="AF52" s="2">
        <v>0</v>
      </c>
      <c r="AG52" s="2">
        <v>0</v>
      </c>
      <c r="AH52" s="2">
        <v>0</v>
      </c>
      <c r="AI52" s="2">
        <v>0</v>
      </c>
      <c r="AJ52" s="2">
        <v>0.41935483870967744</v>
      </c>
      <c r="AK52" s="2">
        <v>13.333333333333334</v>
      </c>
      <c r="AL52" s="23">
        <v>36.548387096774192</v>
      </c>
      <c r="AM52" s="22">
        <v>53.451612903225808</v>
      </c>
      <c r="AN52" s="2">
        <v>70.965517241379317</v>
      </c>
      <c r="AO52" s="2">
        <v>73.064516129032256</v>
      </c>
      <c r="AP52" s="2">
        <v>31.4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0.16129032258064516</v>
      </c>
      <c r="AW52" s="2">
        <v>7.4333333333333336</v>
      </c>
      <c r="AX52" s="23">
        <v>25.93548387096774</v>
      </c>
      <c r="AY52" s="32">
        <f>AVERAGE(AY2:AY51)</f>
        <v>92.48324512244649</v>
      </c>
      <c r="AZ52" s="32">
        <f>AVERAGE(AZ2:AZ51)</f>
        <v>0</v>
      </c>
      <c r="BA52" s="32">
        <f>AVERAGE(BA2:BA51)</f>
        <v>4.8333333333333336E-3</v>
      </c>
      <c r="BF52" s="2">
        <v>1.1639999999999999</v>
      </c>
      <c r="BG52" s="2">
        <v>0.89100000000000001</v>
      </c>
      <c r="BH52" s="2">
        <v>1.1439999999999999</v>
      </c>
      <c r="BI52" s="2">
        <v>0.87</v>
      </c>
      <c r="BJ52" s="2">
        <v>1.002</v>
      </c>
      <c r="BK52" s="2">
        <f t="shared" si="6"/>
        <v>1.0142</v>
      </c>
    </row>
    <row r="53" spans="1:63" ht="15.9" x14ac:dyDescent="0.45">
      <c r="B53"/>
      <c r="C53" s="14"/>
      <c r="D53" s="14"/>
      <c r="P53" s="22"/>
      <c r="AA53" s="23"/>
      <c r="AB53" s="32"/>
      <c r="AC53" s="15"/>
      <c r="AF53" s="2">
        <v>0</v>
      </c>
      <c r="AG53" s="2">
        <v>0</v>
      </c>
      <c r="AH53" s="2">
        <v>0</v>
      </c>
      <c r="AI53" s="2">
        <v>0</v>
      </c>
      <c r="AJ53" s="2">
        <v>0.16129032258064516</v>
      </c>
      <c r="AK53" s="2">
        <v>7.4333333333333336</v>
      </c>
      <c r="AL53" s="23">
        <v>25.93548387096774</v>
      </c>
      <c r="AM53" s="24">
        <v>40.483870967741936</v>
      </c>
      <c r="AN53" s="2">
        <v>45.392857142857146</v>
      </c>
      <c r="AO53" s="2">
        <v>57.161290322580648</v>
      </c>
      <c r="AP53" s="2">
        <v>41.06666666666667</v>
      </c>
      <c r="AQ53" s="2">
        <v>2.870967741935484</v>
      </c>
      <c r="AR53" s="2">
        <v>0</v>
      </c>
      <c r="AS53" s="2">
        <v>0</v>
      </c>
      <c r="AT53" s="2">
        <v>0</v>
      </c>
      <c r="AU53" s="2">
        <v>0</v>
      </c>
      <c r="AV53" s="2">
        <v>1.096774193548387</v>
      </c>
      <c r="AW53" s="2">
        <v>5.8</v>
      </c>
      <c r="AX53" s="4">
        <v>35.741935483870968</v>
      </c>
      <c r="AY53" s="32"/>
      <c r="AZ53" s="15"/>
      <c r="BF53" s="2">
        <v>1.1559999999999999</v>
      </c>
      <c r="BG53" s="2">
        <v>0.85699999999999998</v>
      </c>
      <c r="BH53" s="2">
        <v>0.71499999999999997</v>
      </c>
      <c r="BI53" s="2">
        <v>0.64700000000000002</v>
      </c>
      <c r="BJ53" s="2">
        <v>1.4379999999999999</v>
      </c>
      <c r="BK53" s="2">
        <f t="shared" si="6"/>
        <v>0.9625999999999999</v>
      </c>
    </row>
    <row r="54" spans="1:63" ht="15.9" x14ac:dyDescent="0.45">
      <c r="B54"/>
      <c r="C54" s="14"/>
      <c r="D54" s="14"/>
      <c r="P54" s="22"/>
      <c r="AA54" s="23"/>
      <c r="AB54" s="32"/>
      <c r="AC54" s="15"/>
      <c r="AF54" s="2">
        <v>0</v>
      </c>
      <c r="AG54" s="2">
        <v>0</v>
      </c>
      <c r="AH54" s="2">
        <v>0</v>
      </c>
      <c r="AI54" s="2">
        <v>0</v>
      </c>
      <c r="AJ54" s="2">
        <v>1.096774193548387</v>
      </c>
      <c r="AK54" s="2">
        <v>5.8</v>
      </c>
      <c r="AL54" s="4">
        <v>35.741935483870968</v>
      </c>
      <c r="AM54" s="24">
        <v>62.741935483870968</v>
      </c>
      <c r="AN54" s="2">
        <v>68.857142857142861</v>
      </c>
      <c r="AO54" s="2">
        <v>70.870967741935488</v>
      </c>
      <c r="AP54" s="2">
        <v>41.133333333333333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0.46666666666666667</v>
      </c>
      <c r="AX54" s="4">
        <v>15.64516129032258</v>
      </c>
      <c r="AY54" s="32"/>
      <c r="AZ54" s="15"/>
      <c r="BF54" s="2">
        <v>0.84699999999999998</v>
      </c>
      <c r="BG54" s="2">
        <v>1.1639999999999999</v>
      </c>
      <c r="BH54" s="2">
        <v>1.1839999999999999</v>
      </c>
      <c r="BI54" s="2">
        <v>0.997</v>
      </c>
      <c r="BJ54" s="2">
        <v>1.1850000000000001</v>
      </c>
      <c r="BK54" s="2">
        <f t="shared" si="6"/>
        <v>1.0754000000000001</v>
      </c>
    </row>
    <row r="55" spans="1:63" ht="15.9" x14ac:dyDescent="0.45">
      <c r="B55"/>
      <c r="C55" s="14"/>
      <c r="D55" s="14"/>
      <c r="P55" s="22"/>
      <c r="AA55" s="23"/>
      <c r="AB55" s="32"/>
      <c r="AC55" s="15"/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0.46666666666666667</v>
      </c>
      <c r="AL55" s="4">
        <v>15.64516129032258</v>
      </c>
      <c r="AM55" s="24">
        <v>36.806451612903224</v>
      </c>
      <c r="AN55" s="2">
        <v>52.75</v>
      </c>
      <c r="AO55" s="2">
        <v>66.032258064516128</v>
      </c>
      <c r="AP55" s="2">
        <v>32.6</v>
      </c>
      <c r="AQ55" s="2">
        <v>0.41935483870967744</v>
      </c>
      <c r="AR55" s="2">
        <v>0</v>
      </c>
      <c r="AS55" s="2">
        <v>0</v>
      </c>
      <c r="AT55" s="2">
        <v>0</v>
      </c>
      <c r="AU55" s="2">
        <v>0</v>
      </c>
      <c r="AV55" s="2">
        <v>1.4838709677419355</v>
      </c>
      <c r="AW55" s="2">
        <v>27.333333333333332</v>
      </c>
      <c r="AX55" s="4">
        <v>56.41935483870968</v>
      </c>
      <c r="AY55" s="32"/>
      <c r="AZ55" s="15"/>
      <c r="BF55" s="2">
        <v>0.76500000000000001</v>
      </c>
      <c r="BG55" s="2">
        <v>0.70799999999999996</v>
      </c>
      <c r="BH55" s="2">
        <v>1.139</v>
      </c>
      <c r="BI55" s="2">
        <v>1.1020000000000001</v>
      </c>
      <c r="BJ55" s="2">
        <v>0.99399999999999999</v>
      </c>
      <c r="BK55" s="2">
        <f t="shared" si="6"/>
        <v>0.94159999999999999</v>
      </c>
    </row>
    <row r="56" spans="1:63" ht="15.9" x14ac:dyDescent="0.45">
      <c r="B56"/>
      <c r="C56" s="14"/>
      <c r="D56" s="14"/>
      <c r="P56" s="22"/>
      <c r="AA56" s="23"/>
      <c r="AB56" s="32"/>
      <c r="AC56" s="15"/>
      <c r="AF56" s="2">
        <v>0</v>
      </c>
      <c r="AG56" s="2">
        <v>0</v>
      </c>
      <c r="AH56" s="2">
        <v>0</v>
      </c>
      <c r="AI56" s="2">
        <v>0</v>
      </c>
      <c r="AJ56" s="2">
        <v>1.4838709677419355</v>
      </c>
      <c r="AK56" s="2">
        <v>27.333333333333332</v>
      </c>
      <c r="AL56" s="4">
        <v>56.41935483870968</v>
      </c>
      <c r="AM56" s="24">
        <v>75.516129032258064</v>
      </c>
      <c r="AN56" s="2">
        <v>82.310344827586206</v>
      </c>
      <c r="AO56" s="2">
        <v>86.870967741935488</v>
      </c>
      <c r="AP56" s="2">
        <v>74.033333333333331</v>
      </c>
      <c r="AQ56" s="2">
        <v>6.612903225806452</v>
      </c>
      <c r="AR56" s="2">
        <v>0</v>
      </c>
      <c r="AS56" s="2">
        <v>0</v>
      </c>
      <c r="AT56" s="2">
        <v>0</v>
      </c>
      <c r="AU56" s="2">
        <v>0</v>
      </c>
      <c r="AV56" s="2">
        <v>1.7096774193548387</v>
      </c>
      <c r="AW56" s="2">
        <v>5.8</v>
      </c>
      <c r="AX56" s="4">
        <v>22.35483870967742</v>
      </c>
      <c r="AY56" s="32"/>
      <c r="AZ56" s="15"/>
      <c r="BF56" s="2">
        <v>1.151</v>
      </c>
      <c r="BG56" s="2">
        <v>0.622</v>
      </c>
      <c r="BH56" s="2">
        <v>0.60299999999999998</v>
      </c>
      <c r="BI56" s="2">
        <v>0.79900000000000004</v>
      </c>
      <c r="BJ56" s="2">
        <v>0.93700000000000006</v>
      </c>
      <c r="BK56" s="2">
        <f t="shared" si="6"/>
        <v>0.82240000000000002</v>
      </c>
    </row>
    <row r="57" spans="1:63" ht="15.9" x14ac:dyDescent="0.45">
      <c r="B57"/>
      <c r="C57" s="14"/>
      <c r="D57" s="14"/>
      <c r="P57" s="22"/>
      <c r="AA57" s="23"/>
      <c r="AB57" s="32"/>
      <c r="AC57" s="15"/>
      <c r="AF57" s="2">
        <v>0</v>
      </c>
      <c r="AG57" s="2">
        <v>0</v>
      </c>
      <c r="AH57" s="2">
        <v>0</v>
      </c>
      <c r="AI57" s="2">
        <v>0</v>
      </c>
      <c r="AJ57" s="2">
        <v>1.7096774193548387</v>
      </c>
      <c r="AK57" s="2">
        <v>5.8</v>
      </c>
      <c r="AL57" s="4">
        <v>22.35483870967742</v>
      </c>
      <c r="AM57" s="24">
        <v>37.967741935483872</v>
      </c>
      <c r="AN57" s="2">
        <v>51.857142857142854</v>
      </c>
      <c r="AO57" s="2">
        <v>52.838709677419352</v>
      </c>
      <c r="AP57" s="2">
        <v>15.433333333333334</v>
      </c>
      <c r="AQ57" s="2">
        <v>0.19354838709677419</v>
      </c>
      <c r="AR57" s="2">
        <v>0</v>
      </c>
      <c r="AS57" s="2">
        <v>0</v>
      </c>
      <c r="AT57" s="2">
        <v>0</v>
      </c>
      <c r="AU57" s="2">
        <v>0</v>
      </c>
      <c r="AV57" s="2">
        <v>5.4516129032258061</v>
      </c>
      <c r="AW57" s="2">
        <v>8.2666666666666675</v>
      </c>
      <c r="AX57" s="4">
        <v>28.93548387096774</v>
      </c>
      <c r="AY57" s="32"/>
      <c r="AZ57" s="15"/>
      <c r="BF57" s="2">
        <v>1.1020000000000001</v>
      </c>
      <c r="BG57" s="2">
        <v>1.2450000000000001</v>
      </c>
      <c r="BH57" s="2">
        <v>0.68700000000000006</v>
      </c>
      <c r="BI57" s="2">
        <v>0.96899999999999997</v>
      </c>
      <c r="BJ57" s="2">
        <v>1.054</v>
      </c>
      <c r="BK57" s="2">
        <f t="shared" si="6"/>
        <v>1.0114000000000003</v>
      </c>
    </row>
    <row r="58" spans="1:63" x14ac:dyDescent="0.4">
      <c r="B58" s="14"/>
      <c r="C58" s="14"/>
      <c r="D58" s="14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7"/>
      <c r="AB58" s="32"/>
      <c r="AC58" s="32"/>
      <c r="AM58" s="28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9"/>
      <c r="AY58" s="32"/>
      <c r="AZ58" s="32"/>
    </row>
    <row r="59" spans="1:63" x14ac:dyDescent="0.4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5"/>
      <c r="AZ59" s="15"/>
    </row>
    <row r="60" spans="1:63" x14ac:dyDescent="0.4">
      <c r="AB60" s="18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63" x14ac:dyDescent="0.4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1723</v>
      </c>
      <c r="AA61" s="2" t="s">
        <v>1735</v>
      </c>
      <c r="AB61" s="18"/>
    </row>
    <row r="62" spans="1:63" x14ac:dyDescent="0.4">
      <c r="H62" s="2" t="s">
        <v>25</v>
      </c>
      <c r="I62" s="2">
        <f>CORREL($B$2:$B$57,I2:I57)</f>
        <v>-7.400119490344749E-2</v>
      </c>
      <c r="J62" s="2">
        <f t="shared" ref="J62:O62" si="7">CORREL($B$2:$B$57,J2:J57)</f>
        <v>0.2553237626022587</v>
      </c>
      <c r="K62" s="2">
        <f t="shared" si="7"/>
        <v>-9.6922889070115592E-2</v>
      </c>
      <c r="L62" s="2">
        <f t="shared" si="7"/>
        <v>7.7045769979798298E-2</v>
      </c>
      <c r="M62" s="2">
        <f t="shared" si="7"/>
        <v>-0.14654732879371071</v>
      </c>
      <c r="N62" s="2">
        <f t="shared" si="7"/>
        <v>-6.34922250138477E-2</v>
      </c>
      <c r="O62" s="2">
        <f t="shared" si="7"/>
        <v>-3.8853124590589379E-2</v>
      </c>
      <c r="P62" s="2">
        <f>CORREL($B$2:$B$57,P2:P57)</f>
        <v>8.7044861560669193E-2</v>
      </c>
      <c r="Q62" s="2">
        <f>CORREL($B$2:$B$57,Q2:Q57)</f>
        <v>-8.9090152543987514E-2</v>
      </c>
      <c r="R62" s="2">
        <f t="shared" ref="R62:X62" si="8">CORREL($B$2:$B$57,R2:R57)</f>
        <v>-0.14787163082630414</v>
      </c>
      <c r="S62" s="2">
        <f t="shared" si="8"/>
        <v>8.4084677656938181E-2</v>
      </c>
      <c r="T62" s="2">
        <f t="shared" si="8"/>
        <v>0.30176147430685296</v>
      </c>
      <c r="U62" s="2">
        <f t="shared" si="8"/>
        <v>-0.15179353727195538</v>
      </c>
      <c r="V62" s="2">
        <f t="shared" si="8"/>
        <v>0.1516795960585898</v>
      </c>
      <c r="W62" s="2">
        <f t="shared" si="8"/>
        <v>-6.1447499341344865E-2</v>
      </c>
      <c r="X62" s="2">
        <f t="shared" si="8"/>
        <v>7.3111478711983036E-2</v>
      </c>
      <c r="Y62" s="2">
        <f>CORREL($B$2:$B$57,Y2:Y57)</f>
        <v>-0.19710064683572195</v>
      </c>
      <c r="Z62" s="2">
        <f>CORREL($B$2:$B$57,AC2:AC57)</f>
        <v>1.9644981828951563E-2</v>
      </c>
      <c r="AB62" s="18"/>
    </row>
    <row r="63" spans="1:63" x14ac:dyDescent="0.4">
      <c r="H63" s="2" t="s">
        <v>1736</v>
      </c>
      <c r="I63" s="2" t="e">
        <f>CORREL($B$2:$B$57,AF2:AF57)</f>
        <v>#DIV/0!</v>
      </c>
      <c r="J63" s="2" t="e">
        <f t="shared" ref="J63:O63" si="9">CORREL($B$2:$B$57,AG2:AG57)</f>
        <v>#DIV/0!</v>
      </c>
      <c r="K63" s="2" t="e">
        <f t="shared" si="9"/>
        <v>#DIV/0!</v>
      </c>
      <c r="L63" s="2">
        <f t="shared" si="9"/>
        <v>-0.3532430480566634</v>
      </c>
      <c r="M63" s="2">
        <f t="shared" si="9"/>
        <v>-3.6503328758335514E-2</v>
      </c>
      <c r="N63" s="2">
        <f t="shared" si="9"/>
        <v>5.5177118416051829E-2</v>
      </c>
      <c r="O63" s="2">
        <f t="shared" si="9"/>
        <v>-3.9122802140283901E-2</v>
      </c>
      <c r="P63" s="2">
        <f>CORREL($B$2:$B$57,AM2:AM57)</f>
        <v>0.10932580547005048</v>
      </c>
      <c r="Q63" s="2">
        <f t="shared" ref="Q63:X63" si="10">CORREL($B$2:$B$57,AN2:AN57)</f>
        <v>0.20474164531125519</v>
      </c>
      <c r="R63" s="2">
        <f t="shared" si="10"/>
        <v>9.7465644071041233E-2</v>
      </c>
      <c r="S63" s="2">
        <f t="shared" si="10"/>
        <v>-5.8620563223812814E-3</v>
      </c>
      <c r="T63" s="2">
        <f t="shared" si="10"/>
        <v>-0.33922754784338194</v>
      </c>
      <c r="U63" s="2" t="e">
        <f t="shared" si="10"/>
        <v>#DIV/0!</v>
      </c>
      <c r="V63" s="30" t="e">
        <f>CORREL($B$2:$B$57,AS2:AS57)</f>
        <v>#DIV/0!</v>
      </c>
      <c r="W63" s="2" t="e">
        <f>CORREL($B$2:$B$57,AT2:AT57)</f>
        <v>#DIV/0!</v>
      </c>
      <c r="X63" s="2">
        <f t="shared" si="10"/>
        <v>-0.25557992662088269</v>
      </c>
      <c r="Y63" s="2">
        <f>CORREL($B$2:$B$57,AV2:AV57)</f>
        <v>-2.8350716246237778E-2</v>
      </c>
      <c r="Z63" s="2">
        <f t="shared" ref="Z63:AA63" si="11">CORREL($B$2:$B$57,AW2:AW57)</f>
        <v>-0.15285881115747046</v>
      </c>
      <c r="AA63" s="2">
        <f t="shared" si="11"/>
        <v>6.6577234471957972E-2</v>
      </c>
    </row>
    <row r="64" spans="1:63" x14ac:dyDescent="0.4">
      <c r="H64" s="2" t="s">
        <v>29</v>
      </c>
      <c r="I64" s="2">
        <v>0.23499999999999999</v>
      </c>
      <c r="J64" s="2">
        <v>0.23499999999999999</v>
      </c>
      <c r="K64" s="2">
        <v>0.23499999999999999</v>
      </c>
      <c r="L64" s="2">
        <v>0.23499999999999999</v>
      </c>
      <c r="M64" s="2">
        <v>0.23499999999999999</v>
      </c>
      <c r="N64" s="2">
        <v>0.23499999999999999</v>
      </c>
      <c r="O64" s="2">
        <v>0.23499999999999999</v>
      </c>
      <c r="P64" s="2">
        <v>0.23499999999999999</v>
      </c>
      <c r="Q64" s="2">
        <v>0.23499999999999999</v>
      </c>
      <c r="R64" s="2">
        <v>0.23499999999999999</v>
      </c>
      <c r="S64" s="2">
        <v>0.23499999999999999</v>
      </c>
      <c r="T64" s="2">
        <v>0.23499999999999999</v>
      </c>
      <c r="U64" s="2">
        <v>0.23499999999999999</v>
      </c>
      <c r="V64" s="2">
        <v>0.23499999999999999</v>
      </c>
      <c r="W64" s="2">
        <v>0.23499999999999999</v>
      </c>
      <c r="X64" s="2">
        <v>0.23499999999999999</v>
      </c>
      <c r="Y64" s="2">
        <v>0.23499999999999999</v>
      </c>
      <c r="Z64" s="2">
        <v>0.23499999999999999</v>
      </c>
      <c r="AA64" s="2">
        <v>0.23499999999999999</v>
      </c>
      <c r="AB64" s="18"/>
    </row>
    <row r="65" spans="7:28" x14ac:dyDescent="0.4">
      <c r="H65" s="2" t="s">
        <v>30</v>
      </c>
      <c r="I65" s="2">
        <v>0.39200000000000002</v>
      </c>
      <c r="J65" s="2">
        <v>0.39200000000000002</v>
      </c>
      <c r="K65" s="2">
        <v>0.39200000000000002</v>
      </c>
      <c r="L65" s="2">
        <v>0.39200000000000002</v>
      </c>
      <c r="M65" s="2">
        <v>0.39200000000000002</v>
      </c>
      <c r="N65" s="2">
        <v>0.39200000000000002</v>
      </c>
      <c r="O65" s="2">
        <v>0.39200000000000002</v>
      </c>
      <c r="P65" s="2">
        <v>0.39200000000000002</v>
      </c>
      <c r="Q65" s="2">
        <v>0.39200000000000002</v>
      </c>
      <c r="R65" s="2">
        <v>0.39200000000000002</v>
      </c>
      <c r="S65" s="2">
        <v>0.39200000000000002</v>
      </c>
      <c r="T65" s="2">
        <v>0.39200000000000002</v>
      </c>
      <c r="U65" s="2">
        <v>0.39200000000000002</v>
      </c>
      <c r="V65" s="2">
        <v>0.39200000000000002</v>
      </c>
      <c r="W65" s="2">
        <v>0.39200000000000002</v>
      </c>
      <c r="X65" s="2">
        <v>0.39200000000000002</v>
      </c>
      <c r="Y65" s="2">
        <v>0.39200000000000002</v>
      </c>
      <c r="Z65" s="2">
        <v>0.39200000000000002</v>
      </c>
      <c r="AA65" s="2">
        <v>0.39200000000000002</v>
      </c>
      <c r="AB65" s="18"/>
    </row>
    <row r="66" spans="7:28" x14ac:dyDescent="0.4">
      <c r="H66" s="30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B66" s="18"/>
    </row>
    <row r="67" spans="7:28" x14ac:dyDescent="0.4">
      <c r="H67" s="2" t="s">
        <v>31</v>
      </c>
      <c r="I67" s="2">
        <v>-0.23499999999999999</v>
      </c>
      <c r="J67" s="2">
        <v>-0.23499999999999999</v>
      </c>
      <c r="K67" s="2">
        <v>-0.23499999999999999</v>
      </c>
      <c r="L67" s="2">
        <v>-0.23499999999999999</v>
      </c>
      <c r="M67" s="2">
        <v>-0.23499999999999999</v>
      </c>
      <c r="N67" s="2">
        <v>-0.23499999999999999</v>
      </c>
      <c r="O67" s="2">
        <v>-0.23499999999999999</v>
      </c>
      <c r="P67" s="2">
        <v>-0.23499999999999999</v>
      </c>
      <c r="Q67" s="2">
        <v>-0.23499999999999999</v>
      </c>
      <c r="R67" s="2">
        <v>-0.23499999999999999</v>
      </c>
      <c r="S67" s="2">
        <v>-0.23499999999999999</v>
      </c>
      <c r="T67" s="2">
        <v>-0.23499999999999999</v>
      </c>
      <c r="U67" s="2">
        <v>-0.23499999999999999</v>
      </c>
      <c r="V67" s="2">
        <v>-0.23499999999999999</v>
      </c>
      <c r="W67" s="2">
        <v>-0.23499999999999999</v>
      </c>
      <c r="X67" s="2">
        <v>-0.23499999999999999</v>
      </c>
      <c r="Y67" s="2">
        <v>-0.23499999999999999</v>
      </c>
      <c r="Z67" s="2">
        <v>-0.23499999999999999</v>
      </c>
      <c r="AA67" s="2">
        <v>-0.23499999999999999</v>
      </c>
      <c r="AB67" s="18"/>
    </row>
    <row r="68" spans="7:28" x14ac:dyDescent="0.4">
      <c r="H68" s="2" t="s">
        <v>32</v>
      </c>
      <c r="I68" s="2">
        <v>-0.39200000000000002</v>
      </c>
      <c r="J68" s="2">
        <v>-0.39200000000000002</v>
      </c>
      <c r="K68" s="2">
        <v>-0.39200000000000002</v>
      </c>
      <c r="L68" s="2">
        <v>-0.39200000000000002</v>
      </c>
      <c r="M68" s="2">
        <v>-0.39200000000000002</v>
      </c>
      <c r="N68" s="2">
        <v>-0.39200000000000002</v>
      </c>
      <c r="O68" s="2">
        <v>-0.39200000000000002</v>
      </c>
      <c r="P68" s="2">
        <v>-0.39200000000000002</v>
      </c>
      <c r="Q68" s="2">
        <v>-0.39200000000000002</v>
      </c>
      <c r="R68" s="2">
        <v>-0.39200000000000002</v>
      </c>
      <c r="S68" s="2">
        <v>-0.39200000000000002</v>
      </c>
      <c r="T68" s="2">
        <v>-0.39200000000000002</v>
      </c>
      <c r="U68" s="2">
        <v>-0.39200000000000002</v>
      </c>
      <c r="V68" s="2">
        <v>-0.39200000000000002</v>
      </c>
      <c r="W68" s="2">
        <v>-0.39200000000000002</v>
      </c>
      <c r="X68" s="2">
        <v>-0.39200000000000002</v>
      </c>
      <c r="Y68" s="2">
        <v>-0.39200000000000002</v>
      </c>
      <c r="Z68" s="2">
        <v>-0.39200000000000002</v>
      </c>
      <c r="AA68" s="2">
        <v>-0.39200000000000002</v>
      </c>
      <c r="AB68" s="18"/>
    </row>
    <row r="69" spans="7:28" x14ac:dyDescent="0.4">
      <c r="H69" s="30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B69" s="18"/>
    </row>
    <row r="70" spans="7:28" x14ac:dyDescent="0.4">
      <c r="G70" s="2" t="s">
        <v>27</v>
      </c>
      <c r="H70" s="20">
        <f>MAX(I62:Y62)</f>
        <v>0.30176147430685296</v>
      </c>
      <c r="AB70" s="18"/>
    </row>
    <row r="71" spans="7:28" x14ac:dyDescent="0.4">
      <c r="G71" s="2" t="s">
        <v>28</v>
      </c>
      <c r="H71" s="21">
        <f>MIN(I62:Y62)</f>
        <v>-0.19710064683572195</v>
      </c>
      <c r="AB71" s="18"/>
    </row>
    <row r="72" spans="7:28" x14ac:dyDescent="0.4">
      <c r="G72" s="2" t="s">
        <v>23</v>
      </c>
      <c r="H72" s="20" t="e">
        <f>MAX(I63:Y63)</f>
        <v>#DIV/0!</v>
      </c>
      <c r="AB72" s="18"/>
    </row>
    <row r="73" spans="7:28" x14ac:dyDescent="0.4">
      <c r="G73" s="2" t="s">
        <v>24</v>
      </c>
      <c r="H73" s="21" t="e">
        <f>MIN(I63:Y63)</f>
        <v>#DIV/0!</v>
      </c>
      <c r="AB73" s="18"/>
    </row>
    <row r="74" spans="7:28" x14ac:dyDescent="0.4">
      <c r="AB74" s="18"/>
    </row>
    <row r="75" spans="7:28" x14ac:dyDescent="0.4">
      <c r="AB75" s="18"/>
    </row>
    <row r="76" spans="7:28" x14ac:dyDescent="0.4">
      <c r="AB76" s="18"/>
    </row>
    <row r="77" spans="7:28" x14ac:dyDescent="0.4">
      <c r="AB77" s="18"/>
    </row>
    <row r="78" spans="7:28" x14ac:dyDescent="0.4">
      <c r="AB78" s="18"/>
    </row>
    <row r="79" spans="7:28" x14ac:dyDescent="0.4">
      <c r="AB79" s="18"/>
    </row>
    <row r="95" spans="6:19" x14ac:dyDescent="0.4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4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4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4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4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4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4">
      <c r="B103" s="31"/>
      <c r="C103" s="31"/>
      <c r="E103" s="3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4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4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4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4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4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4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4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4">
      <c r="B111" s="31"/>
      <c r="C111" s="31"/>
      <c r="E111" s="3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4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4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4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4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4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4">
      <c r="B119" s="31"/>
      <c r="C119" s="31"/>
      <c r="E119" s="3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4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4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4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4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4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4">
      <c r="B127" s="31"/>
      <c r="C127" s="31"/>
      <c r="E127" s="3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4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4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4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4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4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4">
      <c r="B135" s="31"/>
      <c r="C135" s="31"/>
      <c r="E135" s="3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4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4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4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4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4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Z62 Z66">
    <cfRule type="top10" dxfId="91" priority="4" bottom="1" rank="5"/>
    <cfRule type="top10" dxfId="90" priority="5" rank="5"/>
  </conditionalFormatting>
  <conditionalFormatting sqref="I66:Z66 I64:AA65 I69:Z69 I67:AA68 I63:AB63">
    <cfRule type="top10" dxfId="89" priority="6" bottom="1" rank="5"/>
    <cfRule type="top10" dxfId="88" priority="7" rank="5"/>
  </conditionalFormatting>
  <conditionalFormatting sqref="AB86:AB87 I62:Z62 I66:Z66 I64:AA65 I69:Z69 I67:AA68 I63:AB63">
    <cfRule type="top10" dxfId="87" priority="2" rank="5"/>
    <cfRule type="top10" dxfId="86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2932-8F33-4574-AE9F-6E49CFFACC6B}">
  <dimension ref="A1:BC137"/>
  <sheetViews>
    <sheetView topLeftCell="L28" zoomScale="70" zoomScaleNormal="70" workbookViewId="0">
      <selection activeCell="AF58" sqref="AF58"/>
    </sheetView>
  </sheetViews>
  <sheetFormatPr defaultColWidth="8.92578125" defaultRowHeight="15.45" x14ac:dyDescent="0.4"/>
  <cols>
    <col min="1" max="17" width="8.92578125" style="2"/>
    <col min="18" max="18" width="8.92578125" style="4"/>
    <col min="19" max="29" width="8.92578125" style="2"/>
    <col min="30" max="30" width="8.92578125" style="4"/>
    <col min="31" max="40" width="8.92578125" style="2"/>
    <col min="41" max="41" width="8.92578125" style="4"/>
    <col min="42" max="52" width="8.92578125" style="2"/>
    <col min="53" max="53" width="8.92578125" style="4"/>
    <col min="54" max="16384" width="8.92578125" style="2"/>
  </cols>
  <sheetData>
    <row r="1" spans="1:55" x14ac:dyDescent="0.4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2" t="s">
        <v>9</v>
      </c>
      <c r="AP1" s="24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5" ht="15.9" x14ac:dyDescent="0.45">
      <c r="A2" s="2">
        <v>1966</v>
      </c>
      <c r="B2">
        <v>0.82</v>
      </c>
      <c r="C2" s="5"/>
      <c r="E2"/>
      <c r="F2"/>
      <c r="G2"/>
      <c r="H2"/>
      <c r="I2"/>
      <c r="K2" s="2">
        <v>1966</v>
      </c>
      <c r="R2" s="2"/>
      <c r="S2" s="36">
        <v>41.6</v>
      </c>
      <c r="T2">
        <v>21.8</v>
      </c>
      <c r="U2">
        <v>14.9</v>
      </c>
      <c r="V2">
        <v>10.199999999999999</v>
      </c>
      <c r="W2">
        <v>7.7</v>
      </c>
      <c r="X2">
        <v>46.9</v>
      </c>
      <c r="Y2">
        <v>42.3</v>
      </c>
      <c r="Z2">
        <v>34.5</v>
      </c>
      <c r="AA2">
        <v>18.2</v>
      </c>
      <c r="AB2">
        <v>13.9</v>
      </c>
      <c r="AC2">
        <v>42.1</v>
      </c>
      <c r="AD2">
        <v>8.9</v>
      </c>
      <c r="AE2" s="17">
        <f>SUM(S2:AD2)</f>
        <v>303</v>
      </c>
      <c r="AF2" s="15">
        <f>SUM(X2:Y2)</f>
        <v>89.199999999999989</v>
      </c>
      <c r="AG2" s="15"/>
      <c r="AH2" s="2">
        <v>1966</v>
      </c>
      <c r="AO2" s="2"/>
      <c r="AP2" s="36">
        <v>-35.9</v>
      </c>
      <c r="AQ2">
        <v>-37</v>
      </c>
      <c r="AR2">
        <v>-30.9</v>
      </c>
      <c r="AS2">
        <v>-23.5</v>
      </c>
      <c r="AT2">
        <v>-7</v>
      </c>
      <c r="AU2">
        <v>5.0999999999999996</v>
      </c>
      <c r="AV2">
        <v>6.5</v>
      </c>
      <c r="AW2">
        <v>3.8</v>
      </c>
      <c r="AX2">
        <v>-2</v>
      </c>
      <c r="AY2">
        <v>-18.2</v>
      </c>
      <c r="AZ2">
        <v>-23.7</v>
      </c>
      <c r="BA2">
        <v>-32.1</v>
      </c>
      <c r="BB2" s="32">
        <f>AVERAGE(AP2:BA2)</f>
        <v>-16.241666666666667</v>
      </c>
      <c r="BC2" s="2">
        <f>AVERAGE(AU2:AV2)</f>
        <v>5.8</v>
      </c>
    </row>
    <row r="3" spans="1:55" ht="15.9" x14ac:dyDescent="0.45">
      <c r="A3" s="2">
        <v>1967</v>
      </c>
      <c r="B3">
        <v>0.88500000000000001</v>
      </c>
      <c r="C3" s="5"/>
      <c r="E3"/>
      <c r="F3"/>
      <c r="G3"/>
      <c r="H3"/>
      <c r="I3"/>
      <c r="K3" s="2">
        <v>1967</v>
      </c>
      <c r="L3">
        <v>46.9</v>
      </c>
      <c r="M3">
        <v>42.3</v>
      </c>
      <c r="N3">
        <v>34.5</v>
      </c>
      <c r="O3">
        <v>18.2</v>
      </c>
      <c r="P3">
        <v>13.9</v>
      </c>
      <c r="Q3">
        <v>42.1</v>
      </c>
      <c r="R3">
        <v>8.9</v>
      </c>
      <c r="S3" s="36">
        <v>30.2</v>
      </c>
      <c r="T3">
        <v>6.9</v>
      </c>
      <c r="U3">
        <v>24.3</v>
      </c>
      <c r="V3">
        <v>18.600000000000001</v>
      </c>
      <c r="W3">
        <v>21.3</v>
      </c>
      <c r="X3">
        <v>43.7</v>
      </c>
      <c r="Y3">
        <v>45.1</v>
      </c>
      <c r="Z3">
        <v>23.5</v>
      </c>
      <c r="AA3">
        <v>11.6</v>
      </c>
      <c r="AB3">
        <v>23.4</v>
      </c>
      <c r="AC3">
        <v>8.4</v>
      </c>
      <c r="AD3">
        <v>26.4</v>
      </c>
      <c r="AE3" s="17">
        <f t="shared" ref="AE3:AE57" si="0">SUM(S3:AD3)</f>
        <v>283.39999999999998</v>
      </c>
      <c r="AF3" s="15">
        <f t="shared" ref="AF3:AF57" si="1">SUM(X3:Y3)</f>
        <v>88.800000000000011</v>
      </c>
      <c r="AG3" s="15"/>
      <c r="AH3" s="2">
        <v>1967</v>
      </c>
      <c r="AI3">
        <v>5.0999999999999996</v>
      </c>
      <c r="AJ3">
        <v>6.5</v>
      </c>
      <c r="AK3">
        <v>3.8</v>
      </c>
      <c r="AL3">
        <v>-2</v>
      </c>
      <c r="AM3">
        <v>-18.2</v>
      </c>
      <c r="AN3">
        <v>-23.7</v>
      </c>
      <c r="AO3">
        <v>-32.1</v>
      </c>
      <c r="AP3" s="36">
        <v>-37.1</v>
      </c>
      <c r="AQ3">
        <v>-36.6</v>
      </c>
      <c r="AR3">
        <v>-25</v>
      </c>
      <c r="AS3">
        <v>-21.3</v>
      </c>
      <c r="AT3">
        <v>-1.9</v>
      </c>
      <c r="AU3">
        <v>5.6</v>
      </c>
      <c r="AV3">
        <v>6.9</v>
      </c>
      <c r="AW3">
        <v>2.7</v>
      </c>
      <c r="AX3">
        <v>-1.7</v>
      </c>
      <c r="AY3">
        <v>-13.2</v>
      </c>
      <c r="AZ3">
        <v>-31.3</v>
      </c>
      <c r="BA3">
        <v>-31.1</v>
      </c>
      <c r="BB3" s="32">
        <f t="shared" ref="BB3:BB56" si="2">AVERAGE(AP3:BA3)</f>
        <v>-15.333333333333334</v>
      </c>
      <c r="BC3" s="2">
        <f t="shared" ref="BC3:BC57" si="3">AVERAGE(AU3:AV3)</f>
        <v>6.25</v>
      </c>
    </row>
    <row r="4" spans="1:55" ht="15.9" x14ac:dyDescent="0.45">
      <c r="A4" s="2">
        <v>1968</v>
      </c>
      <c r="B4">
        <v>1.3520000000000001</v>
      </c>
      <c r="C4" s="5"/>
      <c r="E4"/>
      <c r="F4"/>
      <c r="G4"/>
      <c r="H4"/>
      <c r="I4"/>
      <c r="K4" s="2">
        <v>1968</v>
      </c>
      <c r="L4">
        <v>43.7</v>
      </c>
      <c r="M4">
        <v>45.1</v>
      </c>
      <c r="N4">
        <v>23.5</v>
      </c>
      <c r="O4">
        <v>11.6</v>
      </c>
      <c r="P4">
        <v>23.4</v>
      </c>
      <c r="Q4">
        <v>8.4</v>
      </c>
      <c r="R4">
        <v>26.4</v>
      </c>
      <c r="S4" s="36">
        <v>30.2</v>
      </c>
      <c r="T4">
        <v>17.399999999999999</v>
      </c>
      <c r="U4">
        <v>11.3</v>
      </c>
      <c r="V4">
        <v>2.9</v>
      </c>
      <c r="W4">
        <v>18.100000000000001</v>
      </c>
      <c r="X4">
        <v>35.200000000000003</v>
      </c>
      <c r="Y4">
        <v>46.8</v>
      </c>
      <c r="Z4">
        <v>51.7</v>
      </c>
      <c r="AA4">
        <v>11.8</v>
      </c>
      <c r="AB4">
        <v>25.8</v>
      </c>
      <c r="AC4">
        <v>11.3</v>
      </c>
      <c r="AD4">
        <v>18.399999999999999</v>
      </c>
      <c r="AE4" s="17">
        <f t="shared" si="0"/>
        <v>280.89999999999998</v>
      </c>
      <c r="AF4" s="15">
        <f t="shared" si="1"/>
        <v>82</v>
      </c>
      <c r="AG4" s="15"/>
      <c r="AH4" s="2">
        <v>1968</v>
      </c>
      <c r="AI4">
        <v>5.6</v>
      </c>
      <c r="AJ4">
        <v>6.9</v>
      </c>
      <c r="AK4">
        <v>2.7</v>
      </c>
      <c r="AL4">
        <v>-1.7</v>
      </c>
      <c r="AM4">
        <v>-13.2</v>
      </c>
      <c r="AN4">
        <v>-31.3</v>
      </c>
      <c r="AO4">
        <v>-31.1</v>
      </c>
      <c r="AP4" s="36">
        <v>-30.6</v>
      </c>
      <c r="AQ4">
        <v>-34.9</v>
      </c>
      <c r="AR4">
        <v>-28.3</v>
      </c>
      <c r="AS4">
        <v>-22.9</v>
      </c>
      <c r="AT4">
        <v>-6.2</v>
      </c>
      <c r="AU4">
        <v>4.4000000000000004</v>
      </c>
      <c r="AV4">
        <v>7.5</v>
      </c>
      <c r="AW4">
        <v>6.1</v>
      </c>
      <c r="AX4">
        <v>-1.7</v>
      </c>
      <c r="AY4">
        <v>-16.7</v>
      </c>
      <c r="AZ4">
        <v>-29.1</v>
      </c>
      <c r="BA4">
        <v>-37.299999999999997</v>
      </c>
      <c r="BB4" s="32">
        <f t="shared" si="2"/>
        <v>-15.808333333333332</v>
      </c>
      <c r="BC4" s="2">
        <f t="shared" si="3"/>
        <v>5.95</v>
      </c>
    </row>
    <row r="5" spans="1:55" ht="15.9" x14ac:dyDescent="0.45">
      <c r="A5" s="2">
        <v>1969</v>
      </c>
      <c r="B5">
        <v>1.3129999999999999</v>
      </c>
      <c r="C5" s="5"/>
      <c r="E5"/>
      <c r="F5"/>
      <c r="G5"/>
      <c r="H5"/>
      <c r="I5"/>
      <c r="K5" s="2">
        <v>1969</v>
      </c>
      <c r="L5">
        <v>35.200000000000003</v>
      </c>
      <c r="M5">
        <v>46.8</v>
      </c>
      <c r="N5">
        <v>51.7</v>
      </c>
      <c r="O5">
        <v>11.8</v>
      </c>
      <c r="P5">
        <v>25.8</v>
      </c>
      <c r="Q5">
        <v>11.3</v>
      </c>
      <c r="R5">
        <v>18.399999999999999</v>
      </c>
      <c r="S5" s="36">
        <v>44.8</v>
      </c>
      <c r="T5">
        <v>5</v>
      </c>
      <c r="U5">
        <v>4.0999999999999996</v>
      </c>
      <c r="V5">
        <v>6.8</v>
      </c>
      <c r="W5">
        <v>4.8</v>
      </c>
      <c r="X5">
        <v>21.1</v>
      </c>
      <c r="Y5">
        <v>24.1</v>
      </c>
      <c r="Z5">
        <v>19.100000000000001</v>
      </c>
      <c r="AA5">
        <v>23.5</v>
      </c>
      <c r="AB5">
        <v>13.8</v>
      </c>
      <c r="AC5">
        <v>4.4000000000000004</v>
      </c>
      <c r="AD5">
        <v>16</v>
      </c>
      <c r="AE5" s="17">
        <f t="shared" si="0"/>
        <v>187.5</v>
      </c>
      <c r="AF5" s="15">
        <f t="shared" si="1"/>
        <v>45.2</v>
      </c>
      <c r="AG5" s="15"/>
      <c r="AH5" s="2">
        <v>1969</v>
      </c>
      <c r="AI5">
        <v>4.4000000000000004</v>
      </c>
      <c r="AJ5">
        <v>7.5</v>
      </c>
      <c r="AK5">
        <v>6.1</v>
      </c>
      <c r="AL5">
        <v>-1.7</v>
      </c>
      <c r="AM5">
        <v>-16.7</v>
      </c>
      <c r="AN5">
        <v>-29.1</v>
      </c>
      <c r="AO5">
        <v>-37.299999999999997</v>
      </c>
      <c r="AP5" s="36">
        <v>-26.7</v>
      </c>
      <c r="AQ5">
        <v>-37.200000000000003</v>
      </c>
      <c r="AR5">
        <v>-33.5</v>
      </c>
      <c r="AS5">
        <v>-20</v>
      </c>
      <c r="AT5">
        <v>-4.2</v>
      </c>
      <c r="AU5">
        <v>4.8</v>
      </c>
      <c r="AV5">
        <v>7.7</v>
      </c>
      <c r="AW5">
        <v>4.7</v>
      </c>
      <c r="AX5">
        <v>-0.3</v>
      </c>
      <c r="AY5">
        <v>-16.8</v>
      </c>
      <c r="AZ5">
        <v>-35</v>
      </c>
      <c r="BA5">
        <v>-33.9</v>
      </c>
      <c r="BB5" s="32">
        <f t="shared" si="2"/>
        <v>-15.866666666666667</v>
      </c>
      <c r="BC5" s="2">
        <f t="shared" si="3"/>
        <v>6.25</v>
      </c>
    </row>
    <row r="6" spans="1:55" ht="15.9" x14ac:dyDescent="0.45">
      <c r="A6" s="2">
        <v>1970</v>
      </c>
      <c r="B6">
        <v>1.069</v>
      </c>
      <c r="C6" s="5"/>
      <c r="E6"/>
      <c r="F6"/>
      <c r="G6"/>
      <c r="H6"/>
      <c r="I6"/>
      <c r="K6" s="2">
        <v>1970</v>
      </c>
      <c r="L6">
        <v>21.1</v>
      </c>
      <c r="M6">
        <v>24.1</v>
      </c>
      <c r="N6">
        <v>19.100000000000001</v>
      </c>
      <c r="O6">
        <v>23.5</v>
      </c>
      <c r="P6">
        <v>13.8</v>
      </c>
      <c r="Q6">
        <v>4.4000000000000004</v>
      </c>
      <c r="R6">
        <v>16</v>
      </c>
      <c r="S6" s="36">
        <v>5.4</v>
      </c>
      <c r="T6">
        <v>7.2</v>
      </c>
      <c r="U6">
        <v>6.3</v>
      </c>
      <c r="V6">
        <v>5.6</v>
      </c>
      <c r="W6">
        <v>17.2</v>
      </c>
      <c r="X6">
        <v>25.8</v>
      </c>
      <c r="Y6">
        <v>27.1</v>
      </c>
      <c r="Z6">
        <v>49.3</v>
      </c>
      <c r="AA6">
        <v>9.9</v>
      </c>
      <c r="AB6">
        <v>11.1</v>
      </c>
      <c r="AC6">
        <v>27.3</v>
      </c>
      <c r="AD6">
        <v>10.199999999999999</v>
      </c>
      <c r="AE6" s="17">
        <f t="shared" si="0"/>
        <v>202.39999999999998</v>
      </c>
      <c r="AF6" s="15">
        <f t="shared" si="1"/>
        <v>52.900000000000006</v>
      </c>
      <c r="AG6" s="15"/>
      <c r="AH6" s="2">
        <v>1970</v>
      </c>
      <c r="AI6">
        <v>4.8</v>
      </c>
      <c r="AJ6">
        <v>7.7</v>
      </c>
      <c r="AK6">
        <v>4.7</v>
      </c>
      <c r="AL6">
        <v>-0.3</v>
      </c>
      <c r="AM6">
        <v>-16.8</v>
      </c>
      <c r="AN6">
        <v>-35</v>
      </c>
      <c r="AO6">
        <v>-33.9</v>
      </c>
      <c r="AP6" s="36">
        <v>-34.299999999999997</v>
      </c>
      <c r="AQ6">
        <v>-33.1</v>
      </c>
      <c r="AR6">
        <v>-31.1</v>
      </c>
      <c r="AS6">
        <v>-21.8</v>
      </c>
      <c r="AT6">
        <v>-4</v>
      </c>
      <c r="AU6">
        <v>6.8</v>
      </c>
      <c r="AV6">
        <v>5.2</v>
      </c>
      <c r="AW6">
        <v>3.1</v>
      </c>
      <c r="AX6">
        <v>-0.3</v>
      </c>
      <c r="AY6">
        <v>-16.899999999999999</v>
      </c>
      <c r="AZ6">
        <v>-28.8</v>
      </c>
      <c r="BA6">
        <v>-32.5</v>
      </c>
      <c r="BB6" s="32">
        <f t="shared" si="2"/>
        <v>-15.641666666666667</v>
      </c>
      <c r="BC6" s="2">
        <f t="shared" si="3"/>
        <v>6</v>
      </c>
    </row>
    <row r="7" spans="1:55" ht="15.9" x14ac:dyDescent="0.45">
      <c r="A7" s="2">
        <v>1971</v>
      </c>
      <c r="B7">
        <v>0.89400000000000002</v>
      </c>
      <c r="C7" s="5"/>
      <c r="E7"/>
      <c r="F7"/>
      <c r="G7"/>
      <c r="H7"/>
      <c r="I7"/>
      <c r="K7" s="2">
        <v>1971</v>
      </c>
      <c r="L7">
        <v>25.8</v>
      </c>
      <c r="M7">
        <v>27.1</v>
      </c>
      <c r="N7">
        <v>49.3</v>
      </c>
      <c r="O7">
        <v>9.9</v>
      </c>
      <c r="P7">
        <v>11.1</v>
      </c>
      <c r="Q7">
        <v>27.3</v>
      </c>
      <c r="R7">
        <v>10.199999999999999</v>
      </c>
      <c r="S7" s="36">
        <v>22.2</v>
      </c>
      <c r="T7">
        <v>13.6</v>
      </c>
      <c r="U7">
        <v>11.7</v>
      </c>
      <c r="V7">
        <v>4.3</v>
      </c>
      <c r="W7">
        <v>6.3</v>
      </c>
      <c r="X7">
        <v>17.899999999999999</v>
      </c>
      <c r="Y7">
        <v>21.9</v>
      </c>
      <c r="Z7">
        <v>25.8</v>
      </c>
      <c r="AA7">
        <v>16.7</v>
      </c>
      <c r="AB7">
        <v>21.4</v>
      </c>
      <c r="AC7">
        <v>24.4</v>
      </c>
      <c r="AD7">
        <v>20.6</v>
      </c>
      <c r="AE7" s="17">
        <f t="shared" si="0"/>
        <v>206.8</v>
      </c>
      <c r="AF7" s="15">
        <f t="shared" si="1"/>
        <v>39.799999999999997</v>
      </c>
      <c r="AG7" s="15"/>
      <c r="AH7" s="2">
        <v>1971</v>
      </c>
      <c r="AI7">
        <v>6.8</v>
      </c>
      <c r="AJ7">
        <v>5.2</v>
      </c>
      <c r="AK7">
        <v>3.1</v>
      </c>
      <c r="AL7">
        <v>-0.3</v>
      </c>
      <c r="AM7">
        <v>-16.899999999999999</v>
      </c>
      <c r="AN7">
        <v>-28.8</v>
      </c>
      <c r="AO7">
        <v>-32.5</v>
      </c>
      <c r="AP7" s="36">
        <v>-33.799999999999997</v>
      </c>
      <c r="AQ7">
        <v>-37.200000000000003</v>
      </c>
      <c r="AR7">
        <v>-31.8</v>
      </c>
      <c r="AS7">
        <v>-20.5</v>
      </c>
      <c r="AT7">
        <v>-7.4</v>
      </c>
      <c r="AU7">
        <v>3.9</v>
      </c>
      <c r="AV7">
        <v>7.8</v>
      </c>
      <c r="AW7">
        <v>4.5999999999999996</v>
      </c>
      <c r="AX7">
        <v>-1.8</v>
      </c>
      <c r="AY7">
        <v>-16.2</v>
      </c>
      <c r="AZ7">
        <v>-28.7</v>
      </c>
      <c r="BA7">
        <v>-34.200000000000003</v>
      </c>
      <c r="BB7" s="32">
        <f t="shared" si="2"/>
        <v>-16.274999999999995</v>
      </c>
      <c r="BC7" s="2">
        <f t="shared" si="3"/>
        <v>5.85</v>
      </c>
    </row>
    <row r="8" spans="1:55" ht="15.9" x14ac:dyDescent="0.45">
      <c r="A8" s="2">
        <v>1972</v>
      </c>
      <c r="B8">
        <v>0.63200000000000001</v>
      </c>
      <c r="C8" s="5"/>
      <c r="E8"/>
      <c r="F8"/>
      <c r="G8"/>
      <c r="H8"/>
      <c r="I8"/>
      <c r="K8" s="2">
        <v>1972</v>
      </c>
      <c r="L8">
        <v>17.899999999999999</v>
      </c>
      <c r="M8">
        <v>21.9</v>
      </c>
      <c r="N8">
        <v>25.8</v>
      </c>
      <c r="O8">
        <v>16.7</v>
      </c>
      <c r="P8">
        <v>21.4</v>
      </c>
      <c r="Q8">
        <v>24.4</v>
      </c>
      <c r="R8">
        <v>20.6</v>
      </c>
      <c r="S8" s="36">
        <v>17.899999999999999</v>
      </c>
      <c r="T8">
        <v>12</v>
      </c>
      <c r="U8">
        <v>4</v>
      </c>
      <c r="V8">
        <v>9.1999999999999993</v>
      </c>
      <c r="W8">
        <v>9.1</v>
      </c>
      <c r="X8">
        <v>24.2</v>
      </c>
      <c r="Y8">
        <v>38.4</v>
      </c>
      <c r="Z8">
        <v>52.4</v>
      </c>
      <c r="AA8">
        <v>17.899999999999999</v>
      </c>
      <c r="AB8">
        <v>20.7</v>
      </c>
      <c r="AC8">
        <v>11.9</v>
      </c>
      <c r="AD8">
        <v>22.9</v>
      </c>
      <c r="AE8" s="17">
        <f t="shared" si="0"/>
        <v>240.6</v>
      </c>
      <c r="AF8" s="15">
        <f t="shared" si="1"/>
        <v>62.599999999999994</v>
      </c>
      <c r="AG8" s="15"/>
      <c r="AH8" s="2">
        <v>1972</v>
      </c>
      <c r="AI8">
        <v>3.9</v>
      </c>
      <c r="AJ8">
        <v>7.8</v>
      </c>
      <c r="AK8">
        <v>4.5999999999999996</v>
      </c>
      <c r="AL8">
        <v>-1.8</v>
      </c>
      <c r="AM8">
        <v>-16.2</v>
      </c>
      <c r="AN8">
        <v>-28.7</v>
      </c>
      <c r="AO8">
        <v>-34.200000000000003</v>
      </c>
      <c r="AP8" s="36">
        <v>-35.799999999999997</v>
      </c>
      <c r="AQ8">
        <v>-29.8</v>
      </c>
      <c r="AR8">
        <v>-31.4</v>
      </c>
      <c r="AS8">
        <v>-21</v>
      </c>
      <c r="AT8">
        <v>-5.9</v>
      </c>
      <c r="AU8">
        <v>2.4</v>
      </c>
      <c r="AV8">
        <v>7.8</v>
      </c>
      <c r="AW8">
        <v>4.7</v>
      </c>
      <c r="AX8">
        <v>-1.2</v>
      </c>
      <c r="AY8">
        <v>-15.5</v>
      </c>
      <c r="AZ8">
        <v>-32.799999999999997</v>
      </c>
      <c r="BA8">
        <v>-30.7</v>
      </c>
      <c r="BB8" s="32">
        <f t="shared" si="2"/>
        <v>-15.766666666666666</v>
      </c>
      <c r="BC8" s="2">
        <f t="shared" si="3"/>
        <v>5.0999999999999996</v>
      </c>
    </row>
    <row r="9" spans="1:55" ht="15.9" x14ac:dyDescent="0.45">
      <c r="A9" s="2">
        <v>1973</v>
      </c>
      <c r="B9">
        <v>1.105</v>
      </c>
      <c r="C9" s="5"/>
      <c r="E9"/>
      <c r="F9"/>
      <c r="G9"/>
      <c r="H9"/>
      <c r="I9"/>
      <c r="K9" s="2">
        <v>1973</v>
      </c>
      <c r="L9">
        <v>24.2</v>
      </c>
      <c r="M9">
        <v>38.4</v>
      </c>
      <c r="N9">
        <v>52.4</v>
      </c>
      <c r="O9">
        <v>17.899999999999999</v>
      </c>
      <c r="P9">
        <v>20.7</v>
      </c>
      <c r="Q9">
        <v>11.9</v>
      </c>
      <c r="R9">
        <v>22.9</v>
      </c>
      <c r="S9" s="36">
        <v>11.2</v>
      </c>
      <c r="T9">
        <v>9.6999999999999993</v>
      </c>
      <c r="U9">
        <v>2.7</v>
      </c>
      <c r="V9">
        <v>10.1</v>
      </c>
      <c r="W9">
        <v>3.7</v>
      </c>
      <c r="X9">
        <v>11.8</v>
      </c>
      <c r="Y9">
        <v>59.8</v>
      </c>
      <c r="Z9">
        <v>52.7</v>
      </c>
      <c r="AA9">
        <v>20.8</v>
      </c>
      <c r="AB9">
        <v>22.2</v>
      </c>
      <c r="AC9">
        <v>31.2</v>
      </c>
      <c r="AD9">
        <v>8.6999999999999993</v>
      </c>
      <c r="AE9" s="17">
        <f t="shared" si="0"/>
        <v>244.59999999999997</v>
      </c>
      <c r="AF9" s="15">
        <f t="shared" si="1"/>
        <v>71.599999999999994</v>
      </c>
      <c r="AG9" s="15"/>
      <c r="AH9" s="2">
        <v>1973</v>
      </c>
      <c r="AI9">
        <v>2.4</v>
      </c>
      <c r="AJ9">
        <v>7.8</v>
      </c>
      <c r="AK9">
        <v>4.7</v>
      </c>
      <c r="AL9">
        <v>-1.2</v>
      </c>
      <c r="AM9">
        <v>-15.5</v>
      </c>
      <c r="AN9">
        <v>-32.799999999999997</v>
      </c>
      <c r="AO9">
        <v>-30.7</v>
      </c>
      <c r="AP9" s="36">
        <v>-39.9</v>
      </c>
      <c r="AQ9">
        <v>-34.5</v>
      </c>
      <c r="AR9">
        <v>-34.9</v>
      </c>
      <c r="AS9">
        <v>-20.2</v>
      </c>
      <c r="AT9">
        <v>-8.5</v>
      </c>
      <c r="AU9">
        <v>5</v>
      </c>
      <c r="AV9">
        <v>7.2</v>
      </c>
      <c r="AW9">
        <v>3.3</v>
      </c>
      <c r="AX9">
        <v>-2.9</v>
      </c>
      <c r="AY9">
        <v>-15.5</v>
      </c>
      <c r="AZ9">
        <v>-25.8</v>
      </c>
      <c r="BA9">
        <v>-34.200000000000003</v>
      </c>
      <c r="BB9" s="32">
        <f t="shared" si="2"/>
        <v>-16.741666666666671</v>
      </c>
      <c r="BC9" s="2">
        <f t="shared" si="3"/>
        <v>6.1</v>
      </c>
    </row>
    <row r="10" spans="1:55" ht="15.9" x14ac:dyDescent="0.45">
      <c r="A10" s="2">
        <v>1974</v>
      </c>
      <c r="B10">
        <v>1.0920000000000001</v>
      </c>
      <c r="C10" s="5"/>
      <c r="E10"/>
      <c r="F10"/>
      <c r="G10"/>
      <c r="H10"/>
      <c r="I10"/>
      <c r="K10" s="2">
        <v>1974</v>
      </c>
      <c r="L10">
        <v>11.8</v>
      </c>
      <c r="M10">
        <v>59.8</v>
      </c>
      <c r="N10">
        <v>52.7</v>
      </c>
      <c r="O10">
        <v>20.8</v>
      </c>
      <c r="P10">
        <v>22.2</v>
      </c>
      <c r="Q10">
        <v>31.2</v>
      </c>
      <c r="R10">
        <v>8.6999999999999993</v>
      </c>
      <c r="S10" s="36">
        <v>9.5</v>
      </c>
      <c r="T10">
        <v>5.8</v>
      </c>
      <c r="U10">
        <v>6.5</v>
      </c>
      <c r="V10">
        <v>0.8</v>
      </c>
      <c r="W10">
        <v>6</v>
      </c>
      <c r="X10">
        <v>23.1</v>
      </c>
      <c r="Y10">
        <v>26.3</v>
      </c>
      <c r="Z10">
        <v>23.3</v>
      </c>
      <c r="AA10">
        <v>22.3</v>
      </c>
      <c r="AB10">
        <v>6.1</v>
      </c>
      <c r="AC10">
        <v>15.5</v>
      </c>
      <c r="AD10">
        <v>1.8</v>
      </c>
      <c r="AE10" s="17">
        <f t="shared" si="0"/>
        <v>147</v>
      </c>
      <c r="AF10" s="15">
        <f t="shared" si="1"/>
        <v>49.400000000000006</v>
      </c>
      <c r="AG10" s="15"/>
      <c r="AH10" s="2">
        <v>1974</v>
      </c>
      <c r="AI10">
        <v>5</v>
      </c>
      <c r="AJ10">
        <v>7.2</v>
      </c>
      <c r="AK10">
        <v>3.3</v>
      </c>
      <c r="AL10">
        <v>-2.9</v>
      </c>
      <c r="AM10">
        <v>-15.5</v>
      </c>
      <c r="AN10">
        <v>-25.8</v>
      </c>
      <c r="AO10">
        <v>-34.200000000000003</v>
      </c>
      <c r="AP10" s="36">
        <v>-36.700000000000003</v>
      </c>
      <c r="AQ10">
        <v>-36.799999999999997</v>
      </c>
      <c r="AR10">
        <v>-28.9</v>
      </c>
      <c r="AS10">
        <v>-22.1</v>
      </c>
      <c r="AT10">
        <v>-7.1</v>
      </c>
      <c r="AU10">
        <v>4.9000000000000004</v>
      </c>
      <c r="AV10">
        <v>8.4</v>
      </c>
      <c r="AW10">
        <v>6.4</v>
      </c>
      <c r="AX10">
        <v>-0.5</v>
      </c>
      <c r="AY10">
        <v>-10.5</v>
      </c>
      <c r="AZ10">
        <v>-28.2</v>
      </c>
      <c r="BA10">
        <v>-39.799999999999997</v>
      </c>
      <c r="BB10" s="32">
        <f t="shared" si="2"/>
        <v>-15.908333333333331</v>
      </c>
      <c r="BC10" s="2">
        <f t="shared" si="3"/>
        <v>6.65</v>
      </c>
    </row>
    <row r="11" spans="1:55" ht="15.9" x14ac:dyDescent="0.45">
      <c r="A11" s="2">
        <v>1975</v>
      </c>
      <c r="B11">
        <v>0.746</v>
      </c>
      <c r="C11" s="5"/>
      <c r="E11"/>
      <c r="F11"/>
      <c r="G11"/>
      <c r="H11"/>
      <c r="I11"/>
      <c r="K11" s="2">
        <v>1975</v>
      </c>
      <c r="L11">
        <v>23.1</v>
      </c>
      <c r="M11">
        <v>26.3</v>
      </c>
      <c r="N11">
        <v>23.3</v>
      </c>
      <c r="O11">
        <v>22.3</v>
      </c>
      <c r="P11">
        <v>6.1</v>
      </c>
      <c r="Q11">
        <v>15.5</v>
      </c>
      <c r="R11">
        <v>1.8</v>
      </c>
      <c r="S11" s="36">
        <v>12.7</v>
      </c>
      <c r="T11">
        <v>10.8</v>
      </c>
      <c r="U11">
        <v>14</v>
      </c>
      <c r="V11">
        <v>11.9</v>
      </c>
      <c r="W11">
        <v>8</v>
      </c>
      <c r="X11">
        <v>42.1</v>
      </c>
      <c r="Y11">
        <v>36.5</v>
      </c>
      <c r="Z11">
        <v>45.9</v>
      </c>
      <c r="AA11">
        <v>21.8</v>
      </c>
      <c r="AB11">
        <v>15.4</v>
      </c>
      <c r="AC11">
        <v>25.8</v>
      </c>
      <c r="AD11">
        <v>6.2</v>
      </c>
      <c r="AE11" s="17">
        <f t="shared" si="0"/>
        <v>251.10000000000002</v>
      </c>
      <c r="AF11" s="15">
        <f t="shared" si="1"/>
        <v>78.599999999999994</v>
      </c>
      <c r="AG11" s="15"/>
      <c r="AH11" s="2">
        <v>1975</v>
      </c>
      <c r="AI11">
        <v>4.9000000000000004</v>
      </c>
      <c r="AJ11">
        <v>8.4</v>
      </c>
      <c r="AK11">
        <v>6.4</v>
      </c>
      <c r="AL11">
        <v>-0.5</v>
      </c>
      <c r="AM11">
        <v>-10.5</v>
      </c>
      <c r="AN11">
        <v>-28.2</v>
      </c>
      <c r="AO11">
        <v>-39.799999999999997</v>
      </c>
      <c r="AP11" s="36">
        <v>-39.6</v>
      </c>
      <c r="AQ11">
        <v>-32</v>
      </c>
      <c r="AR11">
        <v>-30.2</v>
      </c>
      <c r="AS11">
        <v>-21.8</v>
      </c>
      <c r="AT11">
        <v>-7.4</v>
      </c>
      <c r="AU11">
        <v>3.2</v>
      </c>
      <c r="AV11">
        <v>6.7</v>
      </c>
      <c r="AW11">
        <v>5.5</v>
      </c>
      <c r="AX11">
        <v>-2.8</v>
      </c>
      <c r="AY11">
        <v>-16.3</v>
      </c>
      <c r="AZ11">
        <v>-28.1</v>
      </c>
      <c r="BA11">
        <v>-37.700000000000003</v>
      </c>
      <c r="BB11" s="32">
        <f t="shared" si="2"/>
        <v>-16.708333333333332</v>
      </c>
      <c r="BC11" s="2">
        <f t="shared" si="3"/>
        <v>4.95</v>
      </c>
    </row>
    <row r="12" spans="1:55" ht="15.9" x14ac:dyDescent="0.45">
      <c r="A12" s="2">
        <v>1976</v>
      </c>
      <c r="B12">
        <v>1.1819999999999999</v>
      </c>
      <c r="C12" s="5"/>
      <c r="E12"/>
      <c r="F12"/>
      <c r="G12"/>
      <c r="H12"/>
      <c r="I12"/>
      <c r="K12" s="2">
        <v>1976</v>
      </c>
      <c r="L12">
        <v>42.1</v>
      </c>
      <c r="M12">
        <v>36.5</v>
      </c>
      <c r="N12">
        <v>45.9</v>
      </c>
      <c r="O12">
        <v>21.8</v>
      </c>
      <c r="P12">
        <v>15.4</v>
      </c>
      <c r="Q12">
        <v>25.8</v>
      </c>
      <c r="R12">
        <v>6.2</v>
      </c>
      <c r="S12" s="36">
        <v>19.600000000000001</v>
      </c>
      <c r="T12">
        <v>6.1</v>
      </c>
      <c r="U12">
        <v>9.3000000000000007</v>
      </c>
      <c r="V12">
        <v>12</v>
      </c>
      <c r="W12">
        <v>5.0999999999999996</v>
      </c>
      <c r="X12">
        <v>45.9</v>
      </c>
      <c r="Y12">
        <v>43.5</v>
      </c>
      <c r="Z12">
        <v>35.799999999999997</v>
      </c>
      <c r="AA12">
        <v>15.5</v>
      </c>
      <c r="AB12">
        <v>8.6</v>
      </c>
      <c r="AC12">
        <v>6.4</v>
      </c>
      <c r="AD12">
        <v>6.1</v>
      </c>
      <c r="AE12" s="17">
        <f t="shared" si="0"/>
        <v>213.9</v>
      </c>
      <c r="AF12" s="15">
        <f t="shared" si="1"/>
        <v>89.4</v>
      </c>
      <c r="AG12" s="15"/>
      <c r="AH12" s="2">
        <v>1976</v>
      </c>
      <c r="AI12">
        <v>3.2</v>
      </c>
      <c r="AJ12">
        <v>6.7</v>
      </c>
      <c r="AK12">
        <v>5.5</v>
      </c>
      <c r="AL12">
        <v>-2.8</v>
      </c>
      <c r="AM12">
        <v>-16.3</v>
      </c>
      <c r="AN12">
        <v>-28.1</v>
      </c>
      <c r="AO12">
        <v>-37.700000000000003</v>
      </c>
      <c r="AP12" s="36">
        <v>-33.9</v>
      </c>
      <c r="AQ12">
        <v>-39.299999999999997</v>
      </c>
      <c r="AR12">
        <v>-32.200000000000003</v>
      </c>
      <c r="AS12">
        <v>-25.5</v>
      </c>
      <c r="AT12">
        <v>-8.1</v>
      </c>
      <c r="AU12">
        <v>4.2</v>
      </c>
      <c r="AV12">
        <v>6.9</v>
      </c>
      <c r="AW12">
        <v>4.7</v>
      </c>
      <c r="AX12">
        <v>-1.1000000000000001</v>
      </c>
      <c r="AY12">
        <v>-18.399999999999999</v>
      </c>
      <c r="AZ12">
        <v>-31.1</v>
      </c>
      <c r="BA12">
        <v>-37.4</v>
      </c>
      <c r="BB12" s="32">
        <f t="shared" si="2"/>
        <v>-17.599999999999998</v>
      </c>
      <c r="BC12" s="2">
        <f t="shared" si="3"/>
        <v>5.5500000000000007</v>
      </c>
    </row>
    <row r="13" spans="1:55" ht="15.9" x14ac:dyDescent="0.45">
      <c r="A13" s="2">
        <v>1977</v>
      </c>
      <c r="B13">
        <v>0.97399999999999998</v>
      </c>
      <c r="C13" s="5"/>
      <c r="E13"/>
      <c r="F13"/>
      <c r="G13"/>
      <c r="H13"/>
      <c r="I13"/>
      <c r="K13" s="2">
        <v>1977</v>
      </c>
      <c r="L13">
        <v>45.9</v>
      </c>
      <c r="M13">
        <v>43.5</v>
      </c>
      <c r="N13">
        <v>35.799999999999997</v>
      </c>
      <c r="O13">
        <v>15.5</v>
      </c>
      <c r="P13">
        <v>8.6</v>
      </c>
      <c r="Q13">
        <v>6.4</v>
      </c>
      <c r="R13">
        <v>6.1</v>
      </c>
      <c r="S13" s="36">
        <v>22.2</v>
      </c>
      <c r="T13">
        <v>11.9</v>
      </c>
      <c r="U13">
        <v>3.8</v>
      </c>
      <c r="V13">
        <v>9.8000000000000007</v>
      </c>
      <c r="W13">
        <v>10.6</v>
      </c>
      <c r="X13">
        <v>27.6</v>
      </c>
      <c r="Y13">
        <v>12.7</v>
      </c>
      <c r="Z13">
        <v>51.4</v>
      </c>
      <c r="AA13">
        <v>48.1</v>
      </c>
      <c r="AB13">
        <v>14.1</v>
      </c>
      <c r="AC13">
        <v>11.8</v>
      </c>
      <c r="AD13">
        <v>18.8</v>
      </c>
      <c r="AE13" s="17">
        <f t="shared" si="0"/>
        <v>242.8</v>
      </c>
      <c r="AF13" s="15">
        <f t="shared" si="1"/>
        <v>40.299999999999997</v>
      </c>
      <c r="AG13" s="15"/>
      <c r="AH13" s="2">
        <v>1977</v>
      </c>
      <c r="AI13">
        <v>4.2</v>
      </c>
      <c r="AJ13">
        <v>6.9</v>
      </c>
      <c r="AK13">
        <v>4.7</v>
      </c>
      <c r="AL13">
        <v>-1.1000000000000001</v>
      </c>
      <c r="AM13">
        <v>-18.399999999999999</v>
      </c>
      <c r="AN13">
        <v>-31.1</v>
      </c>
      <c r="AO13">
        <v>-37.4</v>
      </c>
      <c r="AP13" s="36">
        <v>-32.299999999999997</v>
      </c>
      <c r="AQ13">
        <v>-37.6</v>
      </c>
      <c r="AR13">
        <v>-37</v>
      </c>
      <c r="AS13">
        <v>-19.899999999999999</v>
      </c>
      <c r="AT13">
        <v>-6.9</v>
      </c>
      <c r="AU13">
        <v>5.0999999999999996</v>
      </c>
      <c r="AV13">
        <v>8.1</v>
      </c>
      <c r="AW13">
        <v>6.7</v>
      </c>
      <c r="AX13">
        <v>-0.2</v>
      </c>
      <c r="AY13">
        <v>-15.9</v>
      </c>
      <c r="AZ13">
        <v>-30.7</v>
      </c>
      <c r="BA13">
        <v>-32</v>
      </c>
      <c r="BB13" s="32">
        <f t="shared" si="2"/>
        <v>-16.05</v>
      </c>
      <c r="BC13" s="2">
        <f t="shared" si="3"/>
        <v>6.6</v>
      </c>
    </row>
    <row r="14" spans="1:55" ht="15.9" x14ac:dyDescent="0.45">
      <c r="A14" s="2">
        <v>1978</v>
      </c>
      <c r="B14">
        <v>0.64</v>
      </c>
      <c r="C14" s="5"/>
      <c r="E14"/>
      <c r="F14"/>
      <c r="G14"/>
      <c r="H14"/>
      <c r="I14"/>
      <c r="K14" s="2">
        <v>1978</v>
      </c>
      <c r="L14">
        <v>27.6</v>
      </c>
      <c r="M14">
        <v>12.7</v>
      </c>
      <c r="N14">
        <v>51.4</v>
      </c>
      <c r="O14">
        <v>48.1</v>
      </c>
      <c r="P14">
        <v>14.1</v>
      </c>
      <c r="Q14">
        <v>11.8</v>
      </c>
      <c r="R14">
        <v>18.8</v>
      </c>
      <c r="S14" s="36">
        <v>31.3</v>
      </c>
      <c r="T14">
        <v>9.1999999999999993</v>
      </c>
      <c r="U14">
        <v>3.2</v>
      </c>
      <c r="V14">
        <v>13.3</v>
      </c>
      <c r="W14">
        <v>9.1</v>
      </c>
      <c r="X14">
        <v>37</v>
      </c>
      <c r="Y14">
        <v>58.6</v>
      </c>
      <c r="Z14">
        <v>47.5</v>
      </c>
      <c r="AA14">
        <v>7</v>
      </c>
      <c r="AB14">
        <v>7.9</v>
      </c>
      <c r="AC14">
        <v>8.1</v>
      </c>
      <c r="AD14">
        <v>9.8000000000000007</v>
      </c>
      <c r="AE14" s="17">
        <f t="shared" si="0"/>
        <v>242</v>
      </c>
      <c r="AF14" s="15">
        <f t="shared" si="1"/>
        <v>95.6</v>
      </c>
      <c r="AG14" s="15"/>
      <c r="AH14" s="2">
        <v>1978</v>
      </c>
      <c r="AI14">
        <v>5.0999999999999996</v>
      </c>
      <c r="AJ14">
        <v>8.1</v>
      </c>
      <c r="AK14">
        <v>6.7</v>
      </c>
      <c r="AL14">
        <v>-0.2</v>
      </c>
      <c r="AM14">
        <v>-15.9</v>
      </c>
      <c r="AN14">
        <v>-30.7</v>
      </c>
      <c r="AO14">
        <v>-32</v>
      </c>
      <c r="AP14" s="36">
        <v>-29.8</v>
      </c>
      <c r="AQ14">
        <v>-38.1</v>
      </c>
      <c r="AR14">
        <v>-28.7</v>
      </c>
      <c r="AS14">
        <v>-20.7</v>
      </c>
      <c r="AT14">
        <v>-5.8</v>
      </c>
      <c r="AU14">
        <v>3.6</v>
      </c>
      <c r="AV14">
        <v>7</v>
      </c>
      <c r="AW14">
        <v>4.9000000000000004</v>
      </c>
      <c r="AX14">
        <v>-2.6</v>
      </c>
      <c r="AY14">
        <v>-14.2</v>
      </c>
      <c r="AZ14">
        <v>-26</v>
      </c>
      <c r="BA14">
        <v>-37.5</v>
      </c>
      <c r="BB14" s="32">
        <f t="shared" si="2"/>
        <v>-15.658333333333333</v>
      </c>
      <c r="BC14" s="2">
        <f t="shared" si="3"/>
        <v>5.3</v>
      </c>
    </row>
    <row r="15" spans="1:55" ht="15.9" x14ac:dyDescent="0.45">
      <c r="A15" s="2">
        <v>1979</v>
      </c>
      <c r="B15">
        <v>1.1879999999999999</v>
      </c>
      <c r="C15" s="5"/>
      <c r="E15"/>
      <c r="F15"/>
      <c r="G15"/>
      <c r="H15"/>
      <c r="I15"/>
      <c r="K15" s="2">
        <v>1979</v>
      </c>
      <c r="L15">
        <v>37</v>
      </c>
      <c r="M15">
        <v>58.6</v>
      </c>
      <c r="N15">
        <v>47.5</v>
      </c>
      <c r="O15">
        <v>7</v>
      </c>
      <c r="P15">
        <v>7.9</v>
      </c>
      <c r="Q15">
        <v>8.1</v>
      </c>
      <c r="R15">
        <v>9.8000000000000007</v>
      </c>
      <c r="S15" s="36">
        <v>18.399999999999999</v>
      </c>
      <c r="T15">
        <v>17.899999999999999</v>
      </c>
      <c r="U15">
        <v>9.3000000000000007</v>
      </c>
      <c r="V15">
        <v>5.6</v>
      </c>
      <c r="W15">
        <v>8</v>
      </c>
      <c r="X15">
        <v>26.2</v>
      </c>
      <c r="Y15">
        <v>66.3</v>
      </c>
      <c r="Z15">
        <v>58.1</v>
      </c>
      <c r="AA15">
        <v>27.5</v>
      </c>
      <c r="AB15">
        <v>9.6999999999999993</v>
      </c>
      <c r="AC15">
        <v>12.7</v>
      </c>
      <c r="AD15">
        <v>16.7</v>
      </c>
      <c r="AE15" s="17">
        <f t="shared" si="0"/>
        <v>276.39999999999998</v>
      </c>
      <c r="AF15" s="15">
        <f t="shared" si="1"/>
        <v>92.5</v>
      </c>
      <c r="AG15" s="15"/>
      <c r="AH15" s="2">
        <v>1979</v>
      </c>
      <c r="AI15">
        <v>3.6</v>
      </c>
      <c r="AJ15">
        <v>7</v>
      </c>
      <c r="AK15">
        <v>4.9000000000000004</v>
      </c>
      <c r="AL15">
        <v>-2.6</v>
      </c>
      <c r="AM15">
        <v>-14.2</v>
      </c>
      <c r="AN15">
        <v>-26</v>
      </c>
      <c r="AO15">
        <v>-37.5</v>
      </c>
      <c r="AP15" s="36">
        <v>-30.1</v>
      </c>
      <c r="AQ15">
        <v>-29.5</v>
      </c>
      <c r="AR15">
        <v>-30.4</v>
      </c>
      <c r="AS15">
        <v>-23.4</v>
      </c>
      <c r="AT15">
        <v>-6.6</v>
      </c>
      <c r="AU15">
        <v>4.3</v>
      </c>
      <c r="AV15">
        <v>6.5</v>
      </c>
      <c r="AW15">
        <v>3.3</v>
      </c>
      <c r="AX15">
        <v>-3.1</v>
      </c>
      <c r="AY15">
        <v>-15.9</v>
      </c>
      <c r="AZ15">
        <v>-31.2</v>
      </c>
      <c r="BA15">
        <v>-35.799999999999997</v>
      </c>
      <c r="BB15" s="32">
        <f t="shared" si="2"/>
        <v>-15.991666666666665</v>
      </c>
      <c r="BC15" s="2">
        <f t="shared" si="3"/>
        <v>5.4</v>
      </c>
    </row>
    <row r="16" spans="1:55" ht="15.9" x14ac:dyDescent="0.45">
      <c r="A16" s="2">
        <v>1980</v>
      </c>
      <c r="B16">
        <v>1.1539999999999999</v>
      </c>
      <c r="C16" s="5"/>
      <c r="E16"/>
      <c r="F16"/>
      <c r="G16"/>
      <c r="H16"/>
      <c r="I16"/>
      <c r="K16" s="2">
        <v>1980</v>
      </c>
      <c r="L16">
        <v>26.2</v>
      </c>
      <c r="M16">
        <v>66.3</v>
      </c>
      <c r="N16">
        <v>58.1</v>
      </c>
      <c r="O16">
        <v>27.5</v>
      </c>
      <c r="P16">
        <v>9.6999999999999993</v>
      </c>
      <c r="Q16">
        <v>12.7</v>
      </c>
      <c r="R16">
        <v>16.7</v>
      </c>
      <c r="S16" s="36">
        <v>10.8</v>
      </c>
      <c r="T16">
        <v>15.9</v>
      </c>
      <c r="U16">
        <v>9.8000000000000007</v>
      </c>
      <c r="V16">
        <v>3.6</v>
      </c>
      <c r="W16">
        <v>2.9</v>
      </c>
      <c r="X16">
        <v>52.4</v>
      </c>
      <c r="Y16">
        <v>64.099999999999994</v>
      </c>
      <c r="Z16">
        <v>24.4</v>
      </c>
      <c r="AA16">
        <v>7.2</v>
      </c>
      <c r="AB16">
        <v>14.1</v>
      </c>
      <c r="AC16">
        <v>7.4</v>
      </c>
      <c r="AD16">
        <v>6.2</v>
      </c>
      <c r="AE16" s="17">
        <f t="shared" si="0"/>
        <v>218.79999999999998</v>
      </c>
      <c r="AF16" s="15">
        <f t="shared" si="1"/>
        <v>116.5</v>
      </c>
      <c r="AG16" s="15"/>
      <c r="AH16" s="2">
        <v>1980</v>
      </c>
      <c r="AI16">
        <v>4.3</v>
      </c>
      <c r="AJ16">
        <v>6.5</v>
      </c>
      <c r="AK16">
        <v>3.3</v>
      </c>
      <c r="AL16">
        <v>-3.1</v>
      </c>
      <c r="AM16">
        <v>-15.9</v>
      </c>
      <c r="AN16">
        <v>-31.2</v>
      </c>
      <c r="AO16">
        <v>-35.799999999999997</v>
      </c>
      <c r="AP16" s="36">
        <v>-32.4</v>
      </c>
      <c r="AQ16">
        <v>-32.700000000000003</v>
      </c>
      <c r="AR16">
        <v>-29.8</v>
      </c>
      <c r="AS16">
        <v>-22.9</v>
      </c>
      <c r="AT16">
        <v>-6.7</v>
      </c>
      <c r="AU16">
        <v>4.5</v>
      </c>
      <c r="AV16">
        <v>6.2</v>
      </c>
      <c r="AW16">
        <v>4.5</v>
      </c>
      <c r="AX16">
        <v>-1.1000000000000001</v>
      </c>
      <c r="AY16">
        <v>-16.899999999999999</v>
      </c>
      <c r="AZ16">
        <v>-34.299999999999997</v>
      </c>
      <c r="BA16">
        <v>-31.5</v>
      </c>
      <c r="BB16" s="32">
        <f t="shared" si="2"/>
        <v>-16.091666666666665</v>
      </c>
      <c r="BC16" s="2">
        <f t="shared" si="3"/>
        <v>5.35</v>
      </c>
    </row>
    <row r="17" spans="1:55" ht="15.9" x14ac:dyDescent="0.45">
      <c r="A17" s="2">
        <v>1981</v>
      </c>
      <c r="B17">
        <v>0.79200000000000004</v>
      </c>
      <c r="C17" s="5"/>
      <c r="E17"/>
      <c r="F17"/>
      <c r="G17"/>
      <c r="H17"/>
      <c r="I17"/>
      <c r="K17" s="2">
        <v>1981</v>
      </c>
      <c r="L17">
        <v>52.4</v>
      </c>
      <c r="M17">
        <v>64.099999999999994</v>
      </c>
      <c r="N17">
        <v>24.4</v>
      </c>
      <c r="O17">
        <v>7.2</v>
      </c>
      <c r="P17">
        <v>14.1</v>
      </c>
      <c r="Q17">
        <v>7.4</v>
      </c>
      <c r="R17">
        <v>6.2</v>
      </c>
      <c r="S17" s="36">
        <v>14.7</v>
      </c>
      <c r="T17">
        <v>9.1999999999999993</v>
      </c>
      <c r="U17">
        <v>11.9</v>
      </c>
      <c r="V17">
        <v>11.9</v>
      </c>
      <c r="W17">
        <v>9.8000000000000007</v>
      </c>
      <c r="X17">
        <v>40.700000000000003</v>
      </c>
      <c r="Y17">
        <v>77.900000000000006</v>
      </c>
      <c r="Z17">
        <v>26.5</v>
      </c>
      <c r="AA17">
        <v>16.399999999999999</v>
      </c>
      <c r="AB17">
        <v>13.1</v>
      </c>
      <c r="AC17">
        <v>8.3000000000000007</v>
      </c>
      <c r="AD17">
        <v>13.7</v>
      </c>
      <c r="AE17" s="17">
        <f t="shared" si="0"/>
        <v>254.10000000000002</v>
      </c>
      <c r="AF17" s="15">
        <f t="shared" si="1"/>
        <v>118.60000000000001</v>
      </c>
      <c r="AG17" s="15"/>
      <c r="AH17" s="2">
        <v>1981</v>
      </c>
      <c r="AI17">
        <v>4.5</v>
      </c>
      <c r="AJ17">
        <v>6.2</v>
      </c>
      <c r="AK17">
        <v>4.5</v>
      </c>
      <c r="AL17">
        <v>-1.1000000000000001</v>
      </c>
      <c r="AM17">
        <v>-16.899999999999999</v>
      </c>
      <c r="AN17">
        <v>-34.299999999999997</v>
      </c>
      <c r="AO17">
        <v>-31.5</v>
      </c>
      <c r="AP17" s="36">
        <v>-34.700000000000003</v>
      </c>
      <c r="AQ17">
        <v>-33.9</v>
      </c>
      <c r="AR17">
        <v>-28.8</v>
      </c>
      <c r="AS17">
        <v>-18.100000000000001</v>
      </c>
      <c r="AT17">
        <v>-4.3</v>
      </c>
      <c r="AU17">
        <v>5.6</v>
      </c>
      <c r="AV17">
        <v>6.5</v>
      </c>
      <c r="AW17">
        <v>4.3</v>
      </c>
      <c r="AX17">
        <v>-2.2000000000000002</v>
      </c>
      <c r="AY17">
        <v>-13.2</v>
      </c>
      <c r="AZ17">
        <v>-27.9</v>
      </c>
      <c r="BA17">
        <v>-35.299999999999997</v>
      </c>
      <c r="BB17" s="32">
        <f t="shared" si="2"/>
        <v>-15.166666666666666</v>
      </c>
      <c r="BC17" s="2">
        <f t="shared" si="3"/>
        <v>6.05</v>
      </c>
    </row>
    <row r="18" spans="1:55" ht="15.9" x14ac:dyDescent="0.45">
      <c r="A18" s="2">
        <v>1982</v>
      </c>
      <c r="B18">
        <v>0.52600000000000002</v>
      </c>
      <c r="C18" s="5"/>
      <c r="E18"/>
      <c r="F18"/>
      <c r="G18"/>
      <c r="H18"/>
      <c r="I18"/>
      <c r="K18" s="2">
        <v>1982</v>
      </c>
      <c r="L18">
        <v>40.700000000000003</v>
      </c>
      <c r="M18">
        <v>77.900000000000006</v>
      </c>
      <c r="N18">
        <v>26.5</v>
      </c>
      <c r="O18">
        <v>16.399999999999999</v>
      </c>
      <c r="P18">
        <v>13.1</v>
      </c>
      <c r="Q18">
        <v>8.3000000000000007</v>
      </c>
      <c r="R18">
        <v>13.7</v>
      </c>
      <c r="S18" s="36">
        <v>20.5</v>
      </c>
      <c r="T18">
        <v>15.4</v>
      </c>
      <c r="U18">
        <v>13.1</v>
      </c>
      <c r="V18">
        <v>22.1</v>
      </c>
      <c r="W18">
        <v>10.3</v>
      </c>
      <c r="X18">
        <v>13.8</v>
      </c>
      <c r="Y18">
        <v>9.4</v>
      </c>
      <c r="Z18">
        <v>18.2</v>
      </c>
      <c r="AA18">
        <v>13.7</v>
      </c>
      <c r="AB18">
        <v>18.2</v>
      </c>
      <c r="AC18">
        <v>19.3</v>
      </c>
      <c r="AD18">
        <v>17.899999999999999</v>
      </c>
      <c r="AE18" s="17">
        <f t="shared" si="0"/>
        <v>191.9</v>
      </c>
      <c r="AF18" s="15">
        <f t="shared" si="1"/>
        <v>23.200000000000003</v>
      </c>
      <c r="AG18" s="15"/>
      <c r="AH18" s="2">
        <v>1982</v>
      </c>
      <c r="AI18">
        <v>5.6</v>
      </c>
      <c r="AJ18">
        <v>6.5</v>
      </c>
      <c r="AK18">
        <v>4.3</v>
      </c>
      <c r="AL18">
        <v>-2.2000000000000002</v>
      </c>
      <c r="AM18">
        <v>-13.2</v>
      </c>
      <c r="AN18">
        <v>-27.9</v>
      </c>
      <c r="AO18">
        <v>-35.299999999999997</v>
      </c>
      <c r="AP18" s="36">
        <v>-34.799999999999997</v>
      </c>
      <c r="AQ18">
        <v>-28.6</v>
      </c>
      <c r="AR18">
        <v>-28.8</v>
      </c>
      <c r="AS18">
        <v>-21.7</v>
      </c>
      <c r="AT18">
        <v>-9.9</v>
      </c>
      <c r="AU18">
        <v>2.9</v>
      </c>
      <c r="AV18">
        <v>6.3</v>
      </c>
      <c r="AW18">
        <v>4.5</v>
      </c>
      <c r="AX18">
        <v>-2</v>
      </c>
      <c r="AY18">
        <v>-14.2</v>
      </c>
      <c r="AZ18">
        <v>-32.5</v>
      </c>
      <c r="BA18">
        <v>-32.6</v>
      </c>
      <c r="BB18" s="32">
        <f t="shared" si="2"/>
        <v>-15.950000000000001</v>
      </c>
      <c r="BC18" s="2">
        <f t="shared" si="3"/>
        <v>4.5999999999999996</v>
      </c>
    </row>
    <row r="19" spans="1:55" ht="15.9" x14ac:dyDescent="0.45">
      <c r="A19" s="2">
        <v>1983</v>
      </c>
      <c r="B19">
        <v>1.0449999999999999</v>
      </c>
      <c r="C19" s="5"/>
      <c r="E19"/>
      <c r="F19"/>
      <c r="G19"/>
      <c r="H19"/>
      <c r="I19"/>
      <c r="K19" s="2">
        <v>1983</v>
      </c>
      <c r="L19">
        <v>13.8</v>
      </c>
      <c r="M19">
        <v>9.4</v>
      </c>
      <c r="N19">
        <v>18.2</v>
      </c>
      <c r="O19">
        <v>13.7</v>
      </c>
      <c r="P19">
        <v>18.2</v>
      </c>
      <c r="Q19">
        <v>19.3</v>
      </c>
      <c r="R19">
        <v>17.899999999999999</v>
      </c>
      <c r="S19" s="36">
        <v>9.5</v>
      </c>
      <c r="T19">
        <v>4.4000000000000004</v>
      </c>
      <c r="U19">
        <v>3.9</v>
      </c>
      <c r="V19">
        <v>11.2</v>
      </c>
      <c r="W19">
        <v>7.7</v>
      </c>
      <c r="X19">
        <v>17.8</v>
      </c>
      <c r="Y19">
        <v>34.5</v>
      </c>
      <c r="Z19">
        <v>42.4</v>
      </c>
      <c r="AA19">
        <v>22.6</v>
      </c>
      <c r="AB19">
        <v>11.3</v>
      </c>
      <c r="AC19">
        <v>7.5</v>
      </c>
      <c r="AD19">
        <v>28.8</v>
      </c>
      <c r="AE19" s="17">
        <f t="shared" si="0"/>
        <v>201.60000000000002</v>
      </c>
      <c r="AF19" s="15">
        <f t="shared" si="1"/>
        <v>52.3</v>
      </c>
      <c r="AG19" s="15"/>
      <c r="AH19" s="2">
        <v>1983</v>
      </c>
      <c r="AI19">
        <v>2.9</v>
      </c>
      <c r="AJ19">
        <v>6.3</v>
      </c>
      <c r="AK19">
        <v>4.5</v>
      </c>
      <c r="AL19">
        <v>-2</v>
      </c>
      <c r="AM19">
        <v>-14.2</v>
      </c>
      <c r="AN19">
        <v>-32.5</v>
      </c>
      <c r="AO19">
        <v>-32.6</v>
      </c>
      <c r="AP19" s="36">
        <v>-34.200000000000003</v>
      </c>
      <c r="AQ19">
        <v>-35.1</v>
      </c>
      <c r="AR19">
        <v>-29.8</v>
      </c>
      <c r="AS19">
        <v>-21.7</v>
      </c>
      <c r="AT19">
        <v>-6.2</v>
      </c>
      <c r="AU19">
        <v>3.5</v>
      </c>
      <c r="AV19">
        <v>7.7</v>
      </c>
      <c r="AW19">
        <v>4.5</v>
      </c>
      <c r="AX19">
        <v>-2.4</v>
      </c>
      <c r="AY19">
        <v>-18.8</v>
      </c>
      <c r="AZ19">
        <v>-33.4</v>
      </c>
      <c r="BA19">
        <v>-26.4</v>
      </c>
      <c r="BB19" s="32">
        <f t="shared" si="2"/>
        <v>-16.025000000000002</v>
      </c>
      <c r="BC19" s="2">
        <f t="shared" si="3"/>
        <v>5.6</v>
      </c>
    </row>
    <row r="20" spans="1:55" ht="15.9" x14ac:dyDescent="0.45">
      <c r="A20" s="2">
        <v>1984</v>
      </c>
      <c r="B20">
        <v>0.877</v>
      </c>
      <c r="C20" s="5"/>
      <c r="E20"/>
      <c r="F20"/>
      <c r="G20"/>
      <c r="H20"/>
      <c r="I20"/>
      <c r="K20" s="2">
        <v>1984</v>
      </c>
      <c r="L20">
        <v>17.8</v>
      </c>
      <c r="M20">
        <v>34.5</v>
      </c>
      <c r="N20">
        <v>42.4</v>
      </c>
      <c r="O20">
        <v>22.6</v>
      </c>
      <c r="P20">
        <v>11.3</v>
      </c>
      <c r="Q20">
        <v>7.5</v>
      </c>
      <c r="R20">
        <v>28.8</v>
      </c>
      <c r="S20" s="36">
        <v>11.7</v>
      </c>
      <c r="T20">
        <v>1.4</v>
      </c>
      <c r="U20">
        <v>2.7</v>
      </c>
      <c r="V20">
        <v>6.1</v>
      </c>
      <c r="W20">
        <v>21.3</v>
      </c>
      <c r="X20">
        <v>29.8</v>
      </c>
      <c r="Y20">
        <v>69.7</v>
      </c>
      <c r="Z20">
        <v>57.6</v>
      </c>
      <c r="AA20">
        <v>33.4</v>
      </c>
      <c r="AB20">
        <v>15.4</v>
      </c>
      <c r="AC20">
        <v>13</v>
      </c>
      <c r="AD20">
        <v>10.199999999999999</v>
      </c>
      <c r="AE20" s="17">
        <f t="shared" si="0"/>
        <v>272.3</v>
      </c>
      <c r="AF20" s="15">
        <f t="shared" si="1"/>
        <v>99.5</v>
      </c>
      <c r="AG20" s="15"/>
      <c r="AH20" s="2">
        <v>1984</v>
      </c>
      <c r="AI20">
        <v>3.5</v>
      </c>
      <c r="AJ20">
        <v>7.7</v>
      </c>
      <c r="AK20">
        <v>4.5</v>
      </c>
      <c r="AL20">
        <v>-2.4</v>
      </c>
      <c r="AM20">
        <v>-18.8</v>
      </c>
      <c r="AN20">
        <v>-33.4</v>
      </c>
      <c r="AO20">
        <v>-26.4</v>
      </c>
      <c r="AP20" s="36">
        <v>-34.1</v>
      </c>
      <c r="AQ20">
        <v>-41.8</v>
      </c>
      <c r="AR20">
        <v>-30.5</v>
      </c>
      <c r="AS20">
        <v>-21.7</v>
      </c>
      <c r="AT20">
        <v>-5.9</v>
      </c>
      <c r="AU20">
        <v>5.5</v>
      </c>
      <c r="AV20">
        <v>6.6</v>
      </c>
      <c r="AW20">
        <v>3.9</v>
      </c>
      <c r="AX20">
        <v>-1.1000000000000001</v>
      </c>
      <c r="AY20">
        <v>-11.4</v>
      </c>
      <c r="AZ20">
        <v>-25.2</v>
      </c>
      <c r="BA20">
        <v>-35.299999999999997</v>
      </c>
      <c r="BB20" s="32">
        <f t="shared" si="2"/>
        <v>-15.916666666666666</v>
      </c>
      <c r="BC20" s="2">
        <f t="shared" si="3"/>
        <v>6.05</v>
      </c>
    </row>
    <row r="21" spans="1:55" ht="15.9" x14ac:dyDescent="0.45">
      <c r="A21" s="2">
        <v>1985</v>
      </c>
      <c r="B21">
        <v>1.4610000000000001</v>
      </c>
      <c r="C21" s="5"/>
      <c r="E21"/>
      <c r="F21"/>
      <c r="G21"/>
      <c r="H21"/>
      <c r="I21"/>
      <c r="K21" s="2">
        <v>1985</v>
      </c>
      <c r="L21">
        <v>29.8</v>
      </c>
      <c r="M21">
        <v>69.7</v>
      </c>
      <c r="N21">
        <v>57.6</v>
      </c>
      <c r="O21">
        <v>33.4</v>
      </c>
      <c r="P21">
        <v>15.4</v>
      </c>
      <c r="Q21">
        <v>13</v>
      </c>
      <c r="R21">
        <v>10.199999999999999</v>
      </c>
      <c r="S21" s="36">
        <v>13.1</v>
      </c>
      <c r="T21">
        <v>11.6</v>
      </c>
      <c r="U21">
        <v>6.7</v>
      </c>
      <c r="V21">
        <v>3.6</v>
      </c>
      <c r="W21">
        <v>6.9</v>
      </c>
      <c r="X21">
        <v>25.4</v>
      </c>
      <c r="Y21">
        <v>32.200000000000003</v>
      </c>
      <c r="Z21">
        <v>51.7</v>
      </c>
      <c r="AA21">
        <v>12.3</v>
      </c>
      <c r="AB21">
        <v>11.2</v>
      </c>
      <c r="AC21">
        <v>26.1</v>
      </c>
      <c r="AD21">
        <v>9.6999999999999993</v>
      </c>
      <c r="AE21" s="17">
        <f t="shared" si="0"/>
        <v>210.49999999999997</v>
      </c>
      <c r="AF21" s="15">
        <f t="shared" si="1"/>
        <v>57.6</v>
      </c>
      <c r="AG21" s="15"/>
      <c r="AH21" s="2">
        <v>1985</v>
      </c>
      <c r="AI21">
        <v>5.5</v>
      </c>
      <c r="AJ21">
        <v>6.6</v>
      </c>
      <c r="AK21">
        <v>3.9</v>
      </c>
      <c r="AL21">
        <v>-1.1000000000000001</v>
      </c>
      <c r="AM21">
        <v>-11.4</v>
      </c>
      <c r="AN21">
        <v>-25.2</v>
      </c>
      <c r="AO21">
        <v>-35.299999999999997</v>
      </c>
      <c r="AP21" s="36">
        <v>-33.299999999999997</v>
      </c>
      <c r="AQ21">
        <v>-30.7</v>
      </c>
      <c r="AR21">
        <v>-35.799999999999997</v>
      </c>
      <c r="AS21">
        <v>-24.2</v>
      </c>
      <c r="AT21">
        <v>-8.9</v>
      </c>
      <c r="AU21">
        <v>3.3</v>
      </c>
      <c r="AV21">
        <v>8.1999999999999993</v>
      </c>
      <c r="AW21">
        <v>3.3</v>
      </c>
      <c r="AX21">
        <v>-3.5</v>
      </c>
      <c r="AY21">
        <v>-18</v>
      </c>
      <c r="AZ21">
        <v>-22.7</v>
      </c>
      <c r="BA21">
        <v>-30.1</v>
      </c>
      <c r="BB21" s="32">
        <f t="shared" si="2"/>
        <v>-16.033333333333331</v>
      </c>
      <c r="BC21" s="2">
        <f t="shared" si="3"/>
        <v>5.75</v>
      </c>
    </row>
    <row r="22" spans="1:55" ht="15.9" x14ac:dyDescent="0.45">
      <c r="A22" s="2">
        <v>1986</v>
      </c>
      <c r="B22">
        <v>0.84799999999999998</v>
      </c>
      <c r="C22" s="5"/>
      <c r="E22"/>
      <c r="F22"/>
      <c r="G22"/>
      <c r="H22"/>
      <c r="I22"/>
      <c r="K22" s="2">
        <v>1986</v>
      </c>
      <c r="L22">
        <v>25.4</v>
      </c>
      <c r="M22">
        <v>32.200000000000003</v>
      </c>
      <c r="N22">
        <v>51.7</v>
      </c>
      <c r="O22">
        <v>12.3</v>
      </c>
      <c r="P22">
        <v>11.2</v>
      </c>
      <c r="Q22">
        <v>26.1</v>
      </c>
      <c r="R22">
        <v>9.6999999999999993</v>
      </c>
      <c r="S22" s="36">
        <v>4.5</v>
      </c>
      <c r="T22">
        <v>11</v>
      </c>
      <c r="U22">
        <v>9.4</v>
      </c>
      <c r="V22">
        <v>3.9</v>
      </c>
      <c r="W22">
        <v>11.1</v>
      </c>
      <c r="X22">
        <v>24.4</v>
      </c>
      <c r="Y22">
        <v>60.3</v>
      </c>
      <c r="Z22">
        <v>24.2</v>
      </c>
      <c r="AA22">
        <v>30.6</v>
      </c>
      <c r="AB22">
        <v>10.8</v>
      </c>
      <c r="AC22">
        <v>9.9</v>
      </c>
      <c r="AD22">
        <v>13.6</v>
      </c>
      <c r="AE22" s="17">
        <f t="shared" si="0"/>
        <v>213.7</v>
      </c>
      <c r="AF22" s="15">
        <f t="shared" si="1"/>
        <v>84.699999999999989</v>
      </c>
      <c r="AG22" s="15"/>
      <c r="AH22" s="2">
        <v>1986</v>
      </c>
      <c r="AI22">
        <v>3.3</v>
      </c>
      <c r="AJ22">
        <v>8.1999999999999993</v>
      </c>
      <c r="AK22">
        <v>3.3</v>
      </c>
      <c r="AL22">
        <v>-3.5</v>
      </c>
      <c r="AM22">
        <v>-18</v>
      </c>
      <c r="AN22">
        <v>-22.7</v>
      </c>
      <c r="AO22">
        <v>-30.1</v>
      </c>
      <c r="AP22" s="36">
        <v>-38.299999999999997</v>
      </c>
      <c r="AQ22">
        <v>-30.7</v>
      </c>
      <c r="AR22">
        <v>-31.9</v>
      </c>
      <c r="AS22">
        <v>-18.2</v>
      </c>
      <c r="AT22">
        <v>-4.9000000000000004</v>
      </c>
      <c r="AU22">
        <v>5.0999999999999996</v>
      </c>
      <c r="AV22">
        <v>6.1</v>
      </c>
      <c r="AW22">
        <v>2.7</v>
      </c>
      <c r="AX22">
        <v>-3.8</v>
      </c>
      <c r="AY22">
        <v>-16.600000000000001</v>
      </c>
      <c r="AZ22">
        <v>-23.7</v>
      </c>
      <c r="BA22">
        <v>-31.5</v>
      </c>
      <c r="BB22" s="32">
        <f t="shared" si="2"/>
        <v>-15.475000000000001</v>
      </c>
      <c r="BC22" s="2">
        <f t="shared" si="3"/>
        <v>5.6</v>
      </c>
    </row>
    <row r="23" spans="1:55" ht="15.9" x14ac:dyDescent="0.45">
      <c r="A23" s="2">
        <v>1987</v>
      </c>
      <c r="B23">
        <v>0.48399999999999999</v>
      </c>
      <c r="C23" s="5"/>
      <c r="E23"/>
      <c r="F23"/>
      <c r="G23"/>
      <c r="H23"/>
      <c r="I23"/>
      <c r="K23" s="2">
        <v>1987</v>
      </c>
      <c r="L23">
        <v>24.4</v>
      </c>
      <c r="M23">
        <v>60.3</v>
      </c>
      <c r="N23">
        <v>24.2</v>
      </c>
      <c r="O23">
        <v>30.6</v>
      </c>
      <c r="P23">
        <v>10.8</v>
      </c>
      <c r="Q23">
        <v>9.9</v>
      </c>
      <c r="R23">
        <v>13.6</v>
      </c>
      <c r="S23" s="36">
        <v>16.100000000000001</v>
      </c>
      <c r="T23">
        <v>2.1</v>
      </c>
      <c r="U23">
        <v>10.7</v>
      </c>
      <c r="V23">
        <v>8.6999999999999993</v>
      </c>
      <c r="W23">
        <v>7.1</v>
      </c>
      <c r="X23">
        <v>36</v>
      </c>
      <c r="Y23">
        <v>19.7</v>
      </c>
      <c r="Z23">
        <v>47.8</v>
      </c>
      <c r="AA23">
        <v>15.8</v>
      </c>
      <c r="AB23">
        <v>15.8</v>
      </c>
      <c r="AC23">
        <v>5</v>
      </c>
      <c r="AD23">
        <v>13.4</v>
      </c>
      <c r="AE23" s="17">
        <f t="shared" si="0"/>
        <v>198.20000000000002</v>
      </c>
      <c r="AF23" s="15">
        <f t="shared" si="1"/>
        <v>55.7</v>
      </c>
      <c r="AG23" s="15"/>
      <c r="AH23" s="2">
        <v>1987</v>
      </c>
      <c r="AI23">
        <v>5.0999999999999996</v>
      </c>
      <c r="AJ23">
        <v>6.1</v>
      </c>
      <c r="AK23">
        <v>2.7</v>
      </c>
      <c r="AL23">
        <v>-3.8</v>
      </c>
      <c r="AM23">
        <v>-16.600000000000001</v>
      </c>
      <c r="AN23">
        <v>-23.7</v>
      </c>
      <c r="AO23">
        <v>-31.5</v>
      </c>
      <c r="AP23" s="36">
        <v>-34.5</v>
      </c>
      <c r="AQ23">
        <v>-39.799999999999997</v>
      </c>
      <c r="AR23">
        <v>-29</v>
      </c>
      <c r="AS23">
        <v>-22.3</v>
      </c>
      <c r="AT23">
        <v>-5.9</v>
      </c>
      <c r="AU23">
        <v>3.6</v>
      </c>
      <c r="AV23">
        <v>7.7</v>
      </c>
      <c r="AW23">
        <v>5</v>
      </c>
      <c r="AX23">
        <v>-3.8</v>
      </c>
      <c r="AY23">
        <v>-14.1</v>
      </c>
      <c r="AZ23">
        <v>-32.1</v>
      </c>
      <c r="BA23">
        <v>-39.799999999999997</v>
      </c>
      <c r="BB23" s="32">
        <f t="shared" si="2"/>
        <v>-17.083333333333332</v>
      </c>
      <c r="BC23" s="2">
        <f t="shared" si="3"/>
        <v>5.65</v>
      </c>
    </row>
    <row r="24" spans="1:55" ht="15.9" x14ac:dyDescent="0.45">
      <c r="A24" s="2">
        <v>1988</v>
      </c>
      <c r="B24">
        <v>1.105</v>
      </c>
      <c r="C24" s="5"/>
      <c r="E24"/>
      <c r="F24"/>
      <c r="G24"/>
      <c r="H24"/>
      <c r="I24"/>
      <c r="K24" s="2">
        <v>1988</v>
      </c>
      <c r="L24">
        <v>36</v>
      </c>
      <c r="M24">
        <v>19.7</v>
      </c>
      <c r="N24">
        <v>47.8</v>
      </c>
      <c r="O24">
        <v>15.8</v>
      </c>
      <c r="P24">
        <v>15.8</v>
      </c>
      <c r="Q24">
        <v>5</v>
      </c>
      <c r="R24">
        <v>13.4</v>
      </c>
      <c r="S24" s="36">
        <v>20.100000000000001</v>
      </c>
      <c r="T24">
        <v>12.1</v>
      </c>
      <c r="U24">
        <v>0.8</v>
      </c>
      <c r="V24">
        <v>7.5</v>
      </c>
      <c r="W24">
        <v>3.9</v>
      </c>
      <c r="X24">
        <v>14.6</v>
      </c>
      <c r="Y24">
        <v>40.4</v>
      </c>
      <c r="Z24">
        <v>39.9</v>
      </c>
      <c r="AA24">
        <v>14.5</v>
      </c>
      <c r="AB24">
        <v>10.199999999999999</v>
      </c>
      <c r="AC24">
        <v>2.5</v>
      </c>
      <c r="AD24">
        <v>6.6</v>
      </c>
      <c r="AE24" s="17">
        <f t="shared" si="0"/>
        <v>173.1</v>
      </c>
      <c r="AF24" s="15">
        <f t="shared" si="1"/>
        <v>55</v>
      </c>
      <c r="AG24" s="15"/>
      <c r="AH24" s="2">
        <v>1988</v>
      </c>
      <c r="AI24">
        <v>3.6</v>
      </c>
      <c r="AJ24">
        <v>7.7</v>
      </c>
      <c r="AK24">
        <v>5</v>
      </c>
      <c r="AL24">
        <v>-3.8</v>
      </c>
      <c r="AM24">
        <v>-14.1</v>
      </c>
      <c r="AN24">
        <v>-32.1</v>
      </c>
      <c r="AO24">
        <v>-39.799999999999997</v>
      </c>
      <c r="AP24" s="36">
        <v>-31.8</v>
      </c>
      <c r="AQ24">
        <v>-34.200000000000003</v>
      </c>
      <c r="AR24">
        <v>-33</v>
      </c>
      <c r="AS24">
        <v>-19.8</v>
      </c>
      <c r="AT24">
        <v>-6.3</v>
      </c>
      <c r="AU24">
        <v>4.3</v>
      </c>
      <c r="AV24">
        <v>8.1</v>
      </c>
      <c r="AW24">
        <v>3.2</v>
      </c>
      <c r="AX24">
        <v>-1.7</v>
      </c>
      <c r="AY24">
        <v>-13.9</v>
      </c>
      <c r="AZ24">
        <v>-31.7</v>
      </c>
      <c r="BA24">
        <v>-35.1</v>
      </c>
      <c r="BB24" s="32">
        <f t="shared" si="2"/>
        <v>-15.991666666666667</v>
      </c>
      <c r="BC24" s="2">
        <f t="shared" si="3"/>
        <v>6.1999999999999993</v>
      </c>
    </row>
    <row r="25" spans="1:55" ht="15.9" x14ac:dyDescent="0.45">
      <c r="A25" s="2">
        <v>1989</v>
      </c>
      <c r="B25">
        <v>0.878</v>
      </c>
      <c r="C25" s="5"/>
      <c r="E25"/>
      <c r="F25"/>
      <c r="G25"/>
      <c r="H25"/>
      <c r="I25"/>
      <c r="K25" s="2">
        <v>1989</v>
      </c>
      <c r="L25">
        <v>14.6</v>
      </c>
      <c r="M25">
        <v>40.4</v>
      </c>
      <c r="N25">
        <v>39.9</v>
      </c>
      <c r="O25">
        <v>14.5</v>
      </c>
      <c r="P25">
        <v>10.199999999999999</v>
      </c>
      <c r="Q25">
        <v>2.5</v>
      </c>
      <c r="R25">
        <v>6.6</v>
      </c>
      <c r="S25" s="36">
        <v>12.8</v>
      </c>
      <c r="T25">
        <v>29</v>
      </c>
      <c r="U25">
        <v>14.9</v>
      </c>
      <c r="V25">
        <v>21.7</v>
      </c>
      <c r="W25">
        <v>14.6</v>
      </c>
      <c r="X25">
        <v>26.2</v>
      </c>
      <c r="Y25">
        <v>34.9</v>
      </c>
      <c r="Z25">
        <v>67.5</v>
      </c>
      <c r="AA25">
        <v>17.600000000000001</v>
      </c>
      <c r="AB25">
        <v>16.399999999999999</v>
      </c>
      <c r="AC25">
        <v>10.8</v>
      </c>
      <c r="AD25">
        <v>5.6</v>
      </c>
      <c r="AE25" s="17">
        <f t="shared" si="0"/>
        <v>272</v>
      </c>
      <c r="AF25" s="15">
        <f t="shared" si="1"/>
        <v>61.099999999999994</v>
      </c>
      <c r="AG25" s="15"/>
      <c r="AH25" s="2">
        <v>1989</v>
      </c>
      <c r="AI25">
        <v>4.3</v>
      </c>
      <c r="AJ25">
        <v>8.1</v>
      </c>
      <c r="AK25">
        <v>3.2</v>
      </c>
      <c r="AL25">
        <v>-1.7</v>
      </c>
      <c r="AM25">
        <v>-13.9</v>
      </c>
      <c r="AN25">
        <v>-31.7</v>
      </c>
      <c r="AO25">
        <v>-35.1</v>
      </c>
      <c r="AP25" s="36">
        <v>-42.1</v>
      </c>
      <c r="AQ25">
        <v>-26.2</v>
      </c>
      <c r="AR25">
        <v>-28</v>
      </c>
      <c r="AS25">
        <v>-21.1</v>
      </c>
      <c r="AT25">
        <v>-6.3</v>
      </c>
      <c r="AU25">
        <v>6</v>
      </c>
      <c r="AV25">
        <v>6.9</v>
      </c>
      <c r="AW25">
        <v>4.5</v>
      </c>
      <c r="AX25">
        <v>0</v>
      </c>
      <c r="AY25">
        <v>-13.8</v>
      </c>
      <c r="AZ25">
        <v>-30.9</v>
      </c>
      <c r="BA25">
        <v>-31.7</v>
      </c>
      <c r="BB25" s="32">
        <f t="shared" si="2"/>
        <v>-15.225</v>
      </c>
      <c r="BC25" s="2">
        <f t="shared" si="3"/>
        <v>6.45</v>
      </c>
    </row>
    <row r="26" spans="1:55" ht="15.9" x14ac:dyDescent="0.45">
      <c r="A26" s="2">
        <v>1990</v>
      </c>
      <c r="B26">
        <v>0.61599999999999999</v>
      </c>
      <c r="C26" s="5"/>
      <c r="E26"/>
      <c r="F26"/>
      <c r="G26"/>
      <c r="H26"/>
      <c r="I26"/>
      <c r="K26" s="2">
        <v>1990</v>
      </c>
      <c r="L26">
        <v>26.2</v>
      </c>
      <c r="M26">
        <v>34.9</v>
      </c>
      <c r="N26">
        <v>67.5</v>
      </c>
      <c r="O26">
        <v>17.600000000000001</v>
      </c>
      <c r="P26">
        <v>16.399999999999999</v>
      </c>
      <c r="Q26">
        <v>10.8</v>
      </c>
      <c r="R26">
        <v>5.6</v>
      </c>
      <c r="S26" s="36">
        <v>3.7</v>
      </c>
      <c r="T26">
        <v>1.6</v>
      </c>
      <c r="U26">
        <v>6.2</v>
      </c>
      <c r="V26">
        <v>14.1</v>
      </c>
      <c r="W26">
        <v>14.8</v>
      </c>
      <c r="X26">
        <v>53.7</v>
      </c>
      <c r="Y26">
        <v>43.9</v>
      </c>
      <c r="Z26">
        <v>45.6</v>
      </c>
      <c r="AA26">
        <v>37.9</v>
      </c>
      <c r="AB26">
        <v>21.1</v>
      </c>
      <c r="AC26">
        <v>31.3</v>
      </c>
      <c r="AD26">
        <v>7.8</v>
      </c>
      <c r="AE26" s="17">
        <f t="shared" si="0"/>
        <v>281.7</v>
      </c>
      <c r="AF26" s="15">
        <f t="shared" si="1"/>
        <v>97.6</v>
      </c>
      <c r="AG26" s="15"/>
      <c r="AH26" s="2">
        <v>1990</v>
      </c>
      <c r="AI26">
        <v>6</v>
      </c>
      <c r="AJ26">
        <v>6.9</v>
      </c>
      <c r="AK26">
        <v>4.5</v>
      </c>
      <c r="AL26">
        <v>0</v>
      </c>
      <c r="AM26">
        <v>-13.8</v>
      </c>
      <c r="AN26">
        <v>-30.9</v>
      </c>
      <c r="AO26">
        <v>-31.7</v>
      </c>
      <c r="AP26" s="36">
        <v>-36.9</v>
      </c>
      <c r="AQ26">
        <v>-41.7</v>
      </c>
      <c r="AR26">
        <v>-27.9</v>
      </c>
      <c r="AS26">
        <v>-15.6</v>
      </c>
      <c r="AT26">
        <v>-2.8</v>
      </c>
      <c r="AU26">
        <v>5.6</v>
      </c>
      <c r="AV26">
        <v>7.3</v>
      </c>
      <c r="AW26">
        <v>5.7</v>
      </c>
      <c r="AX26">
        <v>-2.1</v>
      </c>
      <c r="AY26">
        <v>-15.1</v>
      </c>
      <c r="AZ26">
        <v>-27</v>
      </c>
      <c r="BA26">
        <v>-35</v>
      </c>
      <c r="BB26" s="32">
        <f t="shared" si="2"/>
        <v>-15.458333333333334</v>
      </c>
      <c r="BC26" s="2">
        <f t="shared" si="3"/>
        <v>6.4499999999999993</v>
      </c>
    </row>
    <row r="27" spans="1:55" ht="15.9" x14ac:dyDescent="0.45">
      <c r="A27" s="2">
        <v>1991</v>
      </c>
      <c r="B27">
        <v>1.1519999999999999</v>
      </c>
      <c r="C27" s="5"/>
      <c r="E27"/>
      <c r="F27"/>
      <c r="G27"/>
      <c r="H27"/>
      <c r="I27"/>
      <c r="K27" s="2">
        <v>1991</v>
      </c>
      <c r="L27">
        <v>53.7</v>
      </c>
      <c r="M27">
        <v>43.9</v>
      </c>
      <c r="N27">
        <v>45.6</v>
      </c>
      <c r="O27">
        <v>37.9</v>
      </c>
      <c r="P27">
        <v>21.1</v>
      </c>
      <c r="Q27">
        <v>31.3</v>
      </c>
      <c r="R27">
        <v>7.8</v>
      </c>
      <c r="S27" s="36">
        <v>4.5</v>
      </c>
      <c r="T27">
        <v>10</v>
      </c>
      <c r="U27">
        <v>17.3</v>
      </c>
      <c r="V27">
        <v>7.6</v>
      </c>
      <c r="W27">
        <v>9.9</v>
      </c>
      <c r="X27">
        <v>33.5</v>
      </c>
      <c r="Y27">
        <v>20.5</v>
      </c>
      <c r="Z27">
        <v>31.9</v>
      </c>
      <c r="AA27">
        <v>38.200000000000003</v>
      </c>
      <c r="AB27">
        <v>15.5</v>
      </c>
      <c r="AC27">
        <v>13.2</v>
      </c>
      <c r="AD27">
        <v>10.9</v>
      </c>
      <c r="AE27" s="17">
        <f t="shared" si="0"/>
        <v>212.99999999999997</v>
      </c>
      <c r="AF27" s="15">
        <f t="shared" si="1"/>
        <v>54</v>
      </c>
      <c r="AG27" s="15"/>
      <c r="AH27" s="2">
        <v>1991</v>
      </c>
      <c r="AI27">
        <v>5.6</v>
      </c>
      <c r="AJ27">
        <v>7.3</v>
      </c>
      <c r="AK27">
        <v>5.7</v>
      </c>
      <c r="AL27">
        <v>-2.1</v>
      </c>
      <c r="AM27">
        <v>-15.1</v>
      </c>
      <c r="AN27">
        <v>-27</v>
      </c>
      <c r="AO27">
        <v>-35</v>
      </c>
      <c r="AP27" s="36">
        <v>-36.6</v>
      </c>
      <c r="AQ27">
        <v>-36.5</v>
      </c>
      <c r="AR27">
        <v>-30.4</v>
      </c>
      <c r="AS27">
        <v>-19.3</v>
      </c>
      <c r="AT27">
        <v>-4.8</v>
      </c>
      <c r="AU27">
        <v>7.1</v>
      </c>
      <c r="AV27">
        <v>9.8000000000000007</v>
      </c>
      <c r="AW27">
        <v>7.3</v>
      </c>
      <c r="AX27">
        <v>-1.6</v>
      </c>
      <c r="AY27">
        <v>-12.4</v>
      </c>
      <c r="AZ27">
        <v>-23.3</v>
      </c>
      <c r="BA27">
        <v>-34.299999999999997</v>
      </c>
      <c r="BB27" s="32">
        <f t="shared" si="2"/>
        <v>-14.583333333333334</v>
      </c>
      <c r="BC27" s="2">
        <f t="shared" si="3"/>
        <v>8.4499999999999993</v>
      </c>
    </row>
    <row r="28" spans="1:55" ht="15.9" x14ac:dyDescent="0.45">
      <c r="A28" s="2">
        <v>1992</v>
      </c>
      <c r="B28">
        <v>0.27900000000000003</v>
      </c>
      <c r="C28" s="5"/>
      <c r="E28"/>
      <c r="F28"/>
      <c r="G28"/>
      <c r="H28"/>
      <c r="I28"/>
      <c r="K28" s="2">
        <v>1992</v>
      </c>
      <c r="L28">
        <v>33.5</v>
      </c>
      <c r="M28">
        <v>20.5</v>
      </c>
      <c r="N28">
        <v>31.9</v>
      </c>
      <c r="O28">
        <v>38.200000000000003</v>
      </c>
      <c r="P28">
        <v>15.5</v>
      </c>
      <c r="Q28">
        <v>13.2</v>
      </c>
      <c r="R28">
        <v>10.9</v>
      </c>
      <c r="S28" s="36">
        <v>9.8000000000000007</v>
      </c>
      <c r="T28">
        <v>13.7</v>
      </c>
      <c r="U28">
        <v>4.5999999999999996</v>
      </c>
      <c r="V28">
        <v>11.5</v>
      </c>
      <c r="W28">
        <v>14.4</v>
      </c>
      <c r="X28">
        <v>47.2</v>
      </c>
      <c r="Y28">
        <v>17.8</v>
      </c>
      <c r="Z28">
        <v>27.2</v>
      </c>
      <c r="AA28">
        <v>6.1</v>
      </c>
      <c r="AB28">
        <v>13.3</v>
      </c>
      <c r="AC28">
        <v>19.2</v>
      </c>
      <c r="AD28">
        <v>13.3</v>
      </c>
      <c r="AE28" s="17">
        <f t="shared" si="0"/>
        <v>198.1</v>
      </c>
      <c r="AF28" s="15">
        <f t="shared" si="1"/>
        <v>65</v>
      </c>
      <c r="AG28" s="15"/>
      <c r="AH28" s="2">
        <v>1992</v>
      </c>
      <c r="AI28">
        <v>7.1</v>
      </c>
      <c r="AJ28">
        <v>9.8000000000000007</v>
      </c>
      <c r="AK28">
        <v>7.3</v>
      </c>
      <c r="AL28">
        <v>-1.6</v>
      </c>
      <c r="AM28">
        <v>-12.4</v>
      </c>
      <c r="AN28">
        <v>-23.3</v>
      </c>
      <c r="AO28">
        <v>-34.299999999999997</v>
      </c>
      <c r="AP28" s="36">
        <v>-37</v>
      </c>
      <c r="AQ28">
        <v>-34.4</v>
      </c>
      <c r="AR28">
        <v>-34.299999999999997</v>
      </c>
      <c r="AS28">
        <v>-17.899999999999999</v>
      </c>
      <c r="AT28">
        <v>-6.2</v>
      </c>
      <c r="AU28">
        <v>4.3</v>
      </c>
      <c r="AV28">
        <v>8</v>
      </c>
      <c r="AW28">
        <v>2.6</v>
      </c>
      <c r="AX28">
        <v>-3.6</v>
      </c>
      <c r="AY28">
        <v>-16.7</v>
      </c>
      <c r="AZ28">
        <v>-29.2</v>
      </c>
      <c r="BA28">
        <v>-36.299999999999997</v>
      </c>
      <c r="BB28" s="32">
        <f t="shared" si="2"/>
        <v>-16.724999999999998</v>
      </c>
      <c r="BC28" s="2">
        <f t="shared" si="3"/>
        <v>6.15</v>
      </c>
    </row>
    <row r="29" spans="1:55" ht="15.9" x14ac:dyDescent="0.45">
      <c r="A29" s="2">
        <v>1993</v>
      </c>
      <c r="B29">
        <v>0.73</v>
      </c>
      <c r="C29" s="5"/>
      <c r="E29"/>
      <c r="F29"/>
      <c r="G29"/>
      <c r="H29"/>
      <c r="I29"/>
      <c r="K29" s="2">
        <v>1993</v>
      </c>
      <c r="L29">
        <v>47.2</v>
      </c>
      <c r="M29">
        <v>17.8</v>
      </c>
      <c r="N29">
        <v>27.2</v>
      </c>
      <c r="O29">
        <v>6.1</v>
      </c>
      <c r="P29">
        <v>13.3</v>
      </c>
      <c r="Q29">
        <v>19.2</v>
      </c>
      <c r="R29">
        <v>13.3</v>
      </c>
      <c r="S29" s="36">
        <v>12.9</v>
      </c>
      <c r="T29">
        <v>9.6</v>
      </c>
      <c r="U29">
        <v>6.6</v>
      </c>
      <c r="V29">
        <v>7.2</v>
      </c>
      <c r="W29">
        <v>7.5</v>
      </c>
      <c r="X29">
        <v>18.3</v>
      </c>
      <c r="Y29">
        <v>33.799999999999997</v>
      </c>
      <c r="Z29">
        <v>30</v>
      </c>
      <c r="AA29">
        <v>12.6</v>
      </c>
      <c r="AB29">
        <v>22.2</v>
      </c>
      <c r="AC29">
        <v>12.7</v>
      </c>
      <c r="AD29">
        <v>4.7</v>
      </c>
      <c r="AE29" s="17">
        <f t="shared" si="0"/>
        <v>178.09999999999997</v>
      </c>
      <c r="AF29" s="15">
        <f t="shared" si="1"/>
        <v>52.099999999999994</v>
      </c>
      <c r="AG29" s="15"/>
      <c r="AH29" s="2">
        <v>1993</v>
      </c>
      <c r="AI29">
        <v>4.3</v>
      </c>
      <c r="AJ29">
        <v>8</v>
      </c>
      <c r="AK29">
        <v>2.6</v>
      </c>
      <c r="AL29">
        <v>-3.6</v>
      </c>
      <c r="AM29">
        <v>-16.7</v>
      </c>
      <c r="AN29">
        <v>-29.2</v>
      </c>
      <c r="AO29">
        <v>-36.299999999999997</v>
      </c>
      <c r="AP29" s="36">
        <v>-37.299999999999997</v>
      </c>
      <c r="AQ29">
        <v>-29.7</v>
      </c>
      <c r="AR29">
        <v>-32.200000000000003</v>
      </c>
      <c r="AS29">
        <v>-20.399999999999999</v>
      </c>
      <c r="AT29">
        <v>-5.6</v>
      </c>
      <c r="AU29">
        <v>5.7</v>
      </c>
      <c r="AV29">
        <v>9.4</v>
      </c>
      <c r="AW29">
        <v>2.8</v>
      </c>
      <c r="AX29">
        <v>-4.5</v>
      </c>
      <c r="AY29">
        <v>-17.3</v>
      </c>
      <c r="AZ29">
        <v>-29</v>
      </c>
      <c r="BA29">
        <v>-41.1</v>
      </c>
      <c r="BB29" s="32">
        <f t="shared" si="2"/>
        <v>-16.599999999999998</v>
      </c>
      <c r="BC29" s="2">
        <f t="shared" si="3"/>
        <v>7.5500000000000007</v>
      </c>
    </row>
    <row r="30" spans="1:55" ht="15.9" x14ac:dyDescent="0.45">
      <c r="A30" s="2">
        <v>1994</v>
      </c>
      <c r="B30">
        <v>1.0089999999999999</v>
      </c>
      <c r="C30" s="5"/>
      <c r="E30"/>
      <c r="F30"/>
      <c r="G30"/>
      <c r="H30"/>
      <c r="I30"/>
      <c r="K30" s="2">
        <v>1994</v>
      </c>
      <c r="L30">
        <v>18.3</v>
      </c>
      <c r="M30">
        <v>33.799999999999997</v>
      </c>
      <c r="N30">
        <v>30</v>
      </c>
      <c r="O30">
        <v>12.6</v>
      </c>
      <c r="P30">
        <v>22.2</v>
      </c>
      <c r="Q30">
        <v>12.7</v>
      </c>
      <c r="R30">
        <v>4.7</v>
      </c>
      <c r="S30" s="36">
        <v>7.1</v>
      </c>
      <c r="T30">
        <v>7.6</v>
      </c>
      <c r="U30">
        <v>4.5</v>
      </c>
      <c r="V30">
        <v>6.2</v>
      </c>
      <c r="W30">
        <v>5</v>
      </c>
      <c r="X30">
        <v>11.4</v>
      </c>
      <c r="Y30">
        <v>9.8000000000000007</v>
      </c>
      <c r="Z30">
        <v>33.200000000000003</v>
      </c>
      <c r="AA30">
        <v>13.7</v>
      </c>
      <c r="AB30">
        <v>8.8000000000000007</v>
      </c>
      <c r="AC30">
        <v>10.1</v>
      </c>
      <c r="AD30">
        <v>6</v>
      </c>
      <c r="AE30" s="17">
        <f t="shared" si="0"/>
        <v>123.39999999999999</v>
      </c>
      <c r="AF30" s="15">
        <f t="shared" si="1"/>
        <v>21.200000000000003</v>
      </c>
      <c r="AG30" s="15"/>
      <c r="AH30" s="2">
        <v>1994</v>
      </c>
      <c r="AI30">
        <v>5.7</v>
      </c>
      <c r="AJ30">
        <v>9.4</v>
      </c>
      <c r="AK30">
        <v>2.8</v>
      </c>
      <c r="AL30">
        <v>-4.5</v>
      </c>
      <c r="AM30">
        <v>-17.3</v>
      </c>
      <c r="AN30">
        <v>-29</v>
      </c>
      <c r="AO30">
        <v>-41.1</v>
      </c>
      <c r="AP30" s="36">
        <v>-34</v>
      </c>
      <c r="AQ30">
        <v>-30</v>
      </c>
      <c r="AR30">
        <v>-34.200000000000003</v>
      </c>
      <c r="AS30">
        <v>-21.5</v>
      </c>
      <c r="AT30">
        <v>-6.5</v>
      </c>
      <c r="AU30">
        <v>5.7</v>
      </c>
      <c r="AV30">
        <v>6.7</v>
      </c>
      <c r="AW30">
        <v>3.7</v>
      </c>
      <c r="AX30">
        <v>-1.5</v>
      </c>
      <c r="AY30">
        <v>-14.7</v>
      </c>
      <c r="AZ30">
        <v>-31.2</v>
      </c>
      <c r="BA30">
        <v>-37.1</v>
      </c>
      <c r="BB30" s="32">
        <f t="shared" si="2"/>
        <v>-16.216666666666665</v>
      </c>
      <c r="BC30" s="2">
        <f t="shared" si="3"/>
        <v>6.2</v>
      </c>
    </row>
    <row r="31" spans="1:55" ht="15.9" x14ac:dyDescent="0.45">
      <c r="A31" s="2">
        <v>1995</v>
      </c>
      <c r="B31">
        <v>0.89700000000000002</v>
      </c>
      <c r="C31" s="5"/>
      <c r="E31"/>
      <c r="F31"/>
      <c r="G31"/>
      <c r="H31"/>
      <c r="I31"/>
      <c r="K31" s="2">
        <v>1995</v>
      </c>
      <c r="L31">
        <v>11.4</v>
      </c>
      <c r="M31">
        <v>9.8000000000000007</v>
      </c>
      <c r="N31">
        <v>33.200000000000003</v>
      </c>
      <c r="O31">
        <v>13.7</v>
      </c>
      <c r="P31">
        <v>8.8000000000000007</v>
      </c>
      <c r="Q31">
        <v>10.1</v>
      </c>
      <c r="R31">
        <v>6</v>
      </c>
      <c r="S31" s="36">
        <v>13.8</v>
      </c>
      <c r="T31">
        <v>8.6999999999999993</v>
      </c>
      <c r="U31">
        <v>9.4</v>
      </c>
      <c r="V31">
        <v>4.9000000000000004</v>
      </c>
      <c r="W31">
        <v>7.9</v>
      </c>
      <c r="X31">
        <v>35.200000000000003</v>
      </c>
      <c r="Y31">
        <v>31.9</v>
      </c>
      <c r="Z31">
        <v>32</v>
      </c>
      <c r="AA31">
        <v>12.7</v>
      </c>
      <c r="AB31">
        <v>5.9</v>
      </c>
      <c r="AC31">
        <v>6.1</v>
      </c>
      <c r="AD31">
        <v>3</v>
      </c>
      <c r="AE31" s="17">
        <f t="shared" si="0"/>
        <v>171.5</v>
      </c>
      <c r="AF31" s="15">
        <f t="shared" si="1"/>
        <v>67.099999999999994</v>
      </c>
      <c r="AG31" s="15"/>
      <c r="AH31" s="2">
        <v>1995</v>
      </c>
      <c r="AI31">
        <v>5.7</v>
      </c>
      <c r="AJ31">
        <v>6.7</v>
      </c>
      <c r="AK31">
        <v>3.7</v>
      </c>
      <c r="AL31">
        <v>-1.5</v>
      </c>
      <c r="AM31">
        <v>-14.7</v>
      </c>
      <c r="AN31">
        <v>-31.2</v>
      </c>
      <c r="AO31">
        <v>-37.1</v>
      </c>
      <c r="AP31" s="36">
        <v>-36.6</v>
      </c>
      <c r="AQ31">
        <v>-31</v>
      </c>
      <c r="AR31">
        <v>-27.2</v>
      </c>
      <c r="AS31">
        <v>-20.9</v>
      </c>
      <c r="AT31">
        <v>-4.8</v>
      </c>
      <c r="AU31">
        <v>5.4</v>
      </c>
      <c r="AV31">
        <v>7.8</v>
      </c>
      <c r="AW31">
        <v>6</v>
      </c>
      <c r="AX31">
        <v>-0.6</v>
      </c>
      <c r="AY31">
        <v>-14.6</v>
      </c>
      <c r="AZ31">
        <v>-21.4</v>
      </c>
      <c r="BA31">
        <v>-31.7</v>
      </c>
      <c r="BB31" s="32">
        <f t="shared" si="2"/>
        <v>-14.133333333333331</v>
      </c>
      <c r="BC31" s="2">
        <f t="shared" si="3"/>
        <v>6.6</v>
      </c>
    </row>
    <row r="32" spans="1:55" ht="15.9" x14ac:dyDescent="0.45">
      <c r="A32" s="2">
        <v>1996</v>
      </c>
      <c r="B32">
        <v>0.57599999999999996</v>
      </c>
      <c r="C32" s="5"/>
      <c r="E32"/>
      <c r="F32"/>
      <c r="G32"/>
      <c r="H32"/>
      <c r="I32"/>
      <c r="K32" s="2">
        <v>1996</v>
      </c>
      <c r="L32">
        <v>35.200000000000003</v>
      </c>
      <c r="M32">
        <v>31.9</v>
      </c>
      <c r="N32">
        <v>32</v>
      </c>
      <c r="O32">
        <v>12.7</v>
      </c>
      <c r="P32">
        <v>5.9</v>
      </c>
      <c r="Q32">
        <v>6.1</v>
      </c>
      <c r="R32">
        <v>3</v>
      </c>
      <c r="S32" s="36">
        <v>10.6</v>
      </c>
      <c r="T32">
        <v>8.9</v>
      </c>
      <c r="U32">
        <v>18.3</v>
      </c>
      <c r="V32">
        <v>5.2</v>
      </c>
      <c r="W32">
        <v>20.100000000000001</v>
      </c>
      <c r="X32">
        <v>36.6</v>
      </c>
      <c r="Y32">
        <v>35.799999999999997</v>
      </c>
      <c r="Z32">
        <v>36.6</v>
      </c>
      <c r="AA32">
        <v>15.1</v>
      </c>
      <c r="AB32">
        <v>13.6</v>
      </c>
      <c r="AC32">
        <v>27.8</v>
      </c>
      <c r="AD32">
        <v>11.5</v>
      </c>
      <c r="AE32" s="17">
        <f t="shared" si="0"/>
        <v>240.1</v>
      </c>
      <c r="AF32" s="15">
        <f t="shared" si="1"/>
        <v>72.400000000000006</v>
      </c>
      <c r="AG32" s="15"/>
      <c r="AH32" s="2">
        <v>1996</v>
      </c>
      <c r="AI32">
        <v>5.4</v>
      </c>
      <c r="AJ32">
        <v>7.8</v>
      </c>
      <c r="AK32">
        <v>6</v>
      </c>
      <c r="AL32">
        <v>-0.6</v>
      </c>
      <c r="AM32">
        <v>-14.6</v>
      </c>
      <c r="AN32">
        <v>-21.4</v>
      </c>
      <c r="AO32">
        <v>-31.7</v>
      </c>
      <c r="AP32" s="36">
        <v>-29.8</v>
      </c>
      <c r="AQ32">
        <v>-33.9</v>
      </c>
      <c r="AR32">
        <v>-25.6</v>
      </c>
      <c r="AS32">
        <v>-20.399999999999999</v>
      </c>
      <c r="AT32">
        <v>-4.8</v>
      </c>
      <c r="AU32">
        <v>4.5</v>
      </c>
      <c r="AV32">
        <v>6.1</v>
      </c>
      <c r="AW32">
        <v>4.5</v>
      </c>
      <c r="AX32">
        <v>-1.9</v>
      </c>
      <c r="AY32">
        <v>-14.8</v>
      </c>
      <c r="AZ32">
        <v>-26.3</v>
      </c>
      <c r="BA32">
        <v>-31</v>
      </c>
      <c r="BB32" s="32">
        <f t="shared" si="2"/>
        <v>-14.450000000000003</v>
      </c>
      <c r="BC32" s="2">
        <f t="shared" si="3"/>
        <v>5.3</v>
      </c>
    </row>
    <row r="33" spans="1:55" ht="15.9" x14ac:dyDescent="0.45">
      <c r="A33" s="2">
        <v>1997</v>
      </c>
      <c r="B33">
        <v>1.464</v>
      </c>
      <c r="C33" s="5"/>
      <c r="E33"/>
      <c r="F33"/>
      <c r="G33"/>
      <c r="H33"/>
      <c r="I33"/>
      <c r="K33" s="2">
        <v>1997</v>
      </c>
      <c r="L33">
        <v>36.6</v>
      </c>
      <c r="M33">
        <v>35.799999999999997</v>
      </c>
      <c r="N33">
        <v>36.6</v>
      </c>
      <c r="O33">
        <v>15.1</v>
      </c>
      <c r="P33">
        <v>13.6</v>
      </c>
      <c r="Q33">
        <v>27.8</v>
      </c>
      <c r="R33">
        <v>11.5</v>
      </c>
      <c r="S33" s="36">
        <v>5.6</v>
      </c>
      <c r="T33">
        <v>5.5</v>
      </c>
      <c r="U33">
        <v>7.6</v>
      </c>
      <c r="V33">
        <v>8.1999999999999993</v>
      </c>
      <c r="W33">
        <v>7.6</v>
      </c>
      <c r="X33">
        <v>38.700000000000003</v>
      </c>
      <c r="Y33">
        <v>19.899999999999999</v>
      </c>
      <c r="Z33">
        <v>22.1</v>
      </c>
      <c r="AA33">
        <v>15.5</v>
      </c>
      <c r="AB33">
        <v>13.8</v>
      </c>
      <c r="AC33">
        <v>18</v>
      </c>
      <c r="AD33">
        <v>4.3</v>
      </c>
      <c r="AE33" s="17">
        <f t="shared" si="0"/>
        <v>166.8</v>
      </c>
      <c r="AF33" s="15">
        <f t="shared" si="1"/>
        <v>58.6</v>
      </c>
      <c r="AG33" s="15"/>
      <c r="AH33" s="2">
        <v>1997</v>
      </c>
      <c r="AI33">
        <v>4.5</v>
      </c>
      <c r="AJ33">
        <v>6.1</v>
      </c>
      <c r="AK33">
        <v>4.5</v>
      </c>
      <c r="AL33">
        <v>-1.9</v>
      </c>
      <c r="AM33">
        <v>-14.8</v>
      </c>
      <c r="AN33">
        <v>-26.3</v>
      </c>
      <c r="AO33">
        <v>-31</v>
      </c>
      <c r="AP33" s="36">
        <v>-35</v>
      </c>
      <c r="AQ33">
        <v>-33.5</v>
      </c>
      <c r="AR33">
        <v>-25.8</v>
      </c>
      <c r="AS33">
        <v>-18.3</v>
      </c>
      <c r="AT33">
        <v>-6.6</v>
      </c>
      <c r="AU33">
        <v>5.3</v>
      </c>
      <c r="AV33">
        <v>8.1</v>
      </c>
      <c r="AW33">
        <v>6.3</v>
      </c>
      <c r="AX33">
        <v>-1.9</v>
      </c>
      <c r="AY33">
        <v>-13.2</v>
      </c>
      <c r="AZ33">
        <v>-29.6</v>
      </c>
      <c r="BA33">
        <v>-36.799999999999997</v>
      </c>
      <c r="BB33" s="32">
        <f t="shared" si="2"/>
        <v>-15.083333333333334</v>
      </c>
      <c r="BC33" s="2">
        <f t="shared" si="3"/>
        <v>6.6999999999999993</v>
      </c>
    </row>
    <row r="34" spans="1:55" ht="15.9" x14ac:dyDescent="0.45">
      <c r="A34" s="2">
        <v>1998</v>
      </c>
      <c r="B34">
        <v>0.69499999999999995</v>
      </c>
      <c r="C34" s="5"/>
      <c r="E34"/>
      <c r="F34"/>
      <c r="G34"/>
      <c r="H34"/>
      <c r="I34"/>
      <c r="K34" s="2">
        <v>1998</v>
      </c>
      <c r="L34">
        <v>38.700000000000003</v>
      </c>
      <c r="M34">
        <v>19.899999999999999</v>
      </c>
      <c r="N34">
        <v>22.1</v>
      </c>
      <c r="O34">
        <v>15.5</v>
      </c>
      <c r="P34">
        <v>13.8</v>
      </c>
      <c r="Q34">
        <v>18</v>
      </c>
      <c r="R34">
        <v>4.3</v>
      </c>
      <c r="S34" s="36">
        <v>11.5</v>
      </c>
      <c r="T34">
        <v>2.9</v>
      </c>
      <c r="U34">
        <v>12.4</v>
      </c>
      <c r="V34">
        <v>16.600000000000001</v>
      </c>
      <c r="W34">
        <v>6.4</v>
      </c>
      <c r="X34">
        <v>31.4</v>
      </c>
      <c r="Y34">
        <v>27.3</v>
      </c>
      <c r="Z34">
        <v>31</v>
      </c>
      <c r="AA34">
        <v>24</v>
      </c>
      <c r="AB34">
        <v>27.9</v>
      </c>
      <c r="AC34">
        <v>15.5</v>
      </c>
      <c r="AD34">
        <v>6.1</v>
      </c>
      <c r="AE34" s="17">
        <f t="shared" si="0"/>
        <v>213</v>
      </c>
      <c r="AF34" s="15">
        <f t="shared" si="1"/>
        <v>58.7</v>
      </c>
      <c r="AG34" s="15"/>
      <c r="AH34" s="2">
        <v>1998</v>
      </c>
      <c r="AI34">
        <v>5.3</v>
      </c>
      <c r="AJ34">
        <v>8.1</v>
      </c>
      <c r="AK34">
        <v>6.3</v>
      </c>
      <c r="AL34">
        <v>-1.9</v>
      </c>
      <c r="AM34">
        <v>-13.2</v>
      </c>
      <c r="AN34">
        <v>-29.6</v>
      </c>
      <c r="AO34">
        <v>-36.799999999999997</v>
      </c>
      <c r="AP34" s="36">
        <v>-36.1</v>
      </c>
      <c r="AQ34">
        <v>-36.9</v>
      </c>
      <c r="AR34">
        <v>-32.200000000000003</v>
      </c>
      <c r="AS34">
        <v>-22.3</v>
      </c>
      <c r="AT34">
        <v>-9.6999999999999993</v>
      </c>
      <c r="AU34">
        <v>5.0999999999999996</v>
      </c>
      <c r="AV34">
        <v>7.8</v>
      </c>
      <c r="AW34">
        <v>2.5</v>
      </c>
      <c r="AX34">
        <v>-2.1</v>
      </c>
      <c r="AY34">
        <v>-15.6</v>
      </c>
      <c r="AZ34">
        <v>-26.4</v>
      </c>
      <c r="BA34">
        <v>-33</v>
      </c>
      <c r="BB34" s="32">
        <f t="shared" si="2"/>
        <v>-16.574999999999999</v>
      </c>
      <c r="BC34" s="2">
        <f t="shared" si="3"/>
        <v>6.4499999999999993</v>
      </c>
    </row>
    <row r="35" spans="1:55" ht="15.9" x14ac:dyDescent="0.45">
      <c r="A35" s="2">
        <v>1999</v>
      </c>
      <c r="B35">
        <v>1.177</v>
      </c>
      <c r="C35" s="5"/>
      <c r="E35"/>
      <c r="F35"/>
      <c r="G35"/>
      <c r="H35"/>
      <c r="I35"/>
      <c r="K35" s="2">
        <v>1999</v>
      </c>
      <c r="L35">
        <v>31.4</v>
      </c>
      <c r="M35">
        <v>27.3</v>
      </c>
      <c r="N35">
        <v>31</v>
      </c>
      <c r="O35">
        <v>24</v>
      </c>
      <c r="P35">
        <v>27.9</v>
      </c>
      <c r="Q35">
        <v>15.5</v>
      </c>
      <c r="R35">
        <v>6.1</v>
      </c>
      <c r="S35" s="36">
        <v>4.0999999999999996</v>
      </c>
      <c r="T35">
        <v>4.2</v>
      </c>
      <c r="U35">
        <v>7</v>
      </c>
      <c r="V35">
        <v>2.7</v>
      </c>
      <c r="W35">
        <v>5.3</v>
      </c>
      <c r="X35">
        <v>19.5</v>
      </c>
      <c r="Y35">
        <v>19.100000000000001</v>
      </c>
      <c r="Z35">
        <v>26.6</v>
      </c>
      <c r="AA35">
        <v>28.4</v>
      </c>
      <c r="AB35">
        <v>6.1</v>
      </c>
      <c r="AC35">
        <v>15.3</v>
      </c>
      <c r="AD35">
        <v>3.3</v>
      </c>
      <c r="AE35" s="17">
        <f t="shared" si="0"/>
        <v>141.60000000000002</v>
      </c>
      <c r="AF35" s="15">
        <f t="shared" si="1"/>
        <v>38.6</v>
      </c>
      <c r="AG35" s="15"/>
      <c r="AH35" s="2">
        <v>1999</v>
      </c>
      <c r="AI35">
        <v>5.0999999999999996</v>
      </c>
      <c r="AJ35">
        <v>7.8</v>
      </c>
      <c r="AK35">
        <v>2.5</v>
      </c>
      <c r="AL35">
        <v>-2.1</v>
      </c>
      <c r="AM35">
        <v>-15.6</v>
      </c>
      <c r="AN35">
        <v>-26.4</v>
      </c>
      <c r="AO35">
        <v>-33</v>
      </c>
      <c r="AP35" s="36">
        <v>-36</v>
      </c>
      <c r="AQ35">
        <v>-39.700000000000003</v>
      </c>
      <c r="AR35">
        <v>-32.4</v>
      </c>
      <c r="AS35">
        <v>-22.7</v>
      </c>
      <c r="AT35">
        <v>-6.5</v>
      </c>
      <c r="AU35">
        <v>4.5</v>
      </c>
      <c r="AV35">
        <v>6.1</v>
      </c>
      <c r="AW35">
        <v>3.5</v>
      </c>
      <c r="AX35">
        <v>-1.9</v>
      </c>
      <c r="AY35">
        <v>-15.3</v>
      </c>
      <c r="AZ35">
        <v>-28.4</v>
      </c>
      <c r="BA35">
        <v>-37.4</v>
      </c>
      <c r="BB35" s="32">
        <f t="shared" si="2"/>
        <v>-17.183333333333334</v>
      </c>
      <c r="BC35" s="2">
        <f t="shared" si="3"/>
        <v>5.3</v>
      </c>
    </row>
    <row r="36" spans="1:55" ht="15.9" x14ac:dyDescent="0.45">
      <c r="A36" s="2">
        <v>2000</v>
      </c>
      <c r="B36">
        <v>0.878</v>
      </c>
      <c r="C36" s="5"/>
      <c r="E36"/>
      <c r="F36"/>
      <c r="G36"/>
      <c r="H36"/>
      <c r="I36"/>
      <c r="K36" s="2">
        <v>2000</v>
      </c>
      <c r="L36">
        <v>19.5</v>
      </c>
      <c r="M36">
        <v>19.100000000000001</v>
      </c>
      <c r="N36">
        <v>26.6</v>
      </c>
      <c r="O36">
        <v>28.4</v>
      </c>
      <c r="P36">
        <v>6.1</v>
      </c>
      <c r="Q36">
        <v>15.3</v>
      </c>
      <c r="R36">
        <v>3.3</v>
      </c>
      <c r="S36" s="36">
        <v>7.1</v>
      </c>
      <c r="T36">
        <v>5.5</v>
      </c>
      <c r="U36">
        <v>5.9</v>
      </c>
      <c r="V36">
        <v>3.5</v>
      </c>
      <c r="W36">
        <v>13.5</v>
      </c>
      <c r="X36">
        <v>35.299999999999997</v>
      </c>
      <c r="Y36">
        <v>42.5</v>
      </c>
      <c r="Z36">
        <v>31</v>
      </c>
      <c r="AA36">
        <v>20.7</v>
      </c>
      <c r="AB36">
        <v>7.1</v>
      </c>
      <c r="AC36">
        <v>6.9</v>
      </c>
      <c r="AD36">
        <v>7.9</v>
      </c>
      <c r="AE36" s="17">
        <f t="shared" si="0"/>
        <v>186.9</v>
      </c>
      <c r="AF36" s="15">
        <f t="shared" si="1"/>
        <v>77.8</v>
      </c>
      <c r="AG36" s="15"/>
      <c r="AH36" s="2">
        <v>2000</v>
      </c>
      <c r="AI36">
        <v>4.5</v>
      </c>
      <c r="AJ36">
        <v>6.1</v>
      </c>
      <c r="AK36">
        <v>3.5</v>
      </c>
      <c r="AL36">
        <v>-1.9</v>
      </c>
      <c r="AM36">
        <v>-15.3</v>
      </c>
      <c r="AN36">
        <v>-28.4</v>
      </c>
      <c r="AO36">
        <v>-37.4</v>
      </c>
      <c r="AP36" s="36">
        <v>-39.1</v>
      </c>
      <c r="AQ36">
        <v>-31.7</v>
      </c>
      <c r="AR36">
        <v>-29.6</v>
      </c>
      <c r="AS36">
        <v>-17.899999999999999</v>
      </c>
      <c r="AT36">
        <v>-5.2</v>
      </c>
      <c r="AU36">
        <v>5.2</v>
      </c>
      <c r="AV36">
        <v>7.8</v>
      </c>
      <c r="AW36">
        <v>3.3</v>
      </c>
      <c r="AX36">
        <v>-2.2000000000000002</v>
      </c>
      <c r="AY36">
        <v>-14.6</v>
      </c>
      <c r="AZ36">
        <v>-27.5</v>
      </c>
      <c r="BA36">
        <v>-28.6</v>
      </c>
      <c r="BB36" s="32">
        <f t="shared" si="2"/>
        <v>-15.008333333333333</v>
      </c>
      <c r="BC36" s="2">
        <f t="shared" si="3"/>
        <v>6.5</v>
      </c>
    </row>
    <row r="37" spans="1:55" ht="15.9" x14ac:dyDescent="0.45">
      <c r="A37" s="2">
        <v>2001</v>
      </c>
      <c r="B37">
        <v>0.81699999999999995</v>
      </c>
      <c r="C37" s="5"/>
      <c r="E37"/>
      <c r="F37"/>
      <c r="G37"/>
      <c r="H37"/>
      <c r="I37"/>
      <c r="K37" s="2">
        <v>2001</v>
      </c>
      <c r="L37">
        <v>35.299999999999997</v>
      </c>
      <c r="M37">
        <v>42.5</v>
      </c>
      <c r="N37">
        <v>31</v>
      </c>
      <c r="O37">
        <v>20.7</v>
      </c>
      <c r="P37">
        <v>7.1</v>
      </c>
      <c r="Q37">
        <v>6.9</v>
      </c>
      <c r="R37">
        <v>7.9</v>
      </c>
      <c r="S37" s="36">
        <v>11.4</v>
      </c>
      <c r="T37">
        <v>11.1</v>
      </c>
      <c r="U37">
        <v>6.6</v>
      </c>
      <c r="V37">
        <v>3.4</v>
      </c>
      <c r="W37">
        <v>11.8</v>
      </c>
      <c r="X37">
        <v>37.299999999999997</v>
      </c>
      <c r="Y37">
        <v>10.1</v>
      </c>
      <c r="Z37">
        <v>33.200000000000003</v>
      </c>
      <c r="AA37">
        <v>27.8</v>
      </c>
      <c r="AB37">
        <v>12.8</v>
      </c>
      <c r="AC37">
        <v>14.7</v>
      </c>
      <c r="AD37">
        <v>3.3</v>
      </c>
      <c r="AE37" s="17">
        <f t="shared" si="0"/>
        <v>183.5</v>
      </c>
      <c r="AF37" s="15">
        <f t="shared" si="1"/>
        <v>47.4</v>
      </c>
      <c r="AG37" s="15"/>
      <c r="AH37" s="2">
        <v>2001</v>
      </c>
      <c r="AI37">
        <v>5.2</v>
      </c>
      <c r="AJ37">
        <v>7.8</v>
      </c>
      <c r="AK37">
        <v>3.3</v>
      </c>
      <c r="AL37">
        <v>-2.2000000000000002</v>
      </c>
      <c r="AM37">
        <v>-14.6</v>
      </c>
      <c r="AN37">
        <v>-27.5</v>
      </c>
      <c r="AO37">
        <v>-28.6</v>
      </c>
      <c r="AP37" s="36">
        <v>-38.299999999999997</v>
      </c>
      <c r="AQ37">
        <v>-31.6</v>
      </c>
      <c r="AR37">
        <v>-30.4</v>
      </c>
      <c r="AS37">
        <v>-18.2</v>
      </c>
      <c r="AT37">
        <v>-3.9</v>
      </c>
      <c r="AU37">
        <v>5</v>
      </c>
      <c r="AV37">
        <v>9.5</v>
      </c>
      <c r="AW37">
        <v>4.0999999999999996</v>
      </c>
      <c r="AX37">
        <v>-4.2</v>
      </c>
      <c r="AY37">
        <v>-16</v>
      </c>
      <c r="AZ37">
        <v>-24.7</v>
      </c>
      <c r="BA37">
        <v>-36</v>
      </c>
      <c r="BB37" s="32">
        <f t="shared" si="2"/>
        <v>-15.391666666666667</v>
      </c>
      <c r="BC37" s="2">
        <f t="shared" si="3"/>
        <v>7.25</v>
      </c>
    </row>
    <row r="38" spans="1:55" ht="15.9" x14ac:dyDescent="0.45">
      <c r="A38" s="2">
        <v>2002</v>
      </c>
      <c r="B38">
        <v>0.98599999999999999</v>
      </c>
      <c r="C38" s="5"/>
      <c r="E38"/>
      <c r="F38"/>
      <c r="G38"/>
      <c r="H38"/>
      <c r="I38"/>
      <c r="K38" s="2">
        <v>2002</v>
      </c>
      <c r="L38">
        <v>37.299999999999997</v>
      </c>
      <c r="M38">
        <v>10.1</v>
      </c>
      <c r="N38">
        <v>33.200000000000003</v>
      </c>
      <c r="O38">
        <v>27.8</v>
      </c>
      <c r="P38">
        <v>12.8</v>
      </c>
      <c r="Q38">
        <v>14.7</v>
      </c>
      <c r="R38">
        <v>3.3</v>
      </c>
      <c r="S38" s="36">
        <v>16.7</v>
      </c>
      <c r="T38">
        <v>8.1999999999999993</v>
      </c>
      <c r="U38">
        <v>11.5</v>
      </c>
      <c r="V38">
        <v>8.1</v>
      </c>
      <c r="W38">
        <v>8.9</v>
      </c>
      <c r="X38">
        <v>9.6</v>
      </c>
      <c r="Y38">
        <v>49.8</v>
      </c>
      <c r="Z38">
        <v>23.3</v>
      </c>
      <c r="AA38">
        <v>22.1</v>
      </c>
      <c r="AB38">
        <v>16</v>
      </c>
      <c r="AC38">
        <v>13.6</v>
      </c>
      <c r="AD38">
        <v>11.2</v>
      </c>
      <c r="AE38" s="17">
        <f t="shared" si="0"/>
        <v>198.99999999999997</v>
      </c>
      <c r="AF38" s="15">
        <f t="shared" si="1"/>
        <v>59.4</v>
      </c>
      <c r="AG38" s="15"/>
      <c r="AH38" s="2">
        <v>2002</v>
      </c>
      <c r="AI38">
        <v>5</v>
      </c>
      <c r="AJ38">
        <v>9.5</v>
      </c>
      <c r="AK38">
        <v>4.0999999999999996</v>
      </c>
      <c r="AL38">
        <v>-4.2</v>
      </c>
      <c r="AM38">
        <v>-16</v>
      </c>
      <c r="AN38">
        <v>-24.7</v>
      </c>
      <c r="AO38">
        <v>-36</v>
      </c>
      <c r="AP38" s="36">
        <v>-38.200000000000003</v>
      </c>
      <c r="AQ38">
        <v>-40.799999999999997</v>
      </c>
      <c r="AR38">
        <v>-22.7</v>
      </c>
      <c r="AS38">
        <v>-17.2</v>
      </c>
      <c r="AT38">
        <v>-4.8</v>
      </c>
      <c r="AU38">
        <v>6.4</v>
      </c>
      <c r="AV38">
        <v>8.1</v>
      </c>
      <c r="AW38">
        <v>6.6</v>
      </c>
      <c r="AX38">
        <v>-0.9</v>
      </c>
      <c r="AY38">
        <v>-13.8</v>
      </c>
      <c r="AZ38">
        <v>-26.2</v>
      </c>
      <c r="BA38">
        <v>-31.3</v>
      </c>
      <c r="BB38" s="32">
        <f t="shared" si="2"/>
        <v>-14.566666666666668</v>
      </c>
      <c r="BC38" s="2">
        <f t="shared" si="3"/>
        <v>7.25</v>
      </c>
    </row>
    <row r="39" spans="1:55" ht="15.9" x14ac:dyDescent="0.45">
      <c r="A39" s="2">
        <v>2003</v>
      </c>
      <c r="B39">
        <v>0.78100000000000003</v>
      </c>
      <c r="C39" s="5"/>
      <c r="E39"/>
      <c r="F39"/>
      <c r="G39"/>
      <c r="H39"/>
      <c r="I39"/>
      <c r="K39" s="2">
        <v>2003</v>
      </c>
      <c r="L39">
        <v>9.6</v>
      </c>
      <c r="M39">
        <v>49.8</v>
      </c>
      <c r="N39">
        <v>23.3</v>
      </c>
      <c r="O39">
        <v>22.1</v>
      </c>
      <c r="P39">
        <v>16</v>
      </c>
      <c r="Q39">
        <v>13.6</v>
      </c>
      <c r="R39">
        <v>11.2</v>
      </c>
      <c r="S39" s="36">
        <v>11.4</v>
      </c>
      <c r="T39">
        <v>1</v>
      </c>
      <c r="U39">
        <v>5.3</v>
      </c>
      <c r="V39">
        <v>7.1</v>
      </c>
      <c r="W39">
        <v>14.8</v>
      </c>
      <c r="X39">
        <v>48.1</v>
      </c>
      <c r="Y39">
        <v>29.4</v>
      </c>
      <c r="Z39">
        <v>10.9</v>
      </c>
      <c r="AA39">
        <v>13.5</v>
      </c>
      <c r="AB39">
        <v>12.7</v>
      </c>
      <c r="AC39">
        <v>7.3</v>
      </c>
      <c r="AD39">
        <v>20.9</v>
      </c>
      <c r="AE39" s="17">
        <f t="shared" si="0"/>
        <v>182.4</v>
      </c>
      <c r="AF39" s="15">
        <f t="shared" si="1"/>
        <v>77.5</v>
      </c>
      <c r="AG39" s="15"/>
      <c r="AH39" s="2">
        <v>2003</v>
      </c>
      <c r="AI39">
        <v>6.4</v>
      </c>
      <c r="AJ39">
        <v>8.1</v>
      </c>
      <c r="AK39">
        <v>6.6</v>
      </c>
      <c r="AL39">
        <v>-0.9</v>
      </c>
      <c r="AM39">
        <v>-13.8</v>
      </c>
      <c r="AN39">
        <v>-26.2</v>
      </c>
      <c r="AO39">
        <v>-31.3</v>
      </c>
      <c r="AP39" s="36">
        <v>-33.299999999999997</v>
      </c>
      <c r="AQ39">
        <v>-36.9</v>
      </c>
      <c r="AR39">
        <v>-27</v>
      </c>
      <c r="AS39">
        <v>-18.2</v>
      </c>
      <c r="AT39">
        <v>-4.7</v>
      </c>
      <c r="AU39">
        <v>4.5</v>
      </c>
      <c r="AV39">
        <v>10.4</v>
      </c>
      <c r="AW39">
        <v>4.8</v>
      </c>
      <c r="AX39">
        <v>1.3</v>
      </c>
      <c r="AY39">
        <v>-12.7</v>
      </c>
      <c r="AZ39">
        <v>-25.3</v>
      </c>
      <c r="BA39">
        <v>-32.5</v>
      </c>
      <c r="BB39" s="32">
        <f t="shared" si="2"/>
        <v>-14.133333333333333</v>
      </c>
      <c r="BC39" s="2">
        <f t="shared" si="3"/>
        <v>7.45</v>
      </c>
    </row>
    <row r="40" spans="1:55" ht="15.9" x14ac:dyDescent="0.45">
      <c r="A40" s="2">
        <v>2004</v>
      </c>
      <c r="B40">
        <v>1.319</v>
      </c>
      <c r="C40" s="5"/>
      <c r="E40"/>
      <c r="F40"/>
      <c r="G40"/>
      <c r="H40"/>
      <c r="I40"/>
      <c r="K40" s="2">
        <v>2004</v>
      </c>
      <c r="L40">
        <v>48.1</v>
      </c>
      <c r="M40">
        <v>29.4</v>
      </c>
      <c r="N40">
        <v>10.9</v>
      </c>
      <c r="O40">
        <v>13.5</v>
      </c>
      <c r="P40">
        <v>12.7</v>
      </c>
      <c r="Q40">
        <v>7.3</v>
      </c>
      <c r="R40">
        <v>20.9</v>
      </c>
      <c r="S40" s="36">
        <v>16</v>
      </c>
      <c r="T40">
        <v>2.5</v>
      </c>
      <c r="U40">
        <v>6.7</v>
      </c>
      <c r="V40">
        <v>9.5</v>
      </c>
      <c r="W40">
        <v>10</v>
      </c>
      <c r="X40">
        <v>30.9</v>
      </c>
      <c r="Y40">
        <v>26.5</v>
      </c>
      <c r="Z40">
        <v>37.4</v>
      </c>
      <c r="AA40">
        <v>21.1</v>
      </c>
      <c r="AB40">
        <v>35</v>
      </c>
      <c r="AC40">
        <v>22.7</v>
      </c>
      <c r="AD40">
        <v>11.2</v>
      </c>
      <c r="AE40" s="17">
        <f t="shared" si="0"/>
        <v>229.49999999999997</v>
      </c>
      <c r="AF40" s="15">
        <f t="shared" si="1"/>
        <v>57.4</v>
      </c>
      <c r="AG40" s="15"/>
      <c r="AH40" s="2">
        <v>2004</v>
      </c>
      <c r="AI40">
        <v>4.5</v>
      </c>
      <c r="AJ40">
        <v>10.4</v>
      </c>
      <c r="AK40">
        <v>4.8</v>
      </c>
      <c r="AL40">
        <v>1.3</v>
      </c>
      <c r="AM40">
        <v>-12.7</v>
      </c>
      <c r="AN40">
        <v>-25.3</v>
      </c>
      <c r="AO40">
        <v>-32.5</v>
      </c>
      <c r="AP40" s="36">
        <v>-32.9</v>
      </c>
      <c r="AQ40">
        <v>-37.1</v>
      </c>
      <c r="AR40">
        <v>-27.7</v>
      </c>
      <c r="AS40">
        <v>-19.399999999999999</v>
      </c>
      <c r="AT40">
        <v>-4.9000000000000004</v>
      </c>
      <c r="AU40">
        <v>5.3</v>
      </c>
      <c r="AV40">
        <v>8.1999999999999993</v>
      </c>
      <c r="AW40">
        <v>6.6</v>
      </c>
      <c r="AX40">
        <v>-0.5</v>
      </c>
      <c r="AY40">
        <v>-13.7</v>
      </c>
      <c r="AZ40">
        <v>-26.8</v>
      </c>
      <c r="BA40">
        <v>-35.299999999999997</v>
      </c>
      <c r="BB40" s="32">
        <f t="shared" si="2"/>
        <v>-14.85</v>
      </c>
      <c r="BC40" s="2">
        <f t="shared" si="3"/>
        <v>6.75</v>
      </c>
    </row>
    <row r="41" spans="1:55" ht="15.9" x14ac:dyDescent="0.45">
      <c r="A41" s="2">
        <v>2005</v>
      </c>
      <c r="B41">
        <v>1.3280000000000001</v>
      </c>
      <c r="C41" s="5"/>
      <c r="E41"/>
      <c r="F41"/>
      <c r="G41"/>
      <c r="H41"/>
      <c r="I41"/>
      <c r="K41" s="2">
        <v>2005</v>
      </c>
      <c r="L41">
        <v>30.9</v>
      </c>
      <c r="M41">
        <v>26.5</v>
      </c>
      <c r="N41">
        <v>37.4</v>
      </c>
      <c r="O41">
        <v>21.1</v>
      </c>
      <c r="P41">
        <v>35</v>
      </c>
      <c r="Q41">
        <v>22.7</v>
      </c>
      <c r="R41">
        <v>11.2</v>
      </c>
      <c r="S41" s="36">
        <v>21.9</v>
      </c>
      <c r="T41">
        <v>4.3</v>
      </c>
      <c r="U41">
        <v>10.199999999999999</v>
      </c>
      <c r="V41">
        <v>3.9</v>
      </c>
      <c r="W41">
        <v>6.3</v>
      </c>
      <c r="X41">
        <v>17.7</v>
      </c>
      <c r="Y41">
        <v>33.4</v>
      </c>
      <c r="Z41">
        <v>45.8</v>
      </c>
      <c r="AA41">
        <v>20.6</v>
      </c>
      <c r="AB41">
        <v>23.7</v>
      </c>
      <c r="AC41">
        <v>12</v>
      </c>
      <c r="AD41">
        <v>6.7</v>
      </c>
      <c r="AE41" s="17">
        <f t="shared" si="0"/>
        <v>206.49999999999997</v>
      </c>
      <c r="AF41" s="15">
        <f t="shared" si="1"/>
        <v>51.099999999999994</v>
      </c>
      <c r="AG41" s="15"/>
      <c r="AH41" s="2">
        <v>2005</v>
      </c>
      <c r="AI41">
        <v>5.3</v>
      </c>
      <c r="AJ41">
        <v>8.1999999999999993</v>
      </c>
      <c r="AK41">
        <v>6.6</v>
      </c>
      <c r="AL41">
        <v>-0.5</v>
      </c>
      <c r="AM41">
        <v>-13.7</v>
      </c>
      <c r="AN41">
        <v>-26.8</v>
      </c>
      <c r="AO41">
        <v>-35.299999999999997</v>
      </c>
      <c r="AP41" s="36">
        <v>-35.9</v>
      </c>
      <c r="AQ41">
        <v>-36</v>
      </c>
      <c r="AR41">
        <v>-28.7</v>
      </c>
      <c r="AS41">
        <v>-20.5</v>
      </c>
      <c r="AT41">
        <v>-4.7</v>
      </c>
      <c r="AU41">
        <v>5.5</v>
      </c>
      <c r="AV41">
        <v>8.8000000000000007</v>
      </c>
      <c r="AW41">
        <v>6.1</v>
      </c>
      <c r="AX41">
        <v>-0.5</v>
      </c>
      <c r="AY41">
        <v>-10.6</v>
      </c>
      <c r="AZ41">
        <v>-27.1</v>
      </c>
      <c r="BA41">
        <v>-35.1</v>
      </c>
      <c r="BB41" s="32">
        <f t="shared" si="2"/>
        <v>-14.891666666666667</v>
      </c>
      <c r="BC41" s="2">
        <f t="shared" si="3"/>
        <v>7.15</v>
      </c>
    </row>
    <row r="42" spans="1:55" ht="15.9" x14ac:dyDescent="0.45">
      <c r="A42" s="2">
        <v>2006</v>
      </c>
      <c r="B42">
        <v>0.78600000000000003</v>
      </c>
      <c r="C42" s="5"/>
      <c r="E42"/>
      <c r="F42"/>
      <c r="G42"/>
      <c r="H42"/>
      <c r="I42"/>
      <c r="K42" s="2">
        <v>2006</v>
      </c>
      <c r="L42">
        <v>17.7</v>
      </c>
      <c r="M42">
        <v>33.4</v>
      </c>
      <c r="N42">
        <v>45.8</v>
      </c>
      <c r="O42">
        <v>20.6</v>
      </c>
      <c r="P42">
        <v>23.7</v>
      </c>
      <c r="Q42">
        <v>12</v>
      </c>
      <c r="R42">
        <v>6.7</v>
      </c>
      <c r="S42" s="36">
        <v>5.6</v>
      </c>
      <c r="T42">
        <v>26.2</v>
      </c>
      <c r="U42">
        <v>15.9</v>
      </c>
      <c r="V42">
        <v>6.2</v>
      </c>
      <c r="W42">
        <v>14.3</v>
      </c>
      <c r="X42">
        <v>42.5</v>
      </c>
      <c r="Y42">
        <v>36</v>
      </c>
      <c r="Z42">
        <v>44.2</v>
      </c>
      <c r="AA42">
        <v>24.2</v>
      </c>
      <c r="AB42">
        <v>13.1</v>
      </c>
      <c r="AC42">
        <v>18.399999999999999</v>
      </c>
      <c r="AD42">
        <v>8</v>
      </c>
      <c r="AE42" s="17">
        <f t="shared" si="0"/>
        <v>254.59999999999997</v>
      </c>
      <c r="AF42" s="15">
        <f t="shared" si="1"/>
        <v>78.5</v>
      </c>
      <c r="AG42" s="15"/>
      <c r="AH42" s="2">
        <v>2006</v>
      </c>
      <c r="AI42">
        <v>5.5</v>
      </c>
      <c r="AJ42">
        <v>8.8000000000000007</v>
      </c>
      <c r="AK42">
        <v>6.1</v>
      </c>
      <c r="AL42">
        <v>-0.5</v>
      </c>
      <c r="AM42">
        <v>-10.6</v>
      </c>
      <c r="AN42">
        <v>-27.1</v>
      </c>
      <c r="AO42">
        <v>-35.1</v>
      </c>
      <c r="AP42" s="36">
        <v>-39.6</v>
      </c>
      <c r="AQ42">
        <v>-32.200000000000003</v>
      </c>
      <c r="AR42">
        <v>-28.4</v>
      </c>
      <c r="AS42">
        <v>-24.5</v>
      </c>
      <c r="AT42">
        <v>-4.9000000000000004</v>
      </c>
      <c r="AU42">
        <v>5.4</v>
      </c>
      <c r="AV42">
        <v>7.9</v>
      </c>
      <c r="AW42">
        <v>5.4</v>
      </c>
      <c r="AX42">
        <v>0.5</v>
      </c>
      <c r="AY42">
        <v>-11.8</v>
      </c>
      <c r="AZ42">
        <v>-24.4</v>
      </c>
      <c r="BA42">
        <v>-34.6</v>
      </c>
      <c r="BB42" s="32">
        <f t="shared" si="2"/>
        <v>-15.1</v>
      </c>
      <c r="BC42" s="2">
        <f t="shared" si="3"/>
        <v>6.65</v>
      </c>
    </row>
    <row r="43" spans="1:55" ht="15.9" x14ac:dyDescent="0.45">
      <c r="A43" s="2">
        <v>2007</v>
      </c>
      <c r="B43">
        <v>1.143</v>
      </c>
      <c r="C43" s="5"/>
      <c r="E43"/>
      <c r="F43"/>
      <c r="G43"/>
      <c r="H43"/>
      <c r="I43"/>
      <c r="K43" s="2">
        <v>2007</v>
      </c>
      <c r="L43">
        <v>42.5</v>
      </c>
      <c r="M43">
        <v>36</v>
      </c>
      <c r="N43">
        <v>44.2</v>
      </c>
      <c r="O43">
        <v>24.2</v>
      </c>
      <c r="P43">
        <v>13.1</v>
      </c>
      <c r="Q43">
        <v>18.399999999999999</v>
      </c>
      <c r="R43">
        <v>8</v>
      </c>
      <c r="S43" s="36">
        <v>9.1</v>
      </c>
      <c r="T43">
        <v>9.6999999999999993</v>
      </c>
      <c r="U43">
        <v>14.5</v>
      </c>
      <c r="V43">
        <v>10</v>
      </c>
      <c r="W43">
        <v>8.1999999999999993</v>
      </c>
      <c r="X43">
        <v>17.899999999999999</v>
      </c>
      <c r="Y43">
        <v>27.1</v>
      </c>
      <c r="Z43">
        <v>54.4</v>
      </c>
      <c r="AA43">
        <v>25.9</v>
      </c>
      <c r="AB43">
        <v>9.6999999999999993</v>
      </c>
      <c r="AC43">
        <v>17.5</v>
      </c>
      <c r="AD43">
        <v>13.5</v>
      </c>
      <c r="AE43" s="17">
        <f t="shared" si="0"/>
        <v>217.5</v>
      </c>
      <c r="AF43" s="15">
        <f t="shared" si="1"/>
        <v>45</v>
      </c>
      <c r="AG43" s="15"/>
      <c r="AH43" s="2">
        <v>2007</v>
      </c>
      <c r="AI43">
        <v>5.4</v>
      </c>
      <c r="AJ43">
        <v>7.9</v>
      </c>
      <c r="AK43">
        <v>5.4</v>
      </c>
      <c r="AL43">
        <v>0.5</v>
      </c>
      <c r="AM43">
        <v>-11.8</v>
      </c>
      <c r="AN43">
        <v>-24.4</v>
      </c>
      <c r="AO43">
        <v>-34.6</v>
      </c>
      <c r="AP43" s="36">
        <v>-36.6</v>
      </c>
      <c r="AQ43">
        <v>-29.5</v>
      </c>
      <c r="AR43">
        <v>-27.3</v>
      </c>
      <c r="AS43">
        <v>-16.399999999999999</v>
      </c>
      <c r="AT43">
        <v>-3.5</v>
      </c>
      <c r="AU43">
        <v>7</v>
      </c>
      <c r="AV43">
        <v>9.8000000000000007</v>
      </c>
      <c r="AW43">
        <v>7.1</v>
      </c>
      <c r="AX43">
        <v>0.8</v>
      </c>
      <c r="AY43">
        <v>-12.4</v>
      </c>
      <c r="AZ43">
        <v>-22.4</v>
      </c>
      <c r="BA43">
        <v>-29.1</v>
      </c>
      <c r="BB43" s="32">
        <f t="shared" si="2"/>
        <v>-12.708333333333334</v>
      </c>
      <c r="BC43" s="2">
        <f t="shared" si="3"/>
        <v>8.4</v>
      </c>
    </row>
    <row r="44" spans="1:55" ht="15.9" x14ac:dyDescent="0.45">
      <c r="A44" s="2">
        <v>2008</v>
      </c>
      <c r="B44">
        <v>0.84299999999999997</v>
      </c>
      <c r="C44" s="5"/>
      <c r="E44"/>
      <c r="F44"/>
      <c r="G44"/>
      <c r="H44"/>
      <c r="I44"/>
      <c r="K44" s="2">
        <v>2008</v>
      </c>
      <c r="L44">
        <v>17.899999999999999</v>
      </c>
      <c r="M44">
        <v>27.1</v>
      </c>
      <c r="N44">
        <v>54.4</v>
      </c>
      <c r="O44">
        <v>25.9</v>
      </c>
      <c r="P44">
        <v>9.6999999999999993</v>
      </c>
      <c r="Q44">
        <v>17.5</v>
      </c>
      <c r="R44">
        <v>13.5</v>
      </c>
      <c r="S44" s="36">
        <v>5.5</v>
      </c>
      <c r="T44">
        <v>0.8</v>
      </c>
      <c r="U44">
        <v>1.5</v>
      </c>
      <c r="V44">
        <v>17.3</v>
      </c>
      <c r="W44">
        <v>5.0999999999999996</v>
      </c>
      <c r="X44">
        <v>35.6</v>
      </c>
      <c r="Y44">
        <v>36.200000000000003</v>
      </c>
      <c r="Z44">
        <v>21.8</v>
      </c>
      <c r="AA44">
        <v>12.6</v>
      </c>
      <c r="AB44">
        <v>14</v>
      </c>
      <c r="AC44">
        <v>16</v>
      </c>
      <c r="AD44">
        <v>18.399999999999999</v>
      </c>
      <c r="AE44" s="17">
        <f t="shared" si="0"/>
        <v>184.8</v>
      </c>
      <c r="AF44" s="15">
        <f t="shared" si="1"/>
        <v>71.800000000000011</v>
      </c>
      <c r="AG44" s="15"/>
      <c r="AH44" s="2">
        <v>2008</v>
      </c>
      <c r="AI44">
        <v>7</v>
      </c>
      <c r="AJ44">
        <v>9.8000000000000007</v>
      </c>
      <c r="AK44">
        <v>7.1</v>
      </c>
      <c r="AL44">
        <v>0.8</v>
      </c>
      <c r="AM44">
        <v>-12.4</v>
      </c>
      <c r="AN44">
        <v>-22.4</v>
      </c>
      <c r="AO44">
        <v>-29.1</v>
      </c>
      <c r="AP44" s="36">
        <v>-37.700000000000003</v>
      </c>
      <c r="AQ44">
        <v>-36.1</v>
      </c>
      <c r="AR44">
        <v>-29.1</v>
      </c>
      <c r="AS44">
        <v>-20.2</v>
      </c>
      <c r="AT44">
        <v>-4.3</v>
      </c>
      <c r="AU44">
        <v>4.8</v>
      </c>
      <c r="AV44">
        <v>6.7</v>
      </c>
      <c r="AW44">
        <v>5.7</v>
      </c>
      <c r="AX44">
        <v>0</v>
      </c>
      <c r="AY44">
        <v>-12.8</v>
      </c>
      <c r="AZ44">
        <v>-26.5</v>
      </c>
      <c r="BA44">
        <v>-28.7</v>
      </c>
      <c r="BB44" s="32">
        <f t="shared" si="2"/>
        <v>-14.85</v>
      </c>
      <c r="BC44" s="2">
        <f t="shared" si="3"/>
        <v>5.75</v>
      </c>
    </row>
    <row r="45" spans="1:55" ht="15.9" x14ac:dyDescent="0.45">
      <c r="A45" s="2">
        <v>2009</v>
      </c>
      <c r="B45">
        <v>0.74099999999999999</v>
      </c>
      <c r="C45" s="5"/>
      <c r="E45"/>
      <c r="F45"/>
      <c r="G45"/>
      <c r="H45"/>
      <c r="I45"/>
      <c r="K45" s="2">
        <v>2009</v>
      </c>
      <c r="L45">
        <v>35.6</v>
      </c>
      <c r="M45">
        <v>36.200000000000003</v>
      </c>
      <c r="N45">
        <v>21.8</v>
      </c>
      <c r="O45">
        <v>12.6</v>
      </c>
      <c r="P45">
        <v>14</v>
      </c>
      <c r="Q45">
        <v>16</v>
      </c>
      <c r="R45">
        <v>18.399999999999999</v>
      </c>
      <c r="S45" s="36">
        <v>12.7</v>
      </c>
      <c r="T45">
        <v>17.5</v>
      </c>
      <c r="U45">
        <v>11</v>
      </c>
      <c r="V45">
        <v>8.6999999999999993</v>
      </c>
      <c r="W45">
        <v>11.8</v>
      </c>
      <c r="X45">
        <v>25.9</v>
      </c>
      <c r="Y45">
        <v>31.5</v>
      </c>
      <c r="Z45">
        <v>55.3</v>
      </c>
      <c r="AA45">
        <v>3.3</v>
      </c>
      <c r="AB45">
        <v>25.3</v>
      </c>
      <c r="AC45">
        <v>6.3</v>
      </c>
      <c r="AD45">
        <v>23.8</v>
      </c>
      <c r="AE45" s="17">
        <f t="shared" si="0"/>
        <v>233.10000000000002</v>
      </c>
      <c r="AF45" s="15">
        <f t="shared" si="1"/>
        <v>57.4</v>
      </c>
      <c r="AG45" s="15"/>
      <c r="AH45" s="2">
        <v>2009</v>
      </c>
      <c r="AI45">
        <v>4.8</v>
      </c>
      <c r="AJ45">
        <v>6.7</v>
      </c>
      <c r="AK45">
        <v>5.7</v>
      </c>
      <c r="AL45">
        <v>0</v>
      </c>
      <c r="AM45">
        <v>-12.8</v>
      </c>
      <c r="AN45">
        <v>-26.5</v>
      </c>
      <c r="AO45">
        <v>-28.7</v>
      </c>
      <c r="AP45" s="36">
        <v>-38.4</v>
      </c>
      <c r="AQ45">
        <v>-38</v>
      </c>
      <c r="AR45">
        <v>-29.3</v>
      </c>
      <c r="AS45">
        <v>-19.600000000000001</v>
      </c>
      <c r="AT45">
        <v>-2.5</v>
      </c>
      <c r="AU45">
        <v>4.9000000000000004</v>
      </c>
      <c r="AV45">
        <v>6.2</v>
      </c>
      <c r="AW45">
        <v>5.3</v>
      </c>
      <c r="AX45">
        <v>-0.5</v>
      </c>
      <c r="AY45">
        <v>-11.9</v>
      </c>
      <c r="AZ45">
        <v>-27.9</v>
      </c>
      <c r="BA45">
        <v>-27.1</v>
      </c>
      <c r="BB45" s="32">
        <f t="shared" si="2"/>
        <v>-14.9</v>
      </c>
      <c r="BC45" s="2">
        <f t="shared" si="3"/>
        <v>5.5500000000000007</v>
      </c>
    </row>
    <row r="46" spans="1:55" ht="15.9" x14ac:dyDescent="0.45">
      <c r="A46" s="2">
        <v>2010</v>
      </c>
      <c r="B46">
        <v>1.405</v>
      </c>
      <c r="C46" s="5"/>
      <c r="E46"/>
      <c r="F46"/>
      <c r="G46"/>
      <c r="H46"/>
      <c r="I46"/>
      <c r="K46" s="2">
        <v>2010</v>
      </c>
      <c r="L46">
        <v>25.9</v>
      </c>
      <c r="M46">
        <v>31.5</v>
      </c>
      <c r="N46">
        <v>55.3</v>
      </c>
      <c r="O46">
        <v>3.3</v>
      </c>
      <c r="P46">
        <v>25.3</v>
      </c>
      <c r="Q46">
        <v>6.3</v>
      </c>
      <c r="R46">
        <v>23.8</v>
      </c>
      <c r="S46" s="36">
        <v>7.8</v>
      </c>
      <c r="T46">
        <v>9.8000000000000007</v>
      </c>
      <c r="U46">
        <v>21.1</v>
      </c>
      <c r="V46">
        <v>2.2999999999999998</v>
      </c>
      <c r="W46">
        <v>4</v>
      </c>
      <c r="X46">
        <v>38.1</v>
      </c>
      <c r="Y46">
        <v>9.9</v>
      </c>
      <c r="Z46">
        <v>48.1</v>
      </c>
      <c r="AA46">
        <v>30.5</v>
      </c>
      <c r="AB46">
        <v>15.5</v>
      </c>
      <c r="AC46">
        <v>9.6</v>
      </c>
      <c r="AD46">
        <v>11.2</v>
      </c>
      <c r="AE46" s="17">
        <f t="shared" si="0"/>
        <v>207.89999999999998</v>
      </c>
      <c r="AF46" s="15">
        <f t="shared" si="1"/>
        <v>48</v>
      </c>
      <c r="AG46" s="15"/>
      <c r="AH46" s="2">
        <v>2010</v>
      </c>
      <c r="AI46">
        <v>4.9000000000000004</v>
      </c>
      <c r="AJ46">
        <v>6.2</v>
      </c>
      <c r="AK46">
        <v>5.3</v>
      </c>
      <c r="AL46">
        <v>-0.5</v>
      </c>
      <c r="AM46">
        <v>-11.9</v>
      </c>
      <c r="AN46">
        <v>-27.9</v>
      </c>
      <c r="AO46">
        <v>-27.1</v>
      </c>
      <c r="AP46" s="36">
        <v>-36.299999999999997</v>
      </c>
      <c r="AQ46">
        <v>-35</v>
      </c>
      <c r="AR46">
        <v>-30</v>
      </c>
      <c r="AS46">
        <v>-21.4</v>
      </c>
      <c r="AT46">
        <v>-2.5</v>
      </c>
      <c r="AU46">
        <v>6</v>
      </c>
      <c r="AV46">
        <v>9.1999999999999993</v>
      </c>
      <c r="AW46">
        <v>5.0999999999999996</v>
      </c>
      <c r="AX46">
        <v>1</v>
      </c>
      <c r="AY46">
        <v>-11</v>
      </c>
      <c r="AZ46">
        <v>-24.6</v>
      </c>
      <c r="BA46">
        <v>-27.4</v>
      </c>
      <c r="BB46" s="32">
        <f t="shared" si="2"/>
        <v>-13.908333333333333</v>
      </c>
      <c r="BC46" s="2">
        <f t="shared" si="3"/>
        <v>7.6</v>
      </c>
    </row>
    <row r="47" spans="1:55" ht="15.9" x14ac:dyDescent="0.45">
      <c r="A47" s="2">
        <v>2011</v>
      </c>
      <c r="B47">
        <v>0.94099999999999995</v>
      </c>
      <c r="C47" s="5"/>
      <c r="E47"/>
      <c r="F47"/>
      <c r="G47"/>
      <c r="H47"/>
      <c r="I47"/>
      <c r="K47" s="2">
        <v>2011</v>
      </c>
      <c r="L47">
        <v>38.1</v>
      </c>
      <c r="M47">
        <v>9.9</v>
      </c>
      <c r="N47">
        <v>48.1</v>
      </c>
      <c r="O47">
        <v>30.5</v>
      </c>
      <c r="P47">
        <v>15.5</v>
      </c>
      <c r="Q47">
        <v>9.6</v>
      </c>
      <c r="R47">
        <v>11.2</v>
      </c>
      <c r="S47" s="36">
        <v>8.6</v>
      </c>
      <c r="T47">
        <v>9.6</v>
      </c>
      <c r="U47">
        <v>6.4</v>
      </c>
      <c r="V47">
        <v>5.8</v>
      </c>
      <c r="W47">
        <v>21.2</v>
      </c>
      <c r="X47">
        <v>23.6</v>
      </c>
      <c r="Y47">
        <v>25.9</v>
      </c>
      <c r="Z47">
        <v>26</v>
      </c>
      <c r="AA47">
        <v>52.1</v>
      </c>
      <c r="AB47">
        <v>16.7</v>
      </c>
      <c r="AC47">
        <v>9.4</v>
      </c>
      <c r="AD47">
        <v>5.2</v>
      </c>
      <c r="AE47" s="17">
        <f t="shared" si="0"/>
        <v>210.49999999999997</v>
      </c>
      <c r="AF47" s="15">
        <f t="shared" si="1"/>
        <v>49.5</v>
      </c>
      <c r="AG47" s="15"/>
      <c r="AH47" s="2">
        <v>2011</v>
      </c>
      <c r="AI47">
        <v>6</v>
      </c>
      <c r="AJ47">
        <v>9.1999999999999993</v>
      </c>
      <c r="AK47">
        <v>5.0999999999999996</v>
      </c>
      <c r="AL47">
        <v>1</v>
      </c>
      <c r="AM47">
        <v>-11</v>
      </c>
      <c r="AN47">
        <v>-24.6</v>
      </c>
      <c r="AO47">
        <v>-27.4</v>
      </c>
      <c r="AP47" s="36">
        <v>-32.299999999999997</v>
      </c>
      <c r="AQ47">
        <v>-34.200000000000003</v>
      </c>
      <c r="AR47">
        <v>-23.6</v>
      </c>
      <c r="AS47">
        <v>-17.5</v>
      </c>
      <c r="AT47">
        <v>-6.3</v>
      </c>
      <c r="AU47">
        <v>5.7</v>
      </c>
      <c r="AV47">
        <v>9.1999999999999993</v>
      </c>
      <c r="AW47">
        <v>3.8</v>
      </c>
      <c r="AX47">
        <v>-0.9</v>
      </c>
      <c r="AY47">
        <v>-13.5</v>
      </c>
      <c r="AZ47">
        <v>-28.2</v>
      </c>
      <c r="BA47">
        <v>-34.9</v>
      </c>
      <c r="BB47" s="32">
        <f t="shared" si="2"/>
        <v>-14.391666666666666</v>
      </c>
      <c r="BC47" s="2">
        <f t="shared" si="3"/>
        <v>7.4499999999999993</v>
      </c>
    </row>
    <row r="48" spans="1:55" ht="15.9" x14ac:dyDescent="0.45">
      <c r="A48" s="2">
        <v>2012</v>
      </c>
      <c r="B48">
        <v>1.073</v>
      </c>
      <c r="C48" s="5"/>
      <c r="E48"/>
      <c r="F48"/>
      <c r="G48"/>
      <c r="H48"/>
      <c r="I48"/>
      <c r="K48" s="2">
        <v>2012</v>
      </c>
      <c r="L48">
        <v>23.6</v>
      </c>
      <c r="M48">
        <v>25.9</v>
      </c>
      <c r="N48">
        <v>26</v>
      </c>
      <c r="O48">
        <v>52.1</v>
      </c>
      <c r="P48">
        <v>16.7</v>
      </c>
      <c r="Q48">
        <v>9.4</v>
      </c>
      <c r="R48">
        <v>5.2</v>
      </c>
      <c r="S48" s="36">
        <v>8.6</v>
      </c>
      <c r="T48">
        <v>2.1</v>
      </c>
      <c r="U48">
        <v>0.2</v>
      </c>
      <c r="V48">
        <v>13.5</v>
      </c>
      <c r="W48">
        <v>4.5</v>
      </c>
      <c r="X48">
        <v>37.6</v>
      </c>
      <c r="Y48">
        <v>38.799999999999997</v>
      </c>
      <c r="Z48">
        <v>63.5</v>
      </c>
      <c r="AA48">
        <v>15.9</v>
      </c>
      <c r="AB48">
        <v>18.600000000000001</v>
      </c>
      <c r="AC48">
        <v>8.1999999999999993</v>
      </c>
      <c r="AD48">
        <v>16.100000000000001</v>
      </c>
      <c r="AE48" s="17">
        <f t="shared" si="0"/>
        <v>227.6</v>
      </c>
      <c r="AF48" s="15">
        <f t="shared" si="1"/>
        <v>76.400000000000006</v>
      </c>
      <c r="AG48" s="15"/>
      <c r="AH48" s="2">
        <v>2012</v>
      </c>
      <c r="AI48">
        <v>5.7</v>
      </c>
      <c r="AJ48">
        <v>9.1999999999999993</v>
      </c>
      <c r="AK48">
        <v>3.8</v>
      </c>
      <c r="AL48">
        <v>-0.9</v>
      </c>
      <c r="AM48">
        <v>-13.5</v>
      </c>
      <c r="AN48">
        <v>-28.2</v>
      </c>
      <c r="AO48">
        <v>-34.9</v>
      </c>
      <c r="AP48" s="36">
        <v>-34.799999999999997</v>
      </c>
      <c r="AQ48">
        <v>-37.5</v>
      </c>
      <c r="AR48">
        <v>-32</v>
      </c>
      <c r="AS48">
        <v>-18</v>
      </c>
      <c r="AT48">
        <v>-4.5999999999999996</v>
      </c>
      <c r="AU48">
        <v>5.6</v>
      </c>
      <c r="AV48">
        <v>6.8</v>
      </c>
      <c r="AW48">
        <v>4.5</v>
      </c>
      <c r="AX48">
        <v>-3.2</v>
      </c>
      <c r="AY48">
        <v>-11.2</v>
      </c>
      <c r="AZ48">
        <v>-21.3</v>
      </c>
      <c r="BA48">
        <v>-30.5</v>
      </c>
      <c r="BB48" s="32">
        <f t="shared" si="2"/>
        <v>-14.683333333333335</v>
      </c>
      <c r="BC48" s="2">
        <f t="shared" si="3"/>
        <v>6.1999999999999993</v>
      </c>
    </row>
    <row r="49" spans="1:55" ht="15.9" x14ac:dyDescent="0.45">
      <c r="A49" s="2">
        <v>2013</v>
      </c>
      <c r="B49">
        <v>0.51</v>
      </c>
      <c r="C49" s="5"/>
      <c r="E49"/>
      <c r="F49"/>
      <c r="G49"/>
      <c r="H49"/>
      <c r="I49"/>
      <c r="K49" s="2">
        <v>2013</v>
      </c>
      <c r="L49">
        <v>37.6</v>
      </c>
      <c r="M49">
        <v>38.799999999999997</v>
      </c>
      <c r="N49">
        <v>63.5</v>
      </c>
      <c r="O49">
        <v>15.9</v>
      </c>
      <c r="P49">
        <v>18.600000000000001</v>
      </c>
      <c r="Q49">
        <v>8.1999999999999993</v>
      </c>
      <c r="R49">
        <v>16.100000000000001</v>
      </c>
      <c r="S49" s="36">
        <v>3.6</v>
      </c>
      <c r="T49">
        <v>0.8</v>
      </c>
      <c r="U49">
        <v>17.7</v>
      </c>
      <c r="V49">
        <v>5.5</v>
      </c>
      <c r="W49">
        <v>11.6</v>
      </c>
      <c r="X49">
        <v>54.1</v>
      </c>
      <c r="Y49">
        <v>57</v>
      </c>
      <c r="Z49">
        <v>41.2</v>
      </c>
      <c r="AA49">
        <v>11</v>
      </c>
      <c r="AB49">
        <v>9</v>
      </c>
      <c r="AC49">
        <v>21.6</v>
      </c>
      <c r="AD49">
        <v>16.3</v>
      </c>
      <c r="AE49" s="17">
        <f t="shared" si="0"/>
        <v>249.4</v>
      </c>
      <c r="AF49" s="15">
        <f t="shared" si="1"/>
        <v>111.1</v>
      </c>
      <c r="AG49" s="15"/>
      <c r="AH49" s="2">
        <v>2013</v>
      </c>
      <c r="AI49">
        <v>5.6</v>
      </c>
      <c r="AJ49">
        <v>6.8</v>
      </c>
      <c r="AK49">
        <v>4.5</v>
      </c>
      <c r="AL49">
        <v>-3.2</v>
      </c>
      <c r="AM49">
        <v>-11.2</v>
      </c>
      <c r="AN49">
        <v>-21.3</v>
      </c>
      <c r="AO49">
        <v>-30.5</v>
      </c>
      <c r="AP49" s="36">
        <v>-35.1</v>
      </c>
      <c r="AQ49">
        <v>-40.4</v>
      </c>
      <c r="AR49">
        <v>-27.7</v>
      </c>
      <c r="AS49">
        <v>-14.9</v>
      </c>
      <c r="AT49">
        <v>-3.9</v>
      </c>
      <c r="AU49">
        <v>5.6</v>
      </c>
      <c r="AV49">
        <v>8.3000000000000007</v>
      </c>
      <c r="AW49">
        <v>3.7</v>
      </c>
      <c r="AX49">
        <v>-2.2000000000000002</v>
      </c>
      <c r="AY49">
        <v>-15.7</v>
      </c>
      <c r="AZ49">
        <v>-28</v>
      </c>
      <c r="BA49">
        <v>-27.5</v>
      </c>
      <c r="BB49" s="32">
        <f t="shared" si="2"/>
        <v>-14.816666666666668</v>
      </c>
      <c r="BC49" s="2">
        <f t="shared" si="3"/>
        <v>6.95</v>
      </c>
    </row>
    <row r="50" spans="1:55" ht="15.9" x14ac:dyDescent="0.45">
      <c r="A50" s="2">
        <v>2014</v>
      </c>
      <c r="B50">
        <v>0.72699999999999998</v>
      </c>
      <c r="C50" s="5"/>
      <c r="E50"/>
      <c r="F50"/>
      <c r="G50"/>
      <c r="H50"/>
      <c r="I50"/>
      <c r="K50" s="2">
        <v>2014</v>
      </c>
      <c r="L50">
        <v>54.1</v>
      </c>
      <c r="M50">
        <v>57</v>
      </c>
      <c r="N50">
        <v>41.2</v>
      </c>
      <c r="O50">
        <v>11</v>
      </c>
      <c r="P50">
        <v>9</v>
      </c>
      <c r="Q50">
        <v>21.6</v>
      </c>
      <c r="R50">
        <v>16.3</v>
      </c>
      <c r="S50" s="36">
        <v>18.2</v>
      </c>
      <c r="T50">
        <v>10.8</v>
      </c>
      <c r="U50">
        <v>13.6</v>
      </c>
      <c r="V50">
        <v>13.2</v>
      </c>
      <c r="W50">
        <v>15.8</v>
      </c>
      <c r="X50">
        <v>34.6</v>
      </c>
      <c r="Y50">
        <v>35.9</v>
      </c>
      <c r="Z50">
        <v>41.3</v>
      </c>
      <c r="AA50">
        <v>20.3</v>
      </c>
      <c r="AB50">
        <v>15.6</v>
      </c>
      <c r="AC50">
        <v>16.899999999999999</v>
      </c>
      <c r="AD50">
        <v>4.3</v>
      </c>
      <c r="AE50" s="17">
        <f t="shared" si="0"/>
        <v>240.5</v>
      </c>
      <c r="AF50" s="15">
        <f t="shared" si="1"/>
        <v>70.5</v>
      </c>
      <c r="AG50" s="15"/>
      <c r="AH50" s="2">
        <v>2014</v>
      </c>
      <c r="AI50">
        <v>5.6</v>
      </c>
      <c r="AJ50">
        <v>8.3000000000000007</v>
      </c>
      <c r="AK50">
        <v>3.7</v>
      </c>
      <c r="AL50">
        <v>-2.2000000000000002</v>
      </c>
      <c r="AM50">
        <v>-15.7</v>
      </c>
      <c r="AN50">
        <v>-28</v>
      </c>
      <c r="AO50">
        <v>-27.5</v>
      </c>
      <c r="AP50" s="36">
        <v>-33.5</v>
      </c>
      <c r="AQ50">
        <v>-26.6</v>
      </c>
      <c r="AR50">
        <v>-27.2</v>
      </c>
      <c r="AS50">
        <v>-17.5</v>
      </c>
      <c r="AT50">
        <v>-5.6</v>
      </c>
      <c r="AU50">
        <v>4</v>
      </c>
      <c r="AV50">
        <v>8.4</v>
      </c>
      <c r="AW50">
        <v>8</v>
      </c>
      <c r="AX50">
        <v>0</v>
      </c>
      <c r="AY50">
        <v>-10.199999999999999</v>
      </c>
      <c r="AZ50">
        <v>-21.1</v>
      </c>
      <c r="BA50">
        <v>-32.1</v>
      </c>
      <c r="BB50" s="32">
        <f t="shared" si="2"/>
        <v>-12.783333333333331</v>
      </c>
      <c r="BC50" s="2">
        <f t="shared" si="3"/>
        <v>6.2</v>
      </c>
    </row>
    <row r="51" spans="1:55" ht="15.9" x14ac:dyDescent="0.45">
      <c r="A51" s="2">
        <v>2015</v>
      </c>
      <c r="B51">
        <v>1.2809999999999999</v>
      </c>
      <c r="C51" s="5"/>
      <c r="E51"/>
      <c r="F51"/>
      <c r="G51"/>
      <c r="H51"/>
      <c r="I51"/>
      <c r="K51" s="2">
        <v>2015</v>
      </c>
      <c r="L51">
        <v>34.6</v>
      </c>
      <c r="M51">
        <v>35.9</v>
      </c>
      <c r="N51">
        <v>41.3</v>
      </c>
      <c r="O51">
        <v>20.3</v>
      </c>
      <c r="P51">
        <v>15.6</v>
      </c>
      <c r="Q51">
        <v>16.899999999999999</v>
      </c>
      <c r="R51">
        <v>4.3</v>
      </c>
      <c r="S51" s="36">
        <v>5.5</v>
      </c>
      <c r="T51">
        <v>9.4</v>
      </c>
      <c r="U51">
        <v>4.5999999999999996</v>
      </c>
      <c r="V51">
        <v>7.7</v>
      </c>
      <c r="W51">
        <v>12.6</v>
      </c>
      <c r="X51">
        <v>31.1</v>
      </c>
      <c r="Y51">
        <v>25</v>
      </c>
      <c r="Z51">
        <v>36.6</v>
      </c>
      <c r="AA51">
        <v>12</v>
      </c>
      <c r="AB51">
        <v>10.7</v>
      </c>
      <c r="AC51">
        <v>15.2</v>
      </c>
      <c r="AD51">
        <v>6.7</v>
      </c>
      <c r="AE51" s="17">
        <f t="shared" si="0"/>
        <v>177.09999999999997</v>
      </c>
      <c r="AF51" s="15">
        <f t="shared" si="1"/>
        <v>56.1</v>
      </c>
      <c r="AH51" s="2">
        <v>2015</v>
      </c>
      <c r="AI51">
        <v>4</v>
      </c>
      <c r="AJ51">
        <v>8.4</v>
      </c>
      <c r="AK51">
        <v>8</v>
      </c>
      <c r="AL51">
        <v>0</v>
      </c>
      <c r="AM51">
        <v>-10.199999999999999</v>
      </c>
      <c r="AN51">
        <v>-21.1</v>
      </c>
      <c r="AO51">
        <v>-32.1</v>
      </c>
      <c r="AP51" s="36">
        <v>-31.6</v>
      </c>
      <c r="AQ51">
        <v>-32.6</v>
      </c>
      <c r="AR51">
        <v>-31</v>
      </c>
      <c r="AS51">
        <v>-18.899999999999999</v>
      </c>
      <c r="AT51">
        <v>-6</v>
      </c>
      <c r="AU51">
        <v>6.8</v>
      </c>
      <c r="AV51">
        <v>9.5</v>
      </c>
      <c r="AW51">
        <v>4.9000000000000004</v>
      </c>
      <c r="AX51">
        <v>-0.1</v>
      </c>
      <c r="AY51">
        <v>-12.6</v>
      </c>
      <c r="AZ51">
        <v>-27.1</v>
      </c>
      <c r="BA51">
        <v>-34.799999999999997</v>
      </c>
      <c r="BB51" s="32">
        <f t="shared" si="2"/>
        <v>-14.458333333333334</v>
      </c>
      <c r="BC51" s="2">
        <f t="shared" si="3"/>
        <v>8.15</v>
      </c>
    </row>
    <row r="52" spans="1:55" ht="15.9" x14ac:dyDescent="0.45">
      <c r="A52" s="2">
        <v>2016</v>
      </c>
      <c r="B52">
        <v>1.002</v>
      </c>
      <c r="C52" s="5"/>
      <c r="E52"/>
      <c r="F52"/>
      <c r="G52"/>
      <c r="H52"/>
      <c r="I52"/>
      <c r="K52" s="2">
        <v>2016</v>
      </c>
      <c r="L52">
        <v>31.1</v>
      </c>
      <c r="M52">
        <v>25</v>
      </c>
      <c r="N52">
        <v>36.6</v>
      </c>
      <c r="O52">
        <v>12</v>
      </c>
      <c r="P52">
        <v>10.7</v>
      </c>
      <c r="Q52">
        <v>15.2</v>
      </c>
      <c r="R52">
        <v>6.7</v>
      </c>
      <c r="S52" s="36">
        <v>9.8000000000000007</v>
      </c>
      <c r="T52">
        <v>21.6</v>
      </c>
      <c r="U52">
        <v>4.2</v>
      </c>
      <c r="V52">
        <v>2.4</v>
      </c>
      <c r="W52">
        <v>5.9</v>
      </c>
      <c r="X52">
        <v>36.200000000000003</v>
      </c>
      <c r="Y52">
        <v>35.4</v>
      </c>
      <c r="Z52">
        <v>22.9</v>
      </c>
      <c r="AA52">
        <v>12.4</v>
      </c>
      <c r="AB52">
        <v>29.4</v>
      </c>
      <c r="AC52">
        <v>17.3</v>
      </c>
      <c r="AD52">
        <v>15.9</v>
      </c>
      <c r="AE52" s="17">
        <f t="shared" si="0"/>
        <v>213.40000000000003</v>
      </c>
      <c r="AF52" s="15">
        <f t="shared" si="1"/>
        <v>71.599999999999994</v>
      </c>
      <c r="AH52" s="2">
        <v>2016</v>
      </c>
      <c r="AI52">
        <v>6.8</v>
      </c>
      <c r="AJ52">
        <v>9.5</v>
      </c>
      <c r="AK52">
        <v>4.9000000000000004</v>
      </c>
      <c r="AL52">
        <v>-0.1</v>
      </c>
      <c r="AM52">
        <v>-12.6</v>
      </c>
      <c r="AN52">
        <v>-27.1</v>
      </c>
      <c r="AO52">
        <v>-34.799999999999997</v>
      </c>
      <c r="AP52" s="36">
        <v>-32.4</v>
      </c>
      <c r="AQ52">
        <v>-30.6</v>
      </c>
      <c r="AR52">
        <v>-30</v>
      </c>
      <c r="AS52">
        <v>-18.399999999999999</v>
      </c>
      <c r="AT52">
        <v>-3.3</v>
      </c>
      <c r="AU52">
        <v>8.3000000000000007</v>
      </c>
      <c r="AV52">
        <v>8.3000000000000007</v>
      </c>
      <c r="AW52">
        <v>6.5</v>
      </c>
      <c r="AX52">
        <v>0.3</v>
      </c>
      <c r="AY52">
        <v>-10</v>
      </c>
      <c r="AZ52">
        <v>-21.6</v>
      </c>
      <c r="BA52">
        <v>-27</v>
      </c>
      <c r="BB52" s="32">
        <f t="shared" si="2"/>
        <v>-12.491666666666667</v>
      </c>
      <c r="BC52" s="2">
        <f t="shared" si="3"/>
        <v>8.3000000000000007</v>
      </c>
    </row>
    <row r="53" spans="1:55" ht="15.9" x14ac:dyDescent="0.45">
      <c r="A53" s="2">
        <v>2017</v>
      </c>
      <c r="B53">
        <v>1.4379999999999999</v>
      </c>
      <c r="C53" s="5"/>
      <c r="E53"/>
      <c r="F53"/>
      <c r="G53"/>
      <c r="H53"/>
      <c r="I53"/>
      <c r="K53" s="2">
        <v>2017</v>
      </c>
      <c r="L53">
        <v>36.200000000000003</v>
      </c>
      <c r="M53">
        <v>35.4</v>
      </c>
      <c r="N53">
        <v>22.9</v>
      </c>
      <c r="O53">
        <v>12.4</v>
      </c>
      <c r="P53">
        <v>29.4</v>
      </c>
      <c r="Q53">
        <v>17.3</v>
      </c>
      <c r="R53">
        <v>15.9</v>
      </c>
      <c r="S53" s="36">
        <v>16.899999999999999</v>
      </c>
      <c r="T53">
        <v>8</v>
      </c>
      <c r="U53">
        <v>3.9</v>
      </c>
      <c r="V53">
        <v>4.9000000000000004</v>
      </c>
      <c r="W53">
        <v>3.4</v>
      </c>
      <c r="X53">
        <v>41</v>
      </c>
      <c r="Y53">
        <v>20.2</v>
      </c>
      <c r="Z53">
        <v>15.3</v>
      </c>
      <c r="AA53">
        <v>15.6</v>
      </c>
      <c r="AB53">
        <v>21.2</v>
      </c>
      <c r="AC53">
        <v>36.200000000000003</v>
      </c>
      <c r="AD53">
        <v>15.7</v>
      </c>
      <c r="AE53" s="17">
        <f t="shared" si="0"/>
        <v>202.29999999999995</v>
      </c>
      <c r="AF53" s="15">
        <f t="shared" si="1"/>
        <v>61.2</v>
      </c>
      <c r="AH53" s="2">
        <v>2017</v>
      </c>
      <c r="AI53">
        <v>8.3000000000000007</v>
      </c>
      <c r="AJ53">
        <v>8.3000000000000007</v>
      </c>
      <c r="AK53">
        <v>6.5</v>
      </c>
      <c r="AL53">
        <v>0.3</v>
      </c>
      <c r="AM53">
        <v>-10</v>
      </c>
      <c r="AN53">
        <v>-21.6</v>
      </c>
      <c r="AO53">
        <v>-27</v>
      </c>
      <c r="AP53" s="36">
        <v>-33.6</v>
      </c>
      <c r="AQ53">
        <v>-30.2</v>
      </c>
      <c r="AR53">
        <v>-23.7</v>
      </c>
      <c r="AS53">
        <v>-15.3</v>
      </c>
      <c r="AT53">
        <v>-4.8</v>
      </c>
      <c r="AU53">
        <v>4.9000000000000004</v>
      </c>
      <c r="AV53">
        <v>7.1</v>
      </c>
      <c r="AW53">
        <v>6.2</v>
      </c>
      <c r="AX53">
        <v>-0.3</v>
      </c>
      <c r="AY53">
        <v>-12.9</v>
      </c>
      <c r="AZ53">
        <v>-19.5</v>
      </c>
      <c r="BA53">
        <v>-28</v>
      </c>
      <c r="BB53" s="32">
        <f t="shared" si="2"/>
        <v>-12.508333333333333</v>
      </c>
      <c r="BC53" s="2">
        <f t="shared" si="3"/>
        <v>6</v>
      </c>
    </row>
    <row r="54" spans="1:55" ht="15.9" x14ac:dyDescent="0.45">
      <c r="A54" s="2">
        <v>2018</v>
      </c>
      <c r="B54">
        <v>1.1850000000000001</v>
      </c>
      <c r="C54" s="5"/>
      <c r="E54"/>
      <c r="F54"/>
      <c r="G54"/>
      <c r="H54"/>
      <c r="I54"/>
      <c r="K54" s="2">
        <v>2018</v>
      </c>
      <c r="L54">
        <v>41</v>
      </c>
      <c r="M54">
        <v>20.2</v>
      </c>
      <c r="N54">
        <v>15.3</v>
      </c>
      <c r="O54">
        <v>15.6</v>
      </c>
      <c r="P54">
        <v>21.2</v>
      </c>
      <c r="Q54">
        <v>36.200000000000003</v>
      </c>
      <c r="R54">
        <v>15.7</v>
      </c>
      <c r="S54" s="36">
        <v>10.5</v>
      </c>
      <c r="T54">
        <v>12.6</v>
      </c>
      <c r="U54">
        <v>16.600000000000001</v>
      </c>
      <c r="V54">
        <v>4.4000000000000004</v>
      </c>
      <c r="W54">
        <v>1.8</v>
      </c>
      <c r="X54">
        <v>36.5</v>
      </c>
      <c r="Y54">
        <v>34.9</v>
      </c>
      <c r="Z54">
        <v>11.5</v>
      </c>
      <c r="AA54">
        <v>27.7</v>
      </c>
      <c r="AB54">
        <v>14.2</v>
      </c>
      <c r="AC54">
        <v>9.8000000000000007</v>
      </c>
      <c r="AD54">
        <v>3.6</v>
      </c>
      <c r="AE54" s="17">
        <f t="shared" si="0"/>
        <v>184.1</v>
      </c>
      <c r="AF54" s="15">
        <f t="shared" si="1"/>
        <v>71.400000000000006</v>
      </c>
      <c r="AH54" s="2">
        <v>2018</v>
      </c>
      <c r="AI54">
        <v>4.9000000000000004</v>
      </c>
      <c r="AJ54">
        <v>7.1</v>
      </c>
      <c r="AK54">
        <v>6.2</v>
      </c>
      <c r="AL54">
        <v>-0.3</v>
      </c>
      <c r="AM54">
        <v>-12.9</v>
      </c>
      <c r="AN54">
        <v>-19.5</v>
      </c>
      <c r="AO54">
        <v>-28</v>
      </c>
      <c r="AP54" s="36">
        <v>-30.9</v>
      </c>
      <c r="AQ54">
        <v>-25.4</v>
      </c>
      <c r="AR54">
        <v>-28.4</v>
      </c>
      <c r="AS54">
        <v>-15.1</v>
      </c>
      <c r="AT54">
        <v>-6.6</v>
      </c>
      <c r="AU54">
        <v>5</v>
      </c>
      <c r="AV54">
        <v>7.3</v>
      </c>
      <c r="AW54">
        <v>5</v>
      </c>
      <c r="AX54">
        <v>2.2000000000000002</v>
      </c>
      <c r="AY54">
        <v>-9.8000000000000007</v>
      </c>
      <c r="AZ54">
        <v>-26.2</v>
      </c>
      <c r="BA54">
        <v>-36.299999999999997</v>
      </c>
      <c r="BB54" s="32">
        <f t="shared" si="2"/>
        <v>-13.266666666666666</v>
      </c>
      <c r="BC54" s="2">
        <f t="shared" si="3"/>
        <v>6.15</v>
      </c>
    </row>
    <row r="55" spans="1:55" ht="15.9" x14ac:dyDescent="0.45">
      <c r="A55" s="2">
        <v>2019</v>
      </c>
      <c r="B55">
        <v>0.99399999999999999</v>
      </c>
      <c r="C55" s="14"/>
      <c r="E55"/>
      <c r="F55"/>
      <c r="G55"/>
      <c r="H55"/>
      <c r="I55"/>
      <c r="K55" s="2">
        <v>2019</v>
      </c>
      <c r="L55">
        <v>36.5</v>
      </c>
      <c r="M55">
        <v>34.9</v>
      </c>
      <c r="N55">
        <v>11.5</v>
      </c>
      <c r="O55">
        <v>27.7</v>
      </c>
      <c r="P55">
        <v>14.2</v>
      </c>
      <c r="Q55">
        <v>9.8000000000000007</v>
      </c>
      <c r="R55">
        <v>3.6</v>
      </c>
      <c r="S55" s="36">
        <v>5.9</v>
      </c>
      <c r="T55">
        <v>25.8</v>
      </c>
      <c r="U55">
        <v>18</v>
      </c>
      <c r="V55">
        <v>2.9</v>
      </c>
      <c r="W55">
        <v>6.9</v>
      </c>
      <c r="X55">
        <v>21.2</v>
      </c>
      <c r="Y55">
        <v>30.3</v>
      </c>
      <c r="Z55">
        <v>21</v>
      </c>
      <c r="AA55">
        <v>5.2</v>
      </c>
      <c r="AB55">
        <v>16.2</v>
      </c>
      <c r="AC55">
        <v>8.9</v>
      </c>
      <c r="AD55">
        <v>14.8</v>
      </c>
      <c r="AE55" s="17">
        <f t="shared" si="0"/>
        <v>177.1</v>
      </c>
      <c r="AF55" s="15">
        <f t="shared" si="1"/>
        <v>51.5</v>
      </c>
      <c r="AH55" s="2">
        <v>2019</v>
      </c>
      <c r="AI55">
        <v>5</v>
      </c>
      <c r="AJ55">
        <v>7.3</v>
      </c>
      <c r="AK55">
        <v>5</v>
      </c>
      <c r="AL55">
        <v>2.2000000000000002</v>
      </c>
      <c r="AM55">
        <v>-9.8000000000000007</v>
      </c>
      <c r="AN55">
        <v>-26.2</v>
      </c>
      <c r="AO55">
        <v>-36.299999999999997</v>
      </c>
      <c r="AP55" s="36">
        <v>-34.9</v>
      </c>
      <c r="AQ55">
        <v>-30.1</v>
      </c>
      <c r="AR55">
        <v>-26.5</v>
      </c>
      <c r="AS55">
        <v>-14.7</v>
      </c>
      <c r="AT55">
        <v>-3.4</v>
      </c>
      <c r="AU55">
        <v>8.3000000000000007</v>
      </c>
      <c r="AV55">
        <v>7.9</v>
      </c>
      <c r="AW55">
        <v>6.2</v>
      </c>
      <c r="AX55">
        <v>-0.4</v>
      </c>
      <c r="AY55">
        <v>-12.8</v>
      </c>
      <c r="AZ55">
        <v>-22.4</v>
      </c>
      <c r="BA55">
        <v>-29.6</v>
      </c>
      <c r="BB55" s="32">
        <f t="shared" si="2"/>
        <v>-12.700000000000001</v>
      </c>
      <c r="BC55" s="2">
        <f t="shared" si="3"/>
        <v>8.1000000000000014</v>
      </c>
    </row>
    <row r="56" spans="1:55" ht="15.9" x14ac:dyDescent="0.45">
      <c r="A56" s="2">
        <v>2020</v>
      </c>
      <c r="B56">
        <v>0.93700000000000006</v>
      </c>
      <c r="C56" s="14"/>
      <c r="E56"/>
      <c r="F56"/>
      <c r="G56"/>
      <c r="H56"/>
      <c r="I56"/>
      <c r="K56" s="2">
        <v>2020</v>
      </c>
      <c r="L56">
        <v>21.2</v>
      </c>
      <c r="M56">
        <v>30.3</v>
      </c>
      <c r="N56">
        <v>21</v>
      </c>
      <c r="O56">
        <v>5.2</v>
      </c>
      <c r="P56">
        <v>16.2</v>
      </c>
      <c r="Q56">
        <v>8.9</v>
      </c>
      <c r="R56">
        <v>14.8</v>
      </c>
      <c r="S56" s="36">
        <v>16</v>
      </c>
      <c r="T56">
        <v>3</v>
      </c>
      <c r="U56">
        <v>12.9</v>
      </c>
      <c r="V56">
        <v>5.3</v>
      </c>
      <c r="W56">
        <v>0.1</v>
      </c>
      <c r="X56">
        <v>17.7</v>
      </c>
      <c r="Y56">
        <v>32.5</v>
      </c>
      <c r="Z56">
        <v>55.3</v>
      </c>
      <c r="AA56">
        <v>5.9</v>
      </c>
      <c r="AB56">
        <v>5.8</v>
      </c>
      <c r="AC56">
        <v>36.5</v>
      </c>
      <c r="AD56">
        <v>4.5999999999999996</v>
      </c>
      <c r="AE56" s="17">
        <f t="shared" si="0"/>
        <v>195.60000000000002</v>
      </c>
      <c r="AF56" s="15">
        <f t="shared" si="1"/>
        <v>50.2</v>
      </c>
      <c r="AH56" s="2">
        <v>2020</v>
      </c>
      <c r="AI56">
        <v>8.3000000000000007</v>
      </c>
      <c r="AJ56">
        <v>7.9</v>
      </c>
      <c r="AK56">
        <v>6.2</v>
      </c>
      <c r="AL56">
        <v>-0.4</v>
      </c>
      <c r="AM56">
        <v>-12.8</v>
      </c>
      <c r="AN56">
        <v>-22.4</v>
      </c>
      <c r="AO56">
        <v>-29.6</v>
      </c>
      <c r="AP56" s="36">
        <v>-34.700000000000003</v>
      </c>
      <c r="AQ56">
        <v>-36.5</v>
      </c>
      <c r="AR56">
        <v>-25.1</v>
      </c>
      <c r="AS56">
        <v>-18.2</v>
      </c>
      <c r="AT56">
        <v>-3.1</v>
      </c>
      <c r="AU56">
        <v>7.6</v>
      </c>
      <c r="AV56">
        <v>8.3000000000000007</v>
      </c>
      <c r="AW56">
        <v>4.2</v>
      </c>
      <c r="AX56">
        <v>0.3</v>
      </c>
      <c r="AY56">
        <v>-9.4</v>
      </c>
      <c r="AZ56">
        <v>-19.399999999999999</v>
      </c>
      <c r="BA56">
        <v>-30.9</v>
      </c>
      <c r="BB56" s="32">
        <f t="shared" si="2"/>
        <v>-13.075000000000003</v>
      </c>
      <c r="BC56" s="2">
        <f t="shared" si="3"/>
        <v>7.95</v>
      </c>
    </row>
    <row r="57" spans="1:55" ht="15.9" x14ac:dyDescent="0.45">
      <c r="A57" s="2">
        <v>2021</v>
      </c>
      <c r="B57">
        <v>1.054</v>
      </c>
      <c r="E57"/>
      <c r="F57"/>
      <c r="G57"/>
      <c r="H57"/>
      <c r="I57"/>
      <c r="K57" s="2">
        <v>2021</v>
      </c>
      <c r="L57">
        <v>17.7</v>
      </c>
      <c r="M57">
        <v>32.5</v>
      </c>
      <c r="N57">
        <v>55.3</v>
      </c>
      <c r="O57">
        <v>5.9</v>
      </c>
      <c r="P57">
        <v>5.8</v>
      </c>
      <c r="Q57">
        <v>36.5</v>
      </c>
      <c r="R57">
        <v>4.5999999999999996</v>
      </c>
      <c r="S57" s="36">
        <v>7.4</v>
      </c>
      <c r="T57">
        <v>3.6</v>
      </c>
      <c r="U57">
        <v>10.7</v>
      </c>
      <c r="V57">
        <v>8.9</v>
      </c>
      <c r="W57">
        <v>4</v>
      </c>
      <c r="X57">
        <v>30.2</v>
      </c>
      <c r="Y57">
        <v>26.1</v>
      </c>
      <c r="Z57">
        <v>22.3</v>
      </c>
      <c r="AA57">
        <v>32.799999999999997</v>
      </c>
      <c r="AB57">
        <v>12.8</v>
      </c>
      <c r="AC57">
        <v>5.5</v>
      </c>
      <c r="AD57">
        <v>23.2</v>
      </c>
      <c r="AE57" s="17">
        <f t="shared" si="0"/>
        <v>187.5</v>
      </c>
      <c r="AF57" s="15">
        <f t="shared" si="1"/>
        <v>56.3</v>
      </c>
      <c r="AH57" s="2">
        <v>2021</v>
      </c>
      <c r="AI57">
        <v>7.6</v>
      </c>
      <c r="AJ57">
        <v>8.3000000000000007</v>
      </c>
      <c r="AK57">
        <v>4.2</v>
      </c>
      <c r="AL57">
        <v>0.3</v>
      </c>
      <c r="AM57">
        <v>-9.4</v>
      </c>
      <c r="AN57">
        <v>-19.399999999999999</v>
      </c>
      <c r="AO57">
        <v>-30.9</v>
      </c>
      <c r="AP57" s="36">
        <v>-36.299999999999997</v>
      </c>
      <c r="AQ57">
        <v>-32.799999999999997</v>
      </c>
      <c r="AR57">
        <v>-30.4</v>
      </c>
      <c r="AS57">
        <v>-18</v>
      </c>
      <c r="AT57">
        <v>-3.7</v>
      </c>
      <c r="AU57">
        <v>7.4</v>
      </c>
      <c r="AV57">
        <v>7.8</v>
      </c>
      <c r="AW57">
        <v>4.3</v>
      </c>
      <c r="AX57">
        <v>-2.8</v>
      </c>
      <c r="AY57">
        <v>-15.4</v>
      </c>
      <c r="AZ57">
        <v>-27</v>
      </c>
      <c r="BA57">
        <v>-34.299999999999997</v>
      </c>
      <c r="BB57" s="32">
        <f>AVERAGE(AP57:BA57)</f>
        <v>-15.1</v>
      </c>
      <c r="BC57" s="2">
        <f t="shared" si="3"/>
        <v>7.6</v>
      </c>
    </row>
    <row r="58" spans="1:55" x14ac:dyDescent="0.4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17">
        <f>AVERAGE(AE2:AE57)</f>
        <v>214.40535714285716</v>
      </c>
      <c r="AF58" s="2">
        <f>AVERAGE(AF2:AF57)</f>
        <v>65.794642857142861</v>
      </c>
      <c r="BB58" s="14">
        <f>AVERAGE(BB2:BB57)</f>
        <v>-15.216815476190478</v>
      </c>
      <c r="BC58" s="2">
        <f>AVERAGE(BC2:BC57)</f>
        <v>6.4205357142857125</v>
      </c>
    </row>
    <row r="59" spans="1:55" x14ac:dyDescent="0.4">
      <c r="K59" s="2" t="s">
        <v>25</v>
      </c>
      <c r="L59" s="2">
        <f>CORREL($B$2:$B$57,L2:L57)</f>
        <v>0.10441352917823953</v>
      </c>
      <c r="M59" s="2">
        <f t="shared" ref="M59:AB59" si="4">CORREL($B$2:$B$57,M2:M57)</f>
        <v>6.4381490072284719E-2</v>
      </c>
      <c r="N59" s="2">
        <f t="shared" si="4"/>
        <v>7.1558014327687339E-2</v>
      </c>
      <c r="O59" s="2">
        <f t="shared" si="4"/>
        <v>-0.12782340721225086</v>
      </c>
      <c r="P59" s="2">
        <f t="shared" si="4"/>
        <v>0.40455552340032591</v>
      </c>
      <c r="Q59" s="2">
        <f t="shared" si="4"/>
        <v>0.14285612316516366</v>
      </c>
      <c r="R59" s="2">
        <f t="shared" si="4"/>
        <v>0.14753928492836865</v>
      </c>
      <c r="S59" s="2">
        <f t="shared" si="4"/>
        <v>5.0361611993491609E-2</v>
      </c>
      <c r="T59" s="2">
        <f t="shared" si="4"/>
        <v>-2.9647956549796056E-2</v>
      </c>
      <c r="U59" s="2">
        <f t="shared" si="4"/>
        <v>-0.10940183276426035</v>
      </c>
      <c r="V59" s="2">
        <f t="shared" si="4"/>
        <v>-0.40115528322977112</v>
      </c>
      <c r="W59" s="2">
        <f t="shared" si="4"/>
        <v>-0.36256172919179364</v>
      </c>
      <c r="X59" s="2">
        <f t="shared" si="4"/>
        <v>-0.22628330796254134</v>
      </c>
      <c r="Y59" s="2">
        <f t="shared" si="4"/>
        <v>-0.10687521645173155</v>
      </c>
      <c r="Z59" s="2">
        <f t="shared" si="4"/>
        <v>-1.652743674514303E-2</v>
      </c>
      <c r="AA59" s="2">
        <f t="shared" si="4"/>
        <v>0.13559366118910307</v>
      </c>
      <c r="AB59" s="2">
        <f t="shared" si="4"/>
        <v>2.5329452718090582E-2</v>
      </c>
      <c r="AE59" s="17"/>
    </row>
    <row r="60" spans="1:55" x14ac:dyDescent="0.4">
      <c r="K60" s="2" t="s">
        <v>26</v>
      </c>
      <c r="L60" s="2">
        <f>CORREL($B$2:$B$57,AI2:AI57)</f>
        <v>-0.13588515643087948</v>
      </c>
      <c r="M60" s="2">
        <f t="shared" ref="M60:R60" si="5">CORREL($B$2:$B$57,AJ2:AJ57)</f>
        <v>-6.8406398219782255E-2</v>
      </c>
      <c r="N60" s="2">
        <f t="shared" si="5"/>
        <v>-3.8930116031188275E-3</v>
      </c>
      <c r="O60" s="2">
        <f t="shared" si="5"/>
        <v>0.15561396464428429</v>
      </c>
      <c r="P60" s="2">
        <f t="shared" si="5"/>
        <v>0.13588040983971367</v>
      </c>
      <c r="Q60" s="2">
        <f t="shared" si="5"/>
        <v>4.3620896438227898E-3</v>
      </c>
      <c r="R60" s="2">
        <f t="shared" si="5"/>
        <v>-1.9442740489948197E-2</v>
      </c>
      <c r="S60" s="2">
        <f>CORREL($B$2:$B$57,AP2:AP57)</f>
        <v>0.27536014090695998</v>
      </c>
      <c r="T60" s="2">
        <f>CORREL($B$2:$B$57,AQ2:AQ57)</f>
        <v>0.10057313631842635</v>
      </c>
      <c r="U60" s="2">
        <f>CORREL($B$2:$B$57,AR2:AR57)</f>
        <v>-3.8907087185855803E-2</v>
      </c>
      <c r="V60" s="2">
        <f t="shared" ref="V60:AB60" si="6">CORREL($B$2:$B$57,AS2:AS57)</f>
        <v>-9.3842935319351797E-2</v>
      </c>
      <c r="W60" s="2">
        <f t="shared" si="6"/>
        <v>-1.4971376950577261E-2</v>
      </c>
      <c r="X60" s="2">
        <f>CORREL($B$2:$B$57,AU2:AU57)</f>
        <v>0.23160741219993436</v>
      </c>
      <c r="Y60" s="2">
        <f t="shared" si="6"/>
        <v>0.1409305303355268</v>
      </c>
      <c r="Z60" s="2">
        <f t="shared" si="6"/>
        <v>0.24729537429470533</v>
      </c>
      <c r="AA60" s="2">
        <f t="shared" si="6"/>
        <v>0.30526587546875905</v>
      </c>
      <c r="AB60" s="2">
        <f t="shared" si="6"/>
        <v>0.10235379556556738</v>
      </c>
      <c r="AC60" s="2">
        <f>CORREL($B$2:$B$56,BB2:BB56)</f>
        <v>0.18655145644264767</v>
      </c>
      <c r="AE60" s="17"/>
    </row>
    <row r="61" spans="1:55" x14ac:dyDescent="0.4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17"/>
    </row>
    <row r="62" spans="1:55" x14ac:dyDescent="0.4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17"/>
    </row>
    <row r="63" spans="1:55" x14ac:dyDescent="0.4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17"/>
    </row>
    <row r="64" spans="1:55" x14ac:dyDescent="0.4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17"/>
    </row>
    <row r="65" spans="10:31" x14ac:dyDescent="0.4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17"/>
    </row>
    <row r="66" spans="10:31" x14ac:dyDescent="0.4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17"/>
    </row>
    <row r="67" spans="10:31" x14ac:dyDescent="0.4">
      <c r="J67" s="2" t="s">
        <v>27</v>
      </c>
      <c r="K67" s="20">
        <f>MAX(L59:AB59)</f>
        <v>0.40455552340032591</v>
      </c>
      <c r="AE67" s="17"/>
    </row>
    <row r="68" spans="10:31" x14ac:dyDescent="0.4">
      <c r="J68" s="2" t="s">
        <v>28</v>
      </c>
      <c r="K68" s="21">
        <f>MIN(L59:AB59)</f>
        <v>-0.40115528322977112</v>
      </c>
      <c r="AE68" s="17"/>
    </row>
    <row r="69" spans="10:31" x14ac:dyDescent="0.4">
      <c r="J69" s="2" t="s">
        <v>23</v>
      </c>
      <c r="K69" s="20">
        <f>MAX(L60:AB60)</f>
        <v>0.30526587546875905</v>
      </c>
      <c r="AE69" s="17"/>
    </row>
    <row r="70" spans="10:31" x14ac:dyDescent="0.4">
      <c r="J70" s="2" t="s">
        <v>24</v>
      </c>
      <c r="K70" s="21">
        <f>MIN(L60:AB60)</f>
        <v>-0.13588515643087948</v>
      </c>
      <c r="AE70" s="17"/>
    </row>
    <row r="71" spans="10:31" x14ac:dyDescent="0.4">
      <c r="AE71" s="18"/>
    </row>
    <row r="72" spans="10:31" x14ac:dyDescent="0.4">
      <c r="AE72" s="18"/>
    </row>
    <row r="73" spans="10:31" x14ac:dyDescent="0.4">
      <c r="AE73" s="18"/>
    </row>
    <row r="74" spans="10:31" x14ac:dyDescent="0.4">
      <c r="AE74" s="18"/>
    </row>
    <row r="75" spans="10:31" x14ac:dyDescent="0.4">
      <c r="AE75" s="18"/>
    </row>
    <row r="76" spans="10:31" x14ac:dyDescent="0.4">
      <c r="AE76" s="18"/>
    </row>
    <row r="92" spans="5:22" x14ac:dyDescent="0.4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4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4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4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4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4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4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4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4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4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4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4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4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4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4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4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4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4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4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4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4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4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4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4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4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4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4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4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4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4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4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4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4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4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4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4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4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4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9" priority="1" rank="5"/>
    <cfRule type="top10" dxfId="8" priority="2" bottom="1" rank="5"/>
    <cfRule type="top10" dxfId="7" priority="3" bottom="1" rank="5"/>
    <cfRule type="top10" dxfId="6" priority="4" rank="5"/>
  </conditionalFormatting>
  <conditionalFormatting sqref="AC60:AC65 L60:AB60">
    <cfRule type="top10" dxfId="5" priority="10" bottom="1" rank="5"/>
    <cfRule type="top10" dxfId="4" priority="11" rank="5"/>
  </conditionalFormatting>
  <conditionalFormatting sqref="AC60:AC65 L59:AC59">
    <cfRule type="top10" dxfId="3" priority="8" bottom="1" rank="5"/>
    <cfRule type="top10" dxfId="2" priority="9" rank="5"/>
  </conditionalFormatting>
  <conditionalFormatting sqref="AE83:AE84 AC61:AC65 L59:AC60">
    <cfRule type="top10" dxfId="1" priority="6" rank="5"/>
    <cfRule type="top10" dxfId="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F347-2381-4927-AC8C-0432B267D768}">
  <dimension ref="A1:F130"/>
  <sheetViews>
    <sheetView workbookViewId="0">
      <selection activeCell="S11" sqref="S11"/>
    </sheetView>
  </sheetViews>
  <sheetFormatPr defaultRowHeight="15.9" x14ac:dyDescent="0.45"/>
  <sheetData>
    <row r="1" spans="1:6" x14ac:dyDescent="0.45">
      <c r="A1" t="s">
        <v>0</v>
      </c>
      <c r="B1" t="s">
        <v>885</v>
      </c>
      <c r="C1" t="s">
        <v>36</v>
      </c>
      <c r="D1" t="s">
        <v>883</v>
      </c>
      <c r="E1" t="s">
        <v>884</v>
      </c>
      <c r="F1" t="s">
        <v>886</v>
      </c>
    </row>
    <row r="2" spans="1:6" x14ac:dyDescent="0.45">
      <c r="A2">
        <v>1900</v>
      </c>
      <c r="B2">
        <v>0.76300000000000001</v>
      </c>
      <c r="C2">
        <v>0.92</v>
      </c>
      <c r="D2">
        <v>0.88400000000000001</v>
      </c>
      <c r="E2">
        <v>0.67300000000000004</v>
      </c>
      <c r="F2">
        <v>1.2390000000000001</v>
      </c>
    </row>
    <row r="3" spans="1:6" x14ac:dyDescent="0.45">
      <c r="A3">
        <v>1901</v>
      </c>
      <c r="B3">
        <v>1.1759999999999999</v>
      </c>
      <c r="C3">
        <v>0.88</v>
      </c>
      <c r="D3">
        <v>1.4430000000000001</v>
      </c>
      <c r="E3">
        <v>1.3240000000000001</v>
      </c>
      <c r="F3">
        <v>1.036</v>
      </c>
    </row>
    <row r="4" spans="1:6" x14ac:dyDescent="0.45">
      <c r="A4">
        <v>1902</v>
      </c>
      <c r="B4">
        <v>0.93</v>
      </c>
      <c r="C4">
        <v>1.214</v>
      </c>
      <c r="D4">
        <v>1.556</v>
      </c>
      <c r="E4">
        <v>1.0880000000000001</v>
      </c>
      <c r="F4">
        <v>1.506</v>
      </c>
    </row>
    <row r="5" spans="1:6" x14ac:dyDescent="0.45">
      <c r="A5">
        <v>1903</v>
      </c>
      <c r="B5">
        <v>0.71699999999999997</v>
      </c>
      <c r="C5">
        <v>0.61699999999999999</v>
      </c>
      <c r="D5">
        <v>1.093</v>
      </c>
      <c r="E5">
        <v>0.81200000000000006</v>
      </c>
      <c r="F5">
        <v>0.90300000000000002</v>
      </c>
    </row>
    <row r="6" spans="1:6" x14ac:dyDescent="0.45">
      <c r="A6">
        <v>1904</v>
      </c>
      <c r="B6">
        <v>1.25</v>
      </c>
      <c r="C6">
        <v>0.996</v>
      </c>
      <c r="D6">
        <v>0.66400000000000003</v>
      </c>
      <c r="E6">
        <v>0.85299999999999998</v>
      </c>
      <c r="F6">
        <v>1.1639999999999999</v>
      </c>
    </row>
    <row r="7" spans="1:6" x14ac:dyDescent="0.45">
      <c r="A7">
        <v>1905</v>
      </c>
      <c r="B7">
        <v>1.022</v>
      </c>
      <c r="C7">
        <v>1.107</v>
      </c>
      <c r="D7">
        <v>0.51600000000000001</v>
      </c>
      <c r="E7">
        <v>0.71399999999999997</v>
      </c>
      <c r="F7">
        <v>0.35699999999999998</v>
      </c>
    </row>
    <row r="8" spans="1:6" x14ac:dyDescent="0.45">
      <c r="A8">
        <v>1906</v>
      </c>
      <c r="B8">
        <v>1.1859999999999999</v>
      </c>
      <c r="C8">
        <v>0.80200000000000005</v>
      </c>
      <c r="D8">
        <v>0.85799999999999998</v>
      </c>
      <c r="E8">
        <v>1.02</v>
      </c>
      <c r="F8">
        <v>1.0389999999999999</v>
      </c>
    </row>
    <row r="9" spans="1:6" x14ac:dyDescent="0.45">
      <c r="A9">
        <v>1907</v>
      </c>
      <c r="B9">
        <v>0.97599999999999998</v>
      </c>
      <c r="C9">
        <v>0.96799999999999997</v>
      </c>
      <c r="D9">
        <v>1.3089999999999999</v>
      </c>
      <c r="E9">
        <v>1.0509999999999999</v>
      </c>
      <c r="F9">
        <v>1.3260000000000001</v>
      </c>
    </row>
    <row r="10" spans="1:6" x14ac:dyDescent="0.45">
      <c r="A10">
        <v>1908</v>
      </c>
      <c r="B10">
        <v>0.88200000000000001</v>
      </c>
      <c r="C10">
        <v>1.1879999999999999</v>
      </c>
      <c r="D10">
        <v>0.94799999999999995</v>
      </c>
      <c r="E10">
        <v>0.73599999999999999</v>
      </c>
      <c r="F10">
        <v>0.82199999999999995</v>
      </c>
    </row>
    <row r="11" spans="1:6" x14ac:dyDescent="0.45">
      <c r="A11">
        <v>1909</v>
      </c>
      <c r="B11">
        <v>0.92500000000000004</v>
      </c>
      <c r="C11">
        <v>1.2210000000000001</v>
      </c>
      <c r="D11">
        <v>0.84799999999999998</v>
      </c>
      <c r="E11">
        <v>0.94099999999999995</v>
      </c>
      <c r="F11">
        <v>0.56200000000000006</v>
      </c>
    </row>
    <row r="12" spans="1:6" x14ac:dyDescent="0.45">
      <c r="A12">
        <v>1910</v>
      </c>
      <c r="B12">
        <v>0.74399999999999999</v>
      </c>
      <c r="C12">
        <v>0.79400000000000004</v>
      </c>
      <c r="D12">
        <v>0.79900000000000004</v>
      </c>
      <c r="E12">
        <v>1.077</v>
      </c>
      <c r="F12">
        <v>0.94199999999999995</v>
      </c>
    </row>
    <row r="13" spans="1:6" x14ac:dyDescent="0.45">
      <c r="A13">
        <v>1911</v>
      </c>
      <c r="B13">
        <v>0.90900000000000003</v>
      </c>
      <c r="C13">
        <v>1.5169999999999999</v>
      </c>
      <c r="D13">
        <v>1.2589999999999999</v>
      </c>
      <c r="E13">
        <v>0.85499999999999998</v>
      </c>
      <c r="F13">
        <v>1.331</v>
      </c>
    </row>
    <row r="14" spans="1:6" x14ac:dyDescent="0.45">
      <c r="A14">
        <v>1912</v>
      </c>
      <c r="B14">
        <v>1.0660000000000001</v>
      </c>
      <c r="C14">
        <v>0.77900000000000003</v>
      </c>
      <c r="D14">
        <v>1.393</v>
      </c>
      <c r="E14">
        <v>1.069</v>
      </c>
      <c r="F14">
        <v>1.012</v>
      </c>
    </row>
    <row r="15" spans="1:6" x14ac:dyDescent="0.45">
      <c r="A15">
        <v>1913</v>
      </c>
      <c r="B15">
        <v>0.96099999999999997</v>
      </c>
      <c r="C15">
        <v>1.401</v>
      </c>
      <c r="D15">
        <v>1.018</v>
      </c>
      <c r="E15">
        <v>0.89300000000000002</v>
      </c>
      <c r="F15">
        <v>0.69399999999999995</v>
      </c>
    </row>
    <row r="16" spans="1:6" x14ac:dyDescent="0.45">
      <c r="A16">
        <v>1914</v>
      </c>
      <c r="B16">
        <v>1.17</v>
      </c>
      <c r="C16">
        <v>0.30399999999999999</v>
      </c>
      <c r="D16">
        <v>1.4810000000000001</v>
      </c>
      <c r="E16">
        <v>1.236</v>
      </c>
      <c r="F16">
        <v>1.496</v>
      </c>
    </row>
    <row r="17" spans="1:6" x14ac:dyDescent="0.45">
      <c r="A17">
        <v>1915</v>
      </c>
      <c r="B17">
        <v>1.161</v>
      </c>
      <c r="C17">
        <v>1.61</v>
      </c>
      <c r="D17">
        <v>0.215</v>
      </c>
      <c r="E17">
        <v>0.746</v>
      </c>
      <c r="F17">
        <v>0.83699999999999997</v>
      </c>
    </row>
    <row r="18" spans="1:6" x14ac:dyDescent="0.45">
      <c r="A18">
        <v>1916</v>
      </c>
      <c r="B18">
        <v>1.03</v>
      </c>
      <c r="C18">
        <v>1.244</v>
      </c>
      <c r="D18">
        <v>0.73699999999999999</v>
      </c>
      <c r="E18">
        <v>0.92100000000000004</v>
      </c>
      <c r="F18">
        <v>1.282</v>
      </c>
    </row>
    <row r="19" spans="1:6" x14ac:dyDescent="0.45">
      <c r="A19">
        <v>1917</v>
      </c>
      <c r="B19">
        <v>0.873</v>
      </c>
      <c r="C19">
        <v>1.0069999999999999</v>
      </c>
      <c r="D19">
        <v>1.222</v>
      </c>
      <c r="E19">
        <v>1.0109999999999999</v>
      </c>
      <c r="F19">
        <v>0.99199999999999999</v>
      </c>
    </row>
    <row r="20" spans="1:6" x14ac:dyDescent="0.45">
      <c r="A20">
        <v>1918</v>
      </c>
      <c r="B20">
        <v>0.84499999999999997</v>
      </c>
      <c r="C20">
        <v>1.02</v>
      </c>
      <c r="D20">
        <v>0.66200000000000003</v>
      </c>
      <c r="E20">
        <v>0.78500000000000003</v>
      </c>
      <c r="F20">
        <v>1.2490000000000001</v>
      </c>
    </row>
    <row r="21" spans="1:6" x14ac:dyDescent="0.45">
      <c r="A21">
        <v>1919</v>
      </c>
      <c r="B21">
        <v>1.06</v>
      </c>
      <c r="C21">
        <v>0.88</v>
      </c>
      <c r="D21">
        <v>0.90400000000000003</v>
      </c>
      <c r="E21">
        <v>1.091</v>
      </c>
      <c r="F21">
        <v>0.67100000000000004</v>
      </c>
    </row>
    <row r="22" spans="1:6" x14ac:dyDescent="0.45">
      <c r="A22">
        <v>1920</v>
      </c>
      <c r="B22">
        <v>1.119</v>
      </c>
      <c r="C22">
        <v>1.022</v>
      </c>
      <c r="D22">
        <v>1.1970000000000001</v>
      </c>
      <c r="E22">
        <v>0.98899999999999999</v>
      </c>
      <c r="F22">
        <v>0.89300000000000002</v>
      </c>
    </row>
    <row r="23" spans="1:6" x14ac:dyDescent="0.45">
      <c r="A23">
        <v>1921</v>
      </c>
      <c r="B23">
        <v>1.097</v>
      </c>
      <c r="C23">
        <v>1.5249999999999999</v>
      </c>
      <c r="D23">
        <v>0.69799999999999995</v>
      </c>
      <c r="E23">
        <v>1.224</v>
      </c>
      <c r="F23">
        <v>0.44700000000000001</v>
      </c>
    </row>
    <row r="24" spans="1:6" x14ac:dyDescent="0.45">
      <c r="A24">
        <v>1922</v>
      </c>
      <c r="B24">
        <v>1.161</v>
      </c>
      <c r="C24">
        <v>1.82</v>
      </c>
      <c r="D24">
        <v>1.028</v>
      </c>
      <c r="E24">
        <v>0.97699999999999998</v>
      </c>
      <c r="F24">
        <v>1.0469999999999999</v>
      </c>
    </row>
    <row r="25" spans="1:6" x14ac:dyDescent="0.45">
      <c r="A25">
        <v>1923</v>
      </c>
      <c r="B25">
        <v>1.1559999999999999</v>
      </c>
      <c r="C25">
        <v>1.798</v>
      </c>
      <c r="D25">
        <v>0.69599999999999995</v>
      </c>
      <c r="E25">
        <v>0.89900000000000002</v>
      </c>
      <c r="F25">
        <v>1.4119999999999999</v>
      </c>
    </row>
    <row r="26" spans="1:6" x14ac:dyDescent="0.45">
      <c r="A26">
        <v>1924</v>
      </c>
      <c r="B26">
        <v>1.171</v>
      </c>
      <c r="C26">
        <v>1.46</v>
      </c>
      <c r="D26">
        <v>0.76400000000000001</v>
      </c>
      <c r="E26">
        <v>1.048</v>
      </c>
      <c r="F26">
        <v>1.1599999999999999</v>
      </c>
    </row>
    <row r="27" spans="1:6" x14ac:dyDescent="0.45">
      <c r="A27">
        <v>1925</v>
      </c>
      <c r="B27">
        <v>1.1879999999999999</v>
      </c>
      <c r="C27">
        <v>0.69799999999999995</v>
      </c>
      <c r="D27">
        <v>1.093</v>
      </c>
      <c r="E27">
        <v>0.96499999999999997</v>
      </c>
      <c r="F27">
        <v>1.173</v>
      </c>
    </row>
    <row r="28" spans="1:6" x14ac:dyDescent="0.45">
      <c r="A28">
        <v>1926</v>
      </c>
      <c r="B28">
        <v>0.71899999999999997</v>
      </c>
      <c r="C28">
        <v>0.88300000000000001</v>
      </c>
      <c r="D28">
        <v>0.62</v>
      </c>
      <c r="E28">
        <v>0.95099999999999996</v>
      </c>
      <c r="F28">
        <v>0.85899999999999999</v>
      </c>
    </row>
    <row r="29" spans="1:6" x14ac:dyDescent="0.45">
      <c r="A29">
        <v>1927</v>
      </c>
      <c r="B29">
        <v>1.153</v>
      </c>
      <c r="C29">
        <v>1.2969999999999999</v>
      </c>
      <c r="D29">
        <v>0.76300000000000001</v>
      </c>
      <c r="E29">
        <v>0.82099999999999995</v>
      </c>
      <c r="F29">
        <v>0.95</v>
      </c>
    </row>
    <row r="30" spans="1:6" x14ac:dyDescent="0.45">
      <c r="A30">
        <v>1928</v>
      </c>
      <c r="B30">
        <v>0.83799999999999997</v>
      </c>
      <c r="C30">
        <v>0.96499999999999997</v>
      </c>
      <c r="D30">
        <v>0.83599999999999997</v>
      </c>
      <c r="E30">
        <v>0.88</v>
      </c>
      <c r="F30">
        <v>1.081</v>
      </c>
    </row>
    <row r="31" spans="1:6" x14ac:dyDescent="0.45">
      <c r="A31">
        <v>1929</v>
      </c>
      <c r="B31">
        <v>0.81799999999999995</v>
      </c>
      <c r="C31">
        <v>0.66500000000000004</v>
      </c>
      <c r="D31">
        <v>0.78</v>
      </c>
      <c r="E31">
        <v>1.155</v>
      </c>
      <c r="F31">
        <v>1.6180000000000001</v>
      </c>
    </row>
    <row r="32" spans="1:6" x14ac:dyDescent="0.45">
      <c r="A32">
        <v>1930</v>
      </c>
      <c r="B32">
        <v>1.23</v>
      </c>
      <c r="C32">
        <v>0.77300000000000002</v>
      </c>
      <c r="D32">
        <v>1.387</v>
      </c>
      <c r="E32">
        <v>1.288</v>
      </c>
      <c r="F32">
        <v>1.0860000000000001</v>
      </c>
    </row>
    <row r="33" spans="1:6" x14ac:dyDescent="0.45">
      <c r="A33">
        <v>1931</v>
      </c>
      <c r="B33">
        <v>1.0529999999999999</v>
      </c>
      <c r="C33">
        <v>1.2490000000000001</v>
      </c>
      <c r="D33">
        <v>0.95199999999999996</v>
      </c>
      <c r="E33">
        <v>1.1140000000000001</v>
      </c>
      <c r="F33">
        <v>1.464</v>
      </c>
    </row>
    <row r="34" spans="1:6" x14ac:dyDescent="0.45">
      <c r="A34">
        <v>1932</v>
      </c>
      <c r="B34">
        <v>1.1619999999999999</v>
      </c>
      <c r="C34">
        <v>0.83599999999999997</v>
      </c>
      <c r="D34">
        <v>0.90700000000000003</v>
      </c>
      <c r="E34">
        <v>1.044</v>
      </c>
      <c r="F34">
        <v>1.3939999999999999</v>
      </c>
    </row>
    <row r="35" spans="1:6" x14ac:dyDescent="0.45">
      <c r="A35">
        <v>1933</v>
      </c>
      <c r="B35">
        <v>0.91700000000000004</v>
      </c>
      <c r="C35">
        <v>1.496</v>
      </c>
      <c r="D35">
        <v>1.486</v>
      </c>
      <c r="E35">
        <v>1.1870000000000001</v>
      </c>
      <c r="F35">
        <v>1.024</v>
      </c>
    </row>
    <row r="36" spans="1:6" x14ac:dyDescent="0.45">
      <c r="A36">
        <v>1934</v>
      </c>
      <c r="B36">
        <v>1.1599999999999999</v>
      </c>
      <c r="C36">
        <v>0.86099999999999999</v>
      </c>
      <c r="D36">
        <v>0.86</v>
      </c>
      <c r="E36">
        <v>0.73699999999999999</v>
      </c>
      <c r="F36">
        <v>0.60099999999999998</v>
      </c>
    </row>
    <row r="37" spans="1:6" x14ac:dyDescent="0.45">
      <c r="A37">
        <v>1935</v>
      </c>
      <c r="B37">
        <v>1.0209999999999999</v>
      </c>
      <c r="C37">
        <v>0.93400000000000005</v>
      </c>
      <c r="D37">
        <v>1.3169999999999999</v>
      </c>
      <c r="E37">
        <v>1.0049999999999999</v>
      </c>
      <c r="F37">
        <v>1.5309999999999999</v>
      </c>
    </row>
    <row r="38" spans="1:6" x14ac:dyDescent="0.45">
      <c r="A38">
        <v>1936</v>
      </c>
      <c r="B38">
        <v>0.92700000000000005</v>
      </c>
      <c r="C38">
        <v>0.93</v>
      </c>
      <c r="D38">
        <v>1.464</v>
      </c>
      <c r="E38">
        <v>1.3260000000000001</v>
      </c>
      <c r="F38">
        <v>0.45600000000000002</v>
      </c>
    </row>
    <row r="39" spans="1:6" x14ac:dyDescent="0.45">
      <c r="A39">
        <v>1937</v>
      </c>
      <c r="B39">
        <v>1.2869999999999999</v>
      </c>
      <c r="C39">
        <v>1.5609999999999999</v>
      </c>
      <c r="D39">
        <v>0.85799999999999998</v>
      </c>
      <c r="E39">
        <v>0.63100000000000001</v>
      </c>
      <c r="F39">
        <v>1.3129999999999999</v>
      </c>
    </row>
    <row r="40" spans="1:6" x14ac:dyDescent="0.45">
      <c r="A40">
        <v>1938</v>
      </c>
      <c r="B40">
        <v>0.98399999999999999</v>
      </c>
      <c r="C40">
        <v>1.7769999999999999</v>
      </c>
      <c r="D40">
        <v>1.4870000000000001</v>
      </c>
      <c r="E40">
        <v>1.373</v>
      </c>
      <c r="F40">
        <v>1.0209999999999999</v>
      </c>
    </row>
    <row r="41" spans="1:6" x14ac:dyDescent="0.45">
      <c r="A41">
        <v>1939</v>
      </c>
      <c r="B41">
        <v>0.82</v>
      </c>
      <c r="C41">
        <v>0.84499999999999997</v>
      </c>
      <c r="D41">
        <v>1.353</v>
      </c>
      <c r="E41">
        <v>0.85799999999999998</v>
      </c>
      <c r="F41">
        <v>1.571</v>
      </c>
    </row>
    <row r="42" spans="1:6" x14ac:dyDescent="0.45">
      <c r="A42">
        <v>1940</v>
      </c>
      <c r="B42">
        <v>1.0089999999999999</v>
      </c>
      <c r="C42">
        <v>0.503</v>
      </c>
      <c r="D42">
        <v>1.865</v>
      </c>
      <c r="E42">
        <v>1.462</v>
      </c>
      <c r="F42">
        <v>1.64</v>
      </c>
    </row>
    <row r="43" spans="1:6" x14ac:dyDescent="0.45">
      <c r="A43">
        <v>1941</v>
      </c>
      <c r="B43">
        <v>1.0820000000000001</v>
      </c>
      <c r="C43">
        <v>0.46100000000000002</v>
      </c>
      <c r="D43">
        <v>0.221</v>
      </c>
      <c r="E43">
        <v>0.42199999999999999</v>
      </c>
      <c r="F43">
        <v>1.6759999999999999</v>
      </c>
    </row>
    <row r="44" spans="1:6" x14ac:dyDescent="0.45">
      <c r="A44">
        <v>1942</v>
      </c>
      <c r="B44">
        <v>0.86699999999999999</v>
      </c>
      <c r="C44">
        <v>1.3819999999999999</v>
      </c>
      <c r="D44">
        <v>0.98799999999999999</v>
      </c>
      <c r="E44">
        <v>1.0680000000000001</v>
      </c>
      <c r="F44">
        <v>0.745</v>
      </c>
    </row>
    <row r="45" spans="1:6" x14ac:dyDescent="0.45">
      <c r="A45">
        <v>1943</v>
      </c>
      <c r="B45">
        <v>1.115</v>
      </c>
      <c r="C45">
        <v>1.1850000000000001</v>
      </c>
      <c r="D45">
        <v>0.84499999999999997</v>
      </c>
      <c r="E45">
        <v>0.71699999999999997</v>
      </c>
      <c r="F45">
        <v>1.4670000000000001</v>
      </c>
    </row>
    <row r="46" spans="1:6" x14ac:dyDescent="0.45">
      <c r="A46">
        <v>1944</v>
      </c>
      <c r="B46">
        <v>0.95099999999999996</v>
      </c>
      <c r="C46">
        <v>0.82399999999999995</v>
      </c>
      <c r="D46">
        <v>1.1879999999999999</v>
      </c>
      <c r="E46">
        <v>1.0209999999999999</v>
      </c>
      <c r="F46">
        <v>1.4910000000000001</v>
      </c>
    </row>
    <row r="47" spans="1:6" x14ac:dyDescent="0.45">
      <c r="A47">
        <v>1945</v>
      </c>
      <c r="B47">
        <v>0.93899999999999995</v>
      </c>
      <c r="C47">
        <v>1.2</v>
      </c>
      <c r="D47">
        <v>0.54</v>
      </c>
      <c r="E47">
        <v>0.55400000000000005</v>
      </c>
      <c r="F47">
        <v>0.95699999999999996</v>
      </c>
    </row>
    <row r="48" spans="1:6" x14ac:dyDescent="0.45">
      <c r="A48">
        <v>1946</v>
      </c>
      <c r="B48">
        <v>0.92</v>
      </c>
      <c r="C48">
        <v>0.66100000000000003</v>
      </c>
      <c r="D48">
        <v>0.91600000000000004</v>
      </c>
      <c r="E48">
        <v>1.0069999999999999</v>
      </c>
      <c r="F48">
        <v>0.59699999999999998</v>
      </c>
    </row>
    <row r="49" spans="1:6" x14ac:dyDescent="0.45">
      <c r="A49">
        <v>1947</v>
      </c>
      <c r="B49">
        <v>1.1160000000000001</v>
      </c>
      <c r="C49">
        <v>0.47699999999999998</v>
      </c>
      <c r="D49">
        <v>1.4370000000000001</v>
      </c>
      <c r="E49">
        <v>1.1870000000000001</v>
      </c>
      <c r="F49">
        <v>1.5640000000000001</v>
      </c>
    </row>
    <row r="50" spans="1:6" x14ac:dyDescent="0.45">
      <c r="A50">
        <v>1948</v>
      </c>
      <c r="B50">
        <v>1.1619999999999999</v>
      </c>
      <c r="C50">
        <v>0.91600000000000004</v>
      </c>
      <c r="D50">
        <v>1.0589999999999999</v>
      </c>
      <c r="E50">
        <v>1.1180000000000001</v>
      </c>
      <c r="F50">
        <v>1.4039999999999999</v>
      </c>
    </row>
    <row r="51" spans="1:6" x14ac:dyDescent="0.45">
      <c r="A51">
        <v>1949</v>
      </c>
      <c r="B51">
        <v>1.026</v>
      </c>
      <c r="C51">
        <v>0.73499999999999999</v>
      </c>
      <c r="D51">
        <v>0.89600000000000002</v>
      </c>
      <c r="E51">
        <v>0.67</v>
      </c>
      <c r="F51">
        <v>0.64400000000000002</v>
      </c>
    </row>
    <row r="52" spans="1:6" x14ac:dyDescent="0.45">
      <c r="A52">
        <v>1950</v>
      </c>
      <c r="B52">
        <v>1.032</v>
      </c>
      <c r="C52">
        <v>0.89900000000000002</v>
      </c>
      <c r="D52">
        <v>0.73599999999999999</v>
      </c>
      <c r="E52">
        <v>0.92700000000000005</v>
      </c>
      <c r="F52">
        <v>0.39800000000000002</v>
      </c>
    </row>
    <row r="53" spans="1:6" x14ac:dyDescent="0.45">
      <c r="A53">
        <v>1951</v>
      </c>
      <c r="B53">
        <v>0.85199999999999998</v>
      </c>
      <c r="C53">
        <v>1.0289999999999999</v>
      </c>
      <c r="D53">
        <v>1.41</v>
      </c>
      <c r="E53">
        <v>0.91700000000000004</v>
      </c>
      <c r="F53">
        <v>1.165</v>
      </c>
    </row>
    <row r="54" spans="1:6" x14ac:dyDescent="0.45">
      <c r="A54">
        <v>1952</v>
      </c>
      <c r="B54">
        <v>1.018</v>
      </c>
      <c r="C54">
        <v>1.454</v>
      </c>
      <c r="D54">
        <v>1.1659999999999999</v>
      </c>
      <c r="E54">
        <v>0.73699999999999999</v>
      </c>
      <c r="F54">
        <v>1.242</v>
      </c>
    </row>
    <row r="55" spans="1:6" x14ac:dyDescent="0.45">
      <c r="A55">
        <v>1953</v>
      </c>
      <c r="B55">
        <v>0.97499999999999998</v>
      </c>
      <c r="C55">
        <v>1.4370000000000001</v>
      </c>
      <c r="D55">
        <v>1.091</v>
      </c>
      <c r="E55">
        <v>0.89800000000000002</v>
      </c>
      <c r="F55">
        <v>0.97</v>
      </c>
    </row>
    <row r="56" spans="1:6" x14ac:dyDescent="0.45">
      <c r="A56">
        <v>1954</v>
      </c>
      <c r="B56">
        <v>1.353</v>
      </c>
      <c r="C56">
        <v>1.01</v>
      </c>
      <c r="D56">
        <v>0.81399999999999995</v>
      </c>
      <c r="E56">
        <v>0.877</v>
      </c>
      <c r="F56">
        <v>0.48899999999999999</v>
      </c>
    </row>
    <row r="57" spans="1:6" x14ac:dyDescent="0.45">
      <c r="A57">
        <v>1955</v>
      </c>
      <c r="B57">
        <v>0.88100000000000001</v>
      </c>
      <c r="C57">
        <v>1.17</v>
      </c>
      <c r="D57">
        <v>0.90400000000000003</v>
      </c>
      <c r="E57">
        <v>0.93200000000000005</v>
      </c>
      <c r="F57">
        <v>0.92800000000000005</v>
      </c>
    </row>
    <row r="58" spans="1:6" x14ac:dyDescent="0.45">
      <c r="A58">
        <v>1956</v>
      </c>
      <c r="B58">
        <v>0.87</v>
      </c>
      <c r="C58">
        <v>1.5780000000000001</v>
      </c>
      <c r="D58">
        <v>1.89</v>
      </c>
      <c r="E58">
        <v>1.0549999999999999</v>
      </c>
      <c r="F58">
        <v>1.47</v>
      </c>
    </row>
    <row r="59" spans="1:6" x14ac:dyDescent="0.45">
      <c r="A59">
        <v>1957</v>
      </c>
      <c r="B59">
        <v>1.278</v>
      </c>
      <c r="C59">
        <v>0.82499999999999996</v>
      </c>
      <c r="D59">
        <v>0.68899999999999995</v>
      </c>
      <c r="E59">
        <v>0.91600000000000004</v>
      </c>
      <c r="F59">
        <v>0.86299999999999999</v>
      </c>
    </row>
    <row r="60" spans="1:6" x14ac:dyDescent="0.45">
      <c r="A60">
        <v>1958</v>
      </c>
      <c r="B60">
        <v>0.80400000000000005</v>
      </c>
      <c r="C60">
        <v>0.90800000000000003</v>
      </c>
      <c r="D60">
        <v>1.2230000000000001</v>
      </c>
      <c r="E60">
        <v>1.379</v>
      </c>
      <c r="F60">
        <v>1.6679999999999999</v>
      </c>
    </row>
    <row r="61" spans="1:6" x14ac:dyDescent="0.45">
      <c r="A61">
        <v>1959</v>
      </c>
      <c r="B61">
        <v>0.95699999999999996</v>
      </c>
      <c r="C61">
        <v>0.86399999999999999</v>
      </c>
      <c r="D61">
        <v>0.82499999999999996</v>
      </c>
      <c r="E61">
        <v>1.121</v>
      </c>
      <c r="F61">
        <v>0.69399999999999995</v>
      </c>
    </row>
    <row r="62" spans="1:6" x14ac:dyDescent="0.45">
      <c r="A62">
        <v>1960</v>
      </c>
      <c r="B62">
        <v>1.143</v>
      </c>
      <c r="C62">
        <v>0.74399999999999999</v>
      </c>
      <c r="D62">
        <v>1.54</v>
      </c>
      <c r="E62">
        <v>1.4890000000000001</v>
      </c>
      <c r="F62">
        <v>1.482</v>
      </c>
    </row>
    <row r="63" spans="1:6" x14ac:dyDescent="0.45">
      <c r="A63">
        <v>1961</v>
      </c>
      <c r="B63">
        <v>0.63300000000000001</v>
      </c>
      <c r="C63">
        <v>1.1120000000000001</v>
      </c>
      <c r="D63">
        <v>1.3759999999999999</v>
      </c>
      <c r="E63">
        <v>1.377</v>
      </c>
      <c r="F63">
        <v>0.24199999999999999</v>
      </c>
    </row>
    <row r="64" spans="1:6" x14ac:dyDescent="0.45">
      <c r="A64">
        <v>1962</v>
      </c>
      <c r="B64">
        <v>0.871</v>
      </c>
      <c r="C64">
        <v>0.79100000000000004</v>
      </c>
      <c r="D64">
        <v>0.20499999999999999</v>
      </c>
      <c r="E64">
        <v>0.40200000000000002</v>
      </c>
      <c r="F64">
        <v>0.88600000000000001</v>
      </c>
    </row>
    <row r="65" spans="1:6" x14ac:dyDescent="0.45">
      <c r="A65">
        <v>1963</v>
      </c>
      <c r="B65">
        <v>0.82699999999999996</v>
      </c>
      <c r="C65">
        <v>1.3160000000000001</v>
      </c>
      <c r="D65">
        <v>1.0429999999999999</v>
      </c>
      <c r="E65">
        <v>1.0940000000000001</v>
      </c>
      <c r="F65">
        <v>1.0269999999999999</v>
      </c>
    </row>
    <row r="66" spans="1:6" x14ac:dyDescent="0.45">
      <c r="A66">
        <v>1964</v>
      </c>
      <c r="B66">
        <v>1.4850000000000001</v>
      </c>
      <c r="C66">
        <v>1.3180000000000001</v>
      </c>
      <c r="D66">
        <v>1.085</v>
      </c>
      <c r="E66">
        <v>1.341</v>
      </c>
      <c r="F66">
        <v>1.599</v>
      </c>
    </row>
    <row r="67" spans="1:6" x14ac:dyDescent="0.45">
      <c r="A67">
        <v>1965</v>
      </c>
      <c r="B67">
        <v>0.76300000000000001</v>
      </c>
      <c r="C67">
        <v>1.2290000000000001</v>
      </c>
      <c r="D67">
        <v>1.228</v>
      </c>
      <c r="E67">
        <v>1.724</v>
      </c>
      <c r="F67">
        <v>0.74399999999999999</v>
      </c>
    </row>
    <row r="68" spans="1:6" x14ac:dyDescent="0.45">
      <c r="A68">
        <v>1966</v>
      </c>
      <c r="B68">
        <v>1.034</v>
      </c>
      <c r="C68">
        <v>0.38800000000000001</v>
      </c>
      <c r="D68">
        <v>1.2210000000000001</v>
      </c>
      <c r="E68">
        <v>0.96399999999999997</v>
      </c>
      <c r="F68">
        <v>0.82</v>
      </c>
    </row>
    <row r="69" spans="1:6" x14ac:dyDescent="0.45">
      <c r="A69">
        <v>1967</v>
      </c>
      <c r="B69">
        <v>0.89400000000000002</v>
      </c>
      <c r="C69">
        <v>1.0469999999999999</v>
      </c>
      <c r="D69">
        <v>1.202</v>
      </c>
      <c r="E69">
        <v>1.599</v>
      </c>
      <c r="F69">
        <v>0.88500000000000001</v>
      </c>
    </row>
    <row r="70" spans="1:6" x14ac:dyDescent="0.45">
      <c r="A70">
        <v>1968</v>
      </c>
      <c r="B70">
        <v>0.86299999999999999</v>
      </c>
      <c r="C70">
        <v>0.57499999999999996</v>
      </c>
      <c r="D70">
        <v>1.085</v>
      </c>
      <c r="E70">
        <v>1.48</v>
      </c>
      <c r="F70">
        <v>1.3520000000000001</v>
      </c>
    </row>
    <row r="71" spans="1:6" x14ac:dyDescent="0.45">
      <c r="A71">
        <v>1969</v>
      </c>
      <c r="B71">
        <v>0.86199999999999999</v>
      </c>
      <c r="C71">
        <v>1.0389999999999999</v>
      </c>
      <c r="D71">
        <v>1.198</v>
      </c>
      <c r="E71">
        <v>1.3740000000000001</v>
      </c>
      <c r="F71">
        <v>1.3129999999999999</v>
      </c>
    </row>
    <row r="72" spans="1:6" x14ac:dyDescent="0.45">
      <c r="A72">
        <v>1970</v>
      </c>
      <c r="B72">
        <v>1.2</v>
      </c>
      <c r="C72">
        <v>0.77</v>
      </c>
      <c r="D72">
        <v>1.125</v>
      </c>
      <c r="E72">
        <v>1.516</v>
      </c>
      <c r="F72">
        <v>1.069</v>
      </c>
    </row>
    <row r="73" spans="1:6" x14ac:dyDescent="0.45">
      <c r="A73">
        <v>1971</v>
      </c>
      <c r="B73">
        <v>0.86099999999999999</v>
      </c>
      <c r="C73">
        <v>0.70599999999999996</v>
      </c>
      <c r="D73">
        <v>1.2370000000000001</v>
      </c>
      <c r="E73">
        <v>0.39900000000000002</v>
      </c>
      <c r="F73">
        <v>0.89400000000000002</v>
      </c>
    </row>
    <row r="74" spans="1:6" x14ac:dyDescent="0.45">
      <c r="A74">
        <v>1972</v>
      </c>
      <c r="B74">
        <v>1.0580000000000001</v>
      </c>
      <c r="C74">
        <v>0.93400000000000005</v>
      </c>
      <c r="D74">
        <v>0.52</v>
      </c>
      <c r="E74">
        <v>0.81</v>
      </c>
      <c r="F74">
        <v>0.63200000000000001</v>
      </c>
    </row>
    <row r="75" spans="1:6" x14ac:dyDescent="0.45">
      <c r="A75">
        <v>1973</v>
      </c>
      <c r="B75">
        <v>1.1459999999999999</v>
      </c>
      <c r="C75">
        <v>0.65500000000000003</v>
      </c>
      <c r="D75">
        <v>1.361</v>
      </c>
      <c r="E75">
        <v>1.488</v>
      </c>
      <c r="F75">
        <v>1.105</v>
      </c>
    </row>
    <row r="76" spans="1:6" x14ac:dyDescent="0.45">
      <c r="A76">
        <v>1974</v>
      </c>
      <c r="B76">
        <v>0.84299999999999997</v>
      </c>
      <c r="C76">
        <v>1.0069999999999999</v>
      </c>
      <c r="D76">
        <v>1.7649999999999999</v>
      </c>
      <c r="E76">
        <v>1.3759999999999999</v>
      </c>
      <c r="F76">
        <v>1.0920000000000001</v>
      </c>
    </row>
    <row r="77" spans="1:6" x14ac:dyDescent="0.45">
      <c r="A77">
        <v>1975</v>
      </c>
      <c r="B77">
        <v>0.99299999999999999</v>
      </c>
      <c r="C77">
        <v>0.59</v>
      </c>
      <c r="D77">
        <v>0.79100000000000004</v>
      </c>
      <c r="E77">
        <v>0.99099999999999999</v>
      </c>
      <c r="F77">
        <v>0.746</v>
      </c>
    </row>
    <row r="78" spans="1:6" x14ac:dyDescent="0.45">
      <c r="A78">
        <v>1976</v>
      </c>
      <c r="B78">
        <v>0.97099999999999997</v>
      </c>
      <c r="C78">
        <v>1.1499999999999999</v>
      </c>
      <c r="D78">
        <v>1.129</v>
      </c>
      <c r="E78">
        <v>0.80200000000000005</v>
      </c>
      <c r="F78">
        <v>1.1819999999999999</v>
      </c>
    </row>
    <row r="79" spans="1:6" x14ac:dyDescent="0.45">
      <c r="A79">
        <v>1977</v>
      </c>
      <c r="B79">
        <v>0.92400000000000004</v>
      </c>
      <c r="C79">
        <v>1.0069999999999999</v>
      </c>
      <c r="D79">
        <v>1.4059999999999999</v>
      </c>
      <c r="E79">
        <v>1.5049999999999999</v>
      </c>
      <c r="F79">
        <v>0.97399999999999998</v>
      </c>
    </row>
    <row r="80" spans="1:6" x14ac:dyDescent="0.45">
      <c r="A80">
        <v>1978</v>
      </c>
      <c r="B80">
        <v>0.86</v>
      </c>
      <c r="C80">
        <v>0.93300000000000005</v>
      </c>
      <c r="D80">
        <v>0.13</v>
      </c>
      <c r="E80">
        <v>0.754</v>
      </c>
      <c r="F80">
        <v>0.64</v>
      </c>
    </row>
    <row r="81" spans="1:6" x14ac:dyDescent="0.45">
      <c r="A81">
        <v>1979</v>
      </c>
      <c r="B81">
        <v>1.3129999999999999</v>
      </c>
      <c r="C81">
        <v>1.0349999999999999</v>
      </c>
      <c r="D81">
        <v>0.51500000000000001</v>
      </c>
      <c r="E81">
        <v>0.371</v>
      </c>
      <c r="F81">
        <v>1.1879999999999999</v>
      </c>
    </row>
    <row r="82" spans="1:6" x14ac:dyDescent="0.45">
      <c r="A82">
        <v>1980</v>
      </c>
      <c r="B82">
        <v>0.85899999999999999</v>
      </c>
      <c r="C82">
        <v>0.60499999999999998</v>
      </c>
      <c r="D82">
        <v>1.1359999999999999</v>
      </c>
      <c r="E82">
        <v>0.45800000000000002</v>
      </c>
      <c r="F82">
        <v>1.1539999999999999</v>
      </c>
    </row>
    <row r="83" spans="1:6" x14ac:dyDescent="0.45">
      <c r="A83">
        <v>1981</v>
      </c>
      <c r="B83">
        <v>0.997</v>
      </c>
      <c r="C83">
        <v>1.109</v>
      </c>
      <c r="D83">
        <v>0.90200000000000002</v>
      </c>
      <c r="E83">
        <v>1.3280000000000001</v>
      </c>
      <c r="F83">
        <v>0.79200000000000004</v>
      </c>
    </row>
    <row r="84" spans="1:6" x14ac:dyDescent="0.45">
      <c r="A84">
        <v>1982</v>
      </c>
      <c r="B84">
        <v>0.91200000000000003</v>
      </c>
      <c r="C84">
        <v>1.077</v>
      </c>
      <c r="D84">
        <v>1.101</v>
      </c>
      <c r="E84">
        <v>1.1539999999999999</v>
      </c>
      <c r="F84">
        <v>0.52600000000000002</v>
      </c>
    </row>
    <row r="85" spans="1:6" x14ac:dyDescent="0.45">
      <c r="A85">
        <v>1983</v>
      </c>
      <c r="B85">
        <v>1.1140000000000001</v>
      </c>
      <c r="C85">
        <v>1.1739999999999999</v>
      </c>
      <c r="D85">
        <v>1.2749999999999999</v>
      </c>
      <c r="E85">
        <v>1.204</v>
      </c>
      <c r="F85">
        <v>1.0449999999999999</v>
      </c>
    </row>
    <row r="86" spans="1:6" x14ac:dyDescent="0.45">
      <c r="A86">
        <v>1984</v>
      </c>
      <c r="B86">
        <v>0.88100000000000001</v>
      </c>
      <c r="C86">
        <v>1.089</v>
      </c>
      <c r="D86">
        <v>0.61799999999999999</v>
      </c>
      <c r="E86">
        <v>0.35899999999999999</v>
      </c>
      <c r="F86">
        <v>0.877</v>
      </c>
    </row>
    <row r="87" spans="1:6" x14ac:dyDescent="0.45">
      <c r="A87">
        <v>1985</v>
      </c>
      <c r="B87">
        <v>0.94299999999999995</v>
      </c>
      <c r="C87">
        <v>0.67100000000000004</v>
      </c>
      <c r="D87">
        <v>1.3089999999999999</v>
      </c>
      <c r="E87">
        <v>1.1910000000000001</v>
      </c>
      <c r="F87">
        <v>1.4610000000000001</v>
      </c>
    </row>
    <row r="88" spans="1:6" x14ac:dyDescent="0.45">
      <c r="A88">
        <v>1986</v>
      </c>
      <c r="B88">
        <v>0.59199999999999997</v>
      </c>
      <c r="C88">
        <v>0.42799999999999999</v>
      </c>
      <c r="D88">
        <v>1.3640000000000001</v>
      </c>
      <c r="E88">
        <v>1.772</v>
      </c>
      <c r="F88">
        <v>0.84799999999999998</v>
      </c>
    </row>
    <row r="89" spans="1:6" x14ac:dyDescent="0.45">
      <c r="A89">
        <v>1987</v>
      </c>
      <c r="B89">
        <v>0.89200000000000002</v>
      </c>
      <c r="C89">
        <v>1.2010000000000001</v>
      </c>
      <c r="D89">
        <v>1.097</v>
      </c>
      <c r="E89">
        <v>1.2110000000000001</v>
      </c>
      <c r="F89">
        <v>0.48399999999999999</v>
      </c>
    </row>
    <row r="90" spans="1:6" x14ac:dyDescent="0.45">
      <c r="A90">
        <v>1988</v>
      </c>
      <c r="B90">
        <v>0.93799999999999994</v>
      </c>
      <c r="C90">
        <v>1.0429999999999999</v>
      </c>
      <c r="D90">
        <v>0.94</v>
      </c>
      <c r="E90">
        <v>0.97799999999999998</v>
      </c>
      <c r="F90">
        <v>1.105</v>
      </c>
    </row>
    <row r="91" spans="1:6" x14ac:dyDescent="0.45">
      <c r="A91">
        <v>1989</v>
      </c>
      <c r="B91">
        <v>1.097</v>
      </c>
      <c r="C91">
        <v>1.1399999999999999</v>
      </c>
      <c r="D91">
        <v>0.89100000000000001</v>
      </c>
      <c r="E91">
        <v>0.81499999999999995</v>
      </c>
      <c r="F91">
        <v>0.878</v>
      </c>
    </row>
    <row r="92" spans="1:6" x14ac:dyDescent="0.45">
      <c r="A92">
        <v>1990</v>
      </c>
      <c r="B92">
        <v>0.93100000000000005</v>
      </c>
      <c r="C92">
        <v>0.97599999999999998</v>
      </c>
      <c r="D92">
        <v>0.99199999999999999</v>
      </c>
      <c r="E92">
        <v>1.071</v>
      </c>
      <c r="F92">
        <v>0.61599999999999999</v>
      </c>
    </row>
    <row r="93" spans="1:6" x14ac:dyDescent="0.45">
      <c r="A93">
        <v>1991</v>
      </c>
      <c r="B93">
        <v>0.80100000000000005</v>
      </c>
      <c r="C93">
        <v>1.29</v>
      </c>
      <c r="D93">
        <v>1.0029999999999999</v>
      </c>
      <c r="E93">
        <v>0.72699999999999998</v>
      </c>
      <c r="F93">
        <v>1.1519999999999999</v>
      </c>
    </row>
    <row r="94" spans="1:6" x14ac:dyDescent="0.45">
      <c r="A94">
        <v>1992</v>
      </c>
      <c r="B94">
        <v>0.75700000000000001</v>
      </c>
      <c r="C94">
        <v>0.72199999999999998</v>
      </c>
      <c r="D94">
        <v>0.59</v>
      </c>
      <c r="E94">
        <v>0.50800000000000001</v>
      </c>
      <c r="F94">
        <v>0.27900000000000003</v>
      </c>
    </row>
    <row r="95" spans="1:6" x14ac:dyDescent="0.45">
      <c r="A95">
        <v>1993</v>
      </c>
      <c r="B95">
        <v>0.93200000000000005</v>
      </c>
      <c r="C95">
        <v>1.4339999999999999</v>
      </c>
      <c r="D95">
        <v>1.2310000000000001</v>
      </c>
      <c r="E95">
        <v>0.98599999999999999</v>
      </c>
      <c r="F95">
        <v>0.73</v>
      </c>
    </row>
    <row r="96" spans="1:6" x14ac:dyDescent="0.45">
      <c r="A96">
        <v>1994</v>
      </c>
      <c r="B96">
        <v>0.94299999999999995</v>
      </c>
      <c r="C96">
        <v>1.079</v>
      </c>
      <c r="D96">
        <v>1.099</v>
      </c>
      <c r="E96">
        <v>1.3180000000000001</v>
      </c>
      <c r="F96">
        <v>1.0089999999999999</v>
      </c>
    </row>
    <row r="97" spans="1:6" x14ac:dyDescent="0.45">
      <c r="A97">
        <v>1995</v>
      </c>
      <c r="B97">
        <v>0.97899999999999998</v>
      </c>
      <c r="C97">
        <v>0.35099999999999998</v>
      </c>
      <c r="D97">
        <v>1.0840000000000001</v>
      </c>
      <c r="E97">
        <v>1.4850000000000001</v>
      </c>
      <c r="F97">
        <v>0.89700000000000002</v>
      </c>
    </row>
    <row r="98" spans="1:6" x14ac:dyDescent="0.45">
      <c r="A98">
        <v>1996</v>
      </c>
      <c r="B98">
        <v>0.89100000000000001</v>
      </c>
      <c r="C98">
        <v>1.2470000000000001</v>
      </c>
      <c r="D98">
        <v>0.7</v>
      </c>
      <c r="E98">
        <v>0.38600000000000001</v>
      </c>
      <c r="F98">
        <v>0.57599999999999996</v>
      </c>
    </row>
    <row r="99" spans="1:6" x14ac:dyDescent="0.45">
      <c r="A99">
        <v>1997</v>
      </c>
      <c r="B99">
        <v>1.1180000000000001</v>
      </c>
      <c r="C99">
        <v>0.36399999999999999</v>
      </c>
      <c r="D99">
        <v>1.2849999999999999</v>
      </c>
      <c r="E99">
        <v>1.1679999999999999</v>
      </c>
      <c r="F99">
        <v>1.464</v>
      </c>
    </row>
    <row r="100" spans="1:6" x14ac:dyDescent="0.45">
      <c r="A100">
        <v>1998</v>
      </c>
      <c r="B100">
        <v>1.0149999999999999</v>
      </c>
      <c r="C100">
        <v>1.385</v>
      </c>
      <c r="D100">
        <v>0.54500000000000004</v>
      </c>
      <c r="E100">
        <v>1.0640000000000001</v>
      </c>
      <c r="F100">
        <v>0.69499999999999995</v>
      </c>
    </row>
    <row r="101" spans="1:6" x14ac:dyDescent="0.45">
      <c r="A101">
        <v>1999</v>
      </c>
      <c r="B101">
        <v>1.022</v>
      </c>
      <c r="C101">
        <v>0.78200000000000003</v>
      </c>
      <c r="D101">
        <v>1.3919999999999999</v>
      </c>
      <c r="E101">
        <v>1.129</v>
      </c>
      <c r="F101">
        <v>1.177</v>
      </c>
    </row>
    <row r="102" spans="1:6" x14ac:dyDescent="0.45">
      <c r="A102">
        <v>2000</v>
      </c>
      <c r="B102">
        <v>1.1080000000000001</v>
      </c>
      <c r="C102">
        <v>0.79</v>
      </c>
      <c r="D102">
        <v>0.63100000000000001</v>
      </c>
      <c r="E102">
        <v>0.54700000000000004</v>
      </c>
      <c r="F102">
        <v>0.878</v>
      </c>
    </row>
    <row r="103" spans="1:6" x14ac:dyDescent="0.45">
      <c r="A103">
        <v>2001</v>
      </c>
      <c r="B103">
        <v>0.98899999999999999</v>
      </c>
      <c r="C103">
        <v>0.73899999999999999</v>
      </c>
      <c r="D103">
        <v>1.145</v>
      </c>
      <c r="E103">
        <v>0.91</v>
      </c>
      <c r="F103">
        <v>0.81699999999999995</v>
      </c>
    </row>
    <row r="104" spans="1:6" x14ac:dyDescent="0.45">
      <c r="A104">
        <v>2002</v>
      </c>
      <c r="B104">
        <v>0.81799999999999995</v>
      </c>
      <c r="C104">
        <v>1.028</v>
      </c>
      <c r="D104">
        <v>0.873</v>
      </c>
      <c r="E104">
        <v>0.754</v>
      </c>
      <c r="F104">
        <v>0.98599999999999999</v>
      </c>
    </row>
    <row r="105" spans="1:6" x14ac:dyDescent="0.45">
      <c r="A105">
        <v>2003</v>
      </c>
      <c r="B105">
        <v>1.0980000000000001</v>
      </c>
      <c r="C105">
        <v>1.2829999999999999</v>
      </c>
      <c r="D105">
        <v>0.86</v>
      </c>
      <c r="E105">
        <v>0.68700000000000006</v>
      </c>
      <c r="F105">
        <v>0.78100000000000003</v>
      </c>
    </row>
    <row r="106" spans="1:6" x14ac:dyDescent="0.45">
      <c r="A106">
        <v>2004</v>
      </c>
      <c r="B106">
        <v>1.2070000000000001</v>
      </c>
      <c r="C106">
        <v>1.147</v>
      </c>
      <c r="D106">
        <v>1.08</v>
      </c>
      <c r="E106">
        <v>0.90200000000000002</v>
      </c>
      <c r="F106">
        <v>1.319</v>
      </c>
    </row>
    <row r="107" spans="1:6" x14ac:dyDescent="0.45">
      <c r="A107">
        <v>2005</v>
      </c>
      <c r="B107">
        <v>0.92800000000000005</v>
      </c>
      <c r="C107">
        <v>0.72799999999999998</v>
      </c>
      <c r="D107">
        <v>1.1319999999999999</v>
      </c>
      <c r="E107">
        <v>1.2769999999999999</v>
      </c>
      <c r="F107">
        <v>1.3280000000000001</v>
      </c>
    </row>
    <row r="108" spans="1:6" x14ac:dyDescent="0.45">
      <c r="A108">
        <v>2006</v>
      </c>
      <c r="B108">
        <v>1.119</v>
      </c>
      <c r="C108">
        <v>1.2749999999999999</v>
      </c>
      <c r="D108">
        <v>0.94399999999999995</v>
      </c>
      <c r="E108">
        <v>0.746</v>
      </c>
      <c r="F108">
        <v>0.78600000000000003</v>
      </c>
    </row>
    <row r="109" spans="1:6" x14ac:dyDescent="0.45">
      <c r="A109">
        <v>2007</v>
      </c>
      <c r="B109">
        <v>0.99199999999999999</v>
      </c>
      <c r="C109">
        <v>1.375</v>
      </c>
      <c r="D109">
        <v>1.1379999999999999</v>
      </c>
      <c r="E109">
        <v>0.84299999999999997</v>
      </c>
      <c r="F109">
        <v>1.143</v>
      </c>
    </row>
    <row r="110" spans="1:6" x14ac:dyDescent="0.45">
      <c r="A110">
        <v>2008</v>
      </c>
      <c r="B110">
        <v>1.2569999999999999</v>
      </c>
      <c r="C110">
        <v>1.5349999999999999</v>
      </c>
      <c r="D110">
        <v>0.69699999999999995</v>
      </c>
      <c r="E110">
        <v>0.80500000000000005</v>
      </c>
      <c r="F110">
        <v>0.84299999999999997</v>
      </c>
    </row>
    <row r="111" spans="1:6" x14ac:dyDescent="0.45">
      <c r="A111">
        <v>2009</v>
      </c>
      <c r="B111">
        <v>0.96099999999999997</v>
      </c>
      <c r="C111">
        <v>0.50800000000000001</v>
      </c>
      <c r="D111">
        <v>0.76100000000000001</v>
      </c>
      <c r="E111">
        <v>0.71799999999999997</v>
      </c>
      <c r="F111">
        <v>0.74099999999999999</v>
      </c>
    </row>
    <row r="112" spans="1:6" x14ac:dyDescent="0.45">
      <c r="A112">
        <v>2010</v>
      </c>
      <c r="B112">
        <v>1.2230000000000001</v>
      </c>
      <c r="C112">
        <v>0.748</v>
      </c>
      <c r="D112">
        <v>0.69299999999999995</v>
      </c>
      <c r="E112">
        <v>0.876</v>
      </c>
      <c r="F112">
        <v>1.405</v>
      </c>
    </row>
    <row r="113" spans="1:6" x14ac:dyDescent="0.45">
      <c r="A113">
        <v>2011</v>
      </c>
      <c r="B113">
        <v>1.0449999999999999</v>
      </c>
      <c r="C113">
        <v>1.2110000000000001</v>
      </c>
      <c r="D113">
        <v>1.0900000000000001</v>
      </c>
      <c r="E113">
        <v>1.05</v>
      </c>
      <c r="F113">
        <v>0.94099999999999995</v>
      </c>
    </row>
    <row r="114" spans="1:6" x14ac:dyDescent="0.45">
      <c r="A114">
        <v>2012</v>
      </c>
      <c r="B114">
        <v>0.80300000000000005</v>
      </c>
      <c r="C114">
        <v>1.4950000000000001</v>
      </c>
      <c r="D114">
        <v>1.0069999999999999</v>
      </c>
      <c r="E114">
        <v>1.054</v>
      </c>
      <c r="F114">
        <v>1.073</v>
      </c>
    </row>
    <row r="115" spans="1:6" x14ac:dyDescent="0.45">
      <c r="A115">
        <v>2013</v>
      </c>
      <c r="B115">
        <v>0.97599999999999998</v>
      </c>
      <c r="C115">
        <v>1.075</v>
      </c>
      <c r="D115">
        <v>0.85799999999999998</v>
      </c>
      <c r="E115">
        <v>0.96199999999999997</v>
      </c>
      <c r="F115">
        <v>0.51</v>
      </c>
    </row>
    <row r="116" spans="1:6" x14ac:dyDescent="0.45">
      <c r="A116">
        <v>2014</v>
      </c>
      <c r="B116">
        <v>1.0680000000000001</v>
      </c>
      <c r="C116">
        <v>0.92500000000000004</v>
      </c>
      <c r="D116">
        <v>0.66600000000000004</v>
      </c>
      <c r="E116">
        <v>1.0229999999999999</v>
      </c>
      <c r="F116">
        <v>0.72699999999999998</v>
      </c>
    </row>
    <row r="117" spans="1:6" x14ac:dyDescent="0.45">
      <c r="A117">
        <v>2015</v>
      </c>
      <c r="B117">
        <v>0.94099999999999995</v>
      </c>
      <c r="C117">
        <v>1.044</v>
      </c>
      <c r="D117">
        <v>1.071</v>
      </c>
      <c r="E117">
        <v>0.83599999999999997</v>
      </c>
      <c r="F117">
        <v>1.2809999999999999</v>
      </c>
    </row>
    <row r="118" spans="1:6" x14ac:dyDescent="0.45">
      <c r="A118">
        <v>2016</v>
      </c>
      <c r="B118">
        <v>1.1639999999999999</v>
      </c>
      <c r="C118">
        <v>0.89100000000000001</v>
      </c>
      <c r="D118">
        <v>0.87</v>
      </c>
      <c r="E118">
        <v>0.92300000000000004</v>
      </c>
      <c r="F118">
        <v>1.002</v>
      </c>
    </row>
    <row r="119" spans="1:6" x14ac:dyDescent="0.45">
      <c r="A119">
        <v>2017</v>
      </c>
      <c r="B119">
        <v>1.1559999999999999</v>
      </c>
      <c r="C119">
        <v>0.85699999999999998</v>
      </c>
      <c r="D119">
        <v>0.64700000000000002</v>
      </c>
      <c r="E119">
        <v>0.79600000000000004</v>
      </c>
      <c r="F119">
        <v>1.4379999999999999</v>
      </c>
    </row>
    <row r="120" spans="1:6" x14ac:dyDescent="0.45">
      <c r="A120">
        <v>2018</v>
      </c>
      <c r="B120">
        <v>0.84699999999999998</v>
      </c>
      <c r="C120">
        <v>1.1639999999999999</v>
      </c>
      <c r="D120">
        <v>0.997</v>
      </c>
      <c r="E120">
        <v>1.0589999999999999</v>
      </c>
      <c r="F120">
        <v>1.1850000000000001</v>
      </c>
    </row>
    <row r="121" spans="1:6" x14ac:dyDescent="0.45">
      <c r="A121">
        <v>2019</v>
      </c>
      <c r="B121">
        <v>0.76500000000000001</v>
      </c>
      <c r="C121">
        <v>0.70799999999999996</v>
      </c>
      <c r="D121">
        <v>1.1020000000000001</v>
      </c>
      <c r="E121">
        <v>0.89400000000000002</v>
      </c>
      <c r="F121">
        <v>0.99399999999999999</v>
      </c>
    </row>
    <row r="122" spans="1:6" x14ac:dyDescent="0.45">
      <c r="A122">
        <v>2020</v>
      </c>
      <c r="B122">
        <v>1.151</v>
      </c>
      <c r="C122">
        <v>0.622</v>
      </c>
      <c r="D122">
        <v>0.79900000000000004</v>
      </c>
      <c r="E122">
        <v>0.90200000000000002</v>
      </c>
      <c r="F122">
        <v>0.93700000000000006</v>
      </c>
    </row>
    <row r="123" spans="1:6" x14ac:dyDescent="0.45">
      <c r="A123">
        <v>2021</v>
      </c>
      <c r="B123">
        <v>1.1020000000000001</v>
      </c>
      <c r="C123">
        <v>1.2450000000000001</v>
      </c>
      <c r="D123">
        <v>0.96899999999999997</v>
      </c>
      <c r="E123">
        <v>0.95399999999999996</v>
      </c>
      <c r="F123">
        <v>1.054</v>
      </c>
    </row>
    <row r="126" spans="1:6" x14ac:dyDescent="0.45">
      <c r="A126" t="s">
        <v>887</v>
      </c>
    </row>
    <row r="127" spans="1:6" x14ac:dyDescent="0.45">
      <c r="A127" t="s">
        <v>879</v>
      </c>
      <c r="B127">
        <f>AVERAGE(B68:B123)</f>
        <v>0.98489285714285679</v>
      </c>
      <c r="C127">
        <f t="shared" ref="C127:F127" si="0">AVERAGE(C68:C123)</f>
        <v>0.95349999999999968</v>
      </c>
      <c r="D127">
        <f t="shared" si="0"/>
        <v>0.98694642857142856</v>
      </c>
      <c r="E127">
        <f t="shared" si="0"/>
        <v>0.98676785714285697</v>
      </c>
      <c r="F127">
        <f t="shared" si="0"/>
        <v>0.96117857142857144</v>
      </c>
    </row>
    <row r="128" spans="1:6" x14ac:dyDescent="0.45">
      <c r="A128" t="s">
        <v>880</v>
      </c>
      <c r="B128">
        <f>STDEV(B68:B123)</f>
        <v>0.14171837355331854</v>
      </c>
      <c r="C128">
        <f t="shared" ref="C128:F128" si="1">STDEV(C68:C123)</f>
        <v>0.29517705010568074</v>
      </c>
      <c r="D128">
        <f t="shared" si="1"/>
        <v>0.28492004745464838</v>
      </c>
      <c r="E128">
        <f t="shared" si="1"/>
        <v>0.32962755793175408</v>
      </c>
      <c r="F128">
        <f t="shared" si="1"/>
        <v>0.27003556042881421</v>
      </c>
    </row>
    <row r="129" spans="1:6" x14ac:dyDescent="0.45">
      <c r="A129" t="s">
        <v>881</v>
      </c>
      <c r="B129">
        <f>B127+B128</f>
        <v>1.1266112306961753</v>
      </c>
      <c r="C129">
        <f t="shared" ref="C129:F129" si="2">C127+C128</f>
        <v>1.2486770501056803</v>
      </c>
      <c r="D129">
        <f t="shared" si="2"/>
        <v>1.2718664760260769</v>
      </c>
      <c r="E129">
        <f t="shared" si="2"/>
        <v>1.3163954150746111</v>
      </c>
      <c r="F129">
        <f t="shared" si="2"/>
        <v>1.2312141318573857</v>
      </c>
    </row>
    <row r="130" spans="1:6" x14ac:dyDescent="0.45">
      <c r="A130" t="s">
        <v>882</v>
      </c>
      <c r="B130">
        <f>B127-B128</f>
        <v>0.84317448358953828</v>
      </c>
      <c r="C130">
        <f t="shared" ref="C130:F130" si="3">C127-C128</f>
        <v>0.65832294989431894</v>
      </c>
      <c r="D130">
        <f t="shared" si="3"/>
        <v>0.70202638111678017</v>
      </c>
      <c r="E130">
        <f t="shared" si="3"/>
        <v>0.65714029921110284</v>
      </c>
      <c r="F130">
        <f t="shared" si="3"/>
        <v>0.69114301099975717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D433-2C77-4453-9D49-5C90B7B31C55}">
  <dimension ref="A1:F511"/>
  <sheetViews>
    <sheetView topLeftCell="A344" workbookViewId="0">
      <selection activeCell="K2" sqref="K2"/>
    </sheetView>
  </sheetViews>
  <sheetFormatPr defaultRowHeight="15.9" x14ac:dyDescent="0.45"/>
  <sheetData>
    <row r="1" spans="1:6" x14ac:dyDescent="0.45">
      <c r="A1" t="s">
        <v>0</v>
      </c>
      <c r="B1" t="s">
        <v>885</v>
      </c>
      <c r="C1" t="s">
        <v>36</v>
      </c>
      <c r="D1" t="s">
        <v>883</v>
      </c>
      <c r="E1" t="s">
        <v>884</v>
      </c>
      <c r="F1" t="s">
        <v>886</v>
      </c>
    </row>
    <row r="2" spans="1:6" x14ac:dyDescent="0.45">
      <c r="A2">
        <v>1519</v>
      </c>
      <c r="D2">
        <v>2.3370000000000002</v>
      </c>
    </row>
    <row r="3" spans="1:6" x14ac:dyDescent="0.45">
      <c r="A3">
        <v>1520</v>
      </c>
      <c r="D3">
        <v>1.0049999999999999</v>
      </c>
    </row>
    <row r="4" spans="1:6" x14ac:dyDescent="0.45">
      <c r="A4">
        <v>1521</v>
      </c>
      <c r="D4">
        <v>0.41499999999999998</v>
      </c>
    </row>
    <row r="5" spans="1:6" x14ac:dyDescent="0.45">
      <c r="A5">
        <v>1522</v>
      </c>
      <c r="D5">
        <v>0.748</v>
      </c>
    </row>
    <row r="6" spans="1:6" x14ac:dyDescent="0.45">
      <c r="A6">
        <v>1523</v>
      </c>
      <c r="D6">
        <v>0.70799999999999996</v>
      </c>
    </row>
    <row r="7" spans="1:6" x14ac:dyDescent="0.45">
      <c r="A7">
        <v>1524</v>
      </c>
      <c r="D7">
        <v>1.1439999999999999</v>
      </c>
    </row>
    <row r="8" spans="1:6" x14ac:dyDescent="0.45">
      <c r="A8">
        <v>1525</v>
      </c>
      <c r="D8">
        <v>1.2849999999999999</v>
      </c>
    </row>
    <row r="9" spans="1:6" x14ac:dyDescent="0.45">
      <c r="A9">
        <v>1526</v>
      </c>
      <c r="D9">
        <v>0.97799999999999998</v>
      </c>
    </row>
    <row r="10" spans="1:6" x14ac:dyDescent="0.45">
      <c r="A10">
        <v>1527</v>
      </c>
      <c r="D10">
        <v>1.57</v>
      </c>
    </row>
    <row r="11" spans="1:6" x14ac:dyDescent="0.45">
      <c r="A11">
        <v>1528</v>
      </c>
      <c r="D11">
        <v>0.625</v>
      </c>
    </row>
    <row r="12" spans="1:6" x14ac:dyDescent="0.45">
      <c r="A12">
        <v>1529</v>
      </c>
      <c r="D12">
        <v>0.501</v>
      </c>
    </row>
    <row r="13" spans="1:6" x14ac:dyDescent="0.45">
      <c r="A13">
        <v>1530</v>
      </c>
      <c r="D13">
        <v>0.53800000000000003</v>
      </c>
    </row>
    <row r="14" spans="1:6" x14ac:dyDescent="0.45">
      <c r="A14">
        <v>1531</v>
      </c>
      <c r="D14">
        <v>0.79700000000000004</v>
      </c>
    </row>
    <row r="15" spans="1:6" x14ac:dyDescent="0.45">
      <c r="A15">
        <v>1532</v>
      </c>
      <c r="D15">
        <v>1.069</v>
      </c>
    </row>
    <row r="16" spans="1:6" x14ac:dyDescent="0.45">
      <c r="A16">
        <v>1533</v>
      </c>
      <c r="D16">
        <v>0.92800000000000005</v>
      </c>
    </row>
    <row r="17" spans="1:4" x14ac:dyDescent="0.45">
      <c r="A17">
        <v>1534</v>
      </c>
      <c r="D17">
        <v>0.70499999999999996</v>
      </c>
    </row>
    <row r="18" spans="1:4" x14ac:dyDescent="0.45">
      <c r="A18">
        <v>1535</v>
      </c>
      <c r="D18">
        <v>0.76800000000000002</v>
      </c>
    </row>
    <row r="19" spans="1:4" x14ac:dyDescent="0.45">
      <c r="A19">
        <v>1536</v>
      </c>
      <c r="D19">
        <v>0.94099999999999995</v>
      </c>
    </row>
    <row r="20" spans="1:4" x14ac:dyDescent="0.45">
      <c r="A20">
        <v>1537</v>
      </c>
      <c r="D20">
        <v>1.3939999999999999</v>
      </c>
    </row>
    <row r="21" spans="1:4" x14ac:dyDescent="0.45">
      <c r="A21">
        <v>1538</v>
      </c>
      <c r="D21">
        <v>0.99</v>
      </c>
    </row>
    <row r="22" spans="1:4" x14ac:dyDescent="0.45">
      <c r="A22">
        <v>1539</v>
      </c>
      <c r="D22">
        <v>1.143</v>
      </c>
    </row>
    <row r="23" spans="1:4" x14ac:dyDescent="0.45">
      <c r="A23">
        <v>1540</v>
      </c>
      <c r="D23">
        <v>0.96299999999999997</v>
      </c>
    </row>
    <row r="24" spans="1:4" x14ac:dyDescent="0.45">
      <c r="A24">
        <v>1541</v>
      </c>
      <c r="D24">
        <v>0.45900000000000002</v>
      </c>
    </row>
    <row r="25" spans="1:4" x14ac:dyDescent="0.45">
      <c r="A25">
        <v>1542</v>
      </c>
      <c r="D25">
        <v>0.35699999999999998</v>
      </c>
    </row>
    <row r="26" spans="1:4" x14ac:dyDescent="0.45">
      <c r="A26">
        <v>1543</v>
      </c>
      <c r="D26">
        <v>0.60199999999999998</v>
      </c>
    </row>
    <row r="27" spans="1:4" x14ac:dyDescent="0.45">
      <c r="A27">
        <v>1544</v>
      </c>
      <c r="D27">
        <v>0.92500000000000004</v>
      </c>
    </row>
    <row r="28" spans="1:4" x14ac:dyDescent="0.45">
      <c r="A28">
        <v>1545</v>
      </c>
      <c r="D28">
        <v>0.64500000000000002</v>
      </c>
    </row>
    <row r="29" spans="1:4" x14ac:dyDescent="0.45">
      <c r="A29">
        <v>1546</v>
      </c>
      <c r="D29">
        <v>0.75700000000000001</v>
      </c>
    </row>
    <row r="30" spans="1:4" x14ac:dyDescent="0.45">
      <c r="A30">
        <v>1547</v>
      </c>
      <c r="D30">
        <v>1.282</v>
      </c>
    </row>
    <row r="31" spans="1:4" x14ac:dyDescent="0.45">
      <c r="A31">
        <v>1548</v>
      </c>
      <c r="D31">
        <v>1.091</v>
      </c>
    </row>
    <row r="32" spans="1:4" x14ac:dyDescent="0.45">
      <c r="A32">
        <v>1549</v>
      </c>
      <c r="D32">
        <v>1.3320000000000001</v>
      </c>
    </row>
    <row r="33" spans="1:4" x14ac:dyDescent="0.45">
      <c r="A33">
        <v>1550</v>
      </c>
      <c r="D33">
        <v>1.1990000000000001</v>
      </c>
    </row>
    <row r="34" spans="1:4" x14ac:dyDescent="0.45">
      <c r="A34">
        <v>1551</v>
      </c>
      <c r="D34">
        <v>0.96499999999999997</v>
      </c>
    </row>
    <row r="35" spans="1:4" x14ac:dyDescent="0.45">
      <c r="A35">
        <v>1552</v>
      </c>
      <c r="D35">
        <v>1.5489999999999999</v>
      </c>
    </row>
    <row r="36" spans="1:4" x14ac:dyDescent="0.45">
      <c r="A36">
        <v>1553</v>
      </c>
      <c r="D36">
        <v>0.93700000000000006</v>
      </c>
    </row>
    <row r="37" spans="1:4" x14ac:dyDescent="0.45">
      <c r="A37">
        <v>1554</v>
      </c>
      <c r="D37">
        <v>0.80300000000000005</v>
      </c>
    </row>
    <row r="38" spans="1:4" x14ac:dyDescent="0.45">
      <c r="A38">
        <v>1555</v>
      </c>
      <c r="D38">
        <v>1.409</v>
      </c>
    </row>
    <row r="39" spans="1:4" x14ac:dyDescent="0.45">
      <c r="A39">
        <v>1556</v>
      </c>
      <c r="D39">
        <v>0.88700000000000001</v>
      </c>
    </row>
    <row r="40" spans="1:4" x14ac:dyDescent="0.45">
      <c r="A40">
        <v>1557</v>
      </c>
      <c r="D40">
        <v>0.11700000000000001</v>
      </c>
    </row>
    <row r="41" spans="1:4" x14ac:dyDescent="0.45">
      <c r="A41">
        <v>1558</v>
      </c>
      <c r="D41">
        <v>1.5189999999999999</v>
      </c>
    </row>
    <row r="42" spans="1:4" x14ac:dyDescent="0.45">
      <c r="A42">
        <v>1559</v>
      </c>
      <c r="D42">
        <v>0.746</v>
      </c>
    </row>
    <row r="43" spans="1:4" x14ac:dyDescent="0.45">
      <c r="A43">
        <v>1560</v>
      </c>
      <c r="D43">
        <v>0.79200000000000004</v>
      </c>
    </row>
    <row r="44" spans="1:4" x14ac:dyDescent="0.45">
      <c r="A44">
        <v>1561</v>
      </c>
      <c r="D44">
        <v>1.3180000000000001</v>
      </c>
    </row>
    <row r="45" spans="1:4" x14ac:dyDescent="0.45">
      <c r="A45">
        <v>1562</v>
      </c>
      <c r="D45">
        <v>1.071</v>
      </c>
    </row>
    <row r="46" spans="1:4" x14ac:dyDescent="0.45">
      <c r="A46">
        <v>1563</v>
      </c>
      <c r="D46">
        <v>1.694</v>
      </c>
    </row>
    <row r="47" spans="1:4" x14ac:dyDescent="0.45">
      <c r="A47">
        <v>1564</v>
      </c>
      <c r="D47">
        <v>1.1220000000000001</v>
      </c>
    </row>
    <row r="48" spans="1:4" x14ac:dyDescent="0.45">
      <c r="A48">
        <v>1565</v>
      </c>
      <c r="D48">
        <v>1.157</v>
      </c>
    </row>
    <row r="49" spans="1:4" x14ac:dyDescent="0.45">
      <c r="A49">
        <v>1566</v>
      </c>
      <c r="D49">
        <v>0.59599999999999997</v>
      </c>
    </row>
    <row r="50" spans="1:4" x14ac:dyDescent="0.45">
      <c r="A50">
        <v>1567</v>
      </c>
      <c r="D50">
        <v>1.103</v>
      </c>
    </row>
    <row r="51" spans="1:4" x14ac:dyDescent="0.45">
      <c r="A51">
        <v>1568</v>
      </c>
      <c r="D51">
        <v>2.3849999999999998</v>
      </c>
    </row>
    <row r="52" spans="1:4" x14ac:dyDescent="0.45">
      <c r="A52">
        <v>1569</v>
      </c>
      <c r="D52">
        <v>1.292</v>
      </c>
    </row>
    <row r="53" spans="1:4" x14ac:dyDescent="0.45">
      <c r="A53">
        <v>1570</v>
      </c>
      <c r="D53">
        <v>0.95099999999999996</v>
      </c>
    </row>
    <row r="54" spans="1:4" x14ac:dyDescent="0.45">
      <c r="A54">
        <v>1571</v>
      </c>
      <c r="D54">
        <v>0.90300000000000002</v>
      </c>
    </row>
    <row r="55" spans="1:4" x14ac:dyDescent="0.45">
      <c r="A55">
        <v>1572</v>
      </c>
      <c r="D55">
        <v>0.22900000000000001</v>
      </c>
    </row>
    <row r="56" spans="1:4" x14ac:dyDescent="0.45">
      <c r="A56">
        <v>1573</v>
      </c>
      <c r="D56">
        <v>1.552</v>
      </c>
    </row>
    <row r="57" spans="1:4" x14ac:dyDescent="0.45">
      <c r="A57">
        <v>1574</v>
      </c>
      <c r="D57">
        <v>0.96799999999999997</v>
      </c>
    </row>
    <row r="58" spans="1:4" x14ac:dyDescent="0.45">
      <c r="A58">
        <v>1575</v>
      </c>
      <c r="D58">
        <v>2.8519999999999999</v>
      </c>
    </row>
    <row r="59" spans="1:4" x14ac:dyDescent="0.45">
      <c r="A59">
        <v>1576</v>
      </c>
      <c r="D59">
        <v>0.34399999999999997</v>
      </c>
    </row>
    <row r="60" spans="1:4" x14ac:dyDescent="0.45">
      <c r="A60">
        <v>1577</v>
      </c>
      <c r="D60">
        <v>0.97899999999999998</v>
      </c>
    </row>
    <row r="61" spans="1:4" x14ac:dyDescent="0.45">
      <c r="A61">
        <v>1578</v>
      </c>
      <c r="D61">
        <v>0.72</v>
      </c>
    </row>
    <row r="62" spans="1:4" x14ac:dyDescent="0.45">
      <c r="A62">
        <v>1579</v>
      </c>
      <c r="D62">
        <v>1.4039999999999999</v>
      </c>
    </row>
    <row r="63" spans="1:4" x14ac:dyDescent="0.45">
      <c r="A63">
        <v>1580</v>
      </c>
      <c r="D63">
        <v>-0.217</v>
      </c>
    </row>
    <row r="64" spans="1:4" x14ac:dyDescent="0.45">
      <c r="A64">
        <v>1581</v>
      </c>
      <c r="D64">
        <v>1.115</v>
      </c>
    </row>
    <row r="65" spans="1:4" x14ac:dyDescent="0.45">
      <c r="A65">
        <v>1582</v>
      </c>
      <c r="D65">
        <v>0.69099999999999995</v>
      </c>
    </row>
    <row r="66" spans="1:4" x14ac:dyDescent="0.45">
      <c r="A66">
        <v>1583</v>
      </c>
      <c r="D66">
        <v>0.54</v>
      </c>
    </row>
    <row r="67" spans="1:4" x14ac:dyDescent="0.45">
      <c r="A67">
        <v>1584</v>
      </c>
      <c r="D67">
        <v>1.2010000000000001</v>
      </c>
    </row>
    <row r="68" spans="1:4" x14ac:dyDescent="0.45">
      <c r="A68">
        <v>1585</v>
      </c>
      <c r="D68">
        <v>0.26800000000000002</v>
      </c>
    </row>
    <row r="69" spans="1:4" x14ac:dyDescent="0.45">
      <c r="A69">
        <v>1586</v>
      </c>
      <c r="D69">
        <v>1.244</v>
      </c>
    </row>
    <row r="70" spans="1:4" x14ac:dyDescent="0.45">
      <c r="A70">
        <v>1587</v>
      </c>
      <c r="D70">
        <v>0.82599999999999996</v>
      </c>
    </row>
    <row r="71" spans="1:4" x14ac:dyDescent="0.45">
      <c r="A71">
        <v>1588</v>
      </c>
      <c r="D71">
        <v>1.458</v>
      </c>
    </row>
    <row r="72" spans="1:4" x14ac:dyDescent="0.45">
      <c r="A72">
        <v>1589</v>
      </c>
      <c r="D72">
        <v>0.433</v>
      </c>
    </row>
    <row r="73" spans="1:4" x14ac:dyDescent="0.45">
      <c r="A73">
        <v>1590</v>
      </c>
      <c r="D73">
        <v>1.2030000000000001</v>
      </c>
    </row>
    <row r="74" spans="1:4" x14ac:dyDescent="0.45">
      <c r="A74">
        <v>1591</v>
      </c>
      <c r="D74">
        <v>1.4319999999999999</v>
      </c>
    </row>
    <row r="75" spans="1:4" x14ac:dyDescent="0.45">
      <c r="A75">
        <v>1592</v>
      </c>
      <c r="D75">
        <v>1.2609999999999999</v>
      </c>
    </row>
    <row r="76" spans="1:4" x14ac:dyDescent="0.45">
      <c r="A76">
        <v>1593</v>
      </c>
      <c r="D76">
        <v>1.1719999999999999</v>
      </c>
    </row>
    <row r="77" spans="1:4" x14ac:dyDescent="0.45">
      <c r="A77">
        <v>1594</v>
      </c>
      <c r="D77">
        <v>0.76700000000000002</v>
      </c>
    </row>
    <row r="78" spans="1:4" x14ac:dyDescent="0.45">
      <c r="A78">
        <v>1595</v>
      </c>
      <c r="D78">
        <v>1.4810000000000001</v>
      </c>
    </row>
    <row r="79" spans="1:4" x14ac:dyDescent="0.45">
      <c r="A79">
        <v>1596</v>
      </c>
      <c r="D79">
        <v>1.1259999999999999</v>
      </c>
    </row>
    <row r="80" spans="1:4" x14ac:dyDescent="0.45">
      <c r="A80">
        <v>1597</v>
      </c>
      <c r="D80">
        <v>0.45800000000000002</v>
      </c>
    </row>
    <row r="81" spans="1:4" x14ac:dyDescent="0.45">
      <c r="A81">
        <v>1598</v>
      </c>
      <c r="D81">
        <v>1.347</v>
      </c>
    </row>
    <row r="82" spans="1:4" x14ac:dyDescent="0.45">
      <c r="A82">
        <v>1599</v>
      </c>
      <c r="D82">
        <v>0.82699999999999996</v>
      </c>
    </row>
    <row r="83" spans="1:4" x14ac:dyDescent="0.45">
      <c r="A83">
        <v>1600</v>
      </c>
      <c r="D83">
        <v>1.0389999999999999</v>
      </c>
    </row>
    <row r="84" spans="1:4" x14ac:dyDescent="0.45">
      <c r="A84">
        <v>1601</v>
      </c>
      <c r="D84">
        <v>0.626</v>
      </c>
    </row>
    <row r="85" spans="1:4" x14ac:dyDescent="0.45">
      <c r="A85">
        <v>1602</v>
      </c>
      <c r="D85">
        <v>0.89</v>
      </c>
    </row>
    <row r="86" spans="1:4" x14ac:dyDescent="0.45">
      <c r="A86">
        <v>1603</v>
      </c>
      <c r="D86">
        <v>1.087</v>
      </c>
    </row>
    <row r="87" spans="1:4" x14ac:dyDescent="0.45">
      <c r="A87">
        <v>1604</v>
      </c>
      <c r="D87">
        <v>1.0980000000000001</v>
      </c>
    </row>
    <row r="88" spans="1:4" x14ac:dyDescent="0.45">
      <c r="A88">
        <v>1605</v>
      </c>
      <c r="D88">
        <v>0.29599999999999999</v>
      </c>
    </row>
    <row r="89" spans="1:4" x14ac:dyDescent="0.45">
      <c r="A89">
        <v>1606</v>
      </c>
      <c r="D89">
        <v>1.4430000000000001</v>
      </c>
    </row>
    <row r="90" spans="1:4" x14ac:dyDescent="0.45">
      <c r="A90">
        <v>1607</v>
      </c>
      <c r="D90">
        <v>0.93100000000000005</v>
      </c>
    </row>
    <row r="91" spans="1:4" x14ac:dyDescent="0.45">
      <c r="A91">
        <v>1608</v>
      </c>
      <c r="D91">
        <v>1.073</v>
      </c>
    </row>
    <row r="92" spans="1:4" x14ac:dyDescent="0.45">
      <c r="A92">
        <v>1609</v>
      </c>
      <c r="D92">
        <v>0.65900000000000003</v>
      </c>
    </row>
    <row r="93" spans="1:4" x14ac:dyDescent="0.45">
      <c r="A93">
        <v>1610</v>
      </c>
      <c r="D93">
        <v>1.2310000000000001</v>
      </c>
    </row>
    <row r="94" spans="1:4" x14ac:dyDescent="0.45">
      <c r="A94">
        <v>1611</v>
      </c>
      <c r="D94">
        <v>0.71799999999999997</v>
      </c>
    </row>
    <row r="95" spans="1:4" x14ac:dyDescent="0.45">
      <c r="A95">
        <v>1612</v>
      </c>
      <c r="D95">
        <v>1.1579999999999999</v>
      </c>
    </row>
    <row r="96" spans="1:4" x14ac:dyDescent="0.45">
      <c r="A96">
        <v>1613</v>
      </c>
      <c r="D96">
        <v>1.325</v>
      </c>
    </row>
    <row r="97" spans="1:4" x14ac:dyDescent="0.45">
      <c r="A97">
        <v>1614</v>
      </c>
      <c r="D97">
        <v>0.54900000000000004</v>
      </c>
    </row>
    <row r="98" spans="1:4" x14ac:dyDescent="0.45">
      <c r="A98">
        <v>1615</v>
      </c>
      <c r="D98">
        <v>1.1100000000000001</v>
      </c>
    </row>
    <row r="99" spans="1:4" x14ac:dyDescent="0.45">
      <c r="A99">
        <v>1616</v>
      </c>
      <c r="D99">
        <v>0.75600000000000001</v>
      </c>
    </row>
    <row r="100" spans="1:4" x14ac:dyDescent="0.45">
      <c r="A100">
        <v>1617</v>
      </c>
      <c r="D100">
        <v>0.70799999999999996</v>
      </c>
    </row>
    <row r="101" spans="1:4" x14ac:dyDescent="0.45">
      <c r="A101">
        <v>1618</v>
      </c>
      <c r="D101">
        <v>0.79400000000000004</v>
      </c>
    </row>
    <row r="102" spans="1:4" x14ac:dyDescent="0.45">
      <c r="A102">
        <v>1619</v>
      </c>
      <c r="D102">
        <v>0.56499999999999995</v>
      </c>
    </row>
    <row r="103" spans="1:4" x14ac:dyDescent="0.45">
      <c r="A103">
        <v>1620</v>
      </c>
      <c r="D103">
        <v>0.39700000000000002</v>
      </c>
    </row>
    <row r="104" spans="1:4" x14ac:dyDescent="0.45">
      <c r="A104">
        <v>1621</v>
      </c>
      <c r="D104">
        <v>1.246</v>
      </c>
    </row>
    <row r="105" spans="1:4" x14ac:dyDescent="0.45">
      <c r="A105">
        <v>1622</v>
      </c>
      <c r="D105">
        <v>0.66200000000000003</v>
      </c>
    </row>
    <row r="106" spans="1:4" x14ac:dyDescent="0.45">
      <c r="A106">
        <v>1623</v>
      </c>
      <c r="D106">
        <v>1.1990000000000001</v>
      </c>
    </row>
    <row r="107" spans="1:4" x14ac:dyDescent="0.45">
      <c r="A107">
        <v>1624</v>
      </c>
      <c r="D107">
        <v>1.056</v>
      </c>
    </row>
    <row r="108" spans="1:4" x14ac:dyDescent="0.45">
      <c r="A108">
        <v>1625</v>
      </c>
      <c r="D108">
        <v>1.1719999999999999</v>
      </c>
    </row>
    <row r="109" spans="1:4" x14ac:dyDescent="0.45">
      <c r="A109">
        <v>1626</v>
      </c>
      <c r="D109">
        <v>1.0920000000000001</v>
      </c>
    </row>
    <row r="110" spans="1:4" x14ac:dyDescent="0.45">
      <c r="A110">
        <v>1627</v>
      </c>
      <c r="D110">
        <v>0.70599999999999996</v>
      </c>
    </row>
    <row r="111" spans="1:4" x14ac:dyDescent="0.45">
      <c r="A111">
        <v>1628</v>
      </c>
      <c r="D111">
        <v>0.62</v>
      </c>
    </row>
    <row r="112" spans="1:4" x14ac:dyDescent="0.45">
      <c r="A112">
        <v>1629</v>
      </c>
      <c r="D112">
        <v>0.872</v>
      </c>
    </row>
    <row r="113" spans="1:4" x14ac:dyDescent="0.45">
      <c r="A113">
        <v>1630</v>
      </c>
      <c r="D113">
        <v>1.2669999999999999</v>
      </c>
    </row>
    <row r="114" spans="1:4" x14ac:dyDescent="0.45">
      <c r="A114">
        <v>1631</v>
      </c>
      <c r="D114">
        <v>1.0980000000000001</v>
      </c>
    </row>
    <row r="115" spans="1:4" x14ac:dyDescent="0.45">
      <c r="A115">
        <v>1632</v>
      </c>
      <c r="D115">
        <v>0.66400000000000003</v>
      </c>
    </row>
    <row r="116" spans="1:4" x14ac:dyDescent="0.45">
      <c r="A116">
        <v>1633</v>
      </c>
      <c r="D116">
        <v>0.93700000000000006</v>
      </c>
    </row>
    <row r="117" spans="1:4" x14ac:dyDescent="0.45">
      <c r="A117">
        <v>1634</v>
      </c>
      <c r="D117">
        <v>0.71799999999999997</v>
      </c>
    </row>
    <row r="118" spans="1:4" x14ac:dyDescent="0.45">
      <c r="A118">
        <v>1635</v>
      </c>
      <c r="D118">
        <v>0.81200000000000006</v>
      </c>
    </row>
    <row r="119" spans="1:4" x14ac:dyDescent="0.45">
      <c r="A119">
        <v>1636</v>
      </c>
      <c r="D119">
        <v>0.88500000000000001</v>
      </c>
    </row>
    <row r="120" spans="1:4" x14ac:dyDescent="0.45">
      <c r="A120">
        <v>1637</v>
      </c>
      <c r="D120">
        <v>0.80600000000000005</v>
      </c>
    </row>
    <row r="121" spans="1:4" x14ac:dyDescent="0.45">
      <c r="A121">
        <v>1638</v>
      </c>
      <c r="D121">
        <v>1.071</v>
      </c>
    </row>
    <row r="122" spans="1:4" x14ac:dyDescent="0.45">
      <c r="A122">
        <v>1639</v>
      </c>
      <c r="D122">
        <v>1.153</v>
      </c>
    </row>
    <row r="123" spans="1:4" x14ac:dyDescent="0.45">
      <c r="A123">
        <v>1640</v>
      </c>
      <c r="D123">
        <v>1.1990000000000001</v>
      </c>
    </row>
    <row r="124" spans="1:4" x14ac:dyDescent="0.45">
      <c r="A124">
        <v>1641</v>
      </c>
      <c r="D124">
        <v>0.91200000000000003</v>
      </c>
    </row>
    <row r="125" spans="1:4" x14ac:dyDescent="0.45">
      <c r="A125">
        <v>1642</v>
      </c>
      <c r="D125">
        <v>0.52900000000000003</v>
      </c>
    </row>
    <row r="126" spans="1:4" x14ac:dyDescent="0.45">
      <c r="A126">
        <v>1643</v>
      </c>
      <c r="D126">
        <v>0.53</v>
      </c>
    </row>
    <row r="127" spans="1:4" x14ac:dyDescent="0.45">
      <c r="A127">
        <v>1644</v>
      </c>
      <c r="D127">
        <v>1.111</v>
      </c>
    </row>
    <row r="128" spans="1:4" x14ac:dyDescent="0.45">
      <c r="A128">
        <v>1645</v>
      </c>
      <c r="D128">
        <v>0.43099999999999999</v>
      </c>
    </row>
    <row r="129" spans="1:4" x14ac:dyDescent="0.45">
      <c r="A129">
        <v>1646</v>
      </c>
      <c r="D129">
        <v>1.048</v>
      </c>
    </row>
    <row r="130" spans="1:4" x14ac:dyDescent="0.45">
      <c r="A130">
        <v>1647</v>
      </c>
      <c r="D130">
        <v>1.119</v>
      </c>
    </row>
    <row r="131" spans="1:4" x14ac:dyDescent="0.45">
      <c r="A131">
        <v>1648</v>
      </c>
      <c r="D131">
        <v>0.873</v>
      </c>
    </row>
    <row r="132" spans="1:4" x14ac:dyDescent="0.45">
      <c r="A132">
        <v>1649</v>
      </c>
      <c r="D132">
        <v>1.083</v>
      </c>
    </row>
    <row r="133" spans="1:4" x14ac:dyDescent="0.45">
      <c r="A133">
        <v>1650</v>
      </c>
      <c r="D133">
        <v>1.004</v>
      </c>
    </row>
    <row r="134" spans="1:4" x14ac:dyDescent="0.45">
      <c r="A134">
        <v>1651</v>
      </c>
      <c r="D134">
        <v>0.84199999999999997</v>
      </c>
    </row>
    <row r="135" spans="1:4" x14ac:dyDescent="0.45">
      <c r="A135">
        <v>1652</v>
      </c>
      <c r="D135">
        <v>0.84099999999999997</v>
      </c>
    </row>
    <row r="136" spans="1:4" x14ac:dyDescent="0.45">
      <c r="A136">
        <v>1653</v>
      </c>
      <c r="D136">
        <v>1</v>
      </c>
    </row>
    <row r="137" spans="1:4" x14ac:dyDescent="0.45">
      <c r="A137">
        <v>1654</v>
      </c>
      <c r="D137">
        <v>1.2130000000000001</v>
      </c>
    </row>
    <row r="138" spans="1:4" x14ac:dyDescent="0.45">
      <c r="A138">
        <v>1655</v>
      </c>
      <c r="D138">
        <v>1.4470000000000001</v>
      </c>
    </row>
    <row r="139" spans="1:4" x14ac:dyDescent="0.45">
      <c r="A139">
        <v>1656</v>
      </c>
      <c r="D139">
        <v>0.754</v>
      </c>
    </row>
    <row r="140" spans="1:4" x14ac:dyDescent="0.45">
      <c r="A140">
        <v>1657</v>
      </c>
      <c r="D140">
        <v>1.32</v>
      </c>
    </row>
    <row r="141" spans="1:4" x14ac:dyDescent="0.45">
      <c r="A141">
        <v>1658</v>
      </c>
      <c r="D141">
        <v>1.1759999999999999</v>
      </c>
    </row>
    <row r="142" spans="1:4" x14ac:dyDescent="0.45">
      <c r="A142">
        <v>1659</v>
      </c>
      <c r="D142">
        <v>1.0069999999999999</v>
      </c>
    </row>
    <row r="143" spans="1:4" x14ac:dyDescent="0.45">
      <c r="A143">
        <v>1660</v>
      </c>
      <c r="D143">
        <v>0.997</v>
      </c>
    </row>
    <row r="144" spans="1:4" x14ac:dyDescent="0.45">
      <c r="A144">
        <v>1661</v>
      </c>
      <c r="D144">
        <v>0.35899999999999999</v>
      </c>
    </row>
    <row r="145" spans="1:4" x14ac:dyDescent="0.45">
      <c r="A145">
        <v>1662</v>
      </c>
      <c r="D145">
        <v>0.75</v>
      </c>
    </row>
    <row r="146" spans="1:4" x14ac:dyDescent="0.45">
      <c r="A146">
        <v>1663</v>
      </c>
      <c r="D146">
        <v>1.1910000000000001</v>
      </c>
    </row>
    <row r="147" spans="1:4" x14ac:dyDescent="0.45">
      <c r="A147">
        <v>1664</v>
      </c>
      <c r="D147">
        <v>1.75</v>
      </c>
    </row>
    <row r="148" spans="1:4" x14ac:dyDescent="0.45">
      <c r="A148">
        <v>1665</v>
      </c>
      <c r="D148">
        <v>1.0509999999999999</v>
      </c>
    </row>
    <row r="149" spans="1:4" x14ac:dyDescent="0.45">
      <c r="A149">
        <v>1666</v>
      </c>
      <c r="D149">
        <v>0.97299999999999998</v>
      </c>
    </row>
    <row r="150" spans="1:4" x14ac:dyDescent="0.45">
      <c r="A150">
        <v>1667</v>
      </c>
      <c r="D150">
        <v>1.2310000000000001</v>
      </c>
    </row>
    <row r="151" spans="1:4" x14ac:dyDescent="0.45">
      <c r="A151">
        <v>1668</v>
      </c>
      <c r="D151">
        <v>0.72</v>
      </c>
    </row>
    <row r="152" spans="1:4" x14ac:dyDescent="0.45">
      <c r="A152">
        <v>1669</v>
      </c>
      <c r="D152">
        <v>0.83499999999999996</v>
      </c>
    </row>
    <row r="153" spans="1:4" x14ac:dyDescent="0.45">
      <c r="A153">
        <v>1670</v>
      </c>
      <c r="D153">
        <v>1.2110000000000001</v>
      </c>
    </row>
    <row r="154" spans="1:4" x14ac:dyDescent="0.45">
      <c r="A154">
        <v>1671</v>
      </c>
      <c r="D154">
        <v>0.81599999999999995</v>
      </c>
    </row>
    <row r="155" spans="1:4" x14ac:dyDescent="0.45">
      <c r="A155">
        <v>1672</v>
      </c>
      <c r="D155">
        <v>1.498</v>
      </c>
    </row>
    <row r="156" spans="1:4" x14ac:dyDescent="0.45">
      <c r="A156">
        <v>1673</v>
      </c>
      <c r="D156">
        <v>1.2310000000000001</v>
      </c>
    </row>
    <row r="157" spans="1:4" x14ac:dyDescent="0.45">
      <c r="A157">
        <v>1674</v>
      </c>
      <c r="D157">
        <v>1.292</v>
      </c>
    </row>
    <row r="158" spans="1:4" x14ac:dyDescent="0.45">
      <c r="A158">
        <v>1675</v>
      </c>
      <c r="D158">
        <v>0.16900000000000001</v>
      </c>
    </row>
    <row r="159" spans="1:4" x14ac:dyDescent="0.45">
      <c r="A159">
        <v>1676</v>
      </c>
      <c r="D159">
        <v>0.89400000000000002</v>
      </c>
    </row>
    <row r="160" spans="1:4" x14ac:dyDescent="0.45">
      <c r="A160">
        <v>1677</v>
      </c>
      <c r="D160">
        <v>1.286</v>
      </c>
    </row>
    <row r="161" spans="1:4" x14ac:dyDescent="0.45">
      <c r="A161">
        <v>1678</v>
      </c>
      <c r="D161">
        <v>0.998</v>
      </c>
    </row>
    <row r="162" spans="1:4" x14ac:dyDescent="0.45">
      <c r="A162">
        <v>1679</v>
      </c>
      <c r="D162">
        <v>0.84799999999999998</v>
      </c>
    </row>
    <row r="163" spans="1:4" x14ac:dyDescent="0.45">
      <c r="A163">
        <v>1680</v>
      </c>
      <c r="D163">
        <v>0.27500000000000002</v>
      </c>
    </row>
    <row r="164" spans="1:4" x14ac:dyDescent="0.45">
      <c r="A164">
        <v>1681</v>
      </c>
      <c r="D164">
        <v>1.0549999999999999</v>
      </c>
    </row>
    <row r="165" spans="1:4" x14ac:dyDescent="0.45">
      <c r="A165">
        <v>1682</v>
      </c>
      <c r="D165">
        <v>1.4339999999999999</v>
      </c>
    </row>
    <row r="166" spans="1:4" x14ac:dyDescent="0.45">
      <c r="A166">
        <v>1683</v>
      </c>
      <c r="D166">
        <v>1.145</v>
      </c>
    </row>
    <row r="167" spans="1:4" x14ac:dyDescent="0.45">
      <c r="A167">
        <v>1684</v>
      </c>
      <c r="D167">
        <v>0.77300000000000002</v>
      </c>
    </row>
    <row r="168" spans="1:4" x14ac:dyDescent="0.45">
      <c r="A168">
        <v>1685</v>
      </c>
      <c r="D168">
        <v>0.877</v>
      </c>
    </row>
    <row r="169" spans="1:4" x14ac:dyDescent="0.45">
      <c r="A169">
        <v>1686</v>
      </c>
      <c r="D169">
        <v>1.091</v>
      </c>
    </row>
    <row r="170" spans="1:4" x14ac:dyDescent="0.45">
      <c r="A170">
        <v>1687</v>
      </c>
      <c r="D170">
        <v>0.73899999999999999</v>
      </c>
    </row>
    <row r="171" spans="1:4" x14ac:dyDescent="0.45">
      <c r="A171">
        <v>1688</v>
      </c>
      <c r="D171">
        <v>0.86699999999999999</v>
      </c>
    </row>
    <row r="172" spans="1:4" x14ac:dyDescent="0.45">
      <c r="A172">
        <v>1689</v>
      </c>
      <c r="D172">
        <v>1.319</v>
      </c>
    </row>
    <row r="173" spans="1:4" x14ac:dyDescent="0.45">
      <c r="A173">
        <v>1690</v>
      </c>
      <c r="D173">
        <v>0.28899999999999998</v>
      </c>
    </row>
    <row r="174" spans="1:4" x14ac:dyDescent="0.45">
      <c r="A174">
        <v>1691</v>
      </c>
      <c r="D174">
        <v>1.151</v>
      </c>
    </row>
    <row r="175" spans="1:4" x14ac:dyDescent="0.45">
      <c r="A175">
        <v>1692</v>
      </c>
      <c r="D175">
        <v>0.61199999999999999</v>
      </c>
    </row>
    <row r="176" spans="1:4" x14ac:dyDescent="0.45">
      <c r="A176">
        <v>1693</v>
      </c>
      <c r="D176">
        <v>1.8859999999999999</v>
      </c>
    </row>
    <row r="177" spans="1:4" x14ac:dyDescent="0.45">
      <c r="A177">
        <v>1694</v>
      </c>
      <c r="D177">
        <v>1.2150000000000001</v>
      </c>
    </row>
    <row r="178" spans="1:4" x14ac:dyDescent="0.45">
      <c r="A178">
        <v>1695</v>
      </c>
      <c r="B178">
        <v>0.70199999999999996</v>
      </c>
      <c r="D178">
        <v>0.317</v>
      </c>
    </row>
    <row r="179" spans="1:4" x14ac:dyDescent="0.45">
      <c r="A179">
        <v>1696</v>
      </c>
      <c r="B179">
        <v>0.24299999999999999</v>
      </c>
      <c r="D179">
        <v>0.52900000000000003</v>
      </c>
    </row>
    <row r="180" spans="1:4" x14ac:dyDescent="0.45">
      <c r="A180">
        <v>1697</v>
      </c>
      <c r="B180">
        <v>0.64800000000000002</v>
      </c>
      <c r="D180">
        <v>1.135</v>
      </c>
    </row>
    <row r="181" spans="1:4" x14ac:dyDescent="0.45">
      <c r="A181">
        <v>1698</v>
      </c>
      <c r="B181">
        <v>1.1100000000000001</v>
      </c>
      <c r="D181">
        <v>0.30299999999999999</v>
      </c>
    </row>
    <row r="182" spans="1:4" x14ac:dyDescent="0.45">
      <c r="A182">
        <v>1699</v>
      </c>
      <c r="B182">
        <v>1.169</v>
      </c>
      <c r="D182">
        <v>1.1539999999999999</v>
      </c>
    </row>
    <row r="183" spans="1:4" x14ac:dyDescent="0.45">
      <c r="A183">
        <v>1700</v>
      </c>
      <c r="B183">
        <v>0.61699999999999999</v>
      </c>
      <c r="D183">
        <v>1.1100000000000001</v>
      </c>
    </row>
    <row r="184" spans="1:4" x14ac:dyDescent="0.45">
      <c r="A184">
        <v>1701</v>
      </c>
      <c r="B184">
        <v>0.93500000000000005</v>
      </c>
      <c r="D184">
        <v>1.3049999999999999</v>
      </c>
    </row>
    <row r="185" spans="1:4" x14ac:dyDescent="0.45">
      <c r="A185">
        <v>1702</v>
      </c>
      <c r="B185">
        <v>1.0640000000000001</v>
      </c>
      <c r="D185">
        <v>1.069</v>
      </c>
    </row>
    <row r="186" spans="1:4" x14ac:dyDescent="0.45">
      <c r="A186">
        <v>1703</v>
      </c>
      <c r="B186">
        <v>1.04</v>
      </c>
      <c r="D186">
        <v>1.155</v>
      </c>
    </row>
    <row r="187" spans="1:4" x14ac:dyDescent="0.45">
      <c r="A187">
        <v>1704</v>
      </c>
      <c r="B187">
        <v>1.1399999999999999</v>
      </c>
      <c r="D187">
        <v>1.149</v>
      </c>
    </row>
    <row r="188" spans="1:4" x14ac:dyDescent="0.45">
      <c r="A188">
        <v>1705</v>
      </c>
      <c r="B188">
        <v>1.194</v>
      </c>
      <c r="D188">
        <v>0.73</v>
      </c>
    </row>
    <row r="189" spans="1:4" x14ac:dyDescent="0.45">
      <c r="A189">
        <v>1706</v>
      </c>
      <c r="B189">
        <v>1.4890000000000001</v>
      </c>
      <c r="D189">
        <v>0.77500000000000002</v>
      </c>
    </row>
    <row r="190" spans="1:4" x14ac:dyDescent="0.45">
      <c r="A190">
        <v>1707</v>
      </c>
      <c r="B190">
        <v>1.298</v>
      </c>
      <c r="D190">
        <v>1.204</v>
      </c>
    </row>
    <row r="191" spans="1:4" x14ac:dyDescent="0.45">
      <c r="A191">
        <v>1708</v>
      </c>
      <c r="B191">
        <v>0.56100000000000005</v>
      </c>
      <c r="D191">
        <v>0.94299999999999995</v>
      </c>
    </row>
    <row r="192" spans="1:4" x14ac:dyDescent="0.45">
      <c r="A192">
        <v>1709</v>
      </c>
      <c r="B192">
        <v>0.56899999999999995</v>
      </c>
      <c r="D192">
        <v>0.73199999999999998</v>
      </c>
    </row>
    <row r="193" spans="1:4" x14ac:dyDescent="0.45">
      <c r="A193">
        <v>1710</v>
      </c>
      <c r="B193">
        <v>1.2829999999999999</v>
      </c>
      <c r="D193">
        <v>1.151</v>
      </c>
    </row>
    <row r="194" spans="1:4" x14ac:dyDescent="0.45">
      <c r="A194">
        <v>1711</v>
      </c>
      <c r="B194">
        <v>1.4550000000000001</v>
      </c>
      <c r="D194">
        <v>0.45300000000000001</v>
      </c>
    </row>
    <row r="195" spans="1:4" x14ac:dyDescent="0.45">
      <c r="A195">
        <v>1712</v>
      </c>
      <c r="B195">
        <v>0.68</v>
      </c>
      <c r="D195">
        <v>1.0409999999999999</v>
      </c>
    </row>
    <row r="196" spans="1:4" x14ac:dyDescent="0.45">
      <c r="A196">
        <v>1713</v>
      </c>
      <c r="B196">
        <v>0.66200000000000003</v>
      </c>
      <c r="D196">
        <v>1.1080000000000001</v>
      </c>
    </row>
    <row r="197" spans="1:4" x14ac:dyDescent="0.45">
      <c r="A197">
        <v>1714</v>
      </c>
      <c r="B197">
        <v>0.88600000000000001</v>
      </c>
      <c r="D197">
        <v>1.2070000000000001</v>
      </c>
    </row>
    <row r="198" spans="1:4" x14ac:dyDescent="0.45">
      <c r="A198">
        <v>1715</v>
      </c>
      <c r="B198">
        <v>1.1040000000000001</v>
      </c>
      <c r="D198">
        <v>0.90900000000000003</v>
      </c>
    </row>
    <row r="199" spans="1:4" x14ac:dyDescent="0.45">
      <c r="A199">
        <v>1716</v>
      </c>
      <c r="B199">
        <v>0.86399999999999999</v>
      </c>
      <c r="D199">
        <v>1.69</v>
      </c>
    </row>
    <row r="200" spans="1:4" x14ac:dyDescent="0.45">
      <c r="A200">
        <v>1717</v>
      </c>
      <c r="B200">
        <v>0.82599999999999996</v>
      </c>
      <c r="D200">
        <v>0.48299999999999998</v>
      </c>
    </row>
    <row r="201" spans="1:4" x14ac:dyDescent="0.45">
      <c r="A201">
        <v>1718</v>
      </c>
      <c r="B201">
        <v>0.99399999999999999</v>
      </c>
      <c r="D201">
        <v>0.92400000000000004</v>
      </c>
    </row>
    <row r="202" spans="1:4" x14ac:dyDescent="0.45">
      <c r="A202">
        <v>1719</v>
      </c>
      <c r="B202">
        <v>0.76500000000000001</v>
      </c>
      <c r="D202">
        <v>0.94699999999999995</v>
      </c>
    </row>
    <row r="203" spans="1:4" x14ac:dyDescent="0.45">
      <c r="A203">
        <v>1720</v>
      </c>
      <c r="B203">
        <v>1.077</v>
      </c>
      <c r="D203">
        <v>1.3779999999999999</v>
      </c>
    </row>
    <row r="204" spans="1:4" x14ac:dyDescent="0.45">
      <c r="A204">
        <v>1721</v>
      </c>
      <c r="B204">
        <v>0.97699999999999998</v>
      </c>
      <c r="D204">
        <v>1.167</v>
      </c>
    </row>
    <row r="205" spans="1:4" x14ac:dyDescent="0.45">
      <c r="A205">
        <v>1722</v>
      </c>
      <c r="B205">
        <v>0.97299999999999998</v>
      </c>
      <c r="D205">
        <v>1.048</v>
      </c>
    </row>
    <row r="206" spans="1:4" x14ac:dyDescent="0.45">
      <c r="A206">
        <v>1723</v>
      </c>
      <c r="B206">
        <v>0.98399999999999999</v>
      </c>
      <c r="D206">
        <v>1.7130000000000001</v>
      </c>
    </row>
    <row r="207" spans="1:4" x14ac:dyDescent="0.45">
      <c r="A207">
        <v>1724</v>
      </c>
      <c r="B207">
        <v>1.0720000000000001</v>
      </c>
      <c r="D207">
        <v>0.436</v>
      </c>
    </row>
    <row r="208" spans="1:4" x14ac:dyDescent="0.45">
      <c r="A208">
        <v>1725</v>
      </c>
      <c r="B208">
        <v>1.121</v>
      </c>
      <c r="D208">
        <v>0.70299999999999996</v>
      </c>
    </row>
    <row r="209" spans="1:4" x14ac:dyDescent="0.45">
      <c r="A209">
        <v>1726</v>
      </c>
      <c r="B209">
        <v>1.0289999999999999</v>
      </c>
      <c r="D209">
        <v>1.23</v>
      </c>
    </row>
    <row r="210" spans="1:4" x14ac:dyDescent="0.45">
      <c r="A210">
        <v>1727</v>
      </c>
      <c r="B210">
        <v>0.9</v>
      </c>
      <c r="D210">
        <v>1.0720000000000001</v>
      </c>
    </row>
    <row r="211" spans="1:4" x14ac:dyDescent="0.45">
      <c r="A211">
        <v>1728</v>
      </c>
      <c r="B211">
        <v>0.85899999999999999</v>
      </c>
      <c r="D211">
        <v>1.59</v>
      </c>
    </row>
    <row r="212" spans="1:4" x14ac:dyDescent="0.45">
      <c r="A212">
        <v>1729</v>
      </c>
      <c r="B212">
        <v>1.3089999999999999</v>
      </c>
      <c r="D212">
        <v>0.53500000000000003</v>
      </c>
    </row>
    <row r="213" spans="1:4" x14ac:dyDescent="0.45">
      <c r="A213">
        <v>1730</v>
      </c>
      <c r="B213">
        <v>1.375</v>
      </c>
      <c r="D213">
        <v>0.27400000000000002</v>
      </c>
    </row>
    <row r="214" spans="1:4" x14ac:dyDescent="0.45">
      <c r="A214">
        <v>1731</v>
      </c>
      <c r="B214">
        <v>0.92800000000000005</v>
      </c>
      <c r="D214">
        <v>1.218</v>
      </c>
    </row>
    <row r="215" spans="1:4" x14ac:dyDescent="0.45">
      <c r="A215">
        <v>1732</v>
      </c>
      <c r="B215">
        <v>0.77300000000000002</v>
      </c>
      <c r="D215">
        <v>1.831</v>
      </c>
    </row>
    <row r="216" spans="1:4" x14ac:dyDescent="0.45">
      <c r="A216">
        <v>1733</v>
      </c>
      <c r="B216">
        <v>0.98899999999999999</v>
      </c>
      <c r="D216">
        <v>0.92200000000000004</v>
      </c>
    </row>
    <row r="217" spans="1:4" x14ac:dyDescent="0.45">
      <c r="A217">
        <v>1734</v>
      </c>
      <c r="B217">
        <v>0.68200000000000005</v>
      </c>
      <c r="D217">
        <v>1.246</v>
      </c>
    </row>
    <row r="218" spans="1:4" x14ac:dyDescent="0.45">
      <c r="A218">
        <v>1735</v>
      </c>
      <c r="B218">
        <v>1.27</v>
      </c>
      <c r="D218">
        <v>0.67200000000000004</v>
      </c>
    </row>
    <row r="219" spans="1:4" x14ac:dyDescent="0.45">
      <c r="A219">
        <v>1736</v>
      </c>
      <c r="B219">
        <v>1.169</v>
      </c>
      <c r="D219">
        <v>1.323</v>
      </c>
    </row>
    <row r="220" spans="1:4" x14ac:dyDescent="0.45">
      <c r="A220">
        <v>1737</v>
      </c>
      <c r="B220">
        <v>0.874</v>
      </c>
      <c r="D220">
        <v>0.77500000000000002</v>
      </c>
    </row>
    <row r="221" spans="1:4" x14ac:dyDescent="0.45">
      <c r="A221">
        <v>1738</v>
      </c>
      <c r="B221">
        <v>1.494</v>
      </c>
      <c r="D221">
        <v>0.95</v>
      </c>
    </row>
    <row r="222" spans="1:4" x14ac:dyDescent="0.45">
      <c r="A222">
        <v>1739</v>
      </c>
      <c r="B222">
        <v>1.4510000000000001</v>
      </c>
      <c r="D222">
        <v>1.47</v>
      </c>
    </row>
    <row r="223" spans="1:4" x14ac:dyDescent="0.45">
      <c r="A223">
        <v>1740</v>
      </c>
      <c r="B223">
        <v>0.87</v>
      </c>
      <c r="D223">
        <v>0.27700000000000002</v>
      </c>
    </row>
    <row r="224" spans="1:4" x14ac:dyDescent="0.45">
      <c r="A224">
        <v>1741</v>
      </c>
      <c r="B224">
        <v>0.71</v>
      </c>
      <c r="D224">
        <v>0.78200000000000003</v>
      </c>
    </row>
    <row r="225" spans="1:4" x14ac:dyDescent="0.45">
      <c r="A225">
        <v>1742</v>
      </c>
      <c r="B225">
        <v>0.91400000000000003</v>
      </c>
      <c r="D225">
        <v>0.93899999999999995</v>
      </c>
    </row>
    <row r="226" spans="1:4" x14ac:dyDescent="0.45">
      <c r="A226">
        <v>1743</v>
      </c>
      <c r="B226">
        <v>0.90100000000000002</v>
      </c>
      <c r="D226">
        <v>0.82499999999999996</v>
      </c>
    </row>
    <row r="227" spans="1:4" x14ac:dyDescent="0.45">
      <c r="A227">
        <v>1744</v>
      </c>
      <c r="B227">
        <v>1</v>
      </c>
      <c r="D227">
        <v>0.77</v>
      </c>
    </row>
    <row r="228" spans="1:4" x14ac:dyDescent="0.45">
      <c r="A228">
        <v>1745</v>
      </c>
      <c r="B228">
        <v>0.88500000000000001</v>
      </c>
      <c r="D228">
        <v>1.3340000000000001</v>
      </c>
    </row>
    <row r="229" spans="1:4" x14ac:dyDescent="0.45">
      <c r="A229">
        <v>1746</v>
      </c>
      <c r="B229">
        <v>1.262</v>
      </c>
      <c r="D229">
        <v>0.878</v>
      </c>
    </row>
    <row r="230" spans="1:4" x14ac:dyDescent="0.45">
      <c r="A230">
        <v>1747</v>
      </c>
      <c r="B230">
        <v>1.018</v>
      </c>
      <c r="D230">
        <v>0.89400000000000002</v>
      </c>
    </row>
    <row r="231" spans="1:4" x14ac:dyDescent="0.45">
      <c r="A231">
        <v>1748</v>
      </c>
      <c r="B231">
        <v>0.94399999999999995</v>
      </c>
      <c r="D231">
        <v>1.345</v>
      </c>
    </row>
    <row r="232" spans="1:4" x14ac:dyDescent="0.45">
      <c r="A232">
        <v>1749</v>
      </c>
      <c r="B232">
        <v>1.151</v>
      </c>
      <c r="D232">
        <v>1.7470000000000001</v>
      </c>
    </row>
    <row r="233" spans="1:4" x14ac:dyDescent="0.45">
      <c r="A233">
        <v>1750</v>
      </c>
      <c r="B233">
        <v>1.0820000000000001</v>
      </c>
      <c r="D233">
        <v>1.6020000000000001</v>
      </c>
    </row>
    <row r="234" spans="1:4" x14ac:dyDescent="0.45">
      <c r="A234">
        <v>1751</v>
      </c>
      <c r="B234">
        <v>0.78200000000000003</v>
      </c>
      <c r="D234">
        <v>0.68700000000000006</v>
      </c>
    </row>
    <row r="235" spans="1:4" x14ac:dyDescent="0.45">
      <c r="A235">
        <v>1752</v>
      </c>
      <c r="B235">
        <v>1.1479999999999999</v>
      </c>
      <c r="D235">
        <v>1.1919999999999999</v>
      </c>
    </row>
    <row r="236" spans="1:4" x14ac:dyDescent="0.45">
      <c r="A236">
        <v>1753</v>
      </c>
      <c r="B236">
        <v>1.18</v>
      </c>
      <c r="D236">
        <v>0.64800000000000002</v>
      </c>
    </row>
    <row r="237" spans="1:4" x14ac:dyDescent="0.45">
      <c r="A237">
        <v>1754</v>
      </c>
      <c r="B237">
        <v>1.4410000000000001</v>
      </c>
      <c r="D237">
        <v>0.77100000000000002</v>
      </c>
    </row>
    <row r="238" spans="1:4" x14ac:dyDescent="0.45">
      <c r="A238">
        <v>1755</v>
      </c>
      <c r="B238">
        <v>1.0289999999999999</v>
      </c>
      <c r="D238">
        <v>1.5580000000000001</v>
      </c>
    </row>
    <row r="239" spans="1:4" x14ac:dyDescent="0.45">
      <c r="A239">
        <v>1756</v>
      </c>
      <c r="B239">
        <v>1.028</v>
      </c>
      <c r="D239">
        <v>1.099</v>
      </c>
    </row>
    <row r="240" spans="1:4" x14ac:dyDescent="0.45">
      <c r="A240">
        <v>1757</v>
      </c>
      <c r="B240">
        <v>1.1779999999999999</v>
      </c>
      <c r="D240">
        <v>2.0070000000000001</v>
      </c>
    </row>
    <row r="241" spans="1:4" x14ac:dyDescent="0.45">
      <c r="A241">
        <v>1758</v>
      </c>
      <c r="B241">
        <v>0.94799999999999995</v>
      </c>
      <c r="D241">
        <v>1.3069999999999999</v>
      </c>
    </row>
    <row r="242" spans="1:4" x14ac:dyDescent="0.45">
      <c r="A242">
        <v>1759</v>
      </c>
      <c r="B242">
        <v>0.93400000000000005</v>
      </c>
      <c r="D242">
        <v>1.1020000000000001</v>
      </c>
    </row>
    <row r="243" spans="1:4" x14ac:dyDescent="0.45">
      <c r="A243">
        <v>1760</v>
      </c>
      <c r="B243">
        <v>0.89400000000000002</v>
      </c>
      <c r="D243">
        <v>0.88500000000000001</v>
      </c>
    </row>
    <row r="244" spans="1:4" x14ac:dyDescent="0.45">
      <c r="A244">
        <v>1761</v>
      </c>
      <c r="B244">
        <v>1.056</v>
      </c>
      <c r="D244">
        <v>0.58799999999999997</v>
      </c>
    </row>
    <row r="245" spans="1:4" x14ac:dyDescent="0.45">
      <c r="A245">
        <v>1762</v>
      </c>
      <c r="B245">
        <v>0.98799999999999999</v>
      </c>
      <c r="D245">
        <v>8.3000000000000004E-2</v>
      </c>
    </row>
    <row r="246" spans="1:4" x14ac:dyDescent="0.45">
      <c r="A246">
        <v>1763</v>
      </c>
      <c r="B246">
        <v>0.95499999999999996</v>
      </c>
      <c r="D246">
        <v>1.607</v>
      </c>
    </row>
    <row r="247" spans="1:4" x14ac:dyDescent="0.45">
      <c r="A247">
        <v>1764</v>
      </c>
      <c r="B247">
        <v>0.74299999999999999</v>
      </c>
      <c r="D247">
        <v>1.012</v>
      </c>
    </row>
    <row r="248" spans="1:4" x14ac:dyDescent="0.45">
      <c r="A248">
        <v>1765</v>
      </c>
      <c r="B248">
        <v>1.0649999999999999</v>
      </c>
      <c r="D248">
        <v>1.3540000000000001</v>
      </c>
    </row>
    <row r="249" spans="1:4" x14ac:dyDescent="0.45">
      <c r="A249">
        <v>1766</v>
      </c>
      <c r="B249">
        <v>0.88700000000000001</v>
      </c>
      <c r="D249">
        <v>1.19</v>
      </c>
    </row>
    <row r="250" spans="1:4" x14ac:dyDescent="0.45">
      <c r="A250">
        <v>1767</v>
      </c>
      <c r="B250">
        <v>0.98099999999999998</v>
      </c>
      <c r="D250">
        <v>0.91500000000000004</v>
      </c>
    </row>
    <row r="251" spans="1:4" x14ac:dyDescent="0.45">
      <c r="A251">
        <v>1768</v>
      </c>
      <c r="B251">
        <v>0.96199999999999997</v>
      </c>
      <c r="D251">
        <v>0.85099999999999998</v>
      </c>
    </row>
    <row r="252" spans="1:4" x14ac:dyDescent="0.45">
      <c r="A252">
        <v>1769</v>
      </c>
      <c r="B252">
        <v>0.77200000000000002</v>
      </c>
      <c r="D252">
        <v>0.74399999999999999</v>
      </c>
    </row>
    <row r="253" spans="1:4" x14ac:dyDescent="0.45">
      <c r="A253">
        <v>1770</v>
      </c>
      <c r="B253">
        <v>0.96499999999999997</v>
      </c>
      <c r="D253">
        <v>0.52400000000000002</v>
      </c>
    </row>
    <row r="254" spans="1:4" x14ac:dyDescent="0.45">
      <c r="A254">
        <v>1771</v>
      </c>
      <c r="B254">
        <v>0.91900000000000004</v>
      </c>
      <c r="D254">
        <v>1.3680000000000001</v>
      </c>
    </row>
    <row r="255" spans="1:4" x14ac:dyDescent="0.45">
      <c r="A255">
        <v>1772</v>
      </c>
      <c r="B255">
        <v>0.95099999999999996</v>
      </c>
      <c r="D255">
        <v>0.80300000000000005</v>
      </c>
    </row>
    <row r="256" spans="1:4" x14ac:dyDescent="0.45">
      <c r="A256">
        <v>1773</v>
      </c>
      <c r="B256">
        <v>0.79600000000000004</v>
      </c>
      <c r="D256">
        <v>1.0780000000000001</v>
      </c>
    </row>
    <row r="257" spans="1:4" x14ac:dyDescent="0.45">
      <c r="A257">
        <v>1774</v>
      </c>
      <c r="B257">
        <v>1.222</v>
      </c>
      <c r="D257">
        <v>1.1619999999999999</v>
      </c>
    </row>
    <row r="258" spans="1:4" x14ac:dyDescent="0.45">
      <c r="A258">
        <v>1775</v>
      </c>
      <c r="B258">
        <v>0.99299999999999999</v>
      </c>
      <c r="D258">
        <v>1.139</v>
      </c>
    </row>
    <row r="259" spans="1:4" x14ac:dyDescent="0.45">
      <c r="A259">
        <v>1776</v>
      </c>
      <c r="B259">
        <v>0.89</v>
      </c>
      <c r="D259">
        <v>0.65700000000000003</v>
      </c>
    </row>
    <row r="260" spans="1:4" x14ac:dyDescent="0.45">
      <c r="A260">
        <v>1777</v>
      </c>
      <c r="B260">
        <v>1.0880000000000001</v>
      </c>
      <c r="D260">
        <v>1.135</v>
      </c>
    </row>
    <row r="261" spans="1:4" x14ac:dyDescent="0.45">
      <c r="A261">
        <v>1778</v>
      </c>
      <c r="B261">
        <v>1.0620000000000001</v>
      </c>
      <c r="D261">
        <v>1.35</v>
      </c>
    </row>
    <row r="262" spans="1:4" x14ac:dyDescent="0.45">
      <c r="A262">
        <v>1779</v>
      </c>
      <c r="B262">
        <v>1.016</v>
      </c>
      <c r="D262">
        <v>0.33800000000000002</v>
      </c>
    </row>
    <row r="263" spans="1:4" x14ac:dyDescent="0.45">
      <c r="A263">
        <v>1780</v>
      </c>
      <c r="B263">
        <v>1.222</v>
      </c>
      <c r="D263">
        <v>0.52200000000000002</v>
      </c>
    </row>
    <row r="264" spans="1:4" x14ac:dyDescent="0.45">
      <c r="A264">
        <v>1781</v>
      </c>
      <c r="B264">
        <v>0.86</v>
      </c>
      <c r="D264">
        <v>1.234</v>
      </c>
    </row>
    <row r="265" spans="1:4" x14ac:dyDescent="0.45">
      <c r="A265">
        <v>1782</v>
      </c>
      <c r="B265">
        <v>1.0229999999999999</v>
      </c>
      <c r="D265">
        <v>1.155</v>
      </c>
    </row>
    <row r="266" spans="1:4" x14ac:dyDescent="0.45">
      <c r="A266">
        <v>1783</v>
      </c>
      <c r="B266">
        <v>0.94899999999999995</v>
      </c>
      <c r="D266">
        <v>1.0580000000000001</v>
      </c>
    </row>
    <row r="267" spans="1:4" x14ac:dyDescent="0.45">
      <c r="A267">
        <v>1784</v>
      </c>
      <c r="B267">
        <v>0.98</v>
      </c>
      <c r="D267">
        <v>1.1020000000000001</v>
      </c>
    </row>
    <row r="268" spans="1:4" x14ac:dyDescent="0.45">
      <c r="A268">
        <v>1785</v>
      </c>
      <c r="B268">
        <v>1.0409999999999999</v>
      </c>
      <c r="D268">
        <v>1.2529999999999999</v>
      </c>
    </row>
    <row r="269" spans="1:4" x14ac:dyDescent="0.45">
      <c r="A269">
        <v>1786</v>
      </c>
      <c r="B269">
        <v>0.91900000000000004</v>
      </c>
      <c r="D269">
        <v>0.91400000000000003</v>
      </c>
    </row>
    <row r="270" spans="1:4" x14ac:dyDescent="0.45">
      <c r="A270">
        <v>1787</v>
      </c>
      <c r="B270">
        <v>0.75700000000000001</v>
      </c>
      <c r="D270">
        <v>1.05</v>
      </c>
    </row>
    <row r="271" spans="1:4" x14ac:dyDescent="0.45">
      <c r="A271">
        <v>1788</v>
      </c>
      <c r="B271">
        <v>0.98299999999999998</v>
      </c>
      <c r="D271">
        <v>0.96199999999999997</v>
      </c>
    </row>
    <row r="272" spans="1:4" x14ac:dyDescent="0.45">
      <c r="A272">
        <v>1789</v>
      </c>
      <c r="B272">
        <v>0.90700000000000003</v>
      </c>
      <c r="D272">
        <v>1.5509999999999999</v>
      </c>
    </row>
    <row r="273" spans="1:4" x14ac:dyDescent="0.45">
      <c r="A273">
        <v>1790</v>
      </c>
      <c r="B273">
        <v>0.73</v>
      </c>
      <c r="D273">
        <v>0.57099999999999995</v>
      </c>
    </row>
    <row r="274" spans="1:4" x14ac:dyDescent="0.45">
      <c r="A274">
        <v>1791</v>
      </c>
      <c r="B274">
        <v>1.0009999999999999</v>
      </c>
      <c r="D274">
        <v>1.0229999999999999</v>
      </c>
    </row>
    <row r="275" spans="1:4" x14ac:dyDescent="0.45">
      <c r="A275">
        <v>1792</v>
      </c>
      <c r="B275">
        <v>1.004</v>
      </c>
      <c r="D275">
        <v>1.087</v>
      </c>
    </row>
    <row r="276" spans="1:4" x14ac:dyDescent="0.45">
      <c r="A276">
        <v>1793</v>
      </c>
      <c r="B276">
        <v>0.92100000000000004</v>
      </c>
      <c r="D276">
        <v>0.92100000000000004</v>
      </c>
    </row>
    <row r="277" spans="1:4" x14ac:dyDescent="0.45">
      <c r="A277">
        <v>1794</v>
      </c>
      <c r="B277">
        <v>0.91900000000000004</v>
      </c>
      <c r="D277">
        <v>0.39700000000000002</v>
      </c>
    </row>
    <row r="278" spans="1:4" x14ac:dyDescent="0.45">
      <c r="A278">
        <v>1795</v>
      </c>
      <c r="B278">
        <v>1.0740000000000001</v>
      </c>
      <c r="D278">
        <v>0.76500000000000001</v>
      </c>
    </row>
    <row r="279" spans="1:4" x14ac:dyDescent="0.45">
      <c r="A279">
        <v>1796</v>
      </c>
      <c r="B279">
        <v>1.0289999999999999</v>
      </c>
      <c r="D279">
        <v>0.69399999999999995</v>
      </c>
    </row>
    <row r="280" spans="1:4" x14ac:dyDescent="0.45">
      <c r="A280">
        <v>1797</v>
      </c>
      <c r="B280">
        <v>1.002</v>
      </c>
      <c r="D280">
        <v>0.95299999999999996</v>
      </c>
    </row>
    <row r="281" spans="1:4" x14ac:dyDescent="0.45">
      <c r="A281">
        <v>1798</v>
      </c>
      <c r="B281">
        <v>0.91</v>
      </c>
      <c r="D281">
        <v>1.2310000000000001</v>
      </c>
    </row>
    <row r="282" spans="1:4" x14ac:dyDescent="0.45">
      <c r="A282">
        <v>1799</v>
      </c>
      <c r="B282">
        <v>1.276</v>
      </c>
      <c r="D282">
        <v>1.01</v>
      </c>
    </row>
    <row r="283" spans="1:4" x14ac:dyDescent="0.45">
      <c r="A283">
        <v>1800</v>
      </c>
      <c r="B283">
        <v>0.83299999999999996</v>
      </c>
      <c r="D283">
        <v>0.81699999999999995</v>
      </c>
    </row>
    <row r="284" spans="1:4" x14ac:dyDescent="0.45">
      <c r="A284">
        <v>1801</v>
      </c>
      <c r="B284">
        <v>0.97699999999999998</v>
      </c>
      <c r="D284">
        <v>0.35299999999999998</v>
      </c>
    </row>
    <row r="285" spans="1:4" x14ac:dyDescent="0.45">
      <c r="A285">
        <v>1802</v>
      </c>
      <c r="B285">
        <v>1.0189999999999999</v>
      </c>
      <c r="D285">
        <v>1.103</v>
      </c>
    </row>
    <row r="286" spans="1:4" x14ac:dyDescent="0.45">
      <c r="A286">
        <v>1803</v>
      </c>
      <c r="B286">
        <v>0.91100000000000003</v>
      </c>
      <c r="D286">
        <v>0.71099999999999997</v>
      </c>
    </row>
    <row r="287" spans="1:4" x14ac:dyDescent="0.45">
      <c r="A287">
        <v>1804</v>
      </c>
      <c r="B287">
        <v>1.093</v>
      </c>
      <c r="D287">
        <v>0.74099999999999999</v>
      </c>
    </row>
    <row r="288" spans="1:4" x14ac:dyDescent="0.45">
      <c r="A288">
        <v>1805</v>
      </c>
      <c r="B288">
        <v>1.155</v>
      </c>
      <c r="D288">
        <v>1.1830000000000001</v>
      </c>
    </row>
    <row r="289" spans="1:4" x14ac:dyDescent="0.45">
      <c r="A289">
        <v>1806</v>
      </c>
      <c r="B289">
        <v>0.51500000000000001</v>
      </c>
      <c r="D289">
        <v>0.75800000000000001</v>
      </c>
    </row>
    <row r="290" spans="1:4" x14ac:dyDescent="0.45">
      <c r="A290">
        <v>1807</v>
      </c>
      <c r="B290">
        <v>1.125</v>
      </c>
      <c r="D290">
        <v>0.99099999999999999</v>
      </c>
    </row>
    <row r="291" spans="1:4" x14ac:dyDescent="0.45">
      <c r="A291">
        <v>1808</v>
      </c>
      <c r="B291">
        <v>1.1160000000000001</v>
      </c>
      <c r="D291">
        <v>0.999</v>
      </c>
    </row>
    <row r="292" spans="1:4" x14ac:dyDescent="0.45">
      <c r="A292">
        <v>1809</v>
      </c>
      <c r="B292">
        <v>1.054</v>
      </c>
      <c r="D292">
        <v>0.92</v>
      </c>
    </row>
    <row r="293" spans="1:4" x14ac:dyDescent="0.45">
      <c r="A293">
        <v>1810</v>
      </c>
      <c r="B293">
        <v>0.71799999999999997</v>
      </c>
      <c r="D293">
        <v>0.97199999999999998</v>
      </c>
    </row>
    <row r="294" spans="1:4" x14ac:dyDescent="0.45">
      <c r="A294">
        <v>1811</v>
      </c>
      <c r="B294">
        <v>0.86699999999999999</v>
      </c>
      <c r="D294">
        <v>1.3979999999999999</v>
      </c>
    </row>
    <row r="295" spans="1:4" x14ac:dyDescent="0.45">
      <c r="A295">
        <v>1812</v>
      </c>
      <c r="B295">
        <v>0.95599999999999996</v>
      </c>
      <c r="D295">
        <v>0.59899999999999998</v>
      </c>
    </row>
    <row r="296" spans="1:4" x14ac:dyDescent="0.45">
      <c r="A296">
        <v>1813</v>
      </c>
      <c r="B296">
        <v>0.83199999999999996</v>
      </c>
      <c r="C296">
        <v>0.92300000000000004</v>
      </c>
      <c r="D296">
        <v>0.64900000000000002</v>
      </c>
    </row>
    <row r="297" spans="1:4" x14ac:dyDescent="0.45">
      <c r="A297">
        <v>1814</v>
      </c>
      <c r="B297">
        <v>1.071</v>
      </c>
      <c r="C297">
        <v>0.59299999999999997</v>
      </c>
      <c r="D297">
        <v>0.80900000000000005</v>
      </c>
    </row>
    <row r="298" spans="1:4" x14ac:dyDescent="0.45">
      <c r="A298">
        <v>1815</v>
      </c>
      <c r="B298">
        <v>0.86799999999999999</v>
      </c>
      <c r="C298">
        <v>0.89900000000000002</v>
      </c>
      <c r="D298">
        <v>0.76300000000000001</v>
      </c>
    </row>
    <row r="299" spans="1:4" x14ac:dyDescent="0.45">
      <c r="A299">
        <v>1816</v>
      </c>
      <c r="B299">
        <v>0.93</v>
      </c>
      <c r="C299">
        <v>0.80300000000000005</v>
      </c>
      <c r="D299">
        <v>1.141</v>
      </c>
    </row>
    <row r="300" spans="1:4" x14ac:dyDescent="0.45">
      <c r="A300">
        <v>1817</v>
      </c>
      <c r="B300">
        <v>0.90200000000000002</v>
      </c>
      <c r="C300">
        <v>0.67700000000000005</v>
      </c>
      <c r="D300">
        <v>0.41</v>
      </c>
    </row>
    <row r="301" spans="1:4" x14ac:dyDescent="0.45">
      <c r="A301">
        <v>1818</v>
      </c>
      <c r="B301">
        <v>1.123</v>
      </c>
      <c r="C301">
        <v>0.88400000000000001</v>
      </c>
      <c r="D301">
        <v>0.55200000000000005</v>
      </c>
    </row>
    <row r="302" spans="1:4" x14ac:dyDescent="0.45">
      <c r="A302">
        <v>1819</v>
      </c>
      <c r="B302">
        <v>1.0960000000000001</v>
      </c>
      <c r="C302">
        <v>0.82199999999999995</v>
      </c>
      <c r="D302">
        <v>1.446</v>
      </c>
    </row>
    <row r="303" spans="1:4" x14ac:dyDescent="0.45">
      <c r="A303">
        <v>1820</v>
      </c>
      <c r="B303">
        <v>0.77600000000000002</v>
      </c>
      <c r="C303">
        <v>0.82499999999999996</v>
      </c>
      <c r="D303">
        <v>1.0840000000000001</v>
      </c>
    </row>
    <row r="304" spans="1:4" x14ac:dyDescent="0.45">
      <c r="A304">
        <v>1821</v>
      </c>
      <c r="B304">
        <v>0.85599999999999998</v>
      </c>
      <c r="C304">
        <v>0.77800000000000002</v>
      </c>
      <c r="D304">
        <v>0.98299999999999998</v>
      </c>
    </row>
    <row r="305" spans="1:4" x14ac:dyDescent="0.45">
      <c r="A305">
        <v>1822</v>
      </c>
      <c r="B305">
        <v>0.998</v>
      </c>
      <c r="C305">
        <v>1.419</v>
      </c>
      <c r="D305">
        <v>0.45100000000000001</v>
      </c>
    </row>
    <row r="306" spans="1:4" x14ac:dyDescent="0.45">
      <c r="A306">
        <v>1823</v>
      </c>
      <c r="B306">
        <v>1.1459999999999999</v>
      </c>
      <c r="C306">
        <v>1.5960000000000001</v>
      </c>
      <c r="D306">
        <v>1.111</v>
      </c>
    </row>
    <row r="307" spans="1:4" x14ac:dyDescent="0.45">
      <c r="A307">
        <v>1824</v>
      </c>
      <c r="B307">
        <v>1.1180000000000001</v>
      </c>
      <c r="C307">
        <v>0.98499999999999999</v>
      </c>
      <c r="D307">
        <v>1.0640000000000001</v>
      </c>
    </row>
    <row r="308" spans="1:4" x14ac:dyDescent="0.45">
      <c r="A308">
        <v>1825</v>
      </c>
      <c r="B308">
        <v>0.91700000000000004</v>
      </c>
      <c r="C308">
        <v>0.79800000000000004</v>
      </c>
      <c r="D308">
        <v>0.96699999999999997</v>
      </c>
    </row>
    <row r="309" spans="1:4" x14ac:dyDescent="0.45">
      <c r="A309">
        <v>1826</v>
      </c>
      <c r="B309">
        <v>1.4850000000000001</v>
      </c>
      <c r="C309">
        <v>0.91400000000000003</v>
      </c>
      <c r="D309">
        <v>1.194</v>
      </c>
    </row>
    <row r="310" spans="1:4" x14ac:dyDescent="0.45">
      <c r="A310">
        <v>1827</v>
      </c>
      <c r="B310">
        <v>1.1319999999999999</v>
      </c>
      <c r="C310">
        <v>1.0580000000000001</v>
      </c>
      <c r="D310">
        <v>0.39700000000000002</v>
      </c>
    </row>
    <row r="311" spans="1:4" x14ac:dyDescent="0.45">
      <c r="A311">
        <v>1828</v>
      </c>
      <c r="B311">
        <v>0.69199999999999995</v>
      </c>
      <c r="C311">
        <v>0.318</v>
      </c>
      <c r="D311">
        <v>1.032</v>
      </c>
    </row>
    <row r="312" spans="1:4" x14ac:dyDescent="0.45">
      <c r="A312">
        <v>1829</v>
      </c>
      <c r="B312">
        <v>1.2110000000000001</v>
      </c>
      <c r="C312">
        <v>1.5489999999999999</v>
      </c>
      <c r="D312">
        <v>0.78200000000000003</v>
      </c>
    </row>
    <row r="313" spans="1:4" x14ac:dyDescent="0.45">
      <c r="A313">
        <v>1830</v>
      </c>
      <c r="B313">
        <v>1.0269999999999999</v>
      </c>
      <c r="C313">
        <v>0.95</v>
      </c>
      <c r="D313">
        <v>0.93899999999999995</v>
      </c>
    </row>
    <row r="314" spans="1:4" x14ac:dyDescent="0.45">
      <c r="A314">
        <v>1831</v>
      </c>
      <c r="B314">
        <v>1.2110000000000001</v>
      </c>
      <c r="C314">
        <v>0.24299999999999999</v>
      </c>
      <c r="D314">
        <v>0.96299999999999997</v>
      </c>
    </row>
    <row r="315" spans="1:4" x14ac:dyDescent="0.45">
      <c r="A315">
        <v>1832</v>
      </c>
      <c r="B315">
        <v>0.96499999999999997</v>
      </c>
      <c r="C315">
        <v>1.3520000000000001</v>
      </c>
      <c r="D315">
        <v>0.91</v>
      </c>
    </row>
    <row r="316" spans="1:4" x14ac:dyDescent="0.45">
      <c r="A316">
        <v>1833</v>
      </c>
      <c r="B316">
        <v>1.0289999999999999</v>
      </c>
      <c r="C316">
        <v>0.70499999999999996</v>
      </c>
      <c r="D316">
        <v>1.196</v>
      </c>
    </row>
    <row r="317" spans="1:4" x14ac:dyDescent="0.45">
      <c r="A317">
        <v>1834</v>
      </c>
      <c r="B317">
        <v>0.85699999999999998</v>
      </c>
      <c r="C317">
        <v>0.63200000000000001</v>
      </c>
      <c r="D317">
        <v>0.97499999999999998</v>
      </c>
    </row>
    <row r="318" spans="1:4" x14ac:dyDescent="0.45">
      <c r="A318">
        <v>1835</v>
      </c>
      <c r="B318">
        <v>0.91100000000000003</v>
      </c>
      <c r="C318">
        <v>0.94</v>
      </c>
      <c r="D318">
        <v>1.2929999999999999</v>
      </c>
    </row>
    <row r="319" spans="1:4" x14ac:dyDescent="0.45">
      <c r="A319">
        <v>1836</v>
      </c>
      <c r="B319">
        <v>0.83199999999999996</v>
      </c>
      <c r="C319">
        <v>0.91600000000000004</v>
      </c>
      <c r="D319">
        <v>1.46</v>
      </c>
    </row>
    <row r="320" spans="1:4" x14ac:dyDescent="0.45">
      <c r="A320">
        <v>1837</v>
      </c>
      <c r="B320">
        <v>0.69599999999999995</v>
      </c>
      <c r="C320">
        <v>0.94199999999999995</v>
      </c>
      <c r="D320">
        <v>-4.0000000000000001E-3</v>
      </c>
    </row>
    <row r="321" spans="1:6" x14ac:dyDescent="0.45">
      <c r="A321">
        <v>1838</v>
      </c>
      <c r="B321">
        <v>1</v>
      </c>
      <c r="C321">
        <v>0.91200000000000003</v>
      </c>
      <c r="D321">
        <v>1.256</v>
      </c>
    </row>
    <row r="322" spans="1:6" x14ac:dyDescent="0.45">
      <c r="A322">
        <v>1839</v>
      </c>
      <c r="B322">
        <v>0.88600000000000001</v>
      </c>
      <c r="C322">
        <v>1.3480000000000001</v>
      </c>
      <c r="D322">
        <v>0.95799999999999996</v>
      </c>
    </row>
    <row r="323" spans="1:6" x14ac:dyDescent="0.45">
      <c r="A323">
        <v>1840</v>
      </c>
      <c r="B323">
        <v>1.34</v>
      </c>
      <c r="C323">
        <v>1.1859999999999999</v>
      </c>
      <c r="D323">
        <v>1.0980000000000001</v>
      </c>
      <c r="F323">
        <v>0.99299999999999999</v>
      </c>
    </row>
    <row r="324" spans="1:6" x14ac:dyDescent="0.45">
      <c r="A324">
        <v>1841</v>
      </c>
      <c r="B324">
        <v>0.91</v>
      </c>
      <c r="C324">
        <v>0.85099999999999998</v>
      </c>
      <c r="D324">
        <v>0.191</v>
      </c>
      <c r="F324">
        <v>0.78900000000000003</v>
      </c>
    </row>
    <row r="325" spans="1:6" x14ac:dyDescent="0.45">
      <c r="A325">
        <v>1842</v>
      </c>
      <c r="B325">
        <v>1.105</v>
      </c>
      <c r="C325">
        <v>1.853</v>
      </c>
      <c r="D325">
        <v>1.2210000000000001</v>
      </c>
      <c r="F325">
        <v>1.8979999999999999</v>
      </c>
    </row>
    <row r="326" spans="1:6" x14ac:dyDescent="0.45">
      <c r="A326">
        <v>1843</v>
      </c>
      <c r="B326">
        <v>0.871</v>
      </c>
      <c r="C326">
        <v>1.2190000000000001</v>
      </c>
      <c r="D326">
        <v>1.226</v>
      </c>
      <c r="F326">
        <v>0.77100000000000002</v>
      </c>
    </row>
    <row r="327" spans="1:6" x14ac:dyDescent="0.45">
      <c r="A327">
        <v>1844</v>
      </c>
      <c r="B327">
        <v>0.89400000000000002</v>
      </c>
      <c r="C327">
        <v>1.6020000000000001</v>
      </c>
      <c r="D327">
        <v>0.69499999999999995</v>
      </c>
      <c r="F327">
        <v>0.98599999999999999</v>
      </c>
    </row>
    <row r="328" spans="1:6" x14ac:dyDescent="0.45">
      <c r="A328">
        <v>1845</v>
      </c>
      <c r="B328">
        <v>1.3540000000000001</v>
      </c>
      <c r="C328">
        <v>1.5229999999999999</v>
      </c>
      <c r="D328">
        <v>1.173</v>
      </c>
      <c r="F328">
        <v>1.8149999999999999</v>
      </c>
    </row>
    <row r="329" spans="1:6" x14ac:dyDescent="0.45">
      <c r="A329">
        <v>1846</v>
      </c>
      <c r="B329">
        <v>0.89300000000000002</v>
      </c>
      <c r="C329">
        <v>1.798</v>
      </c>
      <c r="D329">
        <v>1.149</v>
      </c>
      <c r="F329">
        <v>0.443</v>
      </c>
    </row>
    <row r="330" spans="1:6" x14ac:dyDescent="0.45">
      <c r="A330">
        <v>1847</v>
      </c>
      <c r="B330">
        <v>0.98499999999999999</v>
      </c>
      <c r="C330">
        <v>1.617</v>
      </c>
      <c r="D330">
        <v>0.97199999999999998</v>
      </c>
      <c r="F330">
        <v>1.0640000000000001</v>
      </c>
    </row>
    <row r="331" spans="1:6" x14ac:dyDescent="0.45">
      <c r="A331">
        <v>1848</v>
      </c>
      <c r="B331">
        <v>0.94199999999999995</v>
      </c>
      <c r="C331">
        <v>0.72599999999999998</v>
      </c>
      <c r="D331">
        <v>0.53200000000000003</v>
      </c>
      <c r="F331">
        <v>0.72799999999999998</v>
      </c>
    </row>
    <row r="332" spans="1:6" x14ac:dyDescent="0.45">
      <c r="A332">
        <v>1849</v>
      </c>
      <c r="B332">
        <v>1.4350000000000001</v>
      </c>
      <c r="C332">
        <v>1.147</v>
      </c>
      <c r="D332">
        <v>0.56899999999999995</v>
      </c>
      <c r="F332">
        <v>1.2669999999999999</v>
      </c>
    </row>
    <row r="333" spans="1:6" x14ac:dyDescent="0.45">
      <c r="A333">
        <v>1850</v>
      </c>
      <c r="B333">
        <v>1.296</v>
      </c>
      <c r="C333">
        <v>1.51</v>
      </c>
      <c r="D333">
        <v>1.238</v>
      </c>
      <c r="F333">
        <v>0.93400000000000005</v>
      </c>
    </row>
    <row r="334" spans="1:6" x14ac:dyDescent="0.45">
      <c r="A334">
        <v>1851</v>
      </c>
      <c r="B334">
        <v>1.119</v>
      </c>
      <c r="C334">
        <v>1.3879999999999999</v>
      </c>
      <c r="D334">
        <v>0.84099999999999997</v>
      </c>
      <c r="F334">
        <v>0.93300000000000005</v>
      </c>
    </row>
    <row r="335" spans="1:6" x14ac:dyDescent="0.45">
      <c r="A335">
        <v>1852</v>
      </c>
      <c r="B335">
        <v>1.0409999999999999</v>
      </c>
      <c r="C335">
        <v>0.73099999999999998</v>
      </c>
      <c r="D335">
        <v>1.002</v>
      </c>
      <c r="F335">
        <v>1.2</v>
      </c>
    </row>
    <row r="336" spans="1:6" x14ac:dyDescent="0.45">
      <c r="A336">
        <v>1853</v>
      </c>
      <c r="B336">
        <v>1.0549999999999999</v>
      </c>
      <c r="C336">
        <v>1.218</v>
      </c>
      <c r="D336">
        <v>0.93899999999999995</v>
      </c>
      <c r="F336">
        <v>0.98599999999999999</v>
      </c>
    </row>
    <row r="337" spans="1:6" x14ac:dyDescent="0.45">
      <c r="A337">
        <v>1854</v>
      </c>
      <c r="B337">
        <v>1.046</v>
      </c>
      <c r="C337">
        <v>0.92800000000000005</v>
      </c>
      <c r="D337">
        <v>1.1950000000000001</v>
      </c>
      <c r="F337">
        <v>1.2529999999999999</v>
      </c>
    </row>
    <row r="338" spans="1:6" x14ac:dyDescent="0.45">
      <c r="A338">
        <v>1855</v>
      </c>
      <c r="B338">
        <v>0.89500000000000002</v>
      </c>
      <c r="C338">
        <v>0.20899999999999999</v>
      </c>
      <c r="D338">
        <v>1.446</v>
      </c>
      <c r="F338">
        <v>0.83099999999999996</v>
      </c>
    </row>
    <row r="339" spans="1:6" x14ac:dyDescent="0.45">
      <c r="A339">
        <v>1856</v>
      </c>
      <c r="B339">
        <v>0.91400000000000003</v>
      </c>
      <c r="C339">
        <v>1.58</v>
      </c>
      <c r="D339">
        <v>0.85499999999999998</v>
      </c>
      <c r="F339">
        <v>0.46400000000000002</v>
      </c>
    </row>
    <row r="340" spans="1:6" x14ac:dyDescent="0.45">
      <c r="A340">
        <v>1857</v>
      </c>
      <c r="B340">
        <v>0.81200000000000006</v>
      </c>
      <c r="C340">
        <v>0.65800000000000003</v>
      </c>
      <c r="D340">
        <v>0.47599999999999998</v>
      </c>
      <c r="F340">
        <v>0.76700000000000002</v>
      </c>
    </row>
    <row r="341" spans="1:6" x14ac:dyDescent="0.45">
      <c r="A341">
        <v>1858</v>
      </c>
      <c r="B341">
        <v>1.119</v>
      </c>
      <c r="C341">
        <v>1.006</v>
      </c>
      <c r="D341">
        <v>2.1589999999999998</v>
      </c>
      <c r="F341">
        <v>1.1259999999999999</v>
      </c>
    </row>
    <row r="342" spans="1:6" x14ac:dyDescent="0.45">
      <c r="A342">
        <v>1859</v>
      </c>
      <c r="B342">
        <v>1.08</v>
      </c>
      <c r="C342">
        <v>1.1619999999999999</v>
      </c>
      <c r="D342">
        <v>0.68500000000000005</v>
      </c>
      <c r="F342">
        <v>0.67100000000000004</v>
      </c>
    </row>
    <row r="343" spans="1:6" x14ac:dyDescent="0.45">
      <c r="A343">
        <v>1860</v>
      </c>
      <c r="B343">
        <v>0.93</v>
      </c>
      <c r="C343">
        <v>0.7</v>
      </c>
      <c r="D343">
        <v>1.268</v>
      </c>
      <c r="F343">
        <v>0.89300000000000002</v>
      </c>
    </row>
    <row r="344" spans="1:6" x14ac:dyDescent="0.45">
      <c r="A344">
        <v>1861</v>
      </c>
      <c r="B344">
        <v>1.0660000000000001</v>
      </c>
      <c r="C344">
        <v>1.222</v>
      </c>
      <c r="D344">
        <v>1.206</v>
      </c>
      <c r="F344">
        <v>1.3089999999999999</v>
      </c>
    </row>
    <row r="345" spans="1:6" x14ac:dyDescent="0.45">
      <c r="A345">
        <v>1862</v>
      </c>
      <c r="B345">
        <v>0.875</v>
      </c>
      <c r="C345">
        <v>0.76800000000000002</v>
      </c>
      <c r="D345">
        <v>0.53700000000000003</v>
      </c>
      <c r="F345">
        <v>0.80100000000000005</v>
      </c>
    </row>
    <row r="346" spans="1:6" x14ac:dyDescent="0.45">
      <c r="A346">
        <v>1863</v>
      </c>
      <c r="B346">
        <v>0.85299999999999998</v>
      </c>
      <c r="C346">
        <v>0.72699999999999998</v>
      </c>
      <c r="D346">
        <v>0.373</v>
      </c>
      <c r="F346">
        <v>1.0740000000000001</v>
      </c>
    </row>
    <row r="347" spans="1:6" x14ac:dyDescent="0.45">
      <c r="A347">
        <v>1864</v>
      </c>
      <c r="B347">
        <v>1.2190000000000001</v>
      </c>
      <c r="C347">
        <v>0.91800000000000004</v>
      </c>
      <c r="D347">
        <v>0.67700000000000005</v>
      </c>
      <c r="F347">
        <v>0.49399999999999999</v>
      </c>
    </row>
    <row r="348" spans="1:6" x14ac:dyDescent="0.45">
      <c r="A348">
        <v>1865</v>
      </c>
      <c r="B348">
        <v>0.78600000000000003</v>
      </c>
      <c r="C348">
        <v>1.1519999999999999</v>
      </c>
      <c r="D348">
        <v>1.05</v>
      </c>
      <c r="F348">
        <v>0.81299999999999994</v>
      </c>
    </row>
    <row r="349" spans="1:6" x14ac:dyDescent="0.45">
      <c r="A349">
        <v>1866</v>
      </c>
      <c r="B349">
        <v>0.84199999999999997</v>
      </c>
      <c r="C349">
        <v>1.353</v>
      </c>
      <c r="D349">
        <v>1.2849999999999999</v>
      </c>
      <c r="F349">
        <v>0.88300000000000001</v>
      </c>
    </row>
    <row r="350" spans="1:6" x14ac:dyDescent="0.45">
      <c r="A350">
        <v>1867</v>
      </c>
      <c r="B350">
        <v>0.99299999999999999</v>
      </c>
      <c r="C350">
        <v>0.31</v>
      </c>
      <c r="D350">
        <v>1.2589999999999999</v>
      </c>
      <c r="F350">
        <v>0.91200000000000003</v>
      </c>
    </row>
    <row r="351" spans="1:6" x14ac:dyDescent="0.45">
      <c r="A351">
        <v>1868</v>
      </c>
      <c r="B351">
        <v>1.048</v>
      </c>
      <c r="C351">
        <v>1.458</v>
      </c>
      <c r="D351">
        <v>1.0229999999999999</v>
      </c>
      <c r="E351">
        <v>0.77500000000000002</v>
      </c>
      <c r="F351">
        <v>0.92900000000000005</v>
      </c>
    </row>
    <row r="352" spans="1:6" x14ac:dyDescent="0.45">
      <c r="A352">
        <v>1869</v>
      </c>
      <c r="B352">
        <v>1.115</v>
      </c>
      <c r="C352">
        <v>1.137</v>
      </c>
      <c r="D352">
        <v>1.0900000000000001</v>
      </c>
      <c r="E352">
        <v>0.90700000000000003</v>
      </c>
      <c r="F352">
        <v>0.88400000000000001</v>
      </c>
    </row>
    <row r="353" spans="1:6" x14ac:dyDescent="0.45">
      <c r="A353">
        <v>1870</v>
      </c>
      <c r="B353">
        <v>0.95199999999999996</v>
      </c>
      <c r="C353">
        <v>1.631</v>
      </c>
      <c r="D353">
        <v>1.345</v>
      </c>
      <c r="E353">
        <v>1.2050000000000001</v>
      </c>
      <c r="F353">
        <v>1.405</v>
      </c>
    </row>
    <row r="354" spans="1:6" x14ac:dyDescent="0.45">
      <c r="A354">
        <v>1871</v>
      </c>
      <c r="B354">
        <v>0.90500000000000003</v>
      </c>
      <c r="C354">
        <v>1.139</v>
      </c>
      <c r="D354">
        <v>0.73399999999999999</v>
      </c>
      <c r="E354">
        <v>0.85099999999999998</v>
      </c>
      <c r="F354">
        <v>0.76600000000000001</v>
      </c>
    </row>
    <row r="355" spans="1:6" x14ac:dyDescent="0.45">
      <c r="A355">
        <v>1872</v>
      </c>
      <c r="B355">
        <v>0.82099999999999995</v>
      </c>
      <c r="C355">
        <v>1.02</v>
      </c>
      <c r="D355">
        <v>0.85099999999999998</v>
      </c>
      <c r="E355">
        <v>0.89800000000000002</v>
      </c>
      <c r="F355">
        <v>0.80400000000000005</v>
      </c>
    </row>
    <row r="356" spans="1:6" x14ac:dyDescent="0.45">
      <c r="A356">
        <v>1873</v>
      </c>
      <c r="B356">
        <v>1.0960000000000001</v>
      </c>
      <c r="C356">
        <v>0.36099999999999999</v>
      </c>
      <c r="D356">
        <v>0.92300000000000004</v>
      </c>
      <c r="E356">
        <v>1.0589999999999999</v>
      </c>
      <c r="F356">
        <v>1.2889999999999999</v>
      </c>
    </row>
    <row r="357" spans="1:6" x14ac:dyDescent="0.45">
      <c r="A357">
        <v>1874</v>
      </c>
      <c r="B357">
        <v>0.70799999999999996</v>
      </c>
      <c r="C357">
        <v>0.54800000000000004</v>
      </c>
      <c r="D357">
        <v>0.92200000000000004</v>
      </c>
      <c r="E357">
        <v>0.96699999999999997</v>
      </c>
      <c r="F357">
        <v>0.873</v>
      </c>
    </row>
    <row r="358" spans="1:6" x14ac:dyDescent="0.45">
      <c r="A358">
        <v>1875</v>
      </c>
      <c r="B358">
        <v>1.077</v>
      </c>
      <c r="C358">
        <v>0.84</v>
      </c>
      <c r="D358">
        <v>0.501</v>
      </c>
      <c r="E358">
        <v>0.61299999999999999</v>
      </c>
      <c r="F358">
        <v>1.0660000000000001</v>
      </c>
    </row>
    <row r="359" spans="1:6" x14ac:dyDescent="0.45">
      <c r="A359">
        <v>1876</v>
      </c>
      <c r="B359">
        <v>1.1140000000000001</v>
      </c>
      <c r="C359">
        <v>0.92200000000000004</v>
      </c>
      <c r="D359">
        <v>1.24</v>
      </c>
      <c r="E359">
        <v>1.171</v>
      </c>
      <c r="F359">
        <v>0.94499999999999995</v>
      </c>
    </row>
    <row r="360" spans="1:6" x14ac:dyDescent="0.45">
      <c r="A360">
        <v>1877</v>
      </c>
      <c r="B360">
        <v>1.0309999999999999</v>
      </c>
      <c r="C360">
        <v>1.1439999999999999</v>
      </c>
      <c r="D360">
        <v>0.97699999999999998</v>
      </c>
      <c r="E360">
        <v>0.92600000000000005</v>
      </c>
      <c r="F360">
        <v>0.85299999999999998</v>
      </c>
    </row>
    <row r="361" spans="1:6" x14ac:dyDescent="0.45">
      <c r="A361">
        <v>1878</v>
      </c>
      <c r="B361">
        <v>0.87</v>
      </c>
      <c r="C361">
        <v>0.88800000000000001</v>
      </c>
      <c r="D361">
        <v>1.367</v>
      </c>
      <c r="E361">
        <v>1.105</v>
      </c>
      <c r="F361">
        <v>0.94799999999999995</v>
      </c>
    </row>
    <row r="362" spans="1:6" x14ac:dyDescent="0.45">
      <c r="A362">
        <v>1879</v>
      </c>
      <c r="B362">
        <v>0.878</v>
      </c>
      <c r="C362">
        <v>1.119</v>
      </c>
      <c r="D362">
        <v>0.96799999999999997</v>
      </c>
      <c r="E362">
        <v>0.82199999999999995</v>
      </c>
      <c r="F362">
        <v>1.0069999999999999</v>
      </c>
    </row>
    <row r="363" spans="1:6" x14ac:dyDescent="0.45">
      <c r="A363">
        <v>1880</v>
      </c>
      <c r="B363">
        <v>0.83</v>
      </c>
      <c r="C363">
        <v>0.91100000000000003</v>
      </c>
      <c r="D363">
        <v>1.0940000000000001</v>
      </c>
      <c r="E363">
        <v>0.79400000000000004</v>
      </c>
      <c r="F363">
        <v>1.3320000000000001</v>
      </c>
    </row>
    <row r="364" spans="1:6" x14ac:dyDescent="0.45">
      <c r="A364">
        <v>1881</v>
      </c>
      <c r="B364">
        <v>0.91</v>
      </c>
      <c r="C364">
        <v>0.80800000000000005</v>
      </c>
      <c r="D364">
        <v>1.1990000000000001</v>
      </c>
      <c r="E364">
        <v>1.331</v>
      </c>
      <c r="F364">
        <v>1.0469999999999999</v>
      </c>
    </row>
    <row r="365" spans="1:6" x14ac:dyDescent="0.45">
      <c r="A365">
        <v>1882</v>
      </c>
      <c r="B365">
        <v>1.032</v>
      </c>
      <c r="C365">
        <v>0.55100000000000005</v>
      </c>
      <c r="D365">
        <v>1.0209999999999999</v>
      </c>
      <c r="E365">
        <v>0.58399999999999996</v>
      </c>
      <c r="F365">
        <v>0.84499999999999997</v>
      </c>
    </row>
    <row r="366" spans="1:6" x14ac:dyDescent="0.45">
      <c r="A366">
        <v>1883</v>
      </c>
      <c r="B366">
        <v>1.06</v>
      </c>
      <c r="C366">
        <v>0.70299999999999996</v>
      </c>
      <c r="D366">
        <v>1.079</v>
      </c>
      <c r="E366">
        <v>1.4339999999999999</v>
      </c>
      <c r="F366">
        <v>0.874</v>
      </c>
    </row>
    <row r="367" spans="1:6" x14ac:dyDescent="0.45">
      <c r="A367">
        <v>1884</v>
      </c>
      <c r="B367">
        <v>0.98799999999999999</v>
      </c>
      <c r="C367">
        <v>0.77900000000000003</v>
      </c>
      <c r="D367">
        <v>0.75900000000000001</v>
      </c>
      <c r="E367">
        <v>0.77300000000000002</v>
      </c>
      <c r="F367">
        <v>1.006</v>
      </c>
    </row>
    <row r="368" spans="1:6" x14ac:dyDescent="0.45">
      <c r="A368">
        <v>1885</v>
      </c>
      <c r="B368">
        <v>1.1830000000000001</v>
      </c>
      <c r="C368">
        <v>0.86899999999999999</v>
      </c>
      <c r="D368">
        <v>1.1819999999999999</v>
      </c>
      <c r="E368">
        <v>0.95299999999999996</v>
      </c>
      <c r="F368">
        <v>1.0369999999999999</v>
      </c>
    </row>
    <row r="369" spans="1:6" x14ac:dyDescent="0.45">
      <c r="A369">
        <v>1886</v>
      </c>
      <c r="B369">
        <v>1.0569999999999999</v>
      </c>
      <c r="C369">
        <v>1.093</v>
      </c>
      <c r="D369">
        <v>0.56599999999999995</v>
      </c>
      <c r="E369">
        <v>0.84099999999999997</v>
      </c>
      <c r="F369">
        <v>0.57499999999999996</v>
      </c>
    </row>
    <row r="370" spans="1:6" x14ac:dyDescent="0.45">
      <c r="A370">
        <v>1887</v>
      </c>
      <c r="B370">
        <v>0.85299999999999998</v>
      </c>
      <c r="C370">
        <v>1.016</v>
      </c>
      <c r="D370">
        <v>0.58099999999999996</v>
      </c>
      <c r="E370">
        <v>0.58199999999999996</v>
      </c>
      <c r="F370">
        <v>0.90600000000000003</v>
      </c>
    </row>
    <row r="371" spans="1:6" x14ac:dyDescent="0.45">
      <c r="A371">
        <v>1888</v>
      </c>
      <c r="B371">
        <v>0.80800000000000005</v>
      </c>
      <c r="C371">
        <v>0.72399999999999998</v>
      </c>
      <c r="D371">
        <v>1.202</v>
      </c>
      <c r="E371">
        <v>1.004</v>
      </c>
      <c r="F371">
        <v>1.3109999999999999</v>
      </c>
    </row>
    <row r="372" spans="1:6" x14ac:dyDescent="0.45">
      <c r="A372">
        <v>1889</v>
      </c>
      <c r="B372">
        <v>0.98899999999999999</v>
      </c>
      <c r="C372">
        <v>0.71899999999999997</v>
      </c>
      <c r="D372">
        <v>1.079</v>
      </c>
      <c r="E372">
        <v>1.147</v>
      </c>
      <c r="F372">
        <v>0.86399999999999999</v>
      </c>
    </row>
    <row r="373" spans="1:6" x14ac:dyDescent="0.45">
      <c r="A373">
        <v>1890</v>
      </c>
      <c r="B373">
        <v>1.2</v>
      </c>
      <c r="C373">
        <v>1.4359999999999999</v>
      </c>
      <c r="D373">
        <v>1.2509999999999999</v>
      </c>
      <c r="E373">
        <v>1.157</v>
      </c>
      <c r="F373">
        <v>0.60799999999999998</v>
      </c>
    </row>
    <row r="374" spans="1:6" x14ac:dyDescent="0.45">
      <c r="A374">
        <v>1891</v>
      </c>
      <c r="B374">
        <v>1.1359999999999999</v>
      </c>
      <c r="C374">
        <v>0.56100000000000005</v>
      </c>
      <c r="D374">
        <v>1.2909999999999999</v>
      </c>
      <c r="E374">
        <v>0.63600000000000001</v>
      </c>
      <c r="F374">
        <v>1.4259999999999999</v>
      </c>
    </row>
    <row r="375" spans="1:6" x14ac:dyDescent="0.45">
      <c r="A375">
        <v>1892</v>
      </c>
      <c r="B375">
        <v>0.58899999999999997</v>
      </c>
      <c r="C375">
        <v>0.94199999999999995</v>
      </c>
      <c r="D375">
        <v>0.40600000000000003</v>
      </c>
      <c r="E375">
        <v>0.82699999999999996</v>
      </c>
      <c r="F375">
        <v>0.72699999999999998</v>
      </c>
    </row>
    <row r="376" spans="1:6" x14ac:dyDescent="0.45">
      <c r="A376">
        <v>1893</v>
      </c>
      <c r="B376">
        <v>0.97099999999999997</v>
      </c>
      <c r="C376">
        <v>1.0409999999999999</v>
      </c>
      <c r="D376">
        <v>0.754</v>
      </c>
      <c r="E376">
        <v>1.101</v>
      </c>
      <c r="F376">
        <v>0.48699999999999999</v>
      </c>
    </row>
    <row r="377" spans="1:6" x14ac:dyDescent="0.45">
      <c r="A377">
        <v>1894</v>
      </c>
      <c r="B377">
        <v>1.069</v>
      </c>
      <c r="C377">
        <v>0.72599999999999998</v>
      </c>
      <c r="D377">
        <v>1.0509999999999999</v>
      </c>
      <c r="E377">
        <v>0.96899999999999997</v>
      </c>
      <c r="F377">
        <v>1.46</v>
      </c>
    </row>
    <row r="378" spans="1:6" x14ac:dyDescent="0.45">
      <c r="A378">
        <v>1895</v>
      </c>
      <c r="B378">
        <v>1.0029999999999999</v>
      </c>
      <c r="C378">
        <v>1.0249999999999999</v>
      </c>
      <c r="D378">
        <v>1.331</v>
      </c>
      <c r="E378">
        <v>1.0580000000000001</v>
      </c>
      <c r="F378">
        <v>0.74099999999999999</v>
      </c>
    </row>
    <row r="379" spans="1:6" x14ac:dyDescent="0.45">
      <c r="A379">
        <v>1896</v>
      </c>
      <c r="B379">
        <v>1.0509999999999999</v>
      </c>
      <c r="C379">
        <v>0.96499999999999997</v>
      </c>
      <c r="D379">
        <v>0.65900000000000003</v>
      </c>
      <c r="E379">
        <v>0.83399999999999996</v>
      </c>
      <c r="F379">
        <v>0.63400000000000001</v>
      </c>
    </row>
    <row r="380" spans="1:6" x14ac:dyDescent="0.45">
      <c r="A380">
        <v>1897</v>
      </c>
      <c r="B380">
        <v>0.876</v>
      </c>
      <c r="C380">
        <v>0.85599999999999998</v>
      </c>
      <c r="D380">
        <v>1.1639999999999999</v>
      </c>
      <c r="E380">
        <v>1.0489999999999999</v>
      </c>
      <c r="F380">
        <v>0.95</v>
      </c>
    </row>
    <row r="381" spans="1:6" x14ac:dyDescent="0.45">
      <c r="A381">
        <v>1898</v>
      </c>
      <c r="B381">
        <v>1.2110000000000001</v>
      </c>
      <c r="C381">
        <v>1.2050000000000001</v>
      </c>
      <c r="D381">
        <v>0.95399999999999996</v>
      </c>
      <c r="E381">
        <v>1.0880000000000001</v>
      </c>
      <c r="F381">
        <v>1.0860000000000001</v>
      </c>
    </row>
    <row r="382" spans="1:6" x14ac:dyDescent="0.45">
      <c r="A382">
        <v>1899</v>
      </c>
      <c r="B382">
        <v>0.89500000000000002</v>
      </c>
      <c r="C382">
        <v>0.374</v>
      </c>
      <c r="D382">
        <v>0.79300000000000004</v>
      </c>
      <c r="E382">
        <v>0.86</v>
      </c>
      <c r="F382">
        <v>0.54800000000000004</v>
      </c>
    </row>
    <row r="383" spans="1:6" x14ac:dyDescent="0.45">
      <c r="A383">
        <v>1900</v>
      </c>
      <c r="B383">
        <v>0.76300000000000001</v>
      </c>
      <c r="C383">
        <v>0.92</v>
      </c>
      <c r="D383">
        <v>0.88400000000000001</v>
      </c>
      <c r="E383">
        <v>0.67300000000000004</v>
      </c>
      <c r="F383">
        <v>1.2390000000000001</v>
      </c>
    </row>
    <row r="384" spans="1:6" x14ac:dyDescent="0.45">
      <c r="A384">
        <v>1901</v>
      </c>
      <c r="B384">
        <v>1.1759999999999999</v>
      </c>
      <c r="C384">
        <v>0.88</v>
      </c>
      <c r="D384">
        <v>1.4430000000000001</v>
      </c>
      <c r="E384">
        <v>1.3240000000000001</v>
      </c>
      <c r="F384">
        <v>1.036</v>
      </c>
    </row>
    <row r="385" spans="1:6" x14ac:dyDescent="0.45">
      <c r="A385">
        <v>1902</v>
      </c>
      <c r="B385">
        <v>0.93</v>
      </c>
      <c r="C385">
        <v>1.214</v>
      </c>
      <c r="D385">
        <v>1.556</v>
      </c>
      <c r="E385">
        <v>1.0880000000000001</v>
      </c>
      <c r="F385">
        <v>1.506</v>
      </c>
    </row>
    <row r="386" spans="1:6" x14ac:dyDescent="0.45">
      <c r="A386">
        <v>1903</v>
      </c>
      <c r="B386">
        <v>0.71699999999999997</v>
      </c>
      <c r="C386">
        <v>0.61699999999999999</v>
      </c>
      <c r="D386">
        <v>1.093</v>
      </c>
      <c r="E386">
        <v>0.81200000000000006</v>
      </c>
      <c r="F386">
        <v>0.90300000000000002</v>
      </c>
    </row>
    <row r="387" spans="1:6" x14ac:dyDescent="0.45">
      <c r="A387">
        <v>1904</v>
      </c>
      <c r="B387">
        <v>1.25</v>
      </c>
      <c r="C387">
        <v>0.996</v>
      </c>
      <c r="D387">
        <v>0.66400000000000003</v>
      </c>
      <c r="E387">
        <v>0.85299999999999998</v>
      </c>
      <c r="F387">
        <v>1.1639999999999999</v>
      </c>
    </row>
    <row r="388" spans="1:6" x14ac:dyDescent="0.45">
      <c r="A388">
        <v>1905</v>
      </c>
      <c r="B388">
        <v>1.022</v>
      </c>
      <c r="C388">
        <v>1.107</v>
      </c>
      <c r="D388">
        <v>0.51600000000000001</v>
      </c>
      <c r="E388">
        <v>0.71399999999999997</v>
      </c>
      <c r="F388">
        <v>0.35699999999999998</v>
      </c>
    </row>
    <row r="389" spans="1:6" x14ac:dyDescent="0.45">
      <c r="A389">
        <v>1906</v>
      </c>
      <c r="B389">
        <v>1.1859999999999999</v>
      </c>
      <c r="C389">
        <v>0.80200000000000005</v>
      </c>
      <c r="D389">
        <v>0.85799999999999998</v>
      </c>
      <c r="E389">
        <v>1.02</v>
      </c>
      <c r="F389">
        <v>1.0389999999999999</v>
      </c>
    </row>
    <row r="390" spans="1:6" x14ac:dyDescent="0.45">
      <c r="A390">
        <v>1907</v>
      </c>
      <c r="B390">
        <v>0.97599999999999998</v>
      </c>
      <c r="C390">
        <v>0.96799999999999997</v>
      </c>
      <c r="D390">
        <v>1.3089999999999999</v>
      </c>
      <c r="E390">
        <v>1.0509999999999999</v>
      </c>
      <c r="F390">
        <v>1.3260000000000001</v>
      </c>
    </row>
    <row r="391" spans="1:6" x14ac:dyDescent="0.45">
      <c r="A391">
        <v>1908</v>
      </c>
      <c r="B391">
        <v>0.88200000000000001</v>
      </c>
      <c r="C391">
        <v>1.1879999999999999</v>
      </c>
      <c r="D391">
        <v>0.94799999999999995</v>
      </c>
      <c r="E391">
        <v>0.73599999999999999</v>
      </c>
      <c r="F391">
        <v>0.82199999999999995</v>
      </c>
    </row>
    <row r="392" spans="1:6" x14ac:dyDescent="0.45">
      <c r="A392">
        <v>1909</v>
      </c>
      <c r="B392">
        <v>0.92500000000000004</v>
      </c>
      <c r="C392">
        <v>1.2210000000000001</v>
      </c>
      <c r="D392">
        <v>0.84799999999999998</v>
      </c>
      <c r="E392">
        <v>0.94099999999999995</v>
      </c>
      <c r="F392">
        <v>0.56200000000000006</v>
      </c>
    </row>
    <row r="393" spans="1:6" x14ac:dyDescent="0.45">
      <c r="A393">
        <v>1910</v>
      </c>
      <c r="B393">
        <v>0.74399999999999999</v>
      </c>
      <c r="C393">
        <v>0.79400000000000004</v>
      </c>
      <c r="D393">
        <v>0.79900000000000004</v>
      </c>
      <c r="E393">
        <v>1.077</v>
      </c>
      <c r="F393">
        <v>0.94199999999999995</v>
      </c>
    </row>
    <row r="394" spans="1:6" x14ac:dyDescent="0.45">
      <c r="A394">
        <v>1911</v>
      </c>
      <c r="B394">
        <v>0.90900000000000003</v>
      </c>
      <c r="C394">
        <v>1.5169999999999999</v>
      </c>
      <c r="D394">
        <v>1.2589999999999999</v>
      </c>
      <c r="E394">
        <v>0.85499999999999998</v>
      </c>
      <c r="F394">
        <v>1.331</v>
      </c>
    </row>
    <row r="395" spans="1:6" x14ac:dyDescent="0.45">
      <c r="A395">
        <v>1912</v>
      </c>
      <c r="B395">
        <v>1.0660000000000001</v>
      </c>
      <c r="C395">
        <v>0.77900000000000003</v>
      </c>
      <c r="D395">
        <v>1.393</v>
      </c>
      <c r="E395">
        <v>1.069</v>
      </c>
      <c r="F395">
        <v>1.012</v>
      </c>
    </row>
    <row r="396" spans="1:6" x14ac:dyDescent="0.45">
      <c r="A396">
        <v>1913</v>
      </c>
      <c r="B396">
        <v>0.96099999999999997</v>
      </c>
      <c r="C396">
        <v>1.401</v>
      </c>
      <c r="D396">
        <v>1.018</v>
      </c>
      <c r="E396">
        <v>0.89300000000000002</v>
      </c>
      <c r="F396">
        <v>0.69399999999999995</v>
      </c>
    </row>
    <row r="397" spans="1:6" x14ac:dyDescent="0.45">
      <c r="A397">
        <v>1914</v>
      </c>
      <c r="B397">
        <v>1.17</v>
      </c>
      <c r="C397">
        <v>0.30399999999999999</v>
      </c>
      <c r="D397">
        <v>1.4810000000000001</v>
      </c>
      <c r="E397">
        <v>1.236</v>
      </c>
      <c r="F397">
        <v>1.496</v>
      </c>
    </row>
    <row r="398" spans="1:6" x14ac:dyDescent="0.45">
      <c r="A398">
        <v>1915</v>
      </c>
      <c r="B398">
        <v>1.161</v>
      </c>
      <c r="C398">
        <v>1.61</v>
      </c>
      <c r="D398">
        <v>0.215</v>
      </c>
      <c r="E398">
        <v>0.746</v>
      </c>
      <c r="F398">
        <v>0.83699999999999997</v>
      </c>
    </row>
    <row r="399" spans="1:6" x14ac:dyDescent="0.45">
      <c r="A399">
        <v>1916</v>
      </c>
      <c r="B399">
        <v>1.03</v>
      </c>
      <c r="C399">
        <v>1.244</v>
      </c>
      <c r="D399">
        <v>0.73699999999999999</v>
      </c>
      <c r="E399">
        <v>0.92100000000000004</v>
      </c>
      <c r="F399">
        <v>1.282</v>
      </c>
    </row>
    <row r="400" spans="1:6" x14ac:dyDescent="0.45">
      <c r="A400">
        <v>1917</v>
      </c>
      <c r="B400">
        <v>0.873</v>
      </c>
      <c r="C400">
        <v>1.0069999999999999</v>
      </c>
      <c r="D400">
        <v>1.222</v>
      </c>
      <c r="E400">
        <v>1.0109999999999999</v>
      </c>
      <c r="F400">
        <v>0.99199999999999999</v>
      </c>
    </row>
    <row r="401" spans="1:6" x14ac:dyDescent="0.45">
      <c r="A401">
        <v>1918</v>
      </c>
      <c r="B401">
        <v>0.84499999999999997</v>
      </c>
      <c r="C401">
        <v>1.02</v>
      </c>
      <c r="D401">
        <v>0.66200000000000003</v>
      </c>
      <c r="E401">
        <v>0.78500000000000003</v>
      </c>
      <c r="F401">
        <v>1.2490000000000001</v>
      </c>
    </row>
    <row r="402" spans="1:6" x14ac:dyDescent="0.45">
      <c r="A402">
        <v>1919</v>
      </c>
      <c r="B402">
        <v>1.06</v>
      </c>
      <c r="C402">
        <v>0.88</v>
      </c>
      <c r="D402">
        <v>0.90400000000000003</v>
      </c>
      <c r="E402">
        <v>1.091</v>
      </c>
      <c r="F402">
        <v>0.67100000000000004</v>
      </c>
    </row>
    <row r="403" spans="1:6" x14ac:dyDescent="0.45">
      <c r="A403">
        <v>1920</v>
      </c>
      <c r="B403">
        <v>1.119</v>
      </c>
      <c r="C403">
        <v>1.022</v>
      </c>
      <c r="D403">
        <v>1.1970000000000001</v>
      </c>
      <c r="E403">
        <v>0.98899999999999999</v>
      </c>
      <c r="F403">
        <v>0.89300000000000002</v>
      </c>
    </row>
    <row r="404" spans="1:6" x14ac:dyDescent="0.45">
      <c r="A404">
        <v>1921</v>
      </c>
      <c r="B404">
        <v>1.097</v>
      </c>
      <c r="C404">
        <v>1.5249999999999999</v>
      </c>
      <c r="D404">
        <v>0.69799999999999995</v>
      </c>
      <c r="E404">
        <v>1.224</v>
      </c>
      <c r="F404">
        <v>0.44700000000000001</v>
      </c>
    </row>
    <row r="405" spans="1:6" x14ac:dyDescent="0.45">
      <c r="A405">
        <v>1922</v>
      </c>
      <c r="B405">
        <v>1.161</v>
      </c>
      <c r="C405">
        <v>1.82</v>
      </c>
      <c r="D405">
        <v>1.028</v>
      </c>
      <c r="E405">
        <v>0.97699999999999998</v>
      </c>
      <c r="F405">
        <v>1.0469999999999999</v>
      </c>
    </row>
    <row r="406" spans="1:6" x14ac:dyDescent="0.45">
      <c r="A406">
        <v>1923</v>
      </c>
      <c r="B406">
        <v>1.1559999999999999</v>
      </c>
      <c r="C406">
        <v>1.798</v>
      </c>
      <c r="D406">
        <v>0.69599999999999995</v>
      </c>
      <c r="E406">
        <v>0.89900000000000002</v>
      </c>
      <c r="F406">
        <v>1.4119999999999999</v>
      </c>
    </row>
    <row r="407" spans="1:6" x14ac:dyDescent="0.45">
      <c r="A407">
        <v>1924</v>
      </c>
      <c r="B407">
        <v>1.171</v>
      </c>
      <c r="C407">
        <v>1.46</v>
      </c>
      <c r="D407">
        <v>0.76400000000000001</v>
      </c>
      <c r="E407">
        <v>1.048</v>
      </c>
      <c r="F407">
        <v>1.1599999999999999</v>
      </c>
    </row>
    <row r="408" spans="1:6" x14ac:dyDescent="0.45">
      <c r="A408">
        <v>1925</v>
      </c>
      <c r="B408">
        <v>1.1879999999999999</v>
      </c>
      <c r="C408">
        <v>0.69799999999999995</v>
      </c>
      <c r="D408">
        <v>1.093</v>
      </c>
      <c r="E408">
        <v>0.96499999999999997</v>
      </c>
      <c r="F408">
        <v>1.173</v>
      </c>
    </row>
    <row r="409" spans="1:6" x14ac:dyDescent="0.45">
      <c r="A409">
        <v>1926</v>
      </c>
      <c r="B409">
        <v>0.71899999999999997</v>
      </c>
      <c r="C409">
        <v>0.88300000000000001</v>
      </c>
      <c r="D409">
        <v>0.62</v>
      </c>
      <c r="E409">
        <v>0.95099999999999996</v>
      </c>
      <c r="F409">
        <v>0.85899999999999999</v>
      </c>
    </row>
    <row r="410" spans="1:6" x14ac:dyDescent="0.45">
      <c r="A410">
        <v>1927</v>
      </c>
      <c r="B410">
        <v>1.153</v>
      </c>
      <c r="C410">
        <v>1.2969999999999999</v>
      </c>
      <c r="D410">
        <v>0.76300000000000001</v>
      </c>
      <c r="E410">
        <v>0.82099999999999995</v>
      </c>
      <c r="F410">
        <v>0.95</v>
      </c>
    </row>
    <row r="411" spans="1:6" x14ac:dyDescent="0.45">
      <c r="A411">
        <v>1928</v>
      </c>
      <c r="B411">
        <v>0.83799999999999997</v>
      </c>
      <c r="C411">
        <v>0.96499999999999997</v>
      </c>
      <c r="D411">
        <v>0.83599999999999997</v>
      </c>
      <c r="E411">
        <v>0.88</v>
      </c>
      <c r="F411">
        <v>1.081</v>
      </c>
    </row>
    <row r="412" spans="1:6" x14ac:dyDescent="0.45">
      <c r="A412">
        <v>1929</v>
      </c>
      <c r="B412">
        <v>0.81799999999999995</v>
      </c>
      <c r="C412">
        <v>0.66500000000000004</v>
      </c>
      <c r="D412">
        <v>0.78</v>
      </c>
      <c r="E412">
        <v>1.155</v>
      </c>
      <c r="F412">
        <v>1.6180000000000001</v>
      </c>
    </row>
    <row r="413" spans="1:6" x14ac:dyDescent="0.45">
      <c r="A413">
        <v>1930</v>
      </c>
      <c r="B413">
        <v>1.23</v>
      </c>
      <c r="C413">
        <v>0.77300000000000002</v>
      </c>
      <c r="D413">
        <v>1.387</v>
      </c>
      <c r="E413">
        <v>1.288</v>
      </c>
      <c r="F413">
        <v>1.0860000000000001</v>
      </c>
    </row>
    <row r="414" spans="1:6" x14ac:dyDescent="0.45">
      <c r="A414">
        <v>1931</v>
      </c>
      <c r="B414">
        <v>1.0529999999999999</v>
      </c>
      <c r="C414">
        <v>1.2490000000000001</v>
      </c>
      <c r="D414">
        <v>0.95199999999999996</v>
      </c>
      <c r="E414">
        <v>1.1140000000000001</v>
      </c>
      <c r="F414">
        <v>1.464</v>
      </c>
    </row>
    <row r="415" spans="1:6" x14ac:dyDescent="0.45">
      <c r="A415">
        <v>1932</v>
      </c>
      <c r="B415">
        <v>1.1619999999999999</v>
      </c>
      <c r="C415">
        <v>0.83599999999999997</v>
      </c>
      <c r="D415">
        <v>0.90700000000000003</v>
      </c>
      <c r="E415">
        <v>1.044</v>
      </c>
      <c r="F415">
        <v>1.3939999999999999</v>
      </c>
    </row>
    <row r="416" spans="1:6" x14ac:dyDescent="0.45">
      <c r="A416">
        <v>1933</v>
      </c>
      <c r="B416">
        <v>0.91700000000000004</v>
      </c>
      <c r="C416">
        <v>1.496</v>
      </c>
      <c r="D416">
        <v>1.486</v>
      </c>
      <c r="E416">
        <v>1.1870000000000001</v>
      </c>
      <c r="F416">
        <v>1.024</v>
      </c>
    </row>
    <row r="417" spans="1:6" x14ac:dyDescent="0.45">
      <c r="A417">
        <v>1934</v>
      </c>
      <c r="B417">
        <v>1.1599999999999999</v>
      </c>
      <c r="C417">
        <v>0.86099999999999999</v>
      </c>
      <c r="D417">
        <v>0.86</v>
      </c>
      <c r="E417">
        <v>0.73699999999999999</v>
      </c>
      <c r="F417">
        <v>0.60099999999999998</v>
      </c>
    </row>
    <row r="418" spans="1:6" x14ac:dyDescent="0.45">
      <c r="A418">
        <v>1935</v>
      </c>
      <c r="B418">
        <v>1.0209999999999999</v>
      </c>
      <c r="C418">
        <v>0.93400000000000005</v>
      </c>
      <c r="D418">
        <v>1.3169999999999999</v>
      </c>
      <c r="E418">
        <v>1.0049999999999999</v>
      </c>
      <c r="F418">
        <v>1.5309999999999999</v>
      </c>
    </row>
    <row r="419" spans="1:6" x14ac:dyDescent="0.45">
      <c r="A419">
        <v>1936</v>
      </c>
      <c r="B419">
        <v>0.92700000000000005</v>
      </c>
      <c r="C419">
        <v>0.93</v>
      </c>
      <c r="D419">
        <v>1.464</v>
      </c>
      <c r="E419">
        <v>1.3260000000000001</v>
      </c>
      <c r="F419">
        <v>0.45600000000000002</v>
      </c>
    </row>
    <row r="420" spans="1:6" x14ac:dyDescent="0.45">
      <c r="A420">
        <v>1937</v>
      </c>
      <c r="B420">
        <v>1.2869999999999999</v>
      </c>
      <c r="C420">
        <v>1.5609999999999999</v>
      </c>
      <c r="D420">
        <v>0.85799999999999998</v>
      </c>
      <c r="E420">
        <v>0.63100000000000001</v>
      </c>
      <c r="F420">
        <v>1.3129999999999999</v>
      </c>
    </row>
    <row r="421" spans="1:6" x14ac:dyDescent="0.45">
      <c r="A421">
        <v>1938</v>
      </c>
      <c r="B421">
        <v>0.98399999999999999</v>
      </c>
      <c r="C421">
        <v>1.7769999999999999</v>
      </c>
      <c r="D421">
        <v>1.4870000000000001</v>
      </c>
      <c r="E421">
        <v>1.373</v>
      </c>
      <c r="F421">
        <v>1.0209999999999999</v>
      </c>
    </row>
    <row r="422" spans="1:6" x14ac:dyDescent="0.45">
      <c r="A422">
        <v>1939</v>
      </c>
      <c r="B422">
        <v>0.82</v>
      </c>
      <c r="C422">
        <v>0.84499999999999997</v>
      </c>
      <c r="D422">
        <v>1.353</v>
      </c>
      <c r="E422">
        <v>0.85799999999999998</v>
      </c>
      <c r="F422">
        <v>1.571</v>
      </c>
    </row>
    <row r="423" spans="1:6" x14ac:dyDescent="0.45">
      <c r="A423">
        <v>1940</v>
      </c>
      <c r="B423">
        <v>1.0089999999999999</v>
      </c>
      <c r="C423">
        <v>0.503</v>
      </c>
      <c r="D423">
        <v>1.865</v>
      </c>
      <c r="E423">
        <v>1.462</v>
      </c>
      <c r="F423">
        <v>1.64</v>
      </c>
    </row>
    <row r="424" spans="1:6" x14ac:dyDescent="0.45">
      <c r="A424">
        <v>1941</v>
      </c>
      <c r="B424">
        <v>1.0820000000000001</v>
      </c>
      <c r="C424">
        <v>0.46100000000000002</v>
      </c>
      <c r="D424">
        <v>0.221</v>
      </c>
      <c r="E424">
        <v>0.42199999999999999</v>
      </c>
      <c r="F424">
        <v>1.6759999999999999</v>
      </c>
    </row>
    <row r="425" spans="1:6" x14ac:dyDescent="0.45">
      <c r="A425">
        <v>1942</v>
      </c>
      <c r="B425">
        <v>0.86699999999999999</v>
      </c>
      <c r="C425">
        <v>1.3819999999999999</v>
      </c>
      <c r="D425">
        <v>0.98799999999999999</v>
      </c>
      <c r="E425">
        <v>1.0680000000000001</v>
      </c>
      <c r="F425">
        <v>0.745</v>
      </c>
    </row>
    <row r="426" spans="1:6" x14ac:dyDescent="0.45">
      <c r="A426">
        <v>1943</v>
      </c>
      <c r="B426">
        <v>1.115</v>
      </c>
      <c r="C426">
        <v>1.1850000000000001</v>
      </c>
      <c r="D426">
        <v>0.84499999999999997</v>
      </c>
      <c r="E426">
        <v>0.71699999999999997</v>
      </c>
      <c r="F426">
        <v>1.4670000000000001</v>
      </c>
    </row>
    <row r="427" spans="1:6" x14ac:dyDescent="0.45">
      <c r="A427">
        <v>1944</v>
      </c>
      <c r="B427">
        <v>0.95099999999999996</v>
      </c>
      <c r="C427">
        <v>0.82399999999999995</v>
      </c>
      <c r="D427">
        <v>1.1879999999999999</v>
      </c>
      <c r="E427">
        <v>1.0209999999999999</v>
      </c>
      <c r="F427">
        <v>1.4910000000000001</v>
      </c>
    </row>
    <row r="428" spans="1:6" x14ac:dyDescent="0.45">
      <c r="A428">
        <v>1945</v>
      </c>
      <c r="B428">
        <v>0.93899999999999995</v>
      </c>
      <c r="C428">
        <v>1.2</v>
      </c>
      <c r="D428">
        <v>0.54</v>
      </c>
      <c r="E428">
        <v>0.55400000000000005</v>
      </c>
      <c r="F428">
        <v>0.95699999999999996</v>
      </c>
    </row>
    <row r="429" spans="1:6" x14ac:dyDescent="0.45">
      <c r="A429">
        <v>1946</v>
      </c>
      <c r="B429">
        <v>0.92</v>
      </c>
      <c r="C429">
        <v>0.66100000000000003</v>
      </c>
      <c r="D429">
        <v>0.91600000000000004</v>
      </c>
      <c r="E429">
        <v>1.0069999999999999</v>
      </c>
      <c r="F429">
        <v>0.59699999999999998</v>
      </c>
    </row>
    <row r="430" spans="1:6" x14ac:dyDescent="0.45">
      <c r="A430">
        <v>1947</v>
      </c>
      <c r="B430">
        <v>1.1160000000000001</v>
      </c>
      <c r="C430">
        <v>0.47699999999999998</v>
      </c>
      <c r="D430">
        <v>1.4370000000000001</v>
      </c>
      <c r="E430">
        <v>1.1870000000000001</v>
      </c>
      <c r="F430">
        <v>1.5640000000000001</v>
      </c>
    </row>
    <row r="431" spans="1:6" x14ac:dyDescent="0.45">
      <c r="A431">
        <v>1948</v>
      </c>
      <c r="B431">
        <v>1.1619999999999999</v>
      </c>
      <c r="C431">
        <v>0.91600000000000004</v>
      </c>
      <c r="D431">
        <v>1.0589999999999999</v>
      </c>
      <c r="E431">
        <v>1.1180000000000001</v>
      </c>
      <c r="F431">
        <v>1.4039999999999999</v>
      </c>
    </row>
    <row r="432" spans="1:6" x14ac:dyDescent="0.45">
      <c r="A432">
        <v>1949</v>
      </c>
      <c r="B432">
        <v>1.026</v>
      </c>
      <c r="C432">
        <v>0.73499999999999999</v>
      </c>
      <c r="D432">
        <v>0.89600000000000002</v>
      </c>
      <c r="E432">
        <v>0.67</v>
      </c>
      <c r="F432">
        <v>0.64400000000000002</v>
      </c>
    </row>
    <row r="433" spans="1:6" x14ac:dyDescent="0.45">
      <c r="A433">
        <v>1950</v>
      </c>
      <c r="B433">
        <v>1.032</v>
      </c>
      <c r="C433">
        <v>0.89900000000000002</v>
      </c>
      <c r="D433">
        <v>0.73599999999999999</v>
      </c>
      <c r="E433">
        <v>0.92700000000000005</v>
      </c>
      <c r="F433">
        <v>0.39800000000000002</v>
      </c>
    </row>
    <row r="434" spans="1:6" x14ac:dyDescent="0.45">
      <c r="A434">
        <v>1951</v>
      </c>
      <c r="B434">
        <v>0.85199999999999998</v>
      </c>
      <c r="C434">
        <v>1.0289999999999999</v>
      </c>
      <c r="D434">
        <v>1.41</v>
      </c>
      <c r="E434">
        <v>0.91700000000000004</v>
      </c>
      <c r="F434">
        <v>1.165</v>
      </c>
    </row>
    <row r="435" spans="1:6" x14ac:dyDescent="0.45">
      <c r="A435">
        <v>1952</v>
      </c>
      <c r="B435">
        <v>1.018</v>
      </c>
      <c r="C435">
        <v>1.454</v>
      </c>
      <c r="D435">
        <v>1.1659999999999999</v>
      </c>
      <c r="E435">
        <v>0.73699999999999999</v>
      </c>
      <c r="F435">
        <v>1.242</v>
      </c>
    </row>
    <row r="436" spans="1:6" x14ac:dyDescent="0.45">
      <c r="A436">
        <v>1953</v>
      </c>
      <c r="B436">
        <v>0.97499999999999998</v>
      </c>
      <c r="C436">
        <v>1.4370000000000001</v>
      </c>
      <c r="D436">
        <v>1.091</v>
      </c>
      <c r="E436">
        <v>0.89800000000000002</v>
      </c>
      <c r="F436">
        <v>0.97</v>
      </c>
    </row>
    <row r="437" spans="1:6" x14ac:dyDescent="0.45">
      <c r="A437">
        <v>1954</v>
      </c>
      <c r="B437">
        <v>1.353</v>
      </c>
      <c r="C437">
        <v>1.01</v>
      </c>
      <c r="D437">
        <v>0.81399999999999995</v>
      </c>
      <c r="E437">
        <v>0.877</v>
      </c>
      <c r="F437">
        <v>0.48899999999999999</v>
      </c>
    </row>
    <row r="438" spans="1:6" x14ac:dyDescent="0.45">
      <c r="A438">
        <v>1955</v>
      </c>
      <c r="B438">
        <v>0.88100000000000001</v>
      </c>
      <c r="C438">
        <v>1.17</v>
      </c>
      <c r="D438">
        <v>0.90400000000000003</v>
      </c>
      <c r="E438">
        <v>0.93200000000000005</v>
      </c>
      <c r="F438">
        <v>0.92800000000000005</v>
      </c>
    </row>
    <row r="439" spans="1:6" x14ac:dyDescent="0.45">
      <c r="A439">
        <v>1956</v>
      </c>
      <c r="B439">
        <v>0.87</v>
      </c>
      <c r="C439">
        <v>1.5780000000000001</v>
      </c>
      <c r="D439">
        <v>1.89</v>
      </c>
      <c r="E439">
        <v>1.0549999999999999</v>
      </c>
      <c r="F439">
        <v>1.47</v>
      </c>
    </row>
    <row r="440" spans="1:6" x14ac:dyDescent="0.45">
      <c r="A440">
        <v>1957</v>
      </c>
      <c r="B440">
        <v>1.278</v>
      </c>
      <c r="C440">
        <v>0.82499999999999996</v>
      </c>
      <c r="D440">
        <v>0.68899999999999995</v>
      </c>
      <c r="E440">
        <v>0.91600000000000004</v>
      </c>
      <c r="F440">
        <v>0.86299999999999999</v>
      </c>
    </row>
    <row r="441" spans="1:6" x14ac:dyDescent="0.45">
      <c r="A441">
        <v>1958</v>
      </c>
      <c r="B441">
        <v>0.80400000000000005</v>
      </c>
      <c r="C441">
        <v>0.90800000000000003</v>
      </c>
      <c r="D441">
        <v>1.2230000000000001</v>
      </c>
      <c r="E441">
        <v>1.379</v>
      </c>
      <c r="F441">
        <v>1.6679999999999999</v>
      </c>
    </row>
    <row r="442" spans="1:6" x14ac:dyDescent="0.45">
      <c r="A442">
        <v>1959</v>
      </c>
      <c r="B442">
        <v>0.95699999999999996</v>
      </c>
      <c r="C442">
        <v>0.86399999999999999</v>
      </c>
      <c r="D442">
        <v>0.82499999999999996</v>
      </c>
      <c r="E442">
        <v>1.121</v>
      </c>
      <c r="F442">
        <v>0.69399999999999995</v>
      </c>
    </row>
    <row r="443" spans="1:6" x14ac:dyDescent="0.45">
      <c r="A443">
        <v>1960</v>
      </c>
      <c r="B443">
        <v>1.143</v>
      </c>
      <c r="C443">
        <v>0.74399999999999999</v>
      </c>
      <c r="D443">
        <v>1.54</v>
      </c>
      <c r="E443">
        <v>1.4890000000000001</v>
      </c>
      <c r="F443">
        <v>1.482</v>
      </c>
    </row>
    <row r="444" spans="1:6" x14ac:dyDescent="0.45">
      <c r="A444">
        <v>1961</v>
      </c>
      <c r="B444">
        <v>0.63300000000000001</v>
      </c>
      <c r="C444">
        <v>1.1120000000000001</v>
      </c>
      <c r="D444">
        <v>1.3759999999999999</v>
      </c>
      <c r="E444">
        <v>1.377</v>
      </c>
      <c r="F444">
        <v>0.24199999999999999</v>
      </c>
    </row>
    <row r="445" spans="1:6" x14ac:dyDescent="0.45">
      <c r="A445">
        <v>1962</v>
      </c>
      <c r="B445">
        <v>0.871</v>
      </c>
      <c r="C445">
        <v>0.79100000000000004</v>
      </c>
      <c r="D445">
        <v>0.20499999999999999</v>
      </c>
      <c r="E445">
        <v>0.40200000000000002</v>
      </c>
      <c r="F445">
        <v>0.88600000000000001</v>
      </c>
    </row>
    <row r="446" spans="1:6" x14ac:dyDescent="0.45">
      <c r="A446">
        <v>1963</v>
      </c>
      <c r="B446">
        <v>0.82699999999999996</v>
      </c>
      <c r="C446">
        <v>1.3160000000000001</v>
      </c>
      <c r="D446">
        <v>1.0429999999999999</v>
      </c>
      <c r="E446">
        <v>1.0940000000000001</v>
      </c>
      <c r="F446">
        <v>1.0269999999999999</v>
      </c>
    </row>
    <row r="447" spans="1:6" x14ac:dyDescent="0.45">
      <c r="A447">
        <v>1964</v>
      </c>
      <c r="B447">
        <v>1.4850000000000001</v>
      </c>
      <c r="C447">
        <v>1.3180000000000001</v>
      </c>
      <c r="D447">
        <v>1.085</v>
      </c>
      <c r="E447">
        <v>1.341</v>
      </c>
      <c r="F447">
        <v>1.599</v>
      </c>
    </row>
    <row r="448" spans="1:6" x14ac:dyDescent="0.45">
      <c r="A448">
        <v>1965</v>
      </c>
      <c r="B448">
        <v>0.76300000000000001</v>
      </c>
      <c r="C448">
        <v>1.2290000000000001</v>
      </c>
      <c r="D448">
        <v>1.228</v>
      </c>
      <c r="E448">
        <v>1.724</v>
      </c>
      <c r="F448">
        <v>0.74399999999999999</v>
      </c>
    </row>
    <row r="449" spans="1:6" x14ac:dyDescent="0.45">
      <c r="A449">
        <v>1966</v>
      </c>
      <c r="B449">
        <v>1.034</v>
      </c>
      <c r="C449">
        <v>0.38800000000000001</v>
      </c>
      <c r="D449">
        <v>1.2210000000000001</v>
      </c>
      <c r="E449">
        <v>0.96399999999999997</v>
      </c>
      <c r="F449">
        <v>0.82</v>
      </c>
    </row>
    <row r="450" spans="1:6" x14ac:dyDescent="0.45">
      <c r="A450">
        <v>1967</v>
      </c>
      <c r="B450">
        <v>0.89400000000000002</v>
      </c>
      <c r="C450">
        <v>1.0469999999999999</v>
      </c>
      <c r="D450">
        <v>1.202</v>
      </c>
      <c r="E450">
        <v>1.599</v>
      </c>
      <c r="F450">
        <v>0.88500000000000001</v>
      </c>
    </row>
    <row r="451" spans="1:6" x14ac:dyDescent="0.45">
      <c r="A451">
        <v>1968</v>
      </c>
      <c r="B451">
        <v>0.86299999999999999</v>
      </c>
      <c r="C451">
        <v>0.57499999999999996</v>
      </c>
      <c r="D451">
        <v>1.085</v>
      </c>
      <c r="E451">
        <v>1.48</v>
      </c>
      <c r="F451">
        <v>1.3520000000000001</v>
      </c>
    </row>
    <row r="452" spans="1:6" x14ac:dyDescent="0.45">
      <c r="A452">
        <v>1969</v>
      </c>
      <c r="B452">
        <v>0.86199999999999999</v>
      </c>
      <c r="C452">
        <v>1.0389999999999999</v>
      </c>
      <c r="D452">
        <v>1.198</v>
      </c>
      <c r="E452">
        <v>1.3740000000000001</v>
      </c>
      <c r="F452">
        <v>1.3129999999999999</v>
      </c>
    </row>
    <row r="453" spans="1:6" x14ac:dyDescent="0.45">
      <c r="A453">
        <v>1970</v>
      </c>
      <c r="B453">
        <v>1.2</v>
      </c>
      <c r="C453">
        <v>0.77</v>
      </c>
      <c r="D453">
        <v>1.125</v>
      </c>
      <c r="E453">
        <v>1.516</v>
      </c>
      <c r="F453">
        <v>1.069</v>
      </c>
    </row>
    <row r="454" spans="1:6" x14ac:dyDescent="0.45">
      <c r="A454">
        <v>1971</v>
      </c>
      <c r="B454">
        <v>0.86099999999999999</v>
      </c>
      <c r="C454">
        <v>0.70599999999999996</v>
      </c>
      <c r="D454">
        <v>1.2370000000000001</v>
      </c>
      <c r="E454">
        <v>0.39900000000000002</v>
      </c>
      <c r="F454">
        <v>0.89400000000000002</v>
      </c>
    </row>
    <row r="455" spans="1:6" x14ac:dyDescent="0.45">
      <c r="A455">
        <v>1972</v>
      </c>
      <c r="B455">
        <v>1.0580000000000001</v>
      </c>
      <c r="C455">
        <v>0.93400000000000005</v>
      </c>
      <c r="D455">
        <v>0.52</v>
      </c>
      <c r="E455">
        <v>0.81</v>
      </c>
      <c r="F455">
        <v>0.63200000000000001</v>
      </c>
    </row>
    <row r="456" spans="1:6" x14ac:dyDescent="0.45">
      <c r="A456">
        <v>1973</v>
      </c>
      <c r="B456">
        <v>1.1459999999999999</v>
      </c>
      <c r="C456">
        <v>0.65500000000000003</v>
      </c>
      <c r="D456">
        <v>1.361</v>
      </c>
      <c r="E456">
        <v>1.488</v>
      </c>
      <c r="F456">
        <v>1.105</v>
      </c>
    </row>
    <row r="457" spans="1:6" x14ac:dyDescent="0.45">
      <c r="A457">
        <v>1974</v>
      </c>
      <c r="B457">
        <v>0.84299999999999997</v>
      </c>
      <c r="C457">
        <v>1.0069999999999999</v>
      </c>
      <c r="D457">
        <v>1.7649999999999999</v>
      </c>
      <c r="E457">
        <v>1.3759999999999999</v>
      </c>
      <c r="F457">
        <v>1.0920000000000001</v>
      </c>
    </row>
    <row r="458" spans="1:6" x14ac:dyDescent="0.45">
      <c r="A458">
        <v>1975</v>
      </c>
      <c r="B458">
        <v>0.99299999999999999</v>
      </c>
      <c r="C458">
        <v>0.59</v>
      </c>
      <c r="D458">
        <v>0.79100000000000004</v>
      </c>
      <c r="E458">
        <v>0.99099999999999999</v>
      </c>
      <c r="F458">
        <v>0.746</v>
      </c>
    </row>
    <row r="459" spans="1:6" x14ac:dyDescent="0.45">
      <c r="A459">
        <v>1976</v>
      </c>
      <c r="B459">
        <v>0.97099999999999997</v>
      </c>
      <c r="C459">
        <v>1.1499999999999999</v>
      </c>
      <c r="D459">
        <v>1.129</v>
      </c>
      <c r="E459">
        <v>0.80200000000000005</v>
      </c>
      <c r="F459">
        <v>1.1819999999999999</v>
      </c>
    </row>
    <row r="460" spans="1:6" x14ac:dyDescent="0.45">
      <c r="A460">
        <v>1977</v>
      </c>
      <c r="B460">
        <v>0.92400000000000004</v>
      </c>
      <c r="C460">
        <v>1.0069999999999999</v>
      </c>
      <c r="D460">
        <v>1.4059999999999999</v>
      </c>
      <c r="E460">
        <v>1.5049999999999999</v>
      </c>
      <c r="F460">
        <v>0.97399999999999998</v>
      </c>
    </row>
    <row r="461" spans="1:6" x14ac:dyDescent="0.45">
      <c r="A461">
        <v>1978</v>
      </c>
      <c r="B461">
        <v>0.86</v>
      </c>
      <c r="C461">
        <v>0.93300000000000005</v>
      </c>
      <c r="D461">
        <v>0.13</v>
      </c>
      <c r="E461">
        <v>0.754</v>
      </c>
      <c r="F461">
        <v>0.64</v>
      </c>
    </row>
    <row r="462" spans="1:6" x14ac:dyDescent="0.45">
      <c r="A462">
        <v>1979</v>
      </c>
      <c r="B462">
        <v>1.3129999999999999</v>
      </c>
      <c r="C462">
        <v>1.0349999999999999</v>
      </c>
      <c r="D462">
        <v>0.51500000000000001</v>
      </c>
      <c r="E462">
        <v>0.371</v>
      </c>
      <c r="F462">
        <v>1.1879999999999999</v>
      </c>
    </row>
    <row r="463" spans="1:6" x14ac:dyDescent="0.45">
      <c r="A463">
        <v>1980</v>
      </c>
      <c r="B463">
        <v>0.85899999999999999</v>
      </c>
      <c r="C463">
        <v>0.60499999999999998</v>
      </c>
      <c r="D463">
        <v>1.1359999999999999</v>
      </c>
      <c r="E463">
        <v>0.45800000000000002</v>
      </c>
      <c r="F463">
        <v>1.1539999999999999</v>
      </c>
    </row>
    <row r="464" spans="1:6" x14ac:dyDescent="0.45">
      <c r="A464">
        <v>1981</v>
      </c>
      <c r="B464">
        <v>0.997</v>
      </c>
      <c r="C464">
        <v>1.109</v>
      </c>
      <c r="D464">
        <v>0.90200000000000002</v>
      </c>
      <c r="E464">
        <v>1.3280000000000001</v>
      </c>
      <c r="F464">
        <v>0.79200000000000004</v>
      </c>
    </row>
    <row r="465" spans="1:6" x14ac:dyDescent="0.45">
      <c r="A465">
        <v>1982</v>
      </c>
      <c r="B465">
        <v>0.91200000000000003</v>
      </c>
      <c r="C465">
        <v>1.077</v>
      </c>
      <c r="D465">
        <v>1.101</v>
      </c>
      <c r="E465">
        <v>1.1539999999999999</v>
      </c>
      <c r="F465">
        <v>0.52600000000000002</v>
      </c>
    </row>
    <row r="466" spans="1:6" x14ac:dyDescent="0.45">
      <c r="A466">
        <v>1983</v>
      </c>
      <c r="B466">
        <v>1.1140000000000001</v>
      </c>
      <c r="C466">
        <v>1.1739999999999999</v>
      </c>
      <c r="D466">
        <v>1.2749999999999999</v>
      </c>
      <c r="E466">
        <v>1.204</v>
      </c>
      <c r="F466">
        <v>1.0449999999999999</v>
      </c>
    </row>
    <row r="467" spans="1:6" x14ac:dyDescent="0.45">
      <c r="A467">
        <v>1984</v>
      </c>
      <c r="B467">
        <v>0.88100000000000001</v>
      </c>
      <c r="C467">
        <v>1.089</v>
      </c>
      <c r="D467">
        <v>0.61799999999999999</v>
      </c>
      <c r="E467">
        <v>0.35899999999999999</v>
      </c>
      <c r="F467">
        <v>0.877</v>
      </c>
    </row>
    <row r="468" spans="1:6" x14ac:dyDescent="0.45">
      <c r="A468">
        <v>1985</v>
      </c>
      <c r="B468">
        <v>0.94299999999999995</v>
      </c>
      <c r="C468">
        <v>0.67100000000000004</v>
      </c>
      <c r="D468">
        <v>1.3089999999999999</v>
      </c>
      <c r="E468">
        <v>1.1910000000000001</v>
      </c>
      <c r="F468">
        <v>1.4610000000000001</v>
      </c>
    </row>
    <row r="469" spans="1:6" x14ac:dyDescent="0.45">
      <c r="A469">
        <v>1986</v>
      </c>
      <c r="B469">
        <v>0.59199999999999997</v>
      </c>
      <c r="C469">
        <v>0.42799999999999999</v>
      </c>
      <c r="D469">
        <v>1.3640000000000001</v>
      </c>
      <c r="E469">
        <v>1.772</v>
      </c>
      <c r="F469">
        <v>0.84799999999999998</v>
      </c>
    </row>
    <row r="470" spans="1:6" x14ac:dyDescent="0.45">
      <c r="A470">
        <v>1987</v>
      </c>
      <c r="B470">
        <v>0.89200000000000002</v>
      </c>
      <c r="C470">
        <v>1.2010000000000001</v>
      </c>
      <c r="D470">
        <v>1.097</v>
      </c>
      <c r="E470">
        <v>1.2110000000000001</v>
      </c>
      <c r="F470">
        <v>0.48399999999999999</v>
      </c>
    </row>
    <row r="471" spans="1:6" x14ac:dyDescent="0.45">
      <c r="A471">
        <v>1988</v>
      </c>
      <c r="B471">
        <v>0.93799999999999994</v>
      </c>
      <c r="C471">
        <v>1.0429999999999999</v>
      </c>
      <c r="D471">
        <v>0.94</v>
      </c>
      <c r="E471">
        <v>0.97799999999999998</v>
      </c>
      <c r="F471">
        <v>1.105</v>
      </c>
    </row>
    <row r="472" spans="1:6" x14ac:dyDescent="0.45">
      <c r="A472">
        <v>1989</v>
      </c>
      <c r="B472">
        <v>1.097</v>
      </c>
      <c r="C472">
        <v>1.1399999999999999</v>
      </c>
      <c r="D472">
        <v>0.89100000000000001</v>
      </c>
      <c r="E472">
        <v>0.81499999999999995</v>
      </c>
      <c r="F472">
        <v>0.878</v>
      </c>
    </row>
    <row r="473" spans="1:6" x14ac:dyDescent="0.45">
      <c r="A473">
        <v>1990</v>
      </c>
      <c r="B473">
        <v>0.93100000000000005</v>
      </c>
      <c r="C473">
        <v>0.97599999999999998</v>
      </c>
      <c r="D473">
        <v>0.99199999999999999</v>
      </c>
      <c r="E473">
        <v>1.071</v>
      </c>
      <c r="F473">
        <v>0.61599999999999999</v>
      </c>
    </row>
    <row r="474" spans="1:6" x14ac:dyDescent="0.45">
      <c r="A474">
        <v>1991</v>
      </c>
      <c r="B474">
        <v>0.80100000000000005</v>
      </c>
      <c r="C474">
        <v>1.29</v>
      </c>
      <c r="D474">
        <v>1.0029999999999999</v>
      </c>
      <c r="E474">
        <v>0.72699999999999998</v>
      </c>
      <c r="F474">
        <v>1.1519999999999999</v>
      </c>
    </row>
    <row r="475" spans="1:6" x14ac:dyDescent="0.45">
      <c r="A475">
        <v>1992</v>
      </c>
      <c r="B475">
        <v>0.75700000000000001</v>
      </c>
      <c r="C475">
        <v>0.72199999999999998</v>
      </c>
      <c r="D475">
        <v>0.59</v>
      </c>
      <c r="E475">
        <v>0.50800000000000001</v>
      </c>
      <c r="F475">
        <v>0.27900000000000003</v>
      </c>
    </row>
    <row r="476" spans="1:6" x14ac:dyDescent="0.45">
      <c r="A476">
        <v>1993</v>
      </c>
      <c r="B476">
        <v>0.93200000000000005</v>
      </c>
      <c r="C476">
        <v>1.4339999999999999</v>
      </c>
      <c r="D476">
        <v>1.2310000000000001</v>
      </c>
      <c r="E476">
        <v>0.98599999999999999</v>
      </c>
      <c r="F476">
        <v>0.73</v>
      </c>
    </row>
    <row r="477" spans="1:6" x14ac:dyDescent="0.45">
      <c r="A477">
        <v>1994</v>
      </c>
      <c r="B477">
        <v>0.94299999999999995</v>
      </c>
      <c r="C477">
        <v>1.079</v>
      </c>
      <c r="D477">
        <v>1.099</v>
      </c>
      <c r="E477">
        <v>1.3180000000000001</v>
      </c>
      <c r="F477">
        <v>1.0089999999999999</v>
      </c>
    </row>
    <row r="478" spans="1:6" x14ac:dyDescent="0.45">
      <c r="A478">
        <v>1995</v>
      </c>
      <c r="B478">
        <v>0.97899999999999998</v>
      </c>
      <c r="C478">
        <v>0.35099999999999998</v>
      </c>
      <c r="D478">
        <v>1.0840000000000001</v>
      </c>
      <c r="E478">
        <v>1.4850000000000001</v>
      </c>
      <c r="F478">
        <v>0.89700000000000002</v>
      </c>
    </row>
    <row r="479" spans="1:6" x14ac:dyDescent="0.45">
      <c r="A479">
        <v>1996</v>
      </c>
      <c r="B479">
        <v>0.89100000000000001</v>
      </c>
      <c r="C479">
        <v>1.2470000000000001</v>
      </c>
      <c r="D479">
        <v>0.7</v>
      </c>
      <c r="E479">
        <v>0.38600000000000001</v>
      </c>
      <c r="F479">
        <v>0.57599999999999996</v>
      </c>
    </row>
    <row r="480" spans="1:6" x14ac:dyDescent="0.45">
      <c r="A480">
        <v>1997</v>
      </c>
      <c r="B480">
        <v>1.1180000000000001</v>
      </c>
      <c r="C480">
        <v>0.36399999999999999</v>
      </c>
      <c r="D480">
        <v>1.2849999999999999</v>
      </c>
      <c r="E480">
        <v>1.1679999999999999</v>
      </c>
      <c r="F480">
        <v>1.464</v>
      </c>
    </row>
    <row r="481" spans="1:6" x14ac:dyDescent="0.45">
      <c r="A481">
        <v>1998</v>
      </c>
      <c r="B481">
        <v>1.0149999999999999</v>
      </c>
      <c r="C481">
        <v>1.385</v>
      </c>
      <c r="D481">
        <v>0.54500000000000004</v>
      </c>
      <c r="E481">
        <v>1.0640000000000001</v>
      </c>
      <c r="F481">
        <v>0.69499999999999995</v>
      </c>
    </row>
    <row r="482" spans="1:6" x14ac:dyDescent="0.45">
      <c r="A482">
        <v>1999</v>
      </c>
      <c r="B482">
        <v>1.022</v>
      </c>
      <c r="C482">
        <v>0.78200000000000003</v>
      </c>
      <c r="D482">
        <v>1.3919999999999999</v>
      </c>
      <c r="E482">
        <v>1.129</v>
      </c>
      <c r="F482">
        <v>1.177</v>
      </c>
    </row>
    <row r="483" spans="1:6" x14ac:dyDescent="0.45">
      <c r="A483">
        <v>2000</v>
      </c>
      <c r="B483">
        <v>1.1080000000000001</v>
      </c>
      <c r="C483">
        <v>0.79</v>
      </c>
      <c r="D483">
        <v>0.63100000000000001</v>
      </c>
      <c r="E483">
        <v>0.54700000000000004</v>
      </c>
      <c r="F483">
        <v>0.878</v>
      </c>
    </row>
    <row r="484" spans="1:6" x14ac:dyDescent="0.45">
      <c r="A484">
        <v>2001</v>
      </c>
      <c r="B484">
        <v>0.98899999999999999</v>
      </c>
      <c r="C484">
        <v>0.73899999999999999</v>
      </c>
      <c r="D484">
        <v>1.145</v>
      </c>
      <c r="E484">
        <v>0.91</v>
      </c>
      <c r="F484">
        <v>0.81699999999999995</v>
      </c>
    </row>
    <row r="485" spans="1:6" x14ac:dyDescent="0.45">
      <c r="A485">
        <v>2002</v>
      </c>
      <c r="B485">
        <v>0.81799999999999995</v>
      </c>
      <c r="C485">
        <v>1.028</v>
      </c>
      <c r="D485">
        <v>0.873</v>
      </c>
      <c r="E485">
        <v>0.754</v>
      </c>
      <c r="F485">
        <v>0.98599999999999999</v>
      </c>
    </row>
    <row r="486" spans="1:6" x14ac:dyDescent="0.45">
      <c r="A486">
        <v>2003</v>
      </c>
      <c r="B486">
        <v>1.0980000000000001</v>
      </c>
      <c r="C486">
        <v>1.2829999999999999</v>
      </c>
      <c r="D486">
        <v>0.86</v>
      </c>
      <c r="E486">
        <v>0.68700000000000006</v>
      </c>
      <c r="F486">
        <v>0.78100000000000003</v>
      </c>
    </row>
    <row r="487" spans="1:6" x14ac:dyDescent="0.45">
      <c r="A487">
        <v>2004</v>
      </c>
      <c r="B487">
        <v>1.2070000000000001</v>
      </c>
      <c r="C487">
        <v>1.147</v>
      </c>
      <c r="D487">
        <v>1.08</v>
      </c>
      <c r="E487">
        <v>0.90200000000000002</v>
      </c>
      <c r="F487">
        <v>1.319</v>
      </c>
    </row>
    <row r="488" spans="1:6" x14ac:dyDescent="0.45">
      <c r="A488">
        <v>2005</v>
      </c>
      <c r="B488">
        <v>0.92800000000000005</v>
      </c>
      <c r="C488">
        <v>0.72799999999999998</v>
      </c>
      <c r="D488">
        <v>1.1319999999999999</v>
      </c>
      <c r="E488">
        <v>1.2769999999999999</v>
      </c>
      <c r="F488">
        <v>1.3280000000000001</v>
      </c>
    </row>
    <row r="489" spans="1:6" x14ac:dyDescent="0.45">
      <c r="A489">
        <v>2006</v>
      </c>
      <c r="B489">
        <v>1.119</v>
      </c>
      <c r="C489">
        <v>1.2749999999999999</v>
      </c>
      <c r="D489">
        <v>0.94399999999999995</v>
      </c>
      <c r="E489">
        <v>0.746</v>
      </c>
      <c r="F489">
        <v>0.78600000000000003</v>
      </c>
    </row>
    <row r="490" spans="1:6" x14ac:dyDescent="0.45">
      <c r="A490">
        <v>2007</v>
      </c>
      <c r="B490">
        <v>0.99199999999999999</v>
      </c>
      <c r="C490">
        <v>1.375</v>
      </c>
      <c r="D490">
        <v>1.1379999999999999</v>
      </c>
      <c r="E490">
        <v>0.84299999999999997</v>
      </c>
      <c r="F490">
        <v>1.143</v>
      </c>
    </row>
    <row r="491" spans="1:6" x14ac:dyDescent="0.45">
      <c r="A491">
        <v>2008</v>
      </c>
      <c r="B491">
        <v>1.2569999999999999</v>
      </c>
      <c r="C491">
        <v>1.5349999999999999</v>
      </c>
      <c r="D491">
        <v>0.69699999999999995</v>
      </c>
      <c r="E491">
        <v>0.80500000000000005</v>
      </c>
      <c r="F491">
        <v>0.84299999999999997</v>
      </c>
    </row>
    <row r="492" spans="1:6" x14ac:dyDescent="0.45">
      <c r="A492">
        <v>2009</v>
      </c>
      <c r="B492">
        <v>0.96099999999999997</v>
      </c>
      <c r="C492">
        <v>0.50800000000000001</v>
      </c>
      <c r="D492">
        <v>0.76100000000000001</v>
      </c>
      <c r="E492">
        <v>0.71799999999999997</v>
      </c>
      <c r="F492">
        <v>0.74099999999999999</v>
      </c>
    </row>
    <row r="493" spans="1:6" x14ac:dyDescent="0.45">
      <c r="A493">
        <v>2010</v>
      </c>
      <c r="B493">
        <v>1.2230000000000001</v>
      </c>
      <c r="C493">
        <v>0.748</v>
      </c>
      <c r="D493">
        <v>0.69299999999999995</v>
      </c>
      <c r="E493">
        <v>0.876</v>
      </c>
      <c r="F493">
        <v>1.405</v>
      </c>
    </row>
    <row r="494" spans="1:6" x14ac:dyDescent="0.45">
      <c r="A494">
        <v>2011</v>
      </c>
      <c r="B494">
        <v>1.0449999999999999</v>
      </c>
      <c r="C494">
        <v>1.2110000000000001</v>
      </c>
      <c r="D494">
        <v>1.0900000000000001</v>
      </c>
      <c r="E494">
        <v>1.05</v>
      </c>
      <c r="F494">
        <v>0.94099999999999995</v>
      </c>
    </row>
    <row r="495" spans="1:6" x14ac:dyDescent="0.45">
      <c r="A495">
        <v>2012</v>
      </c>
      <c r="B495">
        <v>0.80300000000000005</v>
      </c>
      <c r="C495">
        <v>1.4950000000000001</v>
      </c>
      <c r="D495">
        <v>1.0069999999999999</v>
      </c>
      <c r="E495">
        <v>1.054</v>
      </c>
      <c r="F495">
        <v>1.073</v>
      </c>
    </row>
    <row r="496" spans="1:6" x14ac:dyDescent="0.45">
      <c r="A496">
        <v>2013</v>
      </c>
      <c r="B496">
        <v>0.97599999999999998</v>
      </c>
      <c r="C496">
        <v>1.075</v>
      </c>
      <c r="D496">
        <v>0.85799999999999998</v>
      </c>
      <c r="E496">
        <v>0.96199999999999997</v>
      </c>
      <c r="F496">
        <v>0.51</v>
      </c>
    </row>
    <row r="497" spans="1:6" x14ac:dyDescent="0.45">
      <c r="A497">
        <v>2014</v>
      </c>
      <c r="B497">
        <v>1.0680000000000001</v>
      </c>
      <c r="C497">
        <v>0.92500000000000004</v>
      </c>
      <c r="D497">
        <v>0.66600000000000004</v>
      </c>
      <c r="E497">
        <v>1.0229999999999999</v>
      </c>
      <c r="F497">
        <v>0.72699999999999998</v>
      </c>
    </row>
    <row r="498" spans="1:6" x14ac:dyDescent="0.45">
      <c r="A498">
        <v>2015</v>
      </c>
      <c r="B498">
        <v>0.94099999999999995</v>
      </c>
      <c r="C498">
        <v>1.044</v>
      </c>
      <c r="D498">
        <v>1.071</v>
      </c>
      <c r="E498">
        <v>0.83599999999999997</v>
      </c>
      <c r="F498">
        <v>1.2809999999999999</v>
      </c>
    </row>
    <row r="499" spans="1:6" x14ac:dyDescent="0.45">
      <c r="A499">
        <v>2016</v>
      </c>
      <c r="B499">
        <v>1.1639999999999999</v>
      </c>
      <c r="C499">
        <v>0.89100000000000001</v>
      </c>
      <c r="D499">
        <v>0.87</v>
      </c>
      <c r="E499">
        <v>0.92300000000000004</v>
      </c>
      <c r="F499">
        <v>1.002</v>
      </c>
    </row>
    <row r="500" spans="1:6" x14ac:dyDescent="0.45">
      <c r="A500">
        <v>2017</v>
      </c>
      <c r="B500">
        <v>1.1559999999999999</v>
      </c>
      <c r="C500">
        <v>0.85699999999999998</v>
      </c>
      <c r="D500">
        <v>0.64700000000000002</v>
      </c>
      <c r="E500">
        <v>0.79600000000000004</v>
      </c>
      <c r="F500">
        <v>1.4379999999999999</v>
      </c>
    </row>
    <row r="501" spans="1:6" x14ac:dyDescent="0.45">
      <c r="A501">
        <v>2018</v>
      </c>
      <c r="B501">
        <v>0.84699999999999998</v>
      </c>
      <c r="C501">
        <v>1.1639999999999999</v>
      </c>
      <c r="D501">
        <v>0.997</v>
      </c>
      <c r="E501">
        <v>1.0589999999999999</v>
      </c>
      <c r="F501">
        <v>1.1850000000000001</v>
      </c>
    </row>
    <row r="502" spans="1:6" x14ac:dyDescent="0.45">
      <c r="A502">
        <v>2019</v>
      </c>
      <c r="B502">
        <v>0.76500000000000001</v>
      </c>
      <c r="C502">
        <v>0.70799999999999996</v>
      </c>
      <c r="D502">
        <v>1.1020000000000001</v>
      </c>
      <c r="E502">
        <v>0.89400000000000002</v>
      </c>
      <c r="F502">
        <v>0.99399999999999999</v>
      </c>
    </row>
    <row r="503" spans="1:6" x14ac:dyDescent="0.45">
      <c r="A503">
        <v>2020</v>
      </c>
      <c r="B503">
        <v>1.151</v>
      </c>
      <c r="C503">
        <v>0.622</v>
      </c>
      <c r="D503">
        <v>0.79900000000000004</v>
      </c>
      <c r="E503">
        <v>0.90200000000000002</v>
      </c>
      <c r="F503">
        <v>0.93700000000000006</v>
      </c>
    </row>
    <row r="504" spans="1:6" x14ac:dyDescent="0.45">
      <c r="A504">
        <v>2021</v>
      </c>
      <c r="B504">
        <v>1.1020000000000001</v>
      </c>
      <c r="C504">
        <v>1.2450000000000001</v>
      </c>
      <c r="D504">
        <v>0.96899999999999997</v>
      </c>
      <c r="E504">
        <v>0.95399999999999996</v>
      </c>
      <c r="F504">
        <v>1.054</v>
      </c>
    </row>
    <row r="505" spans="1:6" x14ac:dyDescent="0.45">
      <c r="A505">
        <v>2022</v>
      </c>
      <c r="B505">
        <v>1.1279999999999999</v>
      </c>
      <c r="F505">
        <v>0.61099999999999999</v>
      </c>
    </row>
    <row r="506" spans="1:6" x14ac:dyDescent="0.45">
      <c r="A506">
        <v>2023</v>
      </c>
      <c r="F506">
        <v>0.625</v>
      </c>
    </row>
    <row r="507" spans="1:6" x14ac:dyDescent="0.45">
      <c r="F507">
        <v>0.47499999999999998</v>
      </c>
    </row>
    <row r="508" spans="1:6" x14ac:dyDescent="0.45">
      <c r="A508" t="s">
        <v>879</v>
      </c>
      <c r="D508">
        <v>0.98651785714285689</v>
      </c>
      <c r="E508">
        <v>0.98676785714285697</v>
      </c>
    </row>
    <row r="509" spans="1:6" x14ac:dyDescent="0.45">
      <c r="A509" t="s">
        <v>880</v>
      </c>
      <c r="D509">
        <v>0.28525255100900226</v>
      </c>
      <c r="E509">
        <v>0.32962755793175408</v>
      </c>
    </row>
    <row r="510" spans="1:6" x14ac:dyDescent="0.45">
      <c r="A510" t="s">
        <v>881</v>
      </c>
      <c r="D510">
        <v>1.271770408151859</v>
      </c>
      <c r="E510">
        <v>1.3163954150746111</v>
      </c>
    </row>
    <row r="511" spans="1:6" x14ac:dyDescent="0.45">
      <c r="A511" t="s">
        <v>882</v>
      </c>
      <c r="D511">
        <v>0.70126530613385463</v>
      </c>
      <c r="E511">
        <v>0.65714029921110284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B24E-F388-48F9-B459-BBF6B4D59E37}">
  <dimension ref="A1:M99"/>
  <sheetViews>
    <sheetView zoomScale="80" zoomScaleNormal="80" workbookViewId="0">
      <selection activeCell="B14" sqref="B14"/>
    </sheetView>
  </sheetViews>
  <sheetFormatPr defaultRowHeight="15.9" x14ac:dyDescent="0.45"/>
  <sheetData>
    <row r="1" spans="1:13" x14ac:dyDescent="0.4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45">
      <c r="A2" t="s">
        <v>1725</v>
      </c>
      <c r="B2" s="33">
        <v>-24.092857142857149</v>
      </c>
      <c r="C2" s="33">
        <v>-23.078571428571426</v>
      </c>
      <c r="D2" s="33">
        <v>-14.967857142857142</v>
      </c>
      <c r="E2" s="33">
        <v>-8.3499999999999979</v>
      </c>
      <c r="F2" s="33">
        <v>-0.53035714285714242</v>
      </c>
      <c r="G2" s="33">
        <v>9.1910714285714281</v>
      </c>
      <c r="H2" s="33">
        <v>14.612500000000001</v>
      </c>
      <c r="I2" s="33">
        <v>11.257142857142858</v>
      </c>
      <c r="J2" s="33">
        <v>5.4607142857142845</v>
      </c>
      <c r="K2" s="33">
        <v>-3.6660714285714286</v>
      </c>
      <c r="L2" s="33">
        <v>-14.730357142857143</v>
      </c>
      <c r="M2" s="33">
        <v>-20.2</v>
      </c>
    </row>
    <row r="3" spans="1:13" x14ac:dyDescent="0.45">
      <c r="A3" t="s">
        <v>1726</v>
      </c>
      <c r="B3" s="33">
        <v>-32.228571428571428</v>
      </c>
      <c r="C3" s="33">
        <v>-31.894642857142859</v>
      </c>
      <c r="D3" s="33">
        <v>-25.939285714285713</v>
      </c>
      <c r="E3" s="33">
        <v>-16.591071428571432</v>
      </c>
      <c r="F3" s="33">
        <v>-5.9874999999999989</v>
      </c>
      <c r="G3" s="33">
        <v>6.257142857142858</v>
      </c>
      <c r="H3" s="33">
        <v>12.612500000000001</v>
      </c>
      <c r="I3" s="33">
        <v>9.5553571428571455</v>
      </c>
      <c r="J3" s="33">
        <v>2.0446428571428568</v>
      </c>
      <c r="K3" s="33">
        <v>-11.648214285714287</v>
      </c>
      <c r="L3" s="33">
        <v>-24.744642857142853</v>
      </c>
      <c r="M3" s="33">
        <v>-29.228571428571431</v>
      </c>
    </row>
    <row r="4" spans="1:13" x14ac:dyDescent="0.45">
      <c r="A4" t="s">
        <v>1727</v>
      </c>
      <c r="B4" s="33">
        <v>-33.812500000000014</v>
      </c>
      <c r="C4" s="33">
        <v>-33.053571428571423</v>
      </c>
      <c r="D4" s="33">
        <v>-27.39107142857144</v>
      </c>
      <c r="E4" s="33">
        <v>-17.801785714285717</v>
      </c>
      <c r="F4" s="33">
        <v>-5.0589285714285719</v>
      </c>
      <c r="G4" s="33">
        <v>6.4357142857142851</v>
      </c>
      <c r="H4" s="33">
        <v>10.194642857142854</v>
      </c>
      <c r="I4" s="33">
        <v>7.6428571428571432</v>
      </c>
      <c r="J4" s="33">
        <v>1.3607142857142855</v>
      </c>
      <c r="K4" s="33">
        <v>-11.335714285714284</v>
      </c>
      <c r="L4" s="33">
        <v>-24.858928571428578</v>
      </c>
      <c r="M4" s="33">
        <v>-31.649999999999984</v>
      </c>
    </row>
    <row r="5" spans="1:13" x14ac:dyDescent="0.45">
      <c r="A5" t="s">
        <v>1728</v>
      </c>
      <c r="B5" s="33">
        <v>-34.016071428571429</v>
      </c>
      <c r="C5" s="33">
        <v>-32.480357142857152</v>
      </c>
      <c r="D5" s="33">
        <v>-24.148214285714289</v>
      </c>
      <c r="E5" s="33">
        <v>-12.65357142857143</v>
      </c>
      <c r="F5" s="33">
        <v>2.0749999999999997</v>
      </c>
      <c r="G5" s="33">
        <v>12.135714285714286</v>
      </c>
      <c r="H5" s="33">
        <v>13.973214285714283</v>
      </c>
      <c r="I5" s="33">
        <v>9.9642857142857135</v>
      </c>
      <c r="J5" s="33">
        <v>2.7678571428571432</v>
      </c>
      <c r="K5" s="33">
        <v>-10.760714285714288</v>
      </c>
      <c r="L5" s="33">
        <v>-24.607142857142858</v>
      </c>
      <c r="M5" s="33">
        <v>-32.587499999999999</v>
      </c>
    </row>
    <row r="6" spans="1:13" x14ac:dyDescent="0.4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3" x14ac:dyDescent="0.4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1:13" x14ac:dyDescent="0.4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</row>
    <row r="9" spans="1:13" x14ac:dyDescent="0.4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</row>
    <row r="10" spans="1:13" x14ac:dyDescent="0.4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</row>
    <row r="11" spans="1:13" x14ac:dyDescent="0.4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</row>
    <row r="14" spans="1:13" x14ac:dyDescent="0.45">
      <c r="B14" t="s">
        <v>1729</v>
      </c>
      <c r="C14" t="s">
        <v>1731</v>
      </c>
      <c r="D14" t="s">
        <v>1732</v>
      </c>
    </row>
    <row r="15" spans="1:13" x14ac:dyDescent="0.45">
      <c r="A15" t="s">
        <v>1725</v>
      </c>
      <c r="B15">
        <v>-5.757291666666668</v>
      </c>
      <c r="C15">
        <v>7.9982142857142851</v>
      </c>
      <c r="D15">
        <v>11.901785714285717</v>
      </c>
    </row>
    <row r="16" spans="1:13" x14ac:dyDescent="0.45">
      <c r="A16" t="s">
        <v>1726</v>
      </c>
      <c r="B16">
        <v>-12.316071428571425</v>
      </c>
      <c r="C16">
        <v>4.8964285714285722</v>
      </c>
      <c r="D16">
        <v>9.4348214285714285</v>
      </c>
    </row>
    <row r="17" spans="1:4" x14ac:dyDescent="0.45">
      <c r="A17" t="s">
        <v>1727</v>
      </c>
      <c r="B17">
        <v>-13.277380952380954</v>
      </c>
      <c r="C17">
        <v>4.1150000000000002</v>
      </c>
      <c r="D17">
        <v>8.3151785714285698</v>
      </c>
    </row>
    <row r="18" spans="1:4" x14ac:dyDescent="0.45">
      <c r="A18" t="s">
        <v>1728</v>
      </c>
      <c r="B18">
        <v>-10.861458333333333</v>
      </c>
      <c r="C18">
        <v>8.1832142857142873</v>
      </c>
      <c r="D18">
        <v>13.054464285714287</v>
      </c>
    </row>
    <row r="29" spans="1:4" x14ac:dyDescent="0.45">
      <c r="B29" t="s">
        <v>1730</v>
      </c>
      <c r="C29" t="s">
        <v>1733</v>
      </c>
      <c r="D29" t="s">
        <v>1734</v>
      </c>
    </row>
    <row r="30" spans="1:4" x14ac:dyDescent="0.45">
      <c r="A30" t="s">
        <v>1725</v>
      </c>
      <c r="B30">
        <v>457.20892857142866</v>
      </c>
      <c r="C30">
        <v>268.41250000000002</v>
      </c>
      <c r="D30">
        <v>118.97678571428571</v>
      </c>
    </row>
    <row r="31" spans="1:4" x14ac:dyDescent="0.45">
      <c r="A31" t="s">
        <v>1726</v>
      </c>
      <c r="B31">
        <v>283.10089285714287</v>
      </c>
      <c r="C31">
        <v>157.49017857142857</v>
      </c>
      <c r="D31">
        <v>68.564285714285717</v>
      </c>
    </row>
    <row r="32" spans="1:4" x14ac:dyDescent="0.45">
      <c r="A32" t="s">
        <v>1727</v>
      </c>
      <c r="B32">
        <v>210.44107142857146</v>
      </c>
      <c r="C32">
        <v>115.50892857142854</v>
      </c>
      <c r="D32">
        <v>52.339285714285715</v>
      </c>
    </row>
    <row r="33" spans="1:5" x14ac:dyDescent="0.45">
      <c r="A33" t="s">
        <v>1728</v>
      </c>
      <c r="B33">
        <v>237.0732142857143</v>
      </c>
      <c r="C33">
        <v>141.50714285714281</v>
      </c>
      <c r="D33">
        <v>69.073214285714258</v>
      </c>
    </row>
    <row r="43" spans="1:5" x14ac:dyDescent="0.45">
      <c r="A43" t="s">
        <v>0</v>
      </c>
      <c r="B43" t="s">
        <v>1725</v>
      </c>
      <c r="C43" t="s">
        <v>1726</v>
      </c>
      <c r="D43" t="s">
        <v>1727</v>
      </c>
      <c r="E43" t="s">
        <v>1728</v>
      </c>
    </row>
    <row r="44" spans="1:5" x14ac:dyDescent="0.45">
      <c r="A44">
        <v>1966</v>
      </c>
      <c r="B44">
        <v>-8.3333333333333357</v>
      </c>
      <c r="C44">
        <v>-15.291666666666666</v>
      </c>
      <c r="D44">
        <v>-14.925000000000002</v>
      </c>
      <c r="E44">
        <v>-12.358333333333333</v>
      </c>
    </row>
    <row r="45" spans="1:5" x14ac:dyDescent="0.45">
      <c r="A45">
        <v>1967</v>
      </c>
      <c r="B45">
        <v>-3.5500000000000003</v>
      </c>
      <c r="C45">
        <v>-10.65</v>
      </c>
      <c r="D45">
        <v>-14.983333333333334</v>
      </c>
      <c r="E45">
        <v>-12.408333333333333</v>
      </c>
    </row>
    <row r="46" spans="1:5" x14ac:dyDescent="0.45">
      <c r="A46">
        <v>1968</v>
      </c>
      <c r="B46">
        <v>-8.75</v>
      </c>
      <c r="C46">
        <v>-13.799999999999999</v>
      </c>
      <c r="D46">
        <v>-13.366666666666667</v>
      </c>
      <c r="E46">
        <v>-12.166666666666664</v>
      </c>
    </row>
    <row r="47" spans="1:5" x14ac:dyDescent="0.45">
      <c r="A47">
        <v>1969</v>
      </c>
      <c r="B47">
        <v>-8.1166666666666671</v>
      </c>
      <c r="C47">
        <v>-13.191666666666665</v>
      </c>
      <c r="D47">
        <v>-13.991666666666665</v>
      </c>
      <c r="E47">
        <v>-11.166666666666666</v>
      </c>
    </row>
    <row r="48" spans="1:5" x14ac:dyDescent="0.45">
      <c r="A48">
        <v>1970</v>
      </c>
      <c r="B48">
        <v>-8.0916666666666668</v>
      </c>
      <c r="C48">
        <v>-13.725</v>
      </c>
      <c r="D48">
        <v>-13.808333333333332</v>
      </c>
      <c r="E48">
        <v>-11.616666666666667</v>
      </c>
    </row>
    <row r="49" spans="1:5" x14ac:dyDescent="0.45">
      <c r="A49">
        <v>1971</v>
      </c>
      <c r="B49">
        <v>-7.6583333333333341</v>
      </c>
      <c r="C49">
        <v>-11.975</v>
      </c>
      <c r="D49">
        <v>-13.075000000000001</v>
      </c>
      <c r="E49">
        <v>-11.641666666666666</v>
      </c>
    </row>
    <row r="50" spans="1:5" x14ac:dyDescent="0.45">
      <c r="A50">
        <v>1972</v>
      </c>
      <c r="B50">
        <v>-7.6500000000000012</v>
      </c>
      <c r="C50">
        <v>-14.758333333333331</v>
      </c>
      <c r="D50">
        <v>-14.15</v>
      </c>
      <c r="E50">
        <v>-11.924999999999999</v>
      </c>
    </row>
    <row r="51" spans="1:5" x14ac:dyDescent="0.45">
      <c r="A51">
        <v>1973</v>
      </c>
      <c r="B51">
        <v>-6.041666666666667</v>
      </c>
      <c r="C51">
        <v>-13.358333333333334</v>
      </c>
      <c r="D51">
        <v>-14.25</v>
      </c>
      <c r="E51">
        <v>-12.091666666666667</v>
      </c>
    </row>
    <row r="52" spans="1:5" x14ac:dyDescent="0.45">
      <c r="A52">
        <v>1974</v>
      </c>
      <c r="B52">
        <v>-7.3500000000000005</v>
      </c>
      <c r="C52">
        <v>-14.625</v>
      </c>
      <c r="D52">
        <v>-13.966666666666669</v>
      </c>
      <c r="E52">
        <v>-11.741666666666665</v>
      </c>
    </row>
    <row r="53" spans="1:5" x14ac:dyDescent="0.45">
      <c r="A53">
        <v>1975</v>
      </c>
      <c r="B53">
        <v>-6.4750000000000014</v>
      </c>
      <c r="C53">
        <v>-11.591666666666667</v>
      </c>
      <c r="D53">
        <v>-13.516666666666667</v>
      </c>
      <c r="E53">
        <v>-12.141666666666666</v>
      </c>
    </row>
    <row r="54" spans="1:5" x14ac:dyDescent="0.45">
      <c r="A54">
        <v>1976</v>
      </c>
      <c r="B54">
        <v>-5.5666666666666673</v>
      </c>
      <c r="C54">
        <v>-14.175000000000002</v>
      </c>
      <c r="D54">
        <v>-14.966666666666667</v>
      </c>
      <c r="E54">
        <v>-13.608333333333334</v>
      </c>
    </row>
    <row r="55" spans="1:5" x14ac:dyDescent="0.45">
      <c r="A55">
        <v>1977</v>
      </c>
      <c r="B55">
        <v>-6.45</v>
      </c>
      <c r="C55">
        <v>-14.283333333333331</v>
      </c>
      <c r="D55">
        <v>-13.841666666666669</v>
      </c>
      <c r="E55">
        <v>-12.083333333333334</v>
      </c>
    </row>
    <row r="56" spans="1:5" x14ac:dyDescent="0.45">
      <c r="A56">
        <v>1978</v>
      </c>
      <c r="B56">
        <v>-8.2750000000000004</v>
      </c>
      <c r="C56">
        <v>-13.858333333333333</v>
      </c>
      <c r="D56">
        <v>-14.5</v>
      </c>
      <c r="E56">
        <v>-11.725</v>
      </c>
    </row>
    <row r="57" spans="1:5" x14ac:dyDescent="0.45">
      <c r="A57">
        <v>1979</v>
      </c>
      <c r="B57">
        <v>-7.8749999999999991</v>
      </c>
      <c r="C57">
        <v>-15.458333333333334</v>
      </c>
      <c r="D57">
        <v>-16.275000000000002</v>
      </c>
      <c r="E57">
        <v>-12.083333333333334</v>
      </c>
    </row>
    <row r="58" spans="1:5" x14ac:dyDescent="0.45">
      <c r="A58">
        <v>1980</v>
      </c>
      <c r="B58">
        <v>-6.4750000000000005</v>
      </c>
      <c r="C58">
        <v>-13.008333333333333</v>
      </c>
      <c r="D58">
        <v>-14.433333333333335</v>
      </c>
      <c r="E58">
        <v>-11.208333333333334</v>
      </c>
    </row>
    <row r="59" spans="1:5" x14ac:dyDescent="0.45">
      <c r="A59">
        <v>1981</v>
      </c>
      <c r="B59">
        <v>-4.1416666666666666</v>
      </c>
      <c r="C59">
        <v>-11.80833333333333</v>
      </c>
      <c r="D59">
        <v>-12.591666666666667</v>
      </c>
      <c r="E59">
        <v>-10.741666666666669</v>
      </c>
    </row>
    <row r="60" spans="1:5" x14ac:dyDescent="0.45">
      <c r="A60">
        <v>1982</v>
      </c>
      <c r="B60">
        <v>-6.1916666666666664</v>
      </c>
      <c r="C60">
        <v>-14.433333333333337</v>
      </c>
      <c r="D60">
        <v>-14.949999999999998</v>
      </c>
      <c r="E60">
        <v>-12.866666666666667</v>
      </c>
    </row>
    <row r="61" spans="1:5" x14ac:dyDescent="0.45">
      <c r="A61">
        <v>1983</v>
      </c>
      <c r="B61">
        <v>-5.8333333333333348</v>
      </c>
      <c r="C61">
        <v>-11.541666666666664</v>
      </c>
      <c r="D61">
        <v>-13.683333333333332</v>
      </c>
      <c r="E61">
        <v>-12.074999999999998</v>
      </c>
    </row>
    <row r="62" spans="1:5" x14ac:dyDescent="0.45">
      <c r="A62">
        <v>1984</v>
      </c>
      <c r="B62">
        <v>-5.541666666666667</v>
      </c>
      <c r="C62">
        <v>-12.216666666666667</v>
      </c>
      <c r="D62">
        <v>-14.758333333333333</v>
      </c>
      <c r="E62">
        <v>-12</v>
      </c>
    </row>
    <row r="63" spans="1:5" x14ac:dyDescent="0.45">
      <c r="A63">
        <v>1985</v>
      </c>
      <c r="B63">
        <v>-7.8</v>
      </c>
      <c r="C63">
        <v>-12.483333333333333</v>
      </c>
      <c r="D63">
        <v>-13.45833333333333</v>
      </c>
      <c r="E63">
        <v>-10.983333333333334</v>
      </c>
    </row>
    <row r="64" spans="1:5" x14ac:dyDescent="0.45">
      <c r="A64">
        <v>1986</v>
      </c>
      <c r="B64">
        <v>-6.3666666666666645</v>
      </c>
      <c r="C64">
        <v>-13.049999999999999</v>
      </c>
      <c r="D64">
        <v>-14.1</v>
      </c>
      <c r="E64">
        <v>-12.066666666666665</v>
      </c>
    </row>
    <row r="65" spans="1:5" x14ac:dyDescent="0.45">
      <c r="A65">
        <v>1987</v>
      </c>
      <c r="B65">
        <v>-6.3999999999999986</v>
      </c>
      <c r="C65">
        <v>-14.625</v>
      </c>
      <c r="D65">
        <v>-15.158333333333331</v>
      </c>
      <c r="E65">
        <v>-12.925000000000002</v>
      </c>
    </row>
    <row r="66" spans="1:5" x14ac:dyDescent="0.45">
      <c r="A66">
        <v>1988</v>
      </c>
      <c r="B66">
        <v>-5.3583333333333343</v>
      </c>
      <c r="C66">
        <v>-11.600000000000001</v>
      </c>
      <c r="D66">
        <v>-12.983333333333334</v>
      </c>
      <c r="E66">
        <v>-11.391666666666666</v>
      </c>
    </row>
    <row r="67" spans="1:5" x14ac:dyDescent="0.45">
      <c r="A67">
        <v>1989</v>
      </c>
      <c r="B67">
        <v>-5.0166666666666666</v>
      </c>
      <c r="C67">
        <v>-13.266666666666666</v>
      </c>
      <c r="D67">
        <v>-13.016666666666666</v>
      </c>
      <c r="E67">
        <v>-10.966666666666667</v>
      </c>
    </row>
    <row r="68" spans="1:5" x14ac:dyDescent="0.45">
      <c r="A68">
        <v>1990</v>
      </c>
      <c r="B68">
        <v>-5.8833333333333329</v>
      </c>
      <c r="C68">
        <v>-11.883333333333333</v>
      </c>
      <c r="D68">
        <v>-12.241666666666665</v>
      </c>
      <c r="E68">
        <v>-11.741666666666667</v>
      </c>
    </row>
    <row r="69" spans="1:5" x14ac:dyDescent="0.45">
      <c r="A69">
        <v>1991</v>
      </c>
      <c r="B69">
        <v>-4.6166666666666663</v>
      </c>
      <c r="C69">
        <v>-12.883333333333335</v>
      </c>
      <c r="D69">
        <v>-12.091666666666669</v>
      </c>
      <c r="E69">
        <v>-10.558333333333332</v>
      </c>
    </row>
    <row r="70" spans="1:5" x14ac:dyDescent="0.45">
      <c r="A70">
        <v>1992</v>
      </c>
      <c r="B70">
        <v>-7.3166666666666673</v>
      </c>
      <c r="C70">
        <v>-14.316666666666668</v>
      </c>
      <c r="D70">
        <v>-14.975000000000001</v>
      </c>
      <c r="E70">
        <v>-13.166666666666666</v>
      </c>
    </row>
    <row r="71" spans="1:5" x14ac:dyDescent="0.45">
      <c r="A71">
        <v>1993</v>
      </c>
      <c r="B71">
        <v>-4.0666666666666673</v>
      </c>
      <c r="C71">
        <v>-11.958333333333334</v>
      </c>
      <c r="D71">
        <v>-14.574999999999998</v>
      </c>
      <c r="E71">
        <v>-13.083333333333334</v>
      </c>
    </row>
    <row r="72" spans="1:5" x14ac:dyDescent="0.45">
      <c r="A72">
        <v>1994</v>
      </c>
      <c r="B72">
        <v>-6.3166666666666673</v>
      </c>
      <c r="C72">
        <v>-13.091666666666669</v>
      </c>
      <c r="D72">
        <v>-13.358333333333333</v>
      </c>
      <c r="E72">
        <v>-11.316666666666668</v>
      </c>
    </row>
    <row r="73" spans="1:5" x14ac:dyDescent="0.45">
      <c r="A73">
        <v>1995</v>
      </c>
      <c r="B73">
        <v>-3.0583333333333336</v>
      </c>
      <c r="C73">
        <v>-11.800000000000002</v>
      </c>
      <c r="D73">
        <v>-11.700000000000001</v>
      </c>
      <c r="E73">
        <v>-8.8666666666666654</v>
      </c>
    </row>
    <row r="74" spans="1:5" x14ac:dyDescent="0.45">
      <c r="A74">
        <v>1996</v>
      </c>
      <c r="B74">
        <v>-3.7916666666666674</v>
      </c>
      <c r="C74">
        <v>-12.600000000000001</v>
      </c>
      <c r="D74">
        <v>-14.35</v>
      </c>
      <c r="E74">
        <v>-9.35</v>
      </c>
    </row>
    <row r="75" spans="1:5" x14ac:dyDescent="0.45">
      <c r="A75">
        <v>1997</v>
      </c>
      <c r="B75">
        <v>-6.3416666666666677</v>
      </c>
      <c r="C75">
        <v>-11.683333333333332</v>
      </c>
      <c r="D75">
        <v>-13.991666666666667</v>
      </c>
      <c r="E75">
        <v>-10.108333333333333</v>
      </c>
    </row>
    <row r="76" spans="1:5" x14ac:dyDescent="0.45">
      <c r="A76">
        <v>1998</v>
      </c>
      <c r="B76">
        <v>-8.4583333333333339</v>
      </c>
      <c r="C76">
        <v>-14.29166666666667</v>
      </c>
      <c r="D76">
        <v>-14.891666666666666</v>
      </c>
      <c r="E76">
        <v>-13.183333333333332</v>
      </c>
    </row>
    <row r="77" spans="1:5" x14ac:dyDescent="0.45">
      <c r="A77">
        <v>1999</v>
      </c>
      <c r="B77">
        <v>-7.1416666666666666</v>
      </c>
      <c r="C77">
        <v>-11.958333333333334</v>
      </c>
      <c r="D77">
        <v>-14.891666666666667</v>
      </c>
      <c r="E77">
        <v>-12.541666666666666</v>
      </c>
    </row>
    <row r="78" spans="1:5" x14ac:dyDescent="0.45">
      <c r="A78">
        <v>2000</v>
      </c>
      <c r="B78">
        <v>-5.2083333333333339</v>
      </c>
      <c r="C78">
        <v>-12.641666666666666</v>
      </c>
      <c r="D78">
        <v>-13.016666666666666</v>
      </c>
      <c r="E78">
        <v>-10.774999999999999</v>
      </c>
    </row>
    <row r="79" spans="1:5" x14ac:dyDescent="0.45">
      <c r="A79">
        <v>2001</v>
      </c>
      <c r="B79">
        <v>-6.1916666666666655</v>
      </c>
      <c r="C79">
        <v>-11.924999999999999</v>
      </c>
      <c r="D79">
        <v>-13.399999999999999</v>
      </c>
      <c r="E79">
        <v>-10.191666666666666</v>
      </c>
    </row>
    <row r="80" spans="1:5" x14ac:dyDescent="0.45">
      <c r="A80">
        <v>2002</v>
      </c>
      <c r="B80">
        <v>-5.8166666666666673</v>
      </c>
      <c r="C80">
        <v>-13.208333333333334</v>
      </c>
      <c r="D80">
        <v>-13.133333333333333</v>
      </c>
      <c r="E80">
        <v>-9.6249999999999982</v>
      </c>
    </row>
    <row r="81" spans="1:5" x14ac:dyDescent="0.45">
      <c r="A81">
        <v>2003</v>
      </c>
      <c r="B81">
        <v>-4.7749999999999995</v>
      </c>
      <c r="C81">
        <v>-11.758333333333333</v>
      </c>
      <c r="D81">
        <v>-12.741666666666667</v>
      </c>
      <c r="E81">
        <v>-8.4250000000000025</v>
      </c>
    </row>
    <row r="82" spans="1:5" x14ac:dyDescent="0.45">
      <c r="A82">
        <v>2004</v>
      </c>
      <c r="B82">
        <v>-6.0083333333333329</v>
      </c>
      <c r="C82">
        <v>-14.166666666666664</v>
      </c>
      <c r="D82">
        <v>-14.083333333333334</v>
      </c>
      <c r="E82">
        <v>-10.591666666666667</v>
      </c>
    </row>
    <row r="83" spans="1:5" x14ac:dyDescent="0.45">
      <c r="A83">
        <v>2005</v>
      </c>
      <c r="B83">
        <v>-3.9333333333333336</v>
      </c>
      <c r="C83">
        <v>-11.041666666666666</v>
      </c>
      <c r="D83">
        <v>-11.816666666666668</v>
      </c>
      <c r="E83">
        <v>-10.516666666666666</v>
      </c>
    </row>
    <row r="84" spans="1:5" x14ac:dyDescent="0.45">
      <c r="A84">
        <v>2006</v>
      </c>
      <c r="B84">
        <v>-7.7333333333333343</v>
      </c>
      <c r="C84">
        <v>-11.808333333333335</v>
      </c>
      <c r="D84">
        <v>-13.16666666666667</v>
      </c>
      <c r="E84">
        <v>-10.058333333333334</v>
      </c>
    </row>
    <row r="85" spans="1:5" x14ac:dyDescent="0.45">
      <c r="A85">
        <v>2007</v>
      </c>
      <c r="B85">
        <v>-3.6666666666666679</v>
      </c>
      <c r="C85">
        <v>-11.75</v>
      </c>
      <c r="D85">
        <v>-10.875</v>
      </c>
      <c r="E85">
        <v>-8.1666666666666661</v>
      </c>
    </row>
    <row r="86" spans="1:5" x14ac:dyDescent="0.45">
      <c r="A86">
        <v>2008</v>
      </c>
      <c r="B86">
        <v>-4.2333333333333334</v>
      </c>
      <c r="C86">
        <v>-11.116666666666667</v>
      </c>
      <c r="D86">
        <v>-12.241666666666665</v>
      </c>
      <c r="E86">
        <v>-9.3833333333333346</v>
      </c>
    </row>
    <row r="87" spans="1:5" x14ac:dyDescent="0.45">
      <c r="A87">
        <v>2009</v>
      </c>
      <c r="B87">
        <v>-7.2249999999999988</v>
      </c>
      <c r="C87">
        <v>-11.266666666666666</v>
      </c>
      <c r="D87">
        <v>-12.741666666666667</v>
      </c>
      <c r="E87">
        <v>-11.399999999999999</v>
      </c>
    </row>
    <row r="88" spans="1:5" x14ac:dyDescent="0.45">
      <c r="A88">
        <v>2010</v>
      </c>
      <c r="B88">
        <v>-6.9083333333333341</v>
      </c>
      <c r="C88">
        <v>-11.308333333333332</v>
      </c>
      <c r="D88">
        <v>-11.700000000000001</v>
      </c>
      <c r="E88">
        <v>-8.9416666666666682</v>
      </c>
    </row>
    <row r="89" spans="1:5" x14ac:dyDescent="0.45">
      <c r="A89">
        <v>2011</v>
      </c>
      <c r="B89">
        <v>-3.5083333333333329</v>
      </c>
      <c r="C89">
        <v>-8.8666666666666654</v>
      </c>
      <c r="D89">
        <v>-12.1</v>
      </c>
      <c r="E89">
        <v>-10.091666666666667</v>
      </c>
    </row>
    <row r="90" spans="1:5" x14ac:dyDescent="0.45">
      <c r="A90">
        <v>2012</v>
      </c>
      <c r="B90">
        <v>-3.3333333333333326</v>
      </c>
      <c r="C90">
        <v>-9.8833333333333346</v>
      </c>
      <c r="D90">
        <v>-12.033333333333333</v>
      </c>
      <c r="E90">
        <v>-9.3750000000000018</v>
      </c>
    </row>
    <row r="91" spans="1:5" x14ac:dyDescent="0.45">
      <c r="A91">
        <v>2013</v>
      </c>
      <c r="B91">
        <v>-5.083333333333333</v>
      </c>
      <c r="C91">
        <v>-11.783333333333333</v>
      </c>
      <c r="D91">
        <v>-13.241666666666667</v>
      </c>
      <c r="E91">
        <v>-9.6</v>
      </c>
    </row>
    <row r="92" spans="1:5" x14ac:dyDescent="0.45">
      <c r="A92">
        <v>2014</v>
      </c>
      <c r="B92">
        <v>-5.8083333333333327</v>
      </c>
      <c r="C92">
        <v>-11.35</v>
      </c>
      <c r="D92">
        <v>-11.408333333333333</v>
      </c>
      <c r="E92">
        <v>-8.8250000000000011</v>
      </c>
    </row>
    <row r="93" spans="1:5" x14ac:dyDescent="0.45">
      <c r="A93">
        <v>2015</v>
      </c>
      <c r="B93">
        <v>-3.875</v>
      </c>
      <c r="C93">
        <v>-11.233333333333334</v>
      </c>
      <c r="D93">
        <v>-12.616666666666667</v>
      </c>
      <c r="E93">
        <v>-10.116666666666667</v>
      </c>
    </row>
    <row r="94" spans="1:5" x14ac:dyDescent="0.45">
      <c r="A94">
        <v>2016</v>
      </c>
      <c r="B94">
        <v>-2.8916666666666671</v>
      </c>
      <c r="C94">
        <v>-10.366666666666665</v>
      </c>
      <c r="D94">
        <v>-11.091666666666667</v>
      </c>
      <c r="E94">
        <v>-7.5916666666666659</v>
      </c>
    </row>
    <row r="95" spans="1:5" x14ac:dyDescent="0.45">
      <c r="A95">
        <v>2017</v>
      </c>
      <c r="B95">
        <v>-3.8250000000000006</v>
      </c>
      <c r="C95">
        <v>-10.858333333333334</v>
      </c>
      <c r="D95">
        <v>-10.875</v>
      </c>
      <c r="E95">
        <v>-7.3916666666666657</v>
      </c>
    </row>
    <row r="96" spans="1:5" x14ac:dyDescent="0.45">
      <c r="A96">
        <v>2018</v>
      </c>
      <c r="B96">
        <v>-4.5666666666666682</v>
      </c>
      <c r="C96">
        <v>-10.183333333333334</v>
      </c>
      <c r="D96">
        <v>-12.116666666666667</v>
      </c>
      <c r="E96">
        <v>-8.9333333333333318</v>
      </c>
    </row>
    <row r="97" spans="1:5" x14ac:dyDescent="0.45">
      <c r="A97">
        <v>2019</v>
      </c>
      <c r="B97">
        <v>-4.6166666666666671</v>
      </c>
      <c r="C97">
        <v>-9.7666666666666675</v>
      </c>
      <c r="D97">
        <v>-11.541666666666666</v>
      </c>
      <c r="E97">
        <v>-8.7000000000000011</v>
      </c>
    </row>
    <row r="98" spans="1:5" x14ac:dyDescent="0.45">
      <c r="A98">
        <v>2020</v>
      </c>
      <c r="B98">
        <v>-1.1583333333333337</v>
      </c>
      <c r="C98">
        <v>-6.7416666666666663</v>
      </c>
      <c r="D98">
        <v>-9.9166666666666661</v>
      </c>
      <c r="E98">
        <v>-9.2333333333333325</v>
      </c>
    </row>
    <row r="99" spans="1:5" x14ac:dyDescent="0.45">
      <c r="A99">
        <v>2021</v>
      </c>
      <c r="B99">
        <v>-5.7416666666666645</v>
      </c>
      <c r="C99">
        <v>-11.43333333333333</v>
      </c>
      <c r="D99">
        <v>-11.858333333333334</v>
      </c>
      <c r="E99">
        <v>-10.408333333333333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31D82-2BFB-4239-9D78-20A544818E1F}">
  <dimension ref="A1:N111"/>
  <sheetViews>
    <sheetView workbookViewId="0">
      <selection activeCell="C55" sqref="C55"/>
    </sheetView>
  </sheetViews>
  <sheetFormatPr defaultRowHeight="15.9" x14ac:dyDescent="0.45"/>
  <sheetData>
    <row r="1" spans="1:14" x14ac:dyDescent="0.45">
      <c r="A1">
        <v>22217</v>
      </c>
      <c r="B1">
        <v>1912</v>
      </c>
      <c r="C1" t="s">
        <v>68</v>
      </c>
      <c r="D1" t="s">
        <v>68</v>
      </c>
      <c r="E1" t="s">
        <v>68</v>
      </c>
      <c r="F1" t="s">
        <v>68</v>
      </c>
      <c r="G1" t="s">
        <v>68</v>
      </c>
      <c r="H1" t="s">
        <v>68</v>
      </c>
      <c r="I1" t="s">
        <v>68</v>
      </c>
      <c r="J1" t="s">
        <v>68</v>
      </c>
      <c r="K1" t="s">
        <v>453</v>
      </c>
      <c r="L1" t="s">
        <v>454</v>
      </c>
      <c r="M1" t="s">
        <v>399</v>
      </c>
      <c r="N1" t="s">
        <v>212</v>
      </c>
    </row>
    <row r="2" spans="1:14" x14ac:dyDescent="0.45">
      <c r="A2">
        <v>22217</v>
      </c>
      <c r="B2">
        <v>1913</v>
      </c>
      <c r="C2" t="s">
        <v>316</v>
      </c>
      <c r="D2" t="s">
        <v>316</v>
      </c>
      <c r="E2" t="s">
        <v>428</v>
      </c>
      <c r="F2" t="s">
        <v>193</v>
      </c>
      <c r="G2" t="s">
        <v>69</v>
      </c>
      <c r="H2" t="s">
        <v>109</v>
      </c>
      <c r="I2" t="s">
        <v>455</v>
      </c>
      <c r="J2" t="s">
        <v>289</v>
      </c>
      <c r="K2" t="s">
        <v>268</v>
      </c>
      <c r="L2" t="s">
        <v>76</v>
      </c>
      <c r="M2" t="s">
        <v>456</v>
      </c>
      <c r="N2" t="s">
        <v>96</v>
      </c>
    </row>
    <row r="3" spans="1:14" x14ac:dyDescent="0.45">
      <c r="A3">
        <v>22217</v>
      </c>
      <c r="B3">
        <v>1914</v>
      </c>
      <c r="C3" t="s">
        <v>101</v>
      </c>
      <c r="D3" t="s">
        <v>271</v>
      </c>
      <c r="E3" t="s">
        <v>457</v>
      </c>
      <c r="F3" t="s">
        <v>76</v>
      </c>
      <c r="G3" t="s">
        <v>400</v>
      </c>
      <c r="H3" t="s">
        <v>458</v>
      </c>
      <c r="I3" t="s">
        <v>459</v>
      </c>
      <c r="J3" t="s">
        <v>122</v>
      </c>
      <c r="K3" t="s">
        <v>460</v>
      </c>
      <c r="L3" t="s">
        <v>390</v>
      </c>
      <c r="M3" t="s">
        <v>399</v>
      </c>
      <c r="N3" t="s">
        <v>461</v>
      </c>
    </row>
    <row r="4" spans="1:14" x14ac:dyDescent="0.45">
      <c r="A4">
        <v>22217</v>
      </c>
      <c r="B4">
        <v>1915</v>
      </c>
      <c r="C4" t="s">
        <v>410</v>
      </c>
      <c r="D4" t="s">
        <v>157</v>
      </c>
      <c r="E4" t="s">
        <v>230</v>
      </c>
      <c r="F4" t="s">
        <v>462</v>
      </c>
      <c r="G4" t="s">
        <v>275</v>
      </c>
      <c r="H4" t="s">
        <v>192</v>
      </c>
      <c r="I4" t="s">
        <v>463</v>
      </c>
      <c r="J4" t="s">
        <v>257</v>
      </c>
      <c r="K4" t="s">
        <v>327</v>
      </c>
      <c r="L4" t="s">
        <v>464</v>
      </c>
      <c r="M4" t="s">
        <v>227</v>
      </c>
      <c r="N4" t="s">
        <v>281</v>
      </c>
    </row>
    <row r="5" spans="1:14" x14ac:dyDescent="0.45">
      <c r="A5">
        <v>22217</v>
      </c>
      <c r="B5">
        <v>1916</v>
      </c>
      <c r="C5" t="s">
        <v>90</v>
      </c>
      <c r="D5" t="s">
        <v>411</v>
      </c>
      <c r="E5" t="s">
        <v>383</v>
      </c>
      <c r="F5" t="s">
        <v>41</v>
      </c>
      <c r="G5" t="s">
        <v>302</v>
      </c>
      <c r="H5" t="s">
        <v>144</v>
      </c>
      <c r="I5" t="s">
        <v>465</v>
      </c>
      <c r="J5" t="s">
        <v>144</v>
      </c>
      <c r="K5" t="s">
        <v>466</v>
      </c>
      <c r="L5" t="s">
        <v>267</v>
      </c>
      <c r="M5" t="s">
        <v>467</v>
      </c>
      <c r="N5" t="s">
        <v>227</v>
      </c>
    </row>
    <row r="6" spans="1:14" x14ac:dyDescent="0.45">
      <c r="A6">
        <v>22217</v>
      </c>
      <c r="B6">
        <v>1917</v>
      </c>
      <c r="C6" t="s">
        <v>468</v>
      </c>
      <c r="D6" t="s">
        <v>361</v>
      </c>
      <c r="E6" t="s">
        <v>202</v>
      </c>
      <c r="F6" t="s">
        <v>53</v>
      </c>
      <c r="G6" t="s">
        <v>185</v>
      </c>
      <c r="H6" t="s">
        <v>469</v>
      </c>
      <c r="I6" t="s">
        <v>405</v>
      </c>
      <c r="J6" t="s">
        <v>191</v>
      </c>
      <c r="K6" t="s">
        <v>132</v>
      </c>
      <c r="L6" t="s">
        <v>87</v>
      </c>
      <c r="M6" t="s">
        <v>251</v>
      </c>
      <c r="N6" t="s">
        <v>374</v>
      </c>
    </row>
    <row r="7" spans="1:14" x14ac:dyDescent="0.45">
      <c r="A7">
        <v>22217</v>
      </c>
      <c r="B7">
        <v>1918</v>
      </c>
      <c r="C7" t="s">
        <v>118</v>
      </c>
      <c r="D7" t="s">
        <v>470</v>
      </c>
      <c r="E7" t="s">
        <v>220</v>
      </c>
      <c r="F7" t="s">
        <v>321</v>
      </c>
      <c r="G7" t="s">
        <v>359</v>
      </c>
      <c r="H7" t="s">
        <v>276</v>
      </c>
      <c r="I7" t="s">
        <v>471</v>
      </c>
      <c r="J7" t="s">
        <v>155</v>
      </c>
      <c r="K7" t="s">
        <v>268</v>
      </c>
      <c r="L7" t="s">
        <v>68</v>
      </c>
      <c r="M7" t="s">
        <v>100</v>
      </c>
      <c r="N7" t="s">
        <v>70</v>
      </c>
    </row>
    <row r="8" spans="1:14" x14ac:dyDescent="0.45">
      <c r="A8">
        <v>22217</v>
      </c>
      <c r="B8">
        <v>1919</v>
      </c>
      <c r="C8" t="s">
        <v>435</v>
      </c>
      <c r="D8" t="s">
        <v>215</v>
      </c>
      <c r="E8" t="s">
        <v>176</v>
      </c>
      <c r="F8" t="s">
        <v>472</v>
      </c>
      <c r="G8" t="s">
        <v>309</v>
      </c>
      <c r="H8" t="s">
        <v>473</v>
      </c>
      <c r="I8" t="s">
        <v>474</v>
      </c>
      <c r="J8" t="s">
        <v>441</v>
      </c>
      <c r="K8" t="s">
        <v>320</v>
      </c>
      <c r="L8" t="s">
        <v>68</v>
      </c>
      <c r="M8" t="s">
        <v>475</v>
      </c>
      <c r="N8" t="s">
        <v>476</v>
      </c>
    </row>
    <row r="9" spans="1:14" x14ac:dyDescent="0.45">
      <c r="A9">
        <v>22217</v>
      </c>
      <c r="B9">
        <v>1920</v>
      </c>
      <c r="C9" t="s">
        <v>259</v>
      </c>
      <c r="D9" t="s">
        <v>477</v>
      </c>
      <c r="E9" t="s">
        <v>310</v>
      </c>
      <c r="F9" t="s">
        <v>112</v>
      </c>
      <c r="G9" t="s">
        <v>132</v>
      </c>
      <c r="H9" t="s">
        <v>257</v>
      </c>
      <c r="I9" t="s">
        <v>425</v>
      </c>
      <c r="J9" t="s">
        <v>478</v>
      </c>
      <c r="K9" t="s">
        <v>162</v>
      </c>
      <c r="L9" t="s">
        <v>156</v>
      </c>
      <c r="M9" t="s">
        <v>267</v>
      </c>
      <c r="N9" t="s">
        <v>479</v>
      </c>
    </row>
    <row r="10" spans="1:14" x14ac:dyDescent="0.45">
      <c r="A10">
        <v>22217</v>
      </c>
      <c r="B10">
        <v>1921</v>
      </c>
      <c r="C10" t="s">
        <v>480</v>
      </c>
      <c r="D10" t="s">
        <v>294</v>
      </c>
      <c r="E10" t="s">
        <v>456</v>
      </c>
      <c r="F10" t="s">
        <v>373</v>
      </c>
      <c r="G10" t="s">
        <v>111</v>
      </c>
      <c r="H10" t="s">
        <v>447</v>
      </c>
      <c r="I10" t="s">
        <v>481</v>
      </c>
      <c r="J10" t="s">
        <v>363</v>
      </c>
      <c r="K10" t="s">
        <v>98</v>
      </c>
      <c r="L10" t="s">
        <v>482</v>
      </c>
      <c r="M10" t="s">
        <v>483</v>
      </c>
      <c r="N10" t="s">
        <v>247</v>
      </c>
    </row>
    <row r="11" spans="1:14" x14ac:dyDescent="0.45">
      <c r="A11">
        <v>22217</v>
      </c>
      <c r="B11">
        <v>1922</v>
      </c>
      <c r="C11" t="s">
        <v>440</v>
      </c>
      <c r="D11" t="s">
        <v>476</v>
      </c>
      <c r="E11" t="s">
        <v>484</v>
      </c>
      <c r="F11" t="s">
        <v>310</v>
      </c>
      <c r="G11" t="s">
        <v>372</v>
      </c>
      <c r="H11" t="s">
        <v>441</v>
      </c>
      <c r="I11" t="s">
        <v>425</v>
      </c>
      <c r="J11" t="s">
        <v>381</v>
      </c>
      <c r="K11" t="s">
        <v>44</v>
      </c>
      <c r="L11" t="s">
        <v>390</v>
      </c>
      <c r="M11" t="s">
        <v>287</v>
      </c>
      <c r="N11" t="s">
        <v>440</v>
      </c>
    </row>
    <row r="12" spans="1:14" x14ac:dyDescent="0.45">
      <c r="A12">
        <v>22217</v>
      </c>
      <c r="B12">
        <v>1923</v>
      </c>
      <c r="C12" t="s">
        <v>479</v>
      </c>
      <c r="D12" t="s">
        <v>468</v>
      </c>
      <c r="E12" t="s">
        <v>152</v>
      </c>
      <c r="F12" t="s">
        <v>41</v>
      </c>
      <c r="G12" t="s">
        <v>329</v>
      </c>
      <c r="H12" t="s">
        <v>109</v>
      </c>
      <c r="I12" t="s">
        <v>485</v>
      </c>
      <c r="J12" t="s">
        <v>44</v>
      </c>
      <c r="K12" t="s">
        <v>68</v>
      </c>
      <c r="L12" t="s">
        <v>373</v>
      </c>
      <c r="M12" t="s">
        <v>243</v>
      </c>
      <c r="N12" t="s">
        <v>461</v>
      </c>
    </row>
    <row r="13" spans="1:14" x14ac:dyDescent="0.45">
      <c r="A13">
        <v>22217</v>
      </c>
      <c r="B13">
        <v>1924</v>
      </c>
      <c r="C13" t="s">
        <v>476</v>
      </c>
      <c r="D13" t="s">
        <v>470</v>
      </c>
      <c r="E13" t="s">
        <v>477</v>
      </c>
      <c r="F13" t="s">
        <v>423</v>
      </c>
      <c r="G13" t="s">
        <v>99</v>
      </c>
      <c r="H13" t="s">
        <v>268</v>
      </c>
      <c r="I13" t="s">
        <v>486</v>
      </c>
      <c r="J13" t="s">
        <v>487</v>
      </c>
      <c r="K13" t="s">
        <v>134</v>
      </c>
      <c r="L13" t="s">
        <v>309</v>
      </c>
      <c r="M13" t="s">
        <v>243</v>
      </c>
      <c r="N13" t="s">
        <v>399</v>
      </c>
    </row>
    <row r="14" spans="1:14" x14ac:dyDescent="0.45">
      <c r="A14">
        <v>22217</v>
      </c>
      <c r="B14">
        <v>1925</v>
      </c>
      <c r="C14" t="s">
        <v>399</v>
      </c>
      <c r="D14" t="s">
        <v>488</v>
      </c>
      <c r="E14" t="s">
        <v>356</v>
      </c>
      <c r="F14" t="s">
        <v>368</v>
      </c>
      <c r="G14" t="s">
        <v>432</v>
      </c>
      <c r="H14" t="s">
        <v>88</v>
      </c>
      <c r="I14" t="s">
        <v>489</v>
      </c>
      <c r="J14" t="s">
        <v>415</v>
      </c>
      <c r="K14" t="s">
        <v>111</v>
      </c>
      <c r="L14" t="s">
        <v>490</v>
      </c>
      <c r="M14" t="s">
        <v>383</v>
      </c>
      <c r="N14" t="s">
        <v>271</v>
      </c>
    </row>
    <row r="15" spans="1:14" x14ac:dyDescent="0.45">
      <c r="A15">
        <v>22217</v>
      </c>
      <c r="B15">
        <v>1926</v>
      </c>
      <c r="C15" t="s">
        <v>306</v>
      </c>
      <c r="D15" t="s">
        <v>340</v>
      </c>
      <c r="E15" t="s">
        <v>456</v>
      </c>
      <c r="F15" t="s">
        <v>491</v>
      </c>
      <c r="G15" t="s">
        <v>420</v>
      </c>
      <c r="H15" t="s">
        <v>451</v>
      </c>
      <c r="I15" t="s">
        <v>415</v>
      </c>
      <c r="J15" t="s">
        <v>458</v>
      </c>
      <c r="K15" t="s">
        <v>132</v>
      </c>
      <c r="L15" t="s">
        <v>482</v>
      </c>
      <c r="M15" t="s">
        <v>492</v>
      </c>
      <c r="N15" t="s">
        <v>90</v>
      </c>
    </row>
    <row r="16" spans="1:14" x14ac:dyDescent="0.45">
      <c r="A16">
        <v>22217</v>
      </c>
      <c r="B16">
        <v>1927</v>
      </c>
      <c r="C16" t="s">
        <v>493</v>
      </c>
      <c r="D16" t="s">
        <v>494</v>
      </c>
      <c r="E16" t="s">
        <v>475</v>
      </c>
      <c r="F16" t="s">
        <v>267</v>
      </c>
      <c r="G16" t="s">
        <v>69</v>
      </c>
      <c r="H16" t="s">
        <v>110</v>
      </c>
      <c r="I16" t="s">
        <v>495</v>
      </c>
      <c r="J16" t="s">
        <v>496</v>
      </c>
      <c r="K16" t="s">
        <v>153</v>
      </c>
      <c r="L16" t="s">
        <v>454</v>
      </c>
      <c r="M16" t="s">
        <v>421</v>
      </c>
      <c r="N16" t="s">
        <v>497</v>
      </c>
    </row>
    <row r="17" spans="1:14" x14ac:dyDescent="0.45">
      <c r="A17">
        <v>22217</v>
      </c>
      <c r="B17">
        <v>1928</v>
      </c>
      <c r="C17" t="s">
        <v>304</v>
      </c>
      <c r="D17" t="s">
        <v>477</v>
      </c>
      <c r="E17" t="s">
        <v>234</v>
      </c>
      <c r="F17" t="s">
        <v>498</v>
      </c>
      <c r="G17" t="s">
        <v>400</v>
      </c>
      <c r="H17" t="s">
        <v>88</v>
      </c>
      <c r="I17" t="s">
        <v>415</v>
      </c>
      <c r="J17" t="s">
        <v>458</v>
      </c>
      <c r="K17" t="s">
        <v>424</v>
      </c>
      <c r="L17" t="s">
        <v>462</v>
      </c>
      <c r="M17" t="s">
        <v>428</v>
      </c>
      <c r="N17" t="s">
        <v>304</v>
      </c>
    </row>
    <row r="18" spans="1:14" x14ac:dyDescent="0.45">
      <c r="A18">
        <v>22217</v>
      </c>
      <c r="B18">
        <v>1929</v>
      </c>
      <c r="C18" t="s">
        <v>230</v>
      </c>
      <c r="D18" t="s">
        <v>194</v>
      </c>
      <c r="E18" t="s">
        <v>212</v>
      </c>
      <c r="F18" t="s">
        <v>333</v>
      </c>
      <c r="G18" t="s">
        <v>499</v>
      </c>
      <c r="H18" t="s">
        <v>44</v>
      </c>
      <c r="I18" t="s">
        <v>469</v>
      </c>
      <c r="J18" t="s">
        <v>447</v>
      </c>
      <c r="K18" t="s">
        <v>288</v>
      </c>
      <c r="L18" t="s">
        <v>373</v>
      </c>
      <c r="M18" t="s">
        <v>183</v>
      </c>
      <c r="N18" t="s">
        <v>492</v>
      </c>
    </row>
    <row r="19" spans="1:14" x14ac:dyDescent="0.45">
      <c r="A19">
        <v>22217</v>
      </c>
      <c r="B19">
        <v>1930</v>
      </c>
      <c r="C19" t="s">
        <v>108</v>
      </c>
      <c r="D19" t="s">
        <v>360</v>
      </c>
      <c r="E19" t="s">
        <v>500</v>
      </c>
      <c r="F19" t="s">
        <v>229</v>
      </c>
      <c r="G19" t="s">
        <v>501</v>
      </c>
      <c r="H19" t="s">
        <v>43</v>
      </c>
      <c r="I19" t="s">
        <v>445</v>
      </c>
      <c r="J19" t="s">
        <v>485</v>
      </c>
      <c r="K19" t="s">
        <v>334</v>
      </c>
      <c r="L19" t="s">
        <v>359</v>
      </c>
      <c r="M19" t="s">
        <v>502</v>
      </c>
      <c r="N19" t="s">
        <v>411</v>
      </c>
    </row>
    <row r="20" spans="1:14" x14ac:dyDescent="0.45">
      <c r="A20">
        <v>22217</v>
      </c>
      <c r="B20">
        <v>1931</v>
      </c>
      <c r="C20" t="s">
        <v>340</v>
      </c>
      <c r="D20" t="s">
        <v>374</v>
      </c>
      <c r="E20" t="s">
        <v>484</v>
      </c>
      <c r="F20" t="s">
        <v>498</v>
      </c>
      <c r="G20" t="s">
        <v>334</v>
      </c>
      <c r="H20" t="s">
        <v>252</v>
      </c>
      <c r="I20" t="s">
        <v>503</v>
      </c>
      <c r="J20" t="s">
        <v>504</v>
      </c>
      <c r="K20" t="s">
        <v>66</v>
      </c>
      <c r="L20" t="s">
        <v>321</v>
      </c>
      <c r="M20" t="s">
        <v>310</v>
      </c>
      <c r="N20" t="s">
        <v>287</v>
      </c>
    </row>
    <row r="21" spans="1:14" x14ac:dyDescent="0.45">
      <c r="A21">
        <v>22217</v>
      </c>
      <c r="B21">
        <v>1932</v>
      </c>
      <c r="C21" t="s">
        <v>479</v>
      </c>
      <c r="D21" t="s">
        <v>442</v>
      </c>
      <c r="E21" t="s">
        <v>416</v>
      </c>
      <c r="F21" t="s">
        <v>368</v>
      </c>
      <c r="G21" t="s">
        <v>373</v>
      </c>
      <c r="H21" t="s">
        <v>505</v>
      </c>
      <c r="I21" t="s">
        <v>506</v>
      </c>
      <c r="J21" t="s">
        <v>191</v>
      </c>
      <c r="K21" t="s">
        <v>98</v>
      </c>
      <c r="L21" t="s">
        <v>390</v>
      </c>
      <c r="M21" t="s">
        <v>491</v>
      </c>
      <c r="N21" t="s">
        <v>319</v>
      </c>
    </row>
    <row r="22" spans="1:14" x14ac:dyDescent="0.45">
      <c r="A22">
        <v>22217</v>
      </c>
      <c r="B22">
        <v>1933</v>
      </c>
      <c r="C22" t="s">
        <v>247</v>
      </c>
      <c r="D22" t="s">
        <v>157</v>
      </c>
      <c r="E22" t="s">
        <v>408</v>
      </c>
      <c r="F22" t="s">
        <v>472</v>
      </c>
      <c r="G22" t="s">
        <v>123</v>
      </c>
      <c r="H22" t="s">
        <v>507</v>
      </c>
      <c r="I22" t="s">
        <v>508</v>
      </c>
      <c r="J22" t="s">
        <v>381</v>
      </c>
      <c r="K22" t="s">
        <v>424</v>
      </c>
      <c r="L22" t="s">
        <v>329</v>
      </c>
      <c r="M22" t="s">
        <v>264</v>
      </c>
      <c r="N22" t="s">
        <v>488</v>
      </c>
    </row>
    <row r="23" spans="1:14" x14ac:dyDescent="0.45">
      <c r="A23">
        <v>22217</v>
      </c>
      <c r="B23">
        <v>1934</v>
      </c>
      <c r="C23" t="s">
        <v>456</v>
      </c>
      <c r="D23" t="s">
        <v>186</v>
      </c>
      <c r="E23" t="s">
        <v>488</v>
      </c>
      <c r="F23" t="s">
        <v>430</v>
      </c>
      <c r="G23" t="s">
        <v>54</v>
      </c>
      <c r="H23" t="s">
        <v>67</v>
      </c>
      <c r="I23" t="s">
        <v>509</v>
      </c>
      <c r="J23" t="s">
        <v>415</v>
      </c>
      <c r="K23" t="s">
        <v>162</v>
      </c>
      <c r="L23" t="s">
        <v>275</v>
      </c>
      <c r="M23" t="s">
        <v>430</v>
      </c>
      <c r="N23" t="s">
        <v>377</v>
      </c>
    </row>
    <row r="24" spans="1:14" x14ac:dyDescent="0.45">
      <c r="A24">
        <v>22217</v>
      </c>
      <c r="B24">
        <v>1935</v>
      </c>
      <c r="C24" t="s">
        <v>146</v>
      </c>
      <c r="D24" t="s">
        <v>96</v>
      </c>
      <c r="E24" t="s">
        <v>510</v>
      </c>
      <c r="F24" t="s">
        <v>491</v>
      </c>
      <c r="G24" t="s">
        <v>296</v>
      </c>
      <c r="H24" t="s">
        <v>122</v>
      </c>
      <c r="I24" t="s">
        <v>354</v>
      </c>
      <c r="J24" t="s">
        <v>469</v>
      </c>
      <c r="K24" t="s">
        <v>277</v>
      </c>
      <c r="L24" t="s">
        <v>406</v>
      </c>
      <c r="M24" t="s">
        <v>344</v>
      </c>
      <c r="N24" t="s">
        <v>292</v>
      </c>
    </row>
    <row r="25" spans="1:14" x14ac:dyDescent="0.45">
      <c r="A25">
        <v>22217</v>
      </c>
      <c r="B25">
        <v>1936</v>
      </c>
      <c r="C25" t="s">
        <v>476</v>
      </c>
      <c r="D25" t="s">
        <v>189</v>
      </c>
      <c r="E25" t="s">
        <v>452</v>
      </c>
      <c r="F25" t="s">
        <v>100</v>
      </c>
      <c r="G25" t="s">
        <v>184</v>
      </c>
      <c r="H25" t="s">
        <v>511</v>
      </c>
      <c r="I25" t="s">
        <v>455</v>
      </c>
      <c r="J25" t="s">
        <v>512</v>
      </c>
      <c r="K25" t="s">
        <v>288</v>
      </c>
      <c r="L25" t="s">
        <v>390</v>
      </c>
      <c r="M25" t="s">
        <v>45</v>
      </c>
      <c r="N25" t="s">
        <v>41</v>
      </c>
    </row>
    <row r="26" spans="1:14" x14ac:dyDescent="0.45">
      <c r="A26">
        <v>22217</v>
      </c>
      <c r="B26">
        <v>1937</v>
      </c>
      <c r="C26" t="s">
        <v>353</v>
      </c>
      <c r="D26" t="s">
        <v>395</v>
      </c>
      <c r="E26" t="s">
        <v>198</v>
      </c>
      <c r="F26" t="s">
        <v>321</v>
      </c>
      <c r="G26" t="s">
        <v>97</v>
      </c>
      <c r="H26" t="s">
        <v>459</v>
      </c>
      <c r="I26" t="s">
        <v>513</v>
      </c>
      <c r="J26" t="s">
        <v>425</v>
      </c>
      <c r="K26" t="s">
        <v>244</v>
      </c>
      <c r="L26" t="s">
        <v>400</v>
      </c>
      <c r="M26" t="s">
        <v>467</v>
      </c>
      <c r="N26" t="s">
        <v>457</v>
      </c>
    </row>
    <row r="27" spans="1:14" x14ac:dyDescent="0.45">
      <c r="A27">
        <v>22217</v>
      </c>
      <c r="B27">
        <v>1938</v>
      </c>
      <c r="C27" t="s">
        <v>500</v>
      </c>
      <c r="D27" t="s">
        <v>234</v>
      </c>
      <c r="E27" t="s">
        <v>514</v>
      </c>
      <c r="F27" t="s">
        <v>193</v>
      </c>
      <c r="G27" t="s">
        <v>120</v>
      </c>
      <c r="H27" t="s">
        <v>328</v>
      </c>
      <c r="I27" t="s">
        <v>515</v>
      </c>
      <c r="J27" t="s">
        <v>459</v>
      </c>
      <c r="K27" t="s">
        <v>385</v>
      </c>
      <c r="L27" t="s">
        <v>355</v>
      </c>
      <c r="M27" t="s">
        <v>214</v>
      </c>
      <c r="N27" t="s">
        <v>319</v>
      </c>
    </row>
    <row r="28" spans="1:14" x14ac:dyDescent="0.45">
      <c r="A28">
        <v>22217</v>
      </c>
      <c r="B28">
        <v>1939</v>
      </c>
      <c r="C28" t="s">
        <v>408</v>
      </c>
      <c r="D28" t="s">
        <v>119</v>
      </c>
      <c r="E28" t="s">
        <v>428</v>
      </c>
      <c r="F28" t="s">
        <v>450</v>
      </c>
      <c r="G28" t="s">
        <v>432</v>
      </c>
      <c r="H28" t="s">
        <v>516</v>
      </c>
      <c r="I28" t="s">
        <v>485</v>
      </c>
      <c r="J28" t="s">
        <v>445</v>
      </c>
      <c r="K28" t="s">
        <v>327</v>
      </c>
      <c r="L28" t="s">
        <v>145</v>
      </c>
      <c r="M28" t="s">
        <v>156</v>
      </c>
      <c r="N28" t="s">
        <v>421</v>
      </c>
    </row>
    <row r="29" spans="1:14" x14ac:dyDescent="0.45">
      <c r="A29">
        <v>22217</v>
      </c>
      <c r="B29">
        <v>1940</v>
      </c>
      <c r="C29" t="s">
        <v>446</v>
      </c>
      <c r="D29" t="s">
        <v>58</v>
      </c>
      <c r="E29" t="s">
        <v>517</v>
      </c>
      <c r="F29" t="s">
        <v>491</v>
      </c>
      <c r="G29" t="s">
        <v>120</v>
      </c>
      <c r="H29" t="s">
        <v>447</v>
      </c>
      <c r="I29" t="s">
        <v>511</v>
      </c>
      <c r="J29" t="s">
        <v>459</v>
      </c>
      <c r="K29" t="s">
        <v>155</v>
      </c>
      <c r="L29" t="s">
        <v>135</v>
      </c>
      <c r="M29" t="s">
        <v>431</v>
      </c>
      <c r="N29" t="s">
        <v>477</v>
      </c>
    </row>
    <row r="30" spans="1:14" x14ac:dyDescent="0.45">
      <c r="A30">
        <v>22217</v>
      </c>
      <c r="B30">
        <v>1941</v>
      </c>
      <c r="C30" t="s">
        <v>350</v>
      </c>
      <c r="D30" t="s">
        <v>230</v>
      </c>
      <c r="E30" t="s">
        <v>124</v>
      </c>
      <c r="F30" t="s">
        <v>514</v>
      </c>
      <c r="G30" t="s">
        <v>69</v>
      </c>
      <c r="H30" t="s">
        <v>207</v>
      </c>
      <c r="I30" t="s">
        <v>518</v>
      </c>
      <c r="J30" t="s">
        <v>289</v>
      </c>
      <c r="K30" t="s">
        <v>277</v>
      </c>
      <c r="L30" t="s">
        <v>498</v>
      </c>
      <c r="M30" t="s">
        <v>519</v>
      </c>
      <c r="N30" t="s">
        <v>352</v>
      </c>
    </row>
    <row r="31" spans="1:14" x14ac:dyDescent="0.45">
      <c r="A31">
        <v>22217</v>
      </c>
      <c r="B31">
        <v>1942</v>
      </c>
      <c r="C31" t="s">
        <v>480</v>
      </c>
      <c r="D31" t="s">
        <v>395</v>
      </c>
      <c r="E31" t="s">
        <v>316</v>
      </c>
      <c r="F31" t="s">
        <v>520</v>
      </c>
      <c r="G31" t="s">
        <v>373</v>
      </c>
      <c r="H31" t="s">
        <v>43</v>
      </c>
      <c r="I31" t="s">
        <v>486</v>
      </c>
      <c r="J31" t="s">
        <v>473</v>
      </c>
      <c r="K31" t="s">
        <v>244</v>
      </c>
      <c r="L31" t="s">
        <v>112</v>
      </c>
      <c r="M31" t="s">
        <v>264</v>
      </c>
      <c r="N31" t="s">
        <v>146</v>
      </c>
    </row>
    <row r="32" spans="1:14" x14ac:dyDescent="0.45">
      <c r="A32">
        <v>22217</v>
      </c>
      <c r="B32">
        <v>1943</v>
      </c>
      <c r="C32" t="s">
        <v>517</v>
      </c>
      <c r="D32" t="s">
        <v>369</v>
      </c>
      <c r="E32" t="s">
        <v>53</v>
      </c>
      <c r="F32" t="s">
        <v>193</v>
      </c>
      <c r="G32" t="s">
        <v>453</v>
      </c>
      <c r="H32" t="s">
        <v>521</v>
      </c>
      <c r="I32" t="s">
        <v>522</v>
      </c>
      <c r="J32" t="s">
        <v>521</v>
      </c>
      <c r="K32" t="s">
        <v>170</v>
      </c>
      <c r="L32" t="s">
        <v>178</v>
      </c>
      <c r="M32" t="s">
        <v>344</v>
      </c>
      <c r="N32" t="s">
        <v>523</v>
      </c>
    </row>
    <row r="33" spans="1:14" x14ac:dyDescent="0.45">
      <c r="A33">
        <v>22217</v>
      </c>
      <c r="B33">
        <v>1944</v>
      </c>
      <c r="C33" t="s">
        <v>353</v>
      </c>
      <c r="D33" t="s">
        <v>161</v>
      </c>
      <c r="E33" t="s">
        <v>524</v>
      </c>
      <c r="F33" t="s">
        <v>492</v>
      </c>
      <c r="G33" t="s">
        <v>87</v>
      </c>
      <c r="H33" t="s">
        <v>55</v>
      </c>
      <c r="I33" t="s">
        <v>496</v>
      </c>
      <c r="J33" t="s">
        <v>121</v>
      </c>
      <c r="K33" t="s">
        <v>109</v>
      </c>
      <c r="L33" t="s">
        <v>66</v>
      </c>
      <c r="M33" t="s">
        <v>156</v>
      </c>
      <c r="N33" t="s">
        <v>53</v>
      </c>
    </row>
    <row r="34" spans="1:14" x14ac:dyDescent="0.45">
      <c r="A34">
        <v>22217</v>
      </c>
      <c r="B34">
        <v>1945</v>
      </c>
      <c r="C34" t="s">
        <v>440</v>
      </c>
      <c r="D34" t="s">
        <v>440</v>
      </c>
      <c r="E34" t="s">
        <v>119</v>
      </c>
      <c r="F34" t="s">
        <v>310</v>
      </c>
      <c r="G34" t="s">
        <v>69</v>
      </c>
      <c r="H34" t="s">
        <v>88</v>
      </c>
      <c r="I34" t="s">
        <v>511</v>
      </c>
      <c r="J34" t="s">
        <v>455</v>
      </c>
      <c r="K34" t="s">
        <v>268</v>
      </c>
      <c r="L34" t="s">
        <v>525</v>
      </c>
      <c r="M34" t="s">
        <v>264</v>
      </c>
      <c r="N34" t="s">
        <v>386</v>
      </c>
    </row>
    <row r="35" spans="1:14" x14ac:dyDescent="0.45">
      <c r="A35">
        <v>22217</v>
      </c>
      <c r="B35">
        <v>1946</v>
      </c>
      <c r="C35" t="s">
        <v>526</v>
      </c>
      <c r="D35" t="s">
        <v>480</v>
      </c>
      <c r="E35" t="s">
        <v>497</v>
      </c>
      <c r="F35" t="s">
        <v>462</v>
      </c>
      <c r="G35" t="s">
        <v>499</v>
      </c>
      <c r="H35" t="s">
        <v>133</v>
      </c>
      <c r="I35" t="s">
        <v>527</v>
      </c>
      <c r="J35" t="s">
        <v>363</v>
      </c>
      <c r="K35" t="s">
        <v>44</v>
      </c>
      <c r="L35" t="s">
        <v>163</v>
      </c>
      <c r="M35" t="s">
        <v>86</v>
      </c>
      <c r="N35" t="s">
        <v>454</v>
      </c>
    </row>
    <row r="36" spans="1:14" x14ac:dyDescent="0.45">
      <c r="A36">
        <v>22217</v>
      </c>
      <c r="B36">
        <v>1947</v>
      </c>
      <c r="C36" t="s">
        <v>146</v>
      </c>
      <c r="D36" t="s">
        <v>391</v>
      </c>
      <c r="E36" t="s">
        <v>80</v>
      </c>
      <c r="F36" t="s">
        <v>528</v>
      </c>
      <c r="G36" t="s">
        <v>529</v>
      </c>
      <c r="H36" t="s">
        <v>459</v>
      </c>
      <c r="I36" t="s">
        <v>530</v>
      </c>
      <c r="J36" t="s">
        <v>496</v>
      </c>
      <c r="K36" t="s">
        <v>144</v>
      </c>
      <c r="L36" t="s">
        <v>135</v>
      </c>
      <c r="M36" t="s">
        <v>450</v>
      </c>
      <c r="N36" t="s">
        <v>452</v>
      </c>
    </row>
    <row r="37" spans="1:14" x14ac:dyDescent="0.45">
      <c r="A37">
        <v>22217</v>
      </c>
      <c r="B37">
        <v>1948</v>
      </c>
      <c r="C37" t="s">
        <v>171</v>
      </c>
      <c r="D37" t="s">
        <v>247</v>
      </c>
      <c r="E37" t="s">
        <v>198</v>
      </c>
      <c r="F37" t="s">
        <v>258</v>
      </c>
      <c r="G37" t="s">
        <v>78</v>
      </c>
      <c r="H37" t="s">
        <v>481</v>
      </c>
      <c r="I37" t="s">
        <v>511</v>
      </c>
      <c r="J37" t="s">
        <v>328</v>
      </c>
      <c r="K37" t="s">
        <v>109</v>
      </c>
      <c r="L37" t="s">
        <v>420</v>
      </c>
      <c r="M37" t="s">
        <v>267</v>
      </c>
      <c r="N37" t="s">
        <v>531</v>
      </c>
    </row>
    <row r="38" spans="1:14" x14ac:dyDescent="0.45">
      <c r="A38">
        <v>22217</v>
      </c>
      <c r="B38">
        <v>1949</v>
      </c>
      <c r="C38" t="s">
        <v>479</v>
      </c>
      <c r="D38" t="s">
        <v>220</v>
      </c>
      <c r="E38" t="s">
        <v>488</v>
      </c>
      <c r="F38" t="s">
        <v>368</v>
      </c>
      <c r="G38" t="s">
        <v>120</v>
      </c>
      <c r="H38" t="s">
        <v>109</v>
      </c>
      <c r="I38" t="s">
        <v>405</v>
      </c>
      <c r="J38" t="s">
        <v>469</v>
      </c>
      <c r="K38" t="s">
        <v>144</v>
      </c>
      <c r="L38" t="s">
        <v>321</v>
      </c>
      <c r="M38" t="s">
        <v>467</v>
      </c>
      <c r="N38" t="s">
        <v>531</v>
      </c>
    </row>
    <row r="39" spans="1:14" x14ac:dyDescent="0.45">
      <c r="A39">
        <v>22217</v>
      </c>
      <c r="B39">
        <v>1950</v>
      </c>
      <c r="C39" t="s">
        <v>209</v>
      </c>
      <c r="D39" t="s">
        <v>440</v>
      </c>
      <c r="E39" t="s">
        <v>343</v>
      </c>
      <c r="F39" t="s">
        <v>296</v>
      </c>
      <c r="G39" t="s">
        <v>334</v>
      </c>
      <c r="H39" t="s">
        <v>228</v>
      </c>
      <c r="I39" t="s">
        <v>405</v>
      </c>
      <c r="J39" t="s">
        <v>459</v>
      </c>
      <c r="K39" t="s">
        <v>305</v>
      </c>
      <c r="L39" t="s">
        <v>532</v>
      </c>
      <c r="M39" t="s">
        <v>450</v>
      </c>
      <c r="N39" t="s">
        <v>377</v>
      </c>
    </row>
    <row r="40" spans="1:14" x14ac:dyDescent="0.45">
      <c r="A40">
        <v>22217</v>
      </c>
      <c r="B40">
        <v>1951</v>
      </c>
      <c r="C40" t="s">
        <v>157</v>
      </c>
      <c r="D40" t="s">
        <v>96</v>
      </c>
      <c r="E40" t="s">
        <v>161</v>
      </c>
      <c r="F40" t="s">
        <v>390</v>
      </c>
      <c r="G40" t="s">
        <v>69</v>
      </c>
      <c r="H40" t="s">
        <v>315</v>
      </c>
      <c r="I40" t="s">
        <v>441</v>
      </c>
      <c r="J40" t="s">
        <v>425</v>
      </c>
      <c r="K40" t="s">
        <v>244</v>
      </c>
      <c r="L40" t="s">
        <v>529</v>
      </c>
      <c r="M40" t="s">
        <v>152</v>
      </c>
      <c r="N40" t="s">
        <v>403</v>
      </c>
    </row>
    <row r="41" spans="1:14" x14ac:dyDescent="0.45">
      <c r="A41">
        <v>22217</v>
      </c>
      <c r="B41">
        <v>1952</v>
      </c>
      <c r="C41" t="s">
        <v>161</v>
      </c>
      <c r="D41" t="s">
        <v>70</v>
      </c>
      <c r="E41" t="s">
        <v>136</v>
      </c>
      <c r="F41" t="s">
        <v>498</v>
      </c>
      <c r="G41" t="s">
        <v>135</v>
      </c>
      <c r="H41" t="s">
        <v>269</v>
      </c>
      <c r="I41" t="s">
        <v>533</v>
      </c>
      <c r="J41" t="s">
        <v>385</v>
      </c>
      <c r="K41" t="s">
        <v>132</v>
      </c>
      <c r="L41" t="s">
        <v>45</v>
      </c>
      <c r="M41" t="s">
        <v>377</v>
      </c>
      <c r="N41" t="s">
        <v>383</v>
      </c>
    </row>
    <row r="42" spans="1:14" x14ac:dyDescent="0.45">
      <c r="A42">
        <v>22217</v>
      </c>
      <c r="B42">
        <v>1953</v>
      </c>
      <c r="C42" t="s">
        <v>90</v>
      </c>
      <c r="D42" t="s">
        <v>534</v>
      </c>
      <c r="E42" t="s">
        <v>220</v>
      </c>
      <c r="F42" t="s">
        <v>258</v>
      </c>
      <c r="G42" t="s">
        <v>499</v>
      </c>
      <c r="H42" t="s">
        <v>506</v>
      </c>
      <c r="I42" t="s">
        <v>191</v>
      </c>
      <c r="J42" t="s">
        <v>191</v>
      </c>
      <c r="K42" t="s">
        <v>339</v>
      </c>
      <c r="L42" t="s">
        <v>535</v>
      </c>
      <c r="M42" t="s">
        <v>498</v>
      </c>
      <c r="N42" t="s">
        <v>89</v>
      </c>
    </row>
    <row r="43" spans="1:14" x14ac:dyDescent="0.45">
      <c r="A43">
        <v>22217</v>
      </c>
      <c r="B43">
        <v>1954</v>
      </c>
      <c r="C43" t="s">
        <v>452</v>
      </c>
      <c r="D43" t="s">
        <v>395</v>
      </c>
      <c r="E43" t="s">
        <v>431</v>
      </c>
      <c r="F43" t="s">
        <v>45</v>
      </c>
      <c r="G43" t="s">
        <v>184</v>
      </c>
      <c r="H43" t="s">
        <v>516</v>
      </c>
      <c r="I43" t="s">
        <v>489</v>
      </c>
      <c r="J43" t="s">
        <v>415</v>
      </c>
      <c r="K43" t="s">
        <v>109</v>
      </c>
      <c r="L43" t="s">
        <v>258</v>
      </c>
      <c r="M43" t="s">
        <v>431</v>
      </c>
      <c r="N43" t="s">
        <v>76</v>
      </c>
    </row>
    <row r="44" spans="1:14" x14ac:dyDescent="0.45">
      <c r="A44">
        <v>22217</v>
      </c>
      <c r="B44">
        <v>1955</v>
      </c>
      <c r="C44" t="s">
        <v>90</v>
      </c>
      <c r="D44" t="s">
        <v>493</v>
      </c>
      <c r="E44" t="s">
        <v>395</v>
      </c>
      <c r="F44" t="s">
        <v>423</v>
      </c>
      <c r="G44" t="s">
        <v>373</v>
      </c>
      <c r="H44" t="s">
        <v>109</v>
      </c>
      <c r="I44" t="s">
        <v>536</v>
      </c>
      <c r="J44" t="s">
        <v>496</v>
      </c>
      <c r="K44" t="s">
        <v>288</v>
      </c>
      <c r="L44" t="s">
        <v>246</v>
      </c>
      <c r="M44" t="s">
        <v>304</v>
      </c>
      <c r="N44" t="s">
        <v>393</v>
      </c>
    </row>
    <row r="45" spans="1:14" x14ac:dyDescent="0.45">
      <c r="A45">
        <v>22217</v>
      </c>
      <c r="B45">
        <v>1956</v>
      </c>
      <c r="C45" t="s">
        <v>537</v>
      </c>
      <c r="D45" t="s">
        <v>250</v>
      </c>
      <c r="E45" t="s">
        <v>403</v>
      </c>
      <c r="F45" t="s">
        <v>220</v>
      </c>
      <c r="G45" t="s">
        <v>245</v>
      </c>
      <c r="H45" t="s">
        <v>441</v>
      </c>
      <c r="I45" t="s">
        <v>473</v>
      </c>
      <c r="J45" t="s">
        <v>328</v>
      </c>
      <c r="K45" t="s">
        <v>42</v>
      </c>
      <c r="L45" t="s">
        <v>156</v>
      </c>
      <c r="M45" t="s">
        <v>526</v>
      </c>
      <c r="N45" t="s">
        <v>152</v>
      </c>
    </row>
    <row r="46" spans="1:14" x14ac:dyDescent="0.45">
      <c r="A46">
        <v>22217</v>
      </c>
      <c r="B46">
        <v>1957</v>
      </c>
      <c r="C46" t="s">
        <v>452</v>
      </c>
      <c r="D46" t="s">
        <v>488</v>
      </c>
      <c r="E46" t="s">
        <v>176</v>
      </c>
      <c r="F46" t="s">
        <v>498</v>
      </c>
      <c r="G46" t="s">
        <v>501</v>
      </c>
      <c r="H46" t="s">
        <v>44</v>
      </c>
      <c r="I46" t="s">
        <v>538</v>
      </c>
      <c r="J46" t="s">
        <v>539</v>
      </c>
      <c r="K46" t="s">
        <v>320</v>
      </c>
      <c r="L46" t="s">
        <v>206</v>
      </c>
      <c r="M46" t="s">
        <v>454</v>
      </c>
      <c r="N46" t="s">
        <v>383</v>
      </c>
    </row>
    <row r="47" spans="1:14" x14ac:dyDescent="0.45">
      <c r="A47">
        <v>22217</v>
      </c>
      <c r="B47">
        <v>1958</v>
      </c>
      <c r="C47" t="s">
        <v>540</v>
      </c>
      <c r="D47" t="s">
        <v>176</v>
      </c>
      <c r="E47" t="s">
        <v>247</v>
      </c>
      <c r="F47" t="s">
        <v>208</v>
      </c>
      <c r="G47" t="s">
        <v>178</v>
      </c>
      <c r="H47" t="s">
        <v>43</v>
      </c>
      <c r="I47" t="s">
        <v>441</v>
      </c>
      <c r="J47" t="s">
        <v>496</v>
      </c>
      <c r="K47" t="s">
        <v>54</v>
      </c>
      <c r="L47" t="s">
        <v>359</v>
      </c>
      <c r="M47" t="s">
        <v>490</v>
      </c>
      <c r="N47" t="s">
        <v>480</v>
      </c>
    </row>
    <row r="48" spans="1:14" x14ac:dyDescent="0.45">
      <c r="A48">
        <v>22217</v>
      </c>
      <c r="B48">
        <v>1959</v>
      </c>
      <c r="C48" t="s">
        <v>442</v>
      </c>
      <c r="D48" t="s">
        <v>251</v>
      </c>
      <c r="E48" t="s">
        <v>76</v>
      </c>
      <c r="F48" t="s">
        <v>472</v>
      </c>
      <c r="G48" t="s">
        <v>56</v>
      </c>
      <c r="H48" t="s">
        <v>504</v>
      </c>
      <c r="I48" t="s">
        <v>445</v>
      </c>
      <c r="J48" t="s">
        <v>541</v>
      </c>
      <c r="K48" t="s">
        <v>77</v>
      </c>
      <c r="L48" t="s">
        <v>302</v>
      </c>
      <c r="M48" t="s">
        <v>450</v>
      </c>
      <c r="N48" t="s">
        <v>176</v>
      </c>
    </row>
    <row r="49" spans="1:14" x14ac:dyDescent="0.45">
      <c r="A49">
        <v>22217</v>
      </c>
      <c r="B49">
        <v>1960</v>
      </c>
      <c r="C49" t="s">
        <v>194</v>
      </c>
      <c r="D49" t="s">
        <v>237</v>
      </c>
      <c r="E49" t="s">
        <v>152</v>
      </c>
      <c r="F49" t="s">
        <v>390</v>
      </c>
      <c r="G49" t="s">
        <v>132</v>
      </c>
      <c r="H49" t="s">
        <v>133</v>
      </c>
      <c r="I49" t="s">
        <v>515</v>
      </c>
      <c r="J49" t="s">
        <v>191</v>
      </c>
      <c r="K49" t="s">
        <v>79</v>
      </c>
      <c r="L49" t="s">
        <v>243</v>
      </c>
      <c r="M49" t="s">
        <v>227</v>
      </c>
      <c r="N49" t="s">
        <v>484</v>
      </c>
    </row>
    <row r="50" spans="1:14" x14ac:dyDescent="0.45">
      <c r="A50">
        <v>22217</v>
      </c>
      <c r="B50">
        <v>1961</v>
      </c>
      <c r="C50" t="s">
        <v>526</v>
      </c>
      <c r="D50" t="s">
        <v>421</v>
      </c>
      <c r="E50" t="s">
        <v>108</v>
      </c>
      <c r="F50" t="s">
        <v>169</v>
      </c>
      <c r="G50" t="s">
        <v>275</v>
      </c>
      <c r="H50" t="s">
        <v>478</v>
      </c>
      <c r="I50" t="s">
        <v>474</v>
      </c>
      <c r="J50" t="s">
        <v>521</v>
      </c>
      <c r="K50" t="s">
        <v>384</v>
      </c>
      <c r="L50" t="s">
        <v>184</v>
      </c>
      <c r="M50" t="s">
        <v>223</v>
      </c>
      <c r="N50" t="s">
        <v>316</v>
      </c>
    </row>
    <row r="51" spans="1:14" x14ac:dyDescent="0.45">
      <c r="A51">
        <v>22217</v>
      </c>
      <c r="B51">
        <v>1962</v>
      </c>
      <c r="C51" t="s">
        <v>186</v>
      </c>
      <c r="D51" t="s">
        <v>542</v>
      </c>
      <c r="E51" t="s">
        <v>480</v>
      </c>
      <c r="F51" t="s">
        <v>390</v>
      </c>
      <c r="G51" t="s">
        <v>372</v>
      </c>
      <c r="H51" t="s">
        <v>55</v>
      </c>
      <c r="I51" t="s">
        <v>381</v>
      </c>
      <c r="J51" t="s">
        <v>367</v>
      </c>
      <c r="K51" t="s">
        <v>132</v>
      </c>
      <c r="L51" t="s">
        <v>112</v>
      </c>
      <c r="M51" t="s">
        <v>482</v>
      </c>
      <c r="N51" t="s">
        <v>395</v>
      </c>
    </row>
    <row r="52" spans="1:14" x14ac:dyDescent="0.45">
      <c r="A52">
        <v>22217</v>
      </c>
      <c r="B52">
        <v>1963</v>
      </c>
      <c r="C52" t="s">
        <v>124</v>
      </c>
      <c r="D52" t="s">
        <v>58</v>
      </c>
      <c r="E52" t="s">
        <v>237</v>
      </c>
      <c r="F52" t="s">
        <v>349</v>
      </c>
      <c r="G52" t="s">
        <v>44</v>
      </c>
      <c r="H52" t="s">
        <v>154</v>
      </c>
      <c r="I52" t="s">
        <v>496</v>
      </c>
      <c r="J52" t="s">
        <v>121</v>
      </c>
      <c r="K52" t="s">
        <v>55</v>
      </c>
      <c r="L52" t="s">
        <v>535</v>
      </c>
      <c r="M52" t="s">
        <v>399</v>
      </c>
      <c r="N52" t="s">
        <v>440</v>
      </c>
    </row>
    <row r="53" spans="1:14" x14ac:dyDescent="0.45">
      <c r="A53">
        <v>22217</v>
      </c>
      <c r="B53">
        <v>1964</v>
      </c>
      <c r="C53" t="s">
        <v>348</v>
      </c>
      <c r="D53" t="s">
        <v>237</v>
      </c>
      <c r="E53" t="s">
        <v>500</v>
      </c>
      <c r="F53" t="s">
        <v>454</v>
      </c>
      <c r="G53" t="s">
        <v>532</v>
      </c>
      <c r="H53" t="s">
        <v>43</v>
      </c>
      <c r="I53" t="s">
        <v>463</v>
      </c>
      <c r="J53" t="s">
        <v>471</v>
      </c>
      <c r="K53" t="s">
        <v>184</v>
      </c>
      <c r="L53" t="s">
        <v>543</v>
      </c>
      <c r="M53" t="s">
        <v>70</v>
      </c>
      <c r="N53" t="s">
        <v>477</v>
      </c>
    </row>
    <row r="54" spans="1:14" x14ac:dyDescent="0.45">
      <c r="A54">
        <v>22217</v>
      </c>
      <c r="B54">
        <v>1965</v>
      </c>
      <c r="C54" t="s">
        <v>46</v>
      </c>
      <c r="D54" t="s">
        <v>157</v>
      </c>
      <c r="E54" t="s">
        <v>421</v>
      </c>
      <c r="F54" t="s">
        <v>528</v>
      </c>
      <c r="G54" t="s">
        <v>420</v>
      </c>
      <c r="H54" t="s">
        <v>328</v>
      </c>
      <c r="I54" t="s">
        <v>521</v>
      </c>
      <c r="J54" t="s">
        <v>544</v>
      </c>
      <c r="K54" t="s">
        <v>288</v>
      </c>
      <c r="L54" t="s">
        <v>145</v>
      </c>
      <c r="M54" t="s">
        <v>545</v>
      </c>
      <c r="N54" t="s">
        <v>435</v>
      </c>
    </row>
    <row r="55" spans="1:14" x14ac:dyDescent="0.45">
      <c r="A55">
        <v>22217</v>
      </c>
      <c r="B55">
        <v>1966</v>
      </c>
      <c r="C55" t="s">
        <v>366</v>
      </c>
      <c r="D55" t="s">
        <v>546</v>
      </c>
      <c r="E55" t="s">
        <v>446</v>
      </c>
      <c r="F55" t="s">
        <v>108</v>
      </c>
      <c r="G55" t="s">
        <v>499</v>
      </c>
      <c r="H55" t="s">
        <v>43</v>
      </c>
      <c r="I55" t="s">
        <v>541</v>
      </c>
      <c r="J55" t="s">
        <v>469</v>
      </c>
      <c r="K55" t="s">
        <v>501</v>
      </c>
      <c r="L55" t="s">
        <v>310</v>
      </c>
      <c r="M55" t="s">
        <v>89</v>
      </c>
      <c r="N55" t="s">
        <v>526</v>
      </c>
    </row>
    <row r="56" spans="1:14" x14ac:dyDescent="0.45">
      <c r="A56">
        <v>22217</v>
      </c>
      <c r="B56">
        <v>1967</v>
      </c>
      <c r="C56" t="s">
        <v>350</v>
      </c>
      <c r="D56" t="s">
        <v>295</v>
      </c>
      <c r="E56" t="s">
        <v>76</v>
      </c>
      <c r="F56" t="s">
        <v>145</v>
      </c>
      <c r="G56" t="s">
        <v>501</v>
      </c>
      <c r="H56" t="s">
        <v>133</v>
      </c>
      <c r="I56" t="s">
        <v>486</v>
      </c>
      <c r="J56" t="s">
        <v>533</v>
      </c>
      <c r="K56" t="s">
        <v>199</v>
      </c>
      <c r="L56" t="s">
        <v>329</v>
      </c>
      <c r="M56" t="s">
        <v>547</v>
      </c>
      <c r="N56" t="s">
        <v>540</v>
      </c>
    </row>
    <row r="57" spans="1:14" x14ac:dyDescent="0.45">
      <c r="A57">
        <v>22217</v>
      </c>
      <c r="B57">
        <v>1968</v>
      </c>
      <c r="C57" t="s">
        <v>375</v>
      </c>
      <c r="D57" t="s">
        <v>237</v>
      </c>
      <c r="E57" t="s">
        <v>475</v>
      </c>
      <c r="F57" t="s">
        <v>492</v>
      </c>
      <c r="G57" t="s">
        <v>543</v>
      </c>
      <c r="H57" t="s">
        <v>544</v>
      </c>
      <c r="I57" t="s">
        <v>228</v>
      </c>
      <c r="J57" t="s">
        <v>516</v>
      </c>
      <c r="K57" t="s">
        <v>532</v>
      </c>
      <c r="L57" t="s">
        <v>523</v>
      </c>
      <c r="M57" t="s">
        <v>264</v>
      </c>
      <c r="N57" t="s">
        <v>220</v>
      </c>
    </row>
    <row r="58" spans="1:14" x14ac:dyDescent="0.45">
      <c r="A58">
        <v>22217</v>
      </c>
      <c r="B58">
        <v>1969</v>
      </c>
      <c r="C58" t="s">
        <v>58</v>
      </c>
      <c r="D58" t="s">
        <v>433</v>
      </c>
      <c r="E58" t="s">
        <v>457</v>
      </c>
      <c r="F58" t="s">
        <v>41</v>
      </c>
      <c r="G58" t="s">
        <v>329</v>
      </c>
      <c r="H58" t="s">
        <v>134</v>
      </c>
      <c r="I58" t="s">
        <v>504</v>
      </c>
      <c r="J58" t="s">
        <v>469</v>
      </c>
      <c r="K58" t="s">
        <v>184</v>
      </c>
      <c r="L58" t="s">
        <v>329</v>
      </c>
      <c r="M58" t="s">
        <v>431</v>
      </c>
      <c r="N58" t="s">
        <v>440</v>
      </c>
    </row>
    <row r="59" spans="1:14" x14ac:dyDescent="0.45">
      <c r="A59">
        <v>22217</v>
      </c>
      <c r="B59">
        <v>1970</v>
      </c>
      <c r="C59" t="s">
        <v>136</v>
      </c>
      <c r="D59" t="s">
        <v>189</v>
      </c>
      <c r="E59" t="s">
        <v>108</v>
      </c>
      <c r="F59" t="s">
        <v>131</v>
      </c>
      <c r="G59" t="s">
        <v>270</v>
      </c>
      <c r="H59" t="s">
        <v>536</v>
      </c>
      <c r="I59" t="s">
        <v>503</v>
      </c>
      <c r="J59" t="s">
        <v>191</v>
      </c>
      <c r="K59" t="s">
        <v>79</v>
      </c>
      <c r="L59" t="s">
        <v>296</v>
      </c>
      <c r="M59" t="s">
        <v>190</v>
      </c>
      <c r="N59" t="s">
        <v>295</v>
      </c>
    </row>
    <row r="60" spans="1:14" x14ac:dyDescent="0.45">
      <c r="A60">
        <v>22217</v>
      </c>
      <c r="B60">
        <v>1971</v>
      </c>
      <c r="C60" t="s">
        <v>136</v>
      </c>
      <c r="D60" t="s">
        <v>164</v>
      </c>
      <c r="E60" t="s">
        <v>548</v>
      </c>
      <c r="F60" t="s">
        <v>431</v>
      </c>
      <c r="G60" t="s">
        <v>373</v>
      </c>
      <c r="H60" t="s">
        <v>44</v>
      </c>
      <c r="I60" t="s">
        <v>496</v>
      </c>
      <c r="J60" t="s">
        <v>447</v>
      </c>
      <c r="K60" t="s">
        <v>42</v>
      </c>
      <c r="L60" t="s">
        <v>482</v>
      </c>
      <c r="M60" t="s">
        <v>383</v>
      </c>
      <c r="N60" t="s">
        <v>442</v>
      </c>
    </row>
    <row r="61" spans="1:14" x14ac:dyDescent="0.45">
      <c r="A61">
        <v>22217</v>
      </c>
      <c r="B61">
        <v>1972</v>
      </c>
      <c r="C61" t="s">
        <v>80</v>
      </c>
      <c r="D61" t="s">
        <v>548</v>
      </c>
      <c r="E61" t="s">
        <v>397</v>
      </c>
      <c r="F61" t="s">
        <v>100</v>
      </c>
      <c r="G61" t="s">
        <v>432</v>
      </c>
      <c r="H61" t="s">
        <v>471</v>
      </c>
      <c r="I61" t="s">
        <v>549</v>
      </c>
      <c r="J61" t="s">
        <v>530</v>
      </c>
      <c r="K61" t="s">
        <v>54</v>
      </c>
      <c r="L61" t="s">
        <v>429</v>
      </c>
      <c r="M61" t="s">
        <v>483</v>
      </c>
      <c r="N61" t="s">
        <v>89</v>
      </c>
    </row>
    <row r="62" spans="1:14" x14ac:dyDescent="0.45">
      <c r="A62">
        <v>22217</v>
      </c>
      <c r="B62">
        <v>1973</v>
      </c>
      <c r="C62" t="s">
        <v>497</v>
      </c>
      <c r="D62" t="s">
        <v>136</v>
      </c>
      <c r="E62" t="s">
        <v>70</v>
      </c>
      <c r="F62" t="s">
        <v>214</v>
      </c>
      <c r="G62" t="s">
        <v>372</v>
      </c>
      <c r="H62" t="s">
        <v>415</v>
      </c>
      <c r="I62" t="s">
        <v>550</v>
      </c>
      <c r="J62" t="s">
        <v>282</v>
      </c>
      <c r="K62" t="s">
        <v>201</v>
      </c>
      <c r="L62" t="s">
        <v>430</v>
      </c>
      <c r="M62" t="s">
        <v>119</v>
      </c>
      <c r="N62" t="s">
        <v>444</v>
      </c>
    </row>
    <row r="63" spans="1:14" x14ac:dyDescent="0.45">
      <c r="A63">
        <v>22217</v>
      </c>
      <c r="B63">
        <v>1974</v>
      </c>
      <c r="C63" t="s">
        <v>457</v>
      </c>
      <c r="D63" t="s">
        <v>545</v>
      </c>
      <c r="E63" t="s">
        <v>131</v>
      </c>
      <c r="F63" t="s">
        <v>214</v>
      </c>
      <c r="G63" t="s">
        <v>355</v>
      </c>
      <c r="H63" t="s">
        <v>478</v>
      </c>
      <c r="I63" t="s">
        <v>495</v>
      </c>
      <c r="J63" t="s">
        <v>496</v>
      </c>
      <c r="K63" t="s">
        <v>276</v>
      </c>
      <c r="L63" t="s">
        <v>178</v>
      </c>
      <c r="M63" t="s">
        <v>264</v>
      </c>
      <c r="N63" t="s">
        <v>430</v>
      </c>
    </row>
    <row r="64" spans="1:14" x14ac:dyDescent="0.45">
      <c r="A64">
        <v>22217</v>
      </c>
      <c r="B64">
        <v>1975</v>
      </c>
      <c r="C64" t="s">
        <v>497</v>
      </c>
      <c r="D64" t="s">
        <v>421</v>
      </c>
      <c r="E64" t="s">
        <v>491</v>
      </c>
      <c r="F64" t="s">
        <v>490</v>
      </c>
      <c r="G64" t="s">
        <v>277</v>
      </c>
      <c r="H64" t="s">
        <v>177</v>
      </c>
      <c r="I64" t="s">
        <v>354</v>
      </c>
      <c r="J64" t="s">
        <v>110</v>
      </c>
      <c r="K64" t="s">
        <v>505</v>
      </c>
      <c r="L64" t="s">
        <v>236</v>
      </c>
      <c r="M64" t="s">
        <v>319</v>
      </c>
      <c r="N64" t="s">
        <v>146</v>
      </c>
    </row>
    <row r="65" spans="1:14" x14ac:dyDescent="0.45">
      <c r="A65">
        <v>22217</v>
      </c>
      <c r="B65">
        <v>1976</v>
      </c>
      <c r="C65" t="s">
        <v>551</v>
      </c>
      <c r="D65" t="s">
        <v>202</v>
      </c>
      <c r="E65" t="s">
        <v>457</v>
      </c>
      <c r="F65" t="s">
        <v>482</v>
      </c>
      <c r="G65" t="s">
        <v>245</v>
      </c>
      <c r="H65" t="s">
        <v>55</v>
      </c>
      <c r="I65" t="s">
        <v>191</v>
      </c>
      <c r="J65" t="s">
        <v>481</v>
      </c>
      <c r="K65" t="s">
        <v>529</v>
      </c>
      <c r="L65" t="s">
        <v>267</v>
      </c>
      <c r="M65" t="s">
        <v>479</v>
      </c>
      <c r="N65" t="s">
        <v>488</v>
      </c>
    </row>
    <row r="66" spans="1:14" x14ac:dyDescent="0.45">
      <c r="A66">
        <v>22217</v>
      </c>
      <c r="B66">
        <v>1977</v>
      </c>
      <c r="C66" t="s">
        <v>113</v>
      </c>
      <c r="D66" t="s">
        <v>476</v>
      </c>
      <c r="E66" t="s">
        <v>65</v>
      </c>
      <c r="F66" t="s">
        <v>100</v>
      </c>
      <c r="G66" t="s">
        <v>532</v>
      </c>
      <c r="H66" t="s">
        <v>43</v>
      </c>
      <c r="I66" t="s">
        <v>486</v>
      </c>
      <c r="J66" t="s">
        <v>469</v>
      </c>
      <c r="K66" t="s">
        <v>77</v>
      </c>
      <c r="L66" t="s">
        <v>183</v>
      </c>
      <c r="M66" t="s">
        <v>223</v>
      </c>
      <c r="N66" t="s">
        <v>119</v>
      </c>
    </row>
    <row r="67" spans="1:14" x14ac:dyDescent="0.45">
      <c r="A67">
        <v>22217</v>
      </c>
      <c r="B67">
        <v>1978</v>
      </c>
      <c r="C67" t="s">
        <v>224</v>
      </c>
      <c r="D67" t="s">
        <v>551</v>
      </c>
      <c r="E67" t="s">
        <v>70</v>
      </c>
      <c r="F67" t="s">
        <v>319</v>
      </c>
      <c r="G67" t="s">
        <v>501</v>
      </c>
      <c r="H67" t="s">
        <v>177</v>
      </c>
      <c r="I67" t="s">
        <v>363</v>
      </c>
      <c r="J67" t="s">
        <v>133</v>
      </c>
      <c r="K67" t="s">
        <v>460</v>
      </c>
      <c r="L67" t="s">
        <v>368</v>
      </c>
      <c r="M67" t="s">
        <v>70</v>
      </c>
      <c r="N67" t="s">
        <v>437</v>
      </c>
    </row>
    <row r="68" spans="1:14" x14ac:dyDescent="0.45">
      <c r="A68">
        <v>22217</v>
      </c>
      <c r="B68">
        <v>1979</v>
      </c>
      <c r="C68" t="s">
        <v>393</v>
      </c>
      <c r="D68" t="s">
        <v>386</v>
      </c>
      <c r="E68" t="s">
        <v>403</v>
      </c>
      <c r="F68" t="s">
        <v>287</v>
      </c>
      <c r="G68" t="s">
        <v>453</v>
      </c>
      <c r="H68" t="s">
        <v>328</v>
      </c>
      <c r="I68" t="s">
        <v>394</v>
      </c>
      <c r="J68" t="s">
        <v>441</v>
      </c>
      <c r="K68" t="s">
        <v>288</v>
      </c>
      <c r="L68" t="s">
        <v>183</v>
      </c>
      <c r="M68" t="s">
        <v>519</v>
      </c>
      <c r="N68" t="s">
        <v>483</v>
      </c>
    </row>
    <row r="69" spans="1:14" x14ac:dyDescent="0.45">
      <c r="A69">
        <v>22217</v>
      </c>
      <c r="B69">
        <v>1980</v>
      </c>
      <c r="C69" t="s">
        <v>209</v>
      </c>
      <c r="D69" t="s">
        <v>552</v>
      </c>
      <c r="E69" t="s">
        <v>96</v>
      </c>
      <c r="F69" t="s">
        <v>498</v>
      </c>
      <c r="G69" t="s">
        <v>309</v>
      </c>
      <c r="H69" t="s">
        <v>459</v>
      </c>
      <c r="I69" t="s">
        <v>511</v>
      </c>
      <c r="J69" t="s">
        <v>544</v>
      </c>
      <c r="K69" t="s">
        <v>192</v>
      </c>
      <c r="L69" t="s">
        <v>464</v>
      </c>
      <c r="M69" t="s">
        <v>457</v>
      </c>
      <c r="N69" t="s">
        <v>142</v>
      </c>
    </row>
    <row r="70" spans="1:14" x14ac:dyDescent="0.45">
      <c r="A70">
        <v>22217</v>
      </c>
      <c r="B70">
        <v>1981</v>
      </c>
      <c r="C70" t="s">
        <v>542</v>
      </c>
      <c r="D70" t="s">
        <v>75</v>
      </c>
      <c r="E70" t="s">
        <v>548</v>
      </c>
      <c r="F70" t="s">
        <v>76</v>
      </c>
      <c r="G70" t="s">
        <v>529</v>
      </c>
      <c r="H70" t="s">
        <v>55</v>
      </c>
      <c r="I70" t="s">
        <v>512</v>
      </c>
      <c r="J70" t="s">
        <v>447</v>
      </c>
      <c r="K70" t="s">
        <v>222</v>
      </c>
      <c r="L70" t="s">
        <v>206</v>
      </c>
      <c r="M70" t="s">
        <v>431</v>
      </c>
      <c r="N70" t="s">
        <v>386</v>
      </c>
    </row>
    <row r="71" spans="1:14" x14ac:dyDescent="0.45">
      <c r="A71">
        <v>22217</v>
      </c>
      <c r="B71">
        <v>1982</v>
      </c>
      <c r="C71" t="s">
        <v>553</v>
      </c>
      <c r="D71" t="s">
        <v>545</v>
      </c>
      <c r="E71" t="s">
        <v>531</v>
      </c>
      <c r="F71" t="s">
        <v>349</v>
      </c>
      <c r="G71" t="s">
        <v>529</v>
      </c>
      <c r="H71" t="s">
        <v>222</v>
      </c>
      <c r="I71" t="s">
        <v>506</v>
      </c>
      <c r="J71" t="s">
        <v>516</v>
      </c>
      <c r="K71" t="s">
        <v>235</v>
      </c>
      <c r="L71" t="s">
        <v>236</v>
      </c>
      <c r="M71" t="s">
        <v>454</v>
      </c>
      <c r="N71" t="s">
        <v>397</v>
      </c>
    </row>
    <row r="72" spans="1:14" x14ac:dyDescent="0.45">
      <c r="A72">
        <v>22217</v>
      </c>
      <c r="B72">
        <v>1983</v>
      </c>
      <c r="C72" t="s">
        <v>497</v>
      </c>
      <c r="D72" t="s">
        <v>395</v>
      </c>
      <c r="E72" t="s">
        <v>70</v>
      </c>
      <c r="F72" t="s">
        <v>390</v>
      </c>
      <c r="G72" t="s">
        <v>327</v>
      </c>
      <c r="H72" t="s">
        <v>367</v>
      </c>
      <c r="I72" t="s">
        <v>533</v>
      </c>
      <c r="J72" t="s">
        <v>133</v>
      </c>
      <c r="K72" t="s">
        <v>170</v>
      </c>
      <c r="L72" t="s">
        <v>246</v>
      </c>
      <c r="M72" t="s">
        <v>408</v>
      </c>
      <c r="N72" t="s">
        <v>340</v>
      </c>
    </row>
    <row r="73" spans="1:14" x14ac:dyDescent="0.45">
      <c r="A73">
        <v>22217</v>
      </c>
      <c r="B73">
        <v>1984</v>
      </c>
      <c r="C73" t="s">
        <v>548</v>
      </c>
      <c r="D73" t="s">
        <v>428</v>
      </c>
      <c r="E73" t="s">
        <v>304</v>
      </c>
      <c r="F73" t="s">
        <v>156</v>
      </c>
      <c r="G73" t="s">
        <v>134</v>
      </c>
      <c r="H73" t="s">
        <v>481</v>
      </c>
      <c r="I73" t="s">
        <v>504</v>
      </c>
      <c r="J73" t="s">
        <v>257</v>
      </c>
      <c r="K73" t="s">
        <v>277</v>
      </c>
      <c r="L73" t="s">
        <v>554</v>
      </c>
      <c r="M73" t="s">
        <v>353</v>
      </c>
      <c r="N73" t="s">
        <v>292</v>
      </c>
    </row>
    <row r="74" spans="1:14" x14ac:dyDescent="0.45">
      <c r="A74">
        <v>22217</v>
      </c>
      <c r="B74">
        <v>1985</v>
      </c>
      <c r="C74" t="s">
        <v>555</v>
      </c>
      <c r="D74" t="s">
        <v>556</v>
      </c>
      <c r="E74" t="s">
        <v>531</v>
      </c>
      <c r="F74" t="s">
        <v>423</v>
      </c>
      <c r="G74" t="s">
        <v>420</v>
      </c>
      <c r="H74" t="s">
        <v>544</v>
      </c>
      <c r="I74" t="s">
        <v>455</v>
      </c>
      <c r="J74" t="s">
        <v>354</v>
      </c>
      <c r="K74" t="s">
        <v>320</v>
      </c>
      <c r="L74" t="s">
        <v>359</v>
      </c>
      <c r="M74" t="s">
        <v>234</v>
      </c>
      <c r="N74" t="s">
        <v>396</v>
      </c>
    </row>
    <row r="75" spans="1:14" x14ac:dyDescent="0.45">
      <c r="A75">
        <v>22217</v>
      </c>
      <c r="B75">
        <v>1986</v>
      </c>
      <c r="C75" t="s">
        <v>58</v>
      </c>
      <c r="D75" t="s">
        <v>237</v>
      </c>
      <c r="E75" t="s">
        <v>41</v>
      </c>
      <c r="F75" t="s">
        <v>525</v>
      </c>
      <c r="G75" t="s">
        <v>99</v>
      </c>
      <c r="H75" t="s">
        <v>471</v>
      </c>
      <c r="I75" t="s">
        <v>459</v>
      </c>
      <c r="J75" t="s">
        <v>43</v>
      </c>
      <c r="K75" t="s">
        <v>466</v>
      </c>
      <c r="L75" t="s">
        <v>535</v>
      </c>
      <c r="M75" t="s">
        <v>528</v>
      </c>
      <c r="N75" t="s">
        <v>552</v>
      </c>
    </row>
    <row r="76" spans="1:14" x14ac:dyDescent="0.45">
      <c r="A76">
        <v>22217</v>
      </c>
      <c r="B76">
        <v>1987</v>
      </c>
      <c r="C76" t="s">
        <v>182</v>
      </c>
      <c r="D76" t="s">
        <v>164</v>
      </c>
      <c r="E76" t="s">
        <v>247</v>
      </c>
      <c r="F76" t="s">
        <v>267</v>
      </c>
      <c r="G76" t="s">
        <v>532</v>
      </c>
      <c r="H76" t="s">
        <v>110</v>
      </c>
      <c r="I76" t="s">
        <v>441</v>
      </c>
      <c r="J76" t="s">
        <v>67</v>
      </c>
      <c r="K76" t="s">
        <v>384</v>
      </c>
      <c r="L76" t="s">
        <v>153</v>
      </c>
      <c r="M76" t="s">
        <v>428</v>
      </c>
      <c r="N76" t="s">
        <v>224</v>
      </c>
    </row>
    <row r="77" spans="1:14" x14ac:dyDescent="0.45">
      <c r="A77">
        <v>22217</v>
      </c>
      <c r="B77">
        <v>1988</v>
      </c>
      <c r="C77" t="s">
        <v>517</v>
      </c>
      <c r="D77" t="s">
        <v>440</v>
      </c>
      <c r="E77" t="s">
        <v>484</v>
      </c>
      <c r="F77" t="s">
        <v>223</v>
      </c>
      <c r="G77" t="s">
        <v>339</v>
      </c>
      <c r="H77" t="s">
        <v>441</v>
      </c>
      <c r="I77" t="s">
        <v>522</v>
      </c>
      <c r="J77" t="s">
        <v>521</v>
      </c>
      <c r="K77" t="s">
        <v>170</v>
      </c>
      <c r="L77" t="s">
        <v>246</v>
      </c>
      <c r="M77" t="s">
        <v>411</v>
      </c>
      <c r="N77" t="s">
        <v>224</v>
      </c>
    </row>
    <row r="78" spans="1:14" x14ac:dyDescent="0.45">
      <c r="A78">
        <v>22217</v>
      </c>
      <c r="B78">
        <v>1989</v>
      </c>
      <c r="C78" t="s">
        <v>212</v>
      </c>
      <c r="D78" t="s">
        <v>488</v>
      </c>
      <c r="E78" t="s">
        <v>498</v>
      </c>
      <c r="F78" t="s">
        <v>185</v>
      </c>
      <c r="G78" t="s">
        <v>384</v>
      </c>
      <c r="H78" t="s">
        <v>536</v>
      </c>
      <c r="I78" t="s">
        <v>445</v>
      </c>
      <c r="J78" t="s">
        <v>363</v>
      </c>
      <c r="K78" t="s">
        <v>111</v>
      </c>
      <c r="L78" t="s">
        <v>349</v>
      </c>
      <c r="M78" t="s">
        <v>404</v>
      </c>
      <c r="N78" t="s">
        <v>442</v>
      </c>
    </row>
    <row r="79" spans="1:14" x14ac:dyDescent="0.45">
      <c r="A79">
        <v>22217</v>
      </c>
      <c r="B79">
        <v>1990</v>
      </c>
      <c r="C79" t="s">
        <v>551</v>
      </c>
      <c r="D79" t="s">
        <v>267</v>
      </c>
      <c r="E79" t="s">
        <v>399</v>
      </c>
      <c r="F79" t="s">
        <v>236</v>
      </c>
      <c r="G79" t="s">
        <v>532</v>
      </c>
      <c r="H79" t="s">
        <v>162</v>
      </c>
      <c r="I79" t="s">
        <v>512</v>
      </c>
      <c r="J79" t="s">
        <v>441</v>
      </c>
      <c r="K79" t="s">
        <v>77</v>
      </c>
      <c r="L79" t="s">
        <v>378</v>
      </c>
      <c r="M79" t="s">
        <v>295</v>
      </c>
      <c r="N79" t="s">
        <v>333</v>
      </c>
    </row>
    <row r="80" spans="1:14" x14ac:dyDescent="0.45">
      <c r="A80">
        <v>22217</v>
      </c>
      <c r="B80">
        <v>1991</v>
      </c>
      <c r="C80" t="s">
        <v>470</v>
      </c>
      <c r="D80" t="s">
        <v>427</v>
      </c>
      <c r="E80" t="s">
        <v>497</v>
      </c>
      <c r="F80" t="s">
        <v>464</v>
      </c>
      <c r="G80" t="s">
        <v>143</v>
      </c>
      <c r="H80" t="s">
        <v>516</v>
      </c>
      <c r="I80" t="s">
        <v>68</v>
      </c>
      <c r="J80" t="s">
        <v>68</v>
      </c>
      <c r="K80" t="s">
        <v>68</v>
      </c>
      <c r="L80" t="s">
        <v>68</v>
      </c>
      <c r="M80" t="s">
        <v>68</v>
      </c>
      <c r="N80" t="s">
        <v>68</v>
      </c>
    </row>
    <row r="81" spans="1:14" x14ac:dyDescent="0.45">
      <c r="A81">
        <v>22217</v>
      </c>
      <c r="B81">
        <v>1992</v>
      </c>
      <c r="C81" t="s">
        <v>497</v>
      </c>
      <c r="D81" t="s">
        <v>190</v>
      </c>
      <c r="E81" t="s">
        <v>430</v>
      </c>
      <c r="F81" t="s">
        <v>108</v>
      </c>
      <c r="G81" t="s">
        <v>235</v>
      </c>
      <c r="H81" t="s">
        <v>269</v>
      </c>
      <c r="I81" t="s">
        <v>447</v>
      </c>
      <c r="J81" t="s">
        <v>367</v>
      </c>
      <c r="K81" t="s">
        <v>44</v>
      </c>
      <c r="L81" t="s">
        <v>287</v>
      </c>
      <c r="M81" t="s">
        <v>488</v>
      </c>
      <c r="N81" t="s">
        <v>404</v>
      </c>
    </row>
    <row r="82" spans="1:14" x14ac:dyDescent="0.45">
      <c r="A82">
        <v>22217</v>
      </c>
      <c r="B82">
        <v>1993</v>
      </c>
      <c r="C82" t="s">
        <v>452</v>
      </c>
      <c r="D82" t="s">
        <v>295</v>
      </c>
      <c r="E82" t="s">
        <v>343</v>
      </c>
      <c r="F82" t="s">
        <v>491</v>
      </c>
      <c r="G82" t="s">
        <v>245</v>
      </c>
      <c r="H82" t="s">
        <v>144</v>
      </c>
      <c r="I82" t="s">
        <v>530</v>
      </c>
      <c r="J82" t="s">
        <v>121</v>
      </c>
      <c r="K82" t="s">
        <v>400</v>
      </c>
      <c r="L82" t="s">
        <v>462</v>
      </c>
      <c r="M82" t="s">
        <v>333</v>
      </c>
      <c r="N82" t="s">
        <v>96</v>
      </c>
    </row>
    <row r="83" spans="1:14" x14ac:dyDescent="0.45">
      <c r="A83">
        <v>22217</v>
      </c>
      <c r="B83">
        <v>1994</v>
      </c>
      <c r="C83" t="s">
        <v>142</v>
      </c>
      <c r="D83" t="s">
        <v>476</v>
      </c>
      <c r="E83" t="s">
        <v>190</v>
      </c>
      <c r="F83" t="s">
        <v>321</v>
      </c>
      <c r="G83" t="s">
        <v>293</v>
      </c>
      <c r="H83" t="s">
        <v>469</v>
      </c>
      <c r="I83" t="s">
        <v>511</v>
      </c>
      <c r="J83" t="s">
        <v>405</v>
      </c>
      <c r="K83" t="s">
        <v>153</v>
      </c>
      <c r="L83" t="s">
        <v>557</v>
      </c>
      <c r="M83" t="s">
        <v>292</v>
      </c>
      <c r="N83" t="s">
        <v>531</v>
      </c>
    </row>
    <row r="84" spans="1:14" x14ac:dyDescent="0.45">
      <c r="A84">
        <v>22217</v>
      </c>
      <c r="B84">
        <v>1995</v>
      </c>
      <c r="C84" t="s">
        <v>161</v>
      </c>
      <c r="D84" t="s">
        <v>227</v>
      </c>
      <c r="E84" t="s">
        <v>223</v>
      </c>
      <c r="F84" t="s">
        <v>349</v>
      </c>
      <c r="G84" t="s">
        <v>334</v>
      </c>
      <c r="H84" t="s">
        <v>473</v>
      </c>
      <c r="I84" t="s">
        <v>363</v>
      </c>
      <c r="J84" t="s">
        <v>282</v>
      </c>
      <c r="K84" t="s">
        <v>78</v>
      </c>
      <c r="L84" t="s">
        <v>321</v>
      </c>
      <c r="M84" t="s">
        <v>500</v>
      </c>
      <c r="N84" t="s">
        <v>194</v>
      </c>
    </row>
    <row r="85" spans="1:14" x14ac:dyDescent="0.45">
      <c r="A85">
        <v>22217</v>
      </c>
      <c r="B85">
        <v>1996</v>
      </c>
      <c r="C85" t="s">
        <v>119</v>
      </c>
      <c r="D85" t="s">
        <v>202</v>
      </c>
      <c r="E85" t="s">
        <v>333</v>
      </c>
      <c r="F85" t="s">
        <v>76</v>
      </c>
      <c r="G85" t="s">
        <v>69</v>
      </c>
      <c r="H85" t="s">
        <v>315</v>
      </c>
      <c r="I85" t="s">
        <v>481</v>
      </c>
      <c r="J85" t="s">
        <v>558</v>
      </c>
      <c r="K85" t="s">
        <v>77</v>
      </c>
      <c r="L85" t="s">
        <v>535</v>
      </c>
      <c r="M85" t="s">
        <v>454</v>
      </c>
      <c r="N85" t="s">
        <v>247</v>
      </c>
    </row>
    <row r="86" spans="1:14" x14ac:dyDescent="0.45">
      <c r="A86">
        <v>22217</v>
      </c>
      <c r="B86">
        <v>1997</v>
      </c>
      <c r="C86" t="s">
        <v>124</v>
      </c>
      <c r="D86" t="s">
        <v>356</v>
      </c>
      <c r="E86" t="s">
        <v>264</v>
      </c>
      <c r="F86" t="s">
        <v>514</v>
      </c>
      <c r="G86" t="s">
        <v>143</v>
      </c>
      <c r="H86" t="s">
        <v>269</v>
      </c>
      <c r="I86" t="s">
        <v>455</v>
      </c>
      <c r="J86" t="s">
        <v>191</v>
      </c>
      <c r="K86" t="s">
        <v>207</v>
      </c>
      <c r="L86" t="s">
        <v>163</v>
      </c>
      <c r="M86" t="s">
        <v>220</v>
      </c>
      <c r="N86" t="s">
        <v>500</v>
      </c>
    </row>
    <row r="87" spans="1:14" x14ac:dyDescent="0.45">
      <c r="A87">
        <v>22217</v>
      </c>
      <c r="B87">
        <v>1998</v>
      </c>
      <c r="C87" t="s">
        <v>537</v>
      </c>
      <c r="D87" t="s">
        <v>219</v>
      </c>
      <c r="E87" t="s">
        <v>383</v>
      </c>
      <c r="F87" t="s">
        <v>404</v>
      </c>
      <c r="G87" t="s">
        <v>499</v>
      </c>
      <c r="H87" t="s">
        <v>451</v>
      </c>
      <c r="I87" t="s">
        <v>362</v>
      </c>
      <c r="J87" t="s">
        <v>507</v>
      </c>
      <c r="K87" t="s">
        <v>384</v>
      </c>
      <c r="L87" t="s">
        <v>321</v>
      </c>
      <c r="M87" t="s">
        <v>545</v>
      </c>
      <c r="N87" t="s">
        <v>46</v>
      </c>
    </row>
    <row r="88" spans="1:14" x14ac:dyDescent="0.45">
      <c r="A88">
        <v>22217</v>
      </c>
      <c r="B88">
        <v>1999</v>
      </c>
      <c r="C88" t="s">
        <v>215</v>
      </c>
      <c r="D88" t="s">
        <v>340</v>
      </c>
      <c r="E88" t="s">
        <v>403</v>
      </c>
      <c r="F88" t="s">
        <v>163</v>
      </c>
      <c r="G88" t="s">
        <v>246</v>
      </c>
      <c r="H88" t="s">
        <v>504</v>
      </c>
      <c r="I88" t="s">
        <v>486</v>
      </c>
      <c r="J88" t="s">
        <v>133</v>
      </c>
      <c r="K88" t="s">
        <v>305</v>
      </c>
      <c r="L88" t="s">
        <v>87</v>
      </c>
      <c r="M88" t="s">
        <v>438</v>
      </c>
      <c r="N88" t="s">
        <v>374</v>
      </c>
    </row>
    <row r="89" spans="1:14" x14ac:dyDescent="0.45">
      <c r="A89">
        <v>22217</v>
      </c>
      <c r="B89">
        <v>2000</v>
      </c>
      <c r="C89" t="s">
        <v>442</v>
      </c>
      <c r="D89" t="s">
        <v>497</v>
      </c>
      <c r="E89" t="s">
        <v>559</v>
      </c>
      <c r="F89" t="s">
        <v>554</v>
      </c>
      <c r="G89" t="s">
        <v>120</v>
      </c>
      <c r="H89" t="s">
        <v>405</v>
      </c>
      <c r="I89" t="s">
        <v>508</v>
      </c>
      <c r="J89" t="s">
        <v>521</v>
      </c>
      <c r="K89" t="s">
        <v>98</v>
      </c>
      <c r="L89" t="s">
        <v>339</v>
      </c>
      <c r="M89" t="s">
        <v>525</v>
      </c>
      <c r="N89" t="s">
        <v>494</v>
      </c>
    </row>
    <row r="90" spans="1:14" x14ac:dyDescent="0.45">
      <c r="A90">
        <v>22217</v>
      </c>
      <c r="B90">
        <v>2001</v>
      </c>
      <c r="C90" t="s">
        <v>220</v>
      </c>
      <c r="D90" t="s">
        <v>230</v>
      </c>
      <c r="E90" t="s">
        <v>90</v>
      </c>
      <c r="F90" t="s">
        <v>344</v>
      </c>
      <c r="G90" t="s">
        <v>501</v>
      </c>
      <c r="H90" t="s">
        <v>471</v>
      </c>
      <c r="I90" t="s">
        <v>425</v>
      </c>
      <c r="J90" t="s">
        <v>301</v>
      </c>
      <c r="K90" t="s">
        <v>79</v>
      </c>
      <c r="L90" t="s">
        <v>302</v>
      </c>
      <c r="M90" t="s">
        <v>348</v>
      </c>
      <c r="N90" t="s">
        <v>136</v>
      </c>
    </row>
    <row r="91" spans="1:14" x14ac:dyDescent="0.45">
      <c r="A91">
        <v>22217</v>
      </c>
      <c r="B91">
        <v>2002</v>
      </c>
      <c r="C91" t="s">
        <v>230</v>
      </c>
      <c r="D91" t="s">
        <v>542</v>
      </c>
      <c r="E91" t="s">
        <v>479</v>
      </c>
      <c r="F91" t="s">
        <v>349</v>
      </c>
      <c r="G91" t="s">
        <v>372</v>
      </c>
      <c r="H91" t="s">
        <v>473</v>
      </c>
      <c r="I91" t="s">
        <v>463</v>
      </c>
      <c r="J91" t="s">
        <v>469</v>
      </c>
      <c r="K91" t="s">
        <v>184</v>
      </c>
      <c r="L91" t="s">
        <v>183</v>
      </c>
      <c r="M91" t="s">
        <v>90</v>
      </c>
      <c r="N91" t="s">
        <v>410</v>
      </c>
    </row>
    <row r="92" spans="1:14" x14ac:dyDescent="0.45">
      <c r="A92">
        <v>22217</v>
      </c>
      <c r="B92">
        <v>2003</v>
      </c>
      <c r="C92" t="s">
        <v>560</v>
      </c>
      <c r="D92" t="s">
        <v>510</v>
      </c>
      <c r="E92" t="s">
        <v>319</v>
      </c>
      <c r="F92" t="s">
        <v>183</v>
      </c>
      <c r="G92" t="s">
        <v>222</v>
      </c>
      <c r="H92" t="s">
        <v>315</v>
      </c>
      <c r="I92" t="s">
        <v>561</v>
      </c>
      <c r="J92" t="s">
        <v>504</v>
      </c>
      <c r="K92" t="s">
        <v>79</v>
      </c>
      <c r="L92" t="s">
        <v>296</v>
      </c>
      <c r="M92" t="s">
        <v>454</v>
      </c>
      <c r="N92" t="s">
        <v>562</v>
      </c>
    </row>
    <row r="93" spans="1:14" x14ac:dyDescent="0.45">
      <c r="A93">
        <v>22217</v>
      </c>
      <c r="B93">
        <v>2004</v>
      </c>
      <c r="C93" t="s">
        <v>90</v>
      </c>
      <c r="D93" t="s">
        <v>202</v>
      </c>
      <c r="E93" t="s">
        <v>251</v>
      </c>
      <c r="F93" t="s">
        <v>528</v>
      </c>
      <c r="G93" t="s">
        <v>466</v>
      </c>
      <c r="H93" t="s">
        <v>133</v>
      </c>
      <c r="I93" t="s">
        <v>563</v>
      </c>
      <c r="J93" t="s">
        <v>473</v>
      </c>
      <c r="K93" t="s">
        <v>288</v>
      </c>
      <c r="L93" t="s">
        <v>321</v>
      </c>
      <c r="M93" t="s">
        <v>190</v>
      </c>
      <c r="N93" t="s">
        <v>461</v>
      </c>
    </row>
    <row r="94" spans="1:14" x14ac:dyDescent="0.45">
      <c r="A94">
        <v>22217</v>
      </c>
      <c r="B94">
        <v>2005</v>
      </c>
      <c r="C94" t="s">
        <v>397</v>
      </c>
      <c r="D94" t="s">
        <v>542</v>
      </c>
      <c r="E94" t="s">
        <v>212</v>
      </c>
      <c r="F94" t="s">
        <v>368</v>
      </c>
      <c r="G94" t="s">
        <v>372</v>
      </c>
      <c r="H94" t="s">
        <v>441</v>
      </c>
      <c r="I94" t="s">
        <v>503</v>
      </c>
      <c r="J94" t="s">
        <v>530</v>
      </c>
      <c r="K94" t="s">
        <v>207</v>
      </c>
      <c r="L94" t="s">
        <v>270</v>
      </c>
      <c r="M94" t="s">
        <v>390</v>
      </c>
      <c r="N94" t="s">
        <v>227</v>
      </c>
    </row>
    <row r="95" spans="1:14" x14ac:dyDescent="0.45">
      <c r="A95">
        <v>22217</v>
      </c>
      <c r="B95">
        <v>2006</v>
      </c>
      <c r="C95" t="s">
        <v>497</v>
      </c>
      <c r="D95" t="s">
        <v>410</v>
      </c>
      <c r="E95" t="s">
        <v>146</v>
      </c>
      <c r="F95" t="s">
        <v>302</v>
      </c>
      <c r="G95" t="s">
        <v>97</v>
      </c>
      <c r="H95" t="s">
        <v>541</v>
      </c>
      <c r="I95" t="s">
        <v>558</v>
      </c>
      <c r="J95" t="s">
        <v>415</v>
      </c>
      <c r="K95" t="s">
        <v>111</v>
      </c>
      <c r="L95" t="s">
        <v>464</v>
      </c>
      <c r="M95" t="s">
        <v>456</v>
      </c>
      <c r="N95" t="s">
        <v>86</v>
      </c>
    </row>
    <row r="96" spans="1:14" x14ac:dyDescent="0.45">
      <c r="A96">
        <v>22217</v>
      </c>
      <c r="B96">
        <v>2007</v>
      </c>
      <c r="C96" t="s">
        <v>96</v>
      </c>
      <c r="D96" t="s">
        <v>553</v>
      </c>
      <c r="E96" t="s">
        <v>100</v>
      </c>
      <c r="F96" t="s">
        <v>554</v>
      </c>
      <c r="G96" t="s">
        <v>453</v>
      </c>
      <c r="H96" t="s">
        <v>257</v>
      </c>
      <c r="I96" t="s">
        <v>539</v>
      </c>
      <c r="J96" t="s">
        <v>511</v>
      </c>
      <c r="K96" t="s">
        <v>192</v>
      </c>
      <c r="L96" t="s">
        <v>466</v>
      </c>
      <c r="M96" t="s">
        <v>514</v>
      </c>
      <c r="N96" t="s">
        <v>89</v>
      </c>
    </row>
    <row r="97" spans="1:14" x14ac:dyDescent="0.45">
      <c r="A97">
        <v>22217</v>
      </c>
      <c r="B97">
        <v>2008</v>
      </c>
      <c r="C97" t="s">
        <v>119</v>
      </c>
      <c r="D97" t="s">
        <v>428</v>
      </c>
      <c r="E97" t="s">
        <v>483</v>
      </c>
      <c r="F97" t="s">
        <v>498</v>
      </c>
      <c r="G97" t="s">
        <v>432</v>
      </c>
      <c r="H97" t="s">
        <v>544</v>
      </c>
      <c r="I97" t="s">
        <v>536</v>
      </c>
      <c r="J97" t="s">
        <v>110</v>
      </c>
      <c r="K97" t="s">
        <v>277</v>
      </c>
      <c r="L97" t="s">
        <v>373</v>
      </c>
      <c r="M97" t="s">
        <v>319</v>
      </c>
      <c r="N97" t="s">
        <v>223</v>
      </c>
    </row>
    <row r="98" spans="1:14" x14ac:dyDescent="0.45">
      <c r="A98">
        <v>22217</v>
      </c>
      <c r="B98">
        <v>2009</v>
      </c>
      <c r="C98" t="s">
        <v>497</v>
      </c>
      <c r="D98" t="s">
        <v>271</v>
      </c>
      <c r="E98" t="s">
        <v>397</v>
      </c>
      <c r="F98" t="s">
        <v>525</v>
      </c>
      <c r="G98" t="s">
        <v>54</v>
      </c>
      <c r="H98" t="s">
        <v>133</v>
      </c>
      <c r="I98" t="s">
        <v>558</v>
      </c>
      <c r="J98" t="s">
        <v>496</v>
      </c>
      <c r="K98" t="s">
        <v>144</v>
      </c>
      <c r="L98" t="s">
        <v>214</v>
      </c>
      <c r="M98" t="s">
        <v>100</v>
      </c>
      <c r="N98" t="s">
        <v>526</v>
      </c>
    </row>
    <row r="99" spans="1:14" x14ac:dyDescent="0.45">
      <c r="A99">
        <v>22217</v>
      </c>
      <c r="B99">
        <v>2010</v>
      </c>
      <c r="C99" t="s">
        <v>352</v>
      </c>
      <c r="D99" t="s">
        <v>259</v>
      </c>
      <c r="E99" t="s">
        <v>477</v>
      </c>
      <c r="F99" t="s">
        <v>429</v>
      </c>
      <c r="G99" t="s">
        <v>244</v>
      </c>
      <c r="H99" t="s">
        <v>133</v>
      </c>
      <c r="I99" t="s">
        <v>362</v>
      </c>
      <c r="J99" t="s">
        <v>447</v>
      </c>
      <c r="K99" t="s">
        <v>305</v>
      </c>
      <c r="L99" t="s">
        <v>355</v>
      </c>
      <c r="M99" t="s">
        <v>403</v>
      </c>
      <c r="N99" t="s">
        <v>476</v>
      </c>
    </row>
    <row r="100" spans="1:14" x14ac:dyDescent="0.45">
      <c r="A100">
        <v>22217</v>
      </c>
      <c r="B100">
        <v>2011</v>
      </c>
      <c r="C100" t="s">
        <v>517</v>
      </c>
      <c r="D100" t="s">
        <v>391</v>
      </c>
      <c r="E100" t="s">
        <v>456</v>
      </c>
      <c r="F100" t="s">
        <v>406</v>
      </c>
      <c r="G100" t="s">
        <v>460</v>
      </c>
      <c r="H100" t="s">
        <v>485</v>
      </c>
      <c r="I100" t="s">
        <v>362</v>
      </c>
      <c r="J100" t="s">
        <v>447</v>
      </c>
      <c r="K100" t="s">
        <v>55</v>
      </c>
      <c r="L100" t="s">
        <v>99</v>
      </c>
      <c r="M100" t="s">
        <v>229</v>
      </c>
      <c r="N100" t="s">
        <v>454</v>
      </c>
    </row>
    <row r="101" spans="1:14" x14ac:dyDescent="0.45">
      <c r="A101">
        <v>22217</v>
      </c>
      <c r="B101">
        <v>2012</v>
      </c>
      <c r="C101" t="s">
        <v>186</v>
      </c>
      <c r="D101" t="s">
        <v>564</v>
      </c>
      <c r="E101" t="s">
        <v>108</v>
      </c>
      <c r="F101" t="s">
        <v>482</v>
      </c>
      <c r="G101" t="s">
        <v>460</v>
      </c>
      <c r="H101" t="s">
        <v>544</v>
      </c>
      <c r="I101" t="s">
        <v>485</v>
      </c>
      <c r="J101" t="s">
        <v>458</v>
      </c>
      <c r="K101" t="s">
        <v>505</v>
      </c>
      <c r="L101" t="s">
        <v>429</v>
      </c>
      <c r="M101" t="s">
        <v>454</v>
      </c>
      <c r="N101" t="s">
        <v>297</v>
      </c>
    </row>
    <row r="102" spans="1:14" x14ac:dyDescent="0.45">
      <c r="A102">
        <v>22217</v>
      </c>
      <c r="B102">
        <v>2013</v>
      </c>
      <c r="C102" t="s">
        <v>411</v>
      </c>
      <c r="D102" t="s">
        <v>65</v>
      </c>
      <c r="E102" t="s">
        <v>395</v>
      </c>
      <c r="F102" t="s">
        <v>344</v>
      </c>
      <c r="G102" t="s">
        <v>268</v>
      </c>
      <c r="H102" t="s">
        <v>536</v>
      </c>
      <c r="I102" t="s">
        <v>425</v>
      </c>
      <c r="J102" t="s">
        <v>486</v>
      </c>
      <c r="K102" t="s">
        <v>44</v>
      </c>
      <c r="L102" t="s">
        <v>112</v>
      </c>
      <c r="M102" t="s">
        <v>438</v>
      </c>
      <c r="N102" t="s">
        <v>70</v>
      </c>
    </row>
    <row r="103" spans="1:14" x14ac:dyDescent="0.45">
      <c r="A103">
        <v>22217</v>
      </c>
      <c r="B103">
        <v>2014</v>
      </c>
      <c r="C103" t="s">
        <v>259</v>
      </c>
      <c r="D103" t="s">
        <v>559</v>
      </c>
      <c r="E103" t="s">
        <v>450</v>
      </c>
      <c r="F103" t="s">
        <v>145</v>
      </c>
      <c r="G103" t="s">
        <v>120</v>
      </c>
      <c r="H103" t="s">
        <v>451</v>
      </c>
      <c r="I103" t="s">
        <v>495</v>
      </c>
      <c r="J103" t="s">
        <v>445</v>
      </c>
      <c r="K103" t="s">
        <v>320</v>
      </c>
      <c r="L103" t="s">
        <v>368</v>
      </c>
      <c r="M103" t="s">
        <v>108</v>
      </c>
      <c r="N103" t="s">
        <v>65</v>
      </c>
    </row>
    <row r="104" spans="1:14" x14ac:dyDescent="0.45">
      <c r="A104">
        <v>22217</v>
      </c>
      <c r="B104">
        <v>2015</v>
      </c>
      <c r="C104" t="s">
        <v>316</v>
      </c>
      <c r="D104" t="s">
        <v>353</v>
      </c>
      <c r="E104" t="s">
        <v>100</v>
      </c>
      <c r="F104" t="s">
        <v>112</v>
      </c>
      <c r="G104" t="s">
        <v>268</v>
      </c>
      <c r="H104" t="s">
        <v>133</v>
      </c>
      <c r="I104" t="s">
        <v>458</v>
      </c>
      <c r="J104" t="s">
        <v>354</v>
      </c>
      <c r="K104" t="s">
        <v>162</v>
      </c>
      <c r="L104" t="s">
        <v>535</v>
      </c>
      <c r="M104" t="s">
        <v>310</v>
      </c>
      <c r="N104" t="s">
        <v>488</v>
      </c>
    </row>
    <row r="105" spans="1:14" x14ac:dyDescent="0.45">
      <c r="A105">
        <v>22217</v>
      </c>
      <c r="B105">
        <v>2016</v>
      </c>
      <c r="C105" t="s">
        <v>64</v>
      </c>
      <c r="D105" t="s">
        <v>559</v>
      </c>
      <c r="E105" t="s">
        <v>243</v>
      </c>
      <c r="F105" t="s">
        <v>378</v>
      </c>
      <c r="G105" t="s">
        <v>44</v>
      </c>
      <c r="H105" t="s">
        <v>301</v>
      </c>
      <c r="I105" t="s">
        <v>550</v>
      </c>
      <c r="J105" t="s">
        <v>504</v>
      </c>
      <c r="K105" t="s">
        <v>207</v>
      </c>
      <c r="L105" t="s">
        <v>69</v>
      </c>
      <c r="M105" t="s">
        <v>131</v>
      </c>
      <c r="N105" t="s">
        <v>397</v>
      </c>
    </row>
    <row r="106" spans="1:14" x14ac:dyDescent="0.45">
      <c r="A106">
        <v>22217</v>
      </c>
      <c r="B106">
        <v>2017</v>
      </c>
      <c r="C106" t="s">
        <v>96</v>
      </c>
      <c r="D106" t="s">
        <v>295</v>
      </c>
      <c r="E106" t="s">
        <v>169</v>
      </c>
      <c r="F106" t="s">
        <v>76</v>
      </c>
      <c r="G106" t="s">
        <v>293</v>
      </c>
      <c r="H106" t="s">
        <v>221</v>
      </c>
      <c r="I106" t="s">
        <v>565</v>
      </c>
      <c r="J106" t="s">
        <v>441</v>
      </c>
      <c r="K106" t="s">
        <v>235</v>
      </c>
      <c r="L106" t="s">
        <v>420</v>
      </c>
      <c r="M106" t="s">
        <v>208</v>
      </c>
      <c r="N106" t="s">
        <v>428</v>
      </c>
    </row>
    <row r="107" spans="1:14" x14ac:dyDescent="0.45">
      <c r="A107">
        <v>22217</v>
      </c>
      <c r="B107">
        <v>2018</v>
      </c>
      <c r="C107" t="s">
        <v>119</v>
      </c>
      <c r="D107" t="s">
        <v>294</v>
      </c>
      <c r="E107" t="s">
        <v>457</v>
      </c>
      <c r="F107" t="s">
        <v>557</v>
      </c>
      <c r="G107" t="s">
        <v>221</v>
      </c>
      <c r="H107" t="s">
        <v>228</v>
      </c>
      <c r="I107" t="s">
        <v>566</v>
      </c>
      <c r="J107" t="s">
        <v>539</v>
      </c>
      <c r="K107" t="s">
        <v>55</v>
      </c>
      <c r="L107" t="s">
        <v>554</v>
      </c>
      <c r="M107" t="s">
        <v>214</v>
      </c>
      <c r="N107" t="s">
        <v>428</v>
      </c>
    </row>
    <row r="108" spans="1:14" x14ac:dyDescent="0.45">
      <c r="A108">
        <v>22217</v>
      </c>
      <c r="B108">
        <v>2019</v>
      </c>
      <c r="C108" t="s">
        <v>306</v>
      </c>
      <c r="D108" t="s">
        <v>374</v>
      </c>
      <c r="E108" t="s">
        <v>190</v>
      </c>
      <c r="F108" t="s">
        <v>329</v>
      </c>
      <c r="G108" t="s">
        <v>42</v>
      </c>
      <c r="H108" t="s">
        <v>381</v>
      </c>
      <c r="I108" t="s">
        <v>415</v>
      </c>
      <c r="J108" t="s">
        <v>458</v>
      </c>
      <c r="K108" t="s">
        <v>305</v>
      </c>
      <c r="L108" t="s">
        <v>156</v>
      </c>
      <c r="M108" t="s">
        <v>251</v>
      </c>
      <c r="N108" t="s">
        <v>456</v>
      </c>
    </row>
    <row r="109" spans="1:14" x14ac:dyDescent="0.45">
      <c r="A109">
        <v>22217</v>
      </c>
      <c r="B109">
        <v>2020</v>
      </c>
      <c r="C109" t="s">
        <v>119</v>
      </c>
      <c r="D109" t="s">
        <v>479</v>
      </c>
      <c r="E109" t="s">
        <v>523</v>
      </c>
      <c r="F109" t="s">
        <v>156</v>
      </c>
      <c r="G109" t="s">
        <v>120</v>
      </c>
      <c r="H109" t="s">
        <v>487</v>
      </c>
      <c r="I109" t="s">
        <v>465</v>
      </c>
      <c r="J109" t="s">
        <v>354</v>
      </c>
      <c r="K109" t="s">
        <v>199</v>
      </c>
      <c r="L109" t="s">
        <v>87</v>
      </c>
      <c r="M109" t="s">
        <v>193</v>
      </c>
      <c r="N109" t="s">
        <v>86</v>
      </c>
    </row>
    <row r="110" spans="1:14" x14ac:dyDescent="0.45">
      <c r="A110">
        <v>22217</v>
      </c>
      <c r="B110">
        <v>2021</v>
      </c>
      <c r="C110" t="s">
        <v>142</v>
      </c>
      <c r="D110" t="s">
        <v>551</v>
      </c>
      <c r="E110" t="s">
        <v>220</v>
      </c>
      <c r="F110" t="s">
        <v>359</v>
      </c>
      <c r="G110" t="s">
        <v>339</v>
      </c>
      <c r="H110" t="s">
        <v>394</v>
      </c>
      <c r="I110" t="s">
        <v>508</v>
      </c>
      <c r="J110" t="s">
        <v>447</v>
      </c>
      <c r="K110" t="s">
        <v>42</v>
      </c>
      <c r="L110" t="s">
        <v>329</v>
      </c>
      <c r="M110" t="s">
        <v>343</v>
      </c>
      <c r="N110" t="s">
        <v>80</v>
      </c>
    </row>
    <row r="111" spans="1:14" x14ac:dyDescent="0.45">
      <c r="A111">
        <v>22217</v>
      </c>
      <c r="B111">
        <v>2022</v>
      </c>
      <c r="C111" t="s">
        <v>408</v>
      </c>
      <c r="D111" t="s">
        <v>452</v>
      </c>
      <c r="E111" t="s">
        <v>523</v>
      </c>
      <c r="F111" t="s">
        <v>302</v>
      </c>
      <c r="G111" t="s">
        <v>97</v>
      </c>
      <c r="H111" t="s">
        <v>289</v>
      </c>
      <c r="I111" t="s">
        <v>518</v>
      </c>
      <c r="J111" t="s">
        <v>487</v>
      </c>
      <c r="K111" t="s">
        <v>170</v>
      </c>
      <c r="L111" t="s">
        <v>293</v>
      </c>
      <c r="M111" t="s">
        <v>223</v>
      </c>
      <c r="N111" t="s">
        <v>483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A330-408B-4DCA-8D5A-7D97CB3B2DCA}">
  <dimension ref="A1"/>
  <sheetViews>
    <sheetView workbookViewId="0"/>
  </sheetViews>
  <sheetFormatPr defaultRowHeight="15.9" x14ac:dyDescent="0.4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5588-3097-4637-87A9-A6C3C5424688}">
  <dimension ref="A1:N57"/>
  <sheetViews>
    <sheetView workbookViewId="0">
      <selection sqref="A1:A57"/>
    </sheetView>
  </sheetViews>
  <sheetFormatPr defaultRowHeight="15.9" x14ac:dyDescent="0.45"/>
  <sheetData>
    <row r="1" spans="1:14" x14ac:dyDescent="0.45">
      <c r="A1">
        <v>22217</v>
      </c>
      <c r="B1" s="37" t="s">
        <v>990</v>
      </c>
      <c r="C1" s="37" t="s">
        <v>890</v>
      </c>
      <c r="D1" s="37" t="s">
        <v>902</v>
      </c>
      <c r="E1" s="37" t="s">
        <v>904</v>
      </c>
      <c r="F1" s="37" t="s">
        <v>900</v>
      </c>
      <c r="G1" s="37" t="s">
        <v>1235</v>
      </c>
      <c r="H1" s="37" t="s">
        <v>1236</v>
      </c>
      <c r="I1" s="37" t="s">
        <v>1237</v>
      </c>
      <c r="J1" s="37" t="s">
        <v>1238</v>
      </c>
      <c r="K1" s="37" t="s">
        <v>1239</v>
      </c>
      <c r="L1" s="37" t="s">
        <v>1240</v>
      </c>
      <c r="M1" s="37" t="s">
        <v>1241</v>
      </c>
      <c r="N1" s="37" t="s">
        <v>903</v>
      </c>
    </row>
    <row r="2" spans="1:14" x14ac:dyDescent="0.45">
      <c r="A2">
        <v>22217</v>
      </c>
      <c r="B2" s="37" t="s">
        <v>991</v>
      </c>
      <c r="C2" s="37" t="s">
        <v>896</v>
      </c>
      <c r="D2" s="37" t="s">
        <v>934</v>
      </c>
      <c r="E2" s="37" t="s">
        <v>909</v>
      </c>
      <c r="F2" s="37" t="s">
        <v>910</v>
      </c>
      <c r="G2" s="37" t="s">
        <v>895</v>
      </c>
      <c r="H2" s="37" t="s">
        <v>938</v>
      </c>
      <c r="I2" s="37" t="s">
        <v>904</v>
      </c>
      <c r="J2" s="37" t="s">
        <v>1242</v>
      </c>
      <c r="K2" s="37" t="s">
        <v>1243</v>
      </c>
      <c r="L2" s="37" t="s">
        <v>1244</v>
      </c>
      <c r="M2" s="37" t="s">
        <v>896</v>
      </c>
      <c r="N2" s="37" t="s">
        <v>922</v>
      </c>
    </row>
    <row r="3" spans="1:14" x14ac:dyDescent="0.45">
      <c r="A3">
        <v>22217</v>
      </c>
      <c r="B3" s="37" t="s">
        <v>992</v>
      </c>
      <c r="C3" s="37" t="s">
        <v>898</v>
      </c>
      <c r="D3" s="37" t="s">
        <v>902</v>
      </c>
      <c r="E3" s="37" t="s">
        <v>1245</v>
      </c>
      <c r="F3" s="37" t="s">
        <v>923</v>
      </c>
      <c r="G3" s="37" t="s">
        <v>910</v>
      </c>
      <c r="H3" s="37" t="s">
        <v>1246</v>
      </c>
      <c r="I3" s="37" t="s">
        <v>920</v>
      </c>
      <c r="J3" s="37" t="s">
        <v>1247</v>
      </c>
      <c r="K3" s="37" t="s">
        <v>917</v>
      </c>
      <c r="L3" s="37" t="s">
        <v>893</v>
      </c>
      <c r="M3" s="37" t="s">
        <v>1235</v>
      </c>
      <c r="N3" s="37" t="s">
        <v>898</v>
      </c>
    </row>
    <row r="4" spans="1:14" x14ac:dyDescent="0.45">
      <c r="A4">
        <v>22217</v>
      </c>
      <c r="B4" s="37" t="s">
        <v>993</v>
      </c>
      <c r="C4" s="37" t="s">
        <v>910</v>
      </c>
      <c r="D4" s="37" t="s">
        <v>918</v>
      </c>
      <c r="E4" s="37" t="s">
        <v>900</v>
      </c>
      <c r="F4" s="37" t="s">
        <v>912</v>
      </c>
      <c r="G4" s="37" t="s">
        <v>908</v>
      </c>
      <c r="H4" s="37" t="s">
        <v>912</v>
      </c>
      <c r="I4" s="37" t="s">
        <v>903</v>
      </c>
      <c r="J4" s="37" t="s">
        <v>1248</v>
      </c>
      <c r="K4" s="37" t="s">
        <v>1246</v>
      </c>
      <c r="L4" s="37" t="s">
        <v>1249</v>
      </c>
      <c r="M4" s="37" t="s">
        <v>1250</v>
      </c>
      <c r="N4" s="37" t="s">
        <v>907</v>
      </c>
    </row>
    <row r="5" spans="1:14" x14ac:dyDescent="0.45">
      <c r="A5">
        <v>22217</v>
      </c>
      <c r="B5" s="37" t="s">
        <v>994</v>
      </c>
      <c r="C5" s="37" t="s">
        <v>889</v>
      </c>
      <c r="D5" s="37" t="s">
        <v>892</v>
      </c>
      <c r="E5" s="37" t="s">
        <v>904</v>
      </c>
      <c r="F5" s="37" t="s">
        <v>910</v>
      </c>
      <c r="G5" s="37" t="s">
        <v>924</v>
      </c>
      <c r="H5" s="37" t="s">
        <v>922</v>
      </c>
      <c r="I5" s="37" t="s">
        <v>1251</v>
      </c>
      <c r="J5" s="37" t="s">
        <v>920</v>
      </c>
      <c r="K5" s="37" t="s">
        <v>1252</v>
      </c>
      <c r="L5" s="37" t="s">
        <v>905</v>
      </c>
      <c r="M5" s="37" t="s">
        <v>916</v>
      </c>
      <c r="N5" s="37" t="s">
        <v>929</v>
      </c>
    </row>
    <row r="6" spans="1:14" x14ac:dyDescent="0.45">
      <c r="A6">
        <v>22217</v>
      </c>
      <c r="B6" s="37" t="s">
        <v>995</v>
      </c>
      <c r="C6" s="37" t="s">
        <v>895</v>
      </c>
      <c r="D6" s="37" t="s">
        <v>903</v>
      </c>
      <c r="E6" s="37" t="s">
        <v>902</v>
      </c>
      <c r="F6" s="37" t="s">
        <v>910</v>
      </c>
      <c r="G6" s="37" t="s">
        <v>890</v>
      </c>
      <c r="H6" s="37" t="s">
        <v>922</v>
      </c>
      <c r="I6" s="37" t="s">
        <v>1240</v>
      </c>
      <c r="J6" s="37" t="s">
        <v>909</v>
      </c>
      <c r="K6" s="37" t="s">
        <v>1253</v>
      </c>
      <c r="L6" s="37" t="s">
        <v>1245</v>
      </c>
      <c r="M6" s="37" t="s">
        <v>920</v>
      </c>
      <c r="N6" s="37" t="s">
        <v>917</v>
      </c>
    </row>
    <row r="7" spans="1:14" x14ac:dyDescent="0.45">
      <c r="A7">
        <v>22217</v>
      </c>
      <c r="B7" s="37" t="s">
        <v>996</v>
      </c>
      <c r="C7" s="37" t="s">
        <v>906</v>
      </c>
      <c r="D7" s="37" t="s">
        <v>900</v>
      </c>
      <c r="E7" s="37" t="s">
        <v>910</v>
      </c>
      <c r="F7" s="37" t="s">
        <v>904</v>
      </c>
      <c r="G7" s="37" t="s">
        <v>918</v>
      </c>
      <c r="H7" s="37" t="s">
        <v>917</v>
      </c>
      <c r="I7" s="37" t="s">
        <v>1254</v>
      </c>
      <c r="J7" s="37" t="s">
        <v>1255</v>
      </c>
      <c r="K7" s="37" t="s">
        <v>1239</v>
      </c>
      <c r="L7" s="37" t="s">
        <v>934</v>
      </c>
      <c r="M7" s="37" t="s">
        <v>1241</v>
      </c>
      <c r="N7" s="37" t="s">
        <v>938</v>
      </c>
    </row>
    <row r="8" spans="1:14" x14ac:dyDescent="0.45">
      <c r="A8">
        <v>22217</v>
      </c>
      <c r="B8" s="37" t="s">
        <v>997</v>
      </c>
      <c r="C8" s="37" t="s">
        <v>1251</v>
      </c>
      <c r="D8" s="37" t="s">
        <v>922</v>
      </c>
      <c r="E8" s="37" t="s">
        <v>918</v>
      </c>
      <c r="F8" s="37" t="s">
        <v>923</v>
      </c>
      <c r="G8" s="37" t="s">
        <v>888</v>
      </c>
      <c r="H8" s="37" t="s">
        <v>928</v>
      </c>
      <c r="I8" s="37" t="s">
        <v>930</v>
      </c>
      <c r="J8" s="37" t="s">
        <v>1256</v>
      </c>
      <c r="K8" s="37" t="s">
        <v>1235</v>
      </c>
      <c r="L8" s="37" t="s">
        <v>902</v>
      </c>
      <c r="M8" s="37" t="s">
        <v>929</v>
      </c>
      <c r="N8" s="37" t="s">
        <v>938</v>
      </c>
    </row>
    <row r="9" spans="1:14" x14ac:dyDescent="0.45">
      <c r="A9">
        <v>22217</v>
      </c>
      <c r="B9" s="37" t="s">
        <v>998</v>
      </c>
      <c r="C9" s="37" t="s">
        <v>903</v>
      </c>
      <c r="D9" s="37" t="s">
        <v>1241</v>
      </c>
      <c r="E9" s="37" t="s">
        <v>933</v>
      </c>
      <c r="F9" s="37" t="s">
        <v>908</v>
      </c>
      <c r="G9" s="37" t="s">
        <v>906</v>
      </c>
      <c r="H9" s="37" t="s">
        <v>1257</v>
      </c>
      <c r="I9" s="37" t="s">
        <v>1242</v>
      </c>
      <c r="J9" s="37" t="s">
        <v>1251</v>
      </c>
      <c r="K9" s="37" t="s">
        <v>1258</v>
      </c>
      <c r="L9" s="37" t="s">
        <v>1254</v>
      </c>
      <c r="M9" s="37" t="s">
        <v>1245</v>
      </c>
      <c r="N9" s="37" t="s">
        <v>928</v>
      </c>
    </row>
    <row r="10" spans="1:14" x14ac:dyDescent="0.45">
      <c r="A10">
        <v>22217</v>
      </c>
      <c r="B10" s="37" t="s">
        <v>999</v>
      </c>
      <c r="C10" s="37" t="s">
        <v>920</v>
      </c>
      <c r="D10" s="37" t="s">
        <v>906</v>
      </c>
      <c r="E10" s="37" t="s">
        <v>949</v>
      </c>
      <c r="F10" s="37" t="s">
        <v>1259</v>
      </c>
      <c r="G10" s="37" t="s">
        <v>1260</v>
      </c>
      <c r="H10" s="37" t="s">
        <v>1249</v>
      </c>
      <c r="I10" s="37" t="s">
        <v>1260</v>
      </c>
      <c r="J10" s="37" t="s">
        <v>889</v>
      </c>
      <c r="K10" s="37" t="s">
        <v>1261</v>
      </c>
      <c r="L10" s="37" t="s">
        <v>937</v>
      </c>
      <c r="M10" s="37" t="s">
        <v>935</v>
      </c>
      <c r="N10" s="37" t="s">
        <v>1257</v>
      </c>
    </row>
    <row r="11" spans="1:14" x14ac:dyDescent="0.45">
      <c r="A11">
        <v>22217</v>
      </c>
      <c r="B11" s="37" t="s">
        <v>1000</v>
      </c>
      <c r="C11" s="37" t="s">
        <v>927</v>
      </c>
      <c r="D11" s="37" t="s">
        <v>912</v>
      </c>
      <c r="E11" s="37" t="s">
        <v>922</v>
      </c>
      <c r="F11" s="37" t="s">
        <v>902</v>
      </c>
      <c r="G11" s="37" t="s">
        <v>918</v>
      </c>
      <c r="H11" s="37" t="s">
        <v>934</v>
      </c>
      <c r="I11" s="37" t="s">
        <v>927</v>
      </c>
      <c r="J11" s="37" t="s">
        <v>904</v>
      </c>
      <c r="K11" s="37" t="s">
        <v>907</v>
      </c>
      <c r="L11" s="37" t="s">
        <v>888</v>
      </c>
      <c r="M11" s="37" t="s">
        <v>1241</v>
      </c>
      <c r="N11" s="37" t="s">
        <v>900</v>
      </c>
    </row>
    <row r="12" spans="1:14" x14ac:dyDescent="0.45">
      <c r="A12">
        <v>22217</v>
      </c>
      <c r="B12" s="37" t="s">
        <v>1004</v>
      </c>
      <c r="C12" s="37" t="s">
        <v>920</v>
      </c>
      <c r="D12" s="37" t="s">
        <v>918</v>
      </c>
      <c r="E12" s="37" t="s">
        <v>905</v>
      </c>
      <c r="F12" s="37" t="s">
        <v>1245</v>
      </c>
      <c r="G12" s="37" t="s">
        <v>1262</v>
      </c>
      <c r="H12" s="37" t="s">
        <v>1263</v>
      </c>
      <c r="I12" s="37" t="s">
        <v>980</v>
      </c>
      <c r="J12" s="37" t="s">
        <v>905</v>
      </c>
      <c r="K12" s="37" t="s">
        <v>1241</v>
      </c>
      <c r="L12" s="37" t="s">
        <v>903</v>
      </c>
      <c r="M12" s="37" t="s">
        <v>939</v>
      </c>
      <c r="N12" s="37" t="s">
        <v>908</v>
      </c>
    </row>
    <row r="13" spans="1:14" x14ac:dyDescent="0.45">
      <c r="A13">
        <v>22217</v>
      </c>
      <c r="B13" s="37" t="s">
        <v>1005</v>
      </c>
      <c r="C13" s="37" t="s">
        <v>900</v>
      </c>
      <c r="D13" s="37" t="s">
        <v>902</v>
      </c>
      <c r="E13" s="37" t="s">
        <v>910</v>
      </c>
      <c r="F13" s="37" t="s">
        <v>896</v>
      </c>
      <c r="G13" s="37" t="s">
        <v>919</v>
      </c>
      <c r="H13" s="37" t="s">
        <v>902</v>
      </c>
      <c r="I13" s="37" t="s">
        <v>1264</v>
      </c>
      <c r="J13" s="37" t="s">
        <v>893</v>
      </c>
      <c r="K13" s="37" t="s">
        <v>904</v>
      </c>
      <c r="L13" s="37" t="s">
        <v>1265</v>
      </c>
      <c r="M13" s="37" t="s">
        <v>949</v>
      </c>
      <c r="N13" s="37" t="s">
        <v>910</v>
      </c>
    </row>
    <row r="14" spans="1:14" x14ac:dyDescent="0.45">
      <c r="A14">
        <v>22217</v>
      </c>
      <c r="B14" s="37" t="s">
        <v>1006</v>
      </c>
      <c r="C14" s="37" t="s">
        <v>1266</v>
      </c>
      <c r="D14" s="37" t="s">
        <v>934</v>
      </c>
      <c r="E14" s="37" t="s">
        <v>924</v>
      </c>
      <c r="F14" s="37" t="s">
        <v>926</v>
      </c>
      <c r="G14" s="37" t="s">
        <v>1244</v>
      </c>
      <c r="H14" s="37" t="s">
        <v>927</v>
      </c>
      <c r="I14" s="37" t="s">
        <v>1266</v>
      </c>
      <c r="J14" s="37" t="s">
        <v>1267</v>
      </c>
      <c r="K14" s="37" t="s">
        <v>1262</v>
      </c>
      <c r="L14" s="37" t="s">
        <v>924</v>
      </c>
      <c r="M14" s="37" t="s">
        <v>1243</v>
      </c>
      <c r="N14" s="37" t="s">
        <v>976</v>
      </c>
    </row>
    <row r="15" spans="1:14" x14ac:dyDescent="0.45">
      <c r="A15">
        <v>22217</v>
      </c>
      <c r="B15" s="37" t="s">
        <v>1007</v>
      </c>
      <c r="C15" s="37" t="s">
        <v>938</v>
      </c>
      <c r="D15" s="37" t="s">
        <v>911</v>
      </c>
      <c r="E15" s="37" t="s">
        <v>916</v>
      </c>
      <c r="F15" s="37" t="s">
        <v>888</v>
      </c>
      <c r="G15" s="37" t="s">
        <v>898</v>
      </c>
      <c r="H15" s="37" t="s">
        <v>1248</v>
      </c>
      <c r="I15" s="37" t="s">
        <v>892</v>
      </c>
      <c r="J15" s="37" t="s">
        <v>1241</v>
      </c>
      <c r="K15" s="37" t="s">
        <v>976</v>
      </c>
      <c r="L15" s="37" t="s">
        <v>939</v>
      </c>
      <c r="M15" s="37" t="s">
        <v>923</v>
      </c>
      <c r="N15" s="37" t="s">
        <v>1241</v>
      </c>
    </row>
    <row r="16" spans="1:14" x14ac:dyDescent="0.45">
      <c r="A16">
        <v>22217</v>
      </c>
      <c r="B16" s="37" t="s">
        <v>1009</v>
      </c>
      <c r="C16" s="37" t="s">
        <v>923</v>
      </c>
      <c r="D16" s="37" t="s">
        <v>907</v>
      </c>
      <c r="E16" s="37" t="s">
        <v>902</v>
      </c>
      <c r="F16" s="37" t="s">
        <v>906</v>
      </c>
      <c r="G16" s="37" t="s">
        <v>938</v>
      </c>
      <c r="H16" s="37" t="s">
        <v>1268</v>
      </c>
      <c r="I16" s="37" t="s">
        <v>1269</v>
      </c>
      <c r="J16" s="37" t="s">
        <v>1270</v>
      </c>
      <c r="K16" s="37" t="s">
        <v>902</v>
      </c>
      <c r="L16" s="37" t="s">
        <v>893</v>
      </c>
      <c r="M16" s="37" t="s">
        <v>1235</v>
      </c>
      <c r="N16" s="37" t="s">
        <v>1248</v>
      </c>
    </row>
    <row r="17" spans="1:14" x14ac:dyDescent="0.45">
      <c r="A17">
        <v>22217</v>
      </c>
      <c r="B17" s="37" t="s">
        <v>1010</v>
      </c>
      <c r="C17" s="37" t="s">
        <v>900</v>
      </c>
      <c r="D17" s="37" t="s">
        <v>922</v>
      </c>
      <c r="E17" s="37" t="s">
        <v>1254</v>
      </c>
      <c r="F17" s="37" t="s">
        <v>938</v>
      </c>
      <c r="G17" s="37" t="s">
        <v>1247</v>
      </c>
      <c r="H17" s="37" t="s">
        <v>928</v>
      </c>
      <c r="I17" s="37" t="s">
        <v>893</v>
      </c>
      <c r="J17" s="37" t="s">
        <v>931</v>
      </c>
      <c r="K17" s="37" t="s">
        <v>898</v>
      </c>
      <c r="L17" s="37" t="s">
        <v>895</v>
      </c>
      <c r="M17" s="37" t="s">
        <v>909</v>
      </c>
      <c r="N17" s="37" t="s">
        <v>1271</v>
      </c>
    </row>
    <row r="18" spans="1:14" x14ac:dyDescent="0.45">
      <c r="A18">
        <v>22217</v>
      </c>
      <c r="B18" s="37" t="s">
        <v>1011</v>
      </c>
      <c r="C18" s="37" t="s">
        <v>1272</v>
      </c>
      <c r="D18" s="37" t="s">
        <v>922</v>
      </c>
      <c r="E18" s="37" t="s">
        <v>929</v>
      </c>
      <c r="F18" s="37" t="s">
        <v>902</v>
      </c>
      <c r="G18" s="37" t="s">
        <v>1273</v>
      </c>
      <c r="H18" s="37" t="s">
        <v>932</v>
      </c>
      <c r="I18" s="37" t="s">
        <v>1263</v>
      </c>
      <c r="J18" s="37" t="s">
        <v>934</v>
      </c>
      <c r="K18" s="37" t="s">
        <v>1241</v>
      </c>
      <c r="L18" s="37" t="s">
        <v>1274</v>
      </c>
      <c r="M18" s="37" t="s">
        <v>905</v>
      </c>
      <c r="N18" s="37" t="s">
        <v>1245</v>
      </c>
    </row>
    <row r="19" spans="1:14" x14ac:dyDescent="0.45">
      <c r="A19">
        <v>22217</v>
      </c>
      <c r="B19" s="37" t="s">
        <v>1012</v>
      </c>
      <c r="C19" s="37" t="s">
        <v>1260</v>
      </c>
      <c r="D19" s="37" t="s">
        <v>1266</v>
      </c>
      <c r="E19" s="37" t="s">
        <v>896</v>
      </c>
      <c r="F19" s="37" t="s">
        <v>894</v>
      </c>
      <c r="G19" s="37" t="s">
        <v>910</v>
      </c>
      <c r="H19" s="37" t="s">
        <v>932</v>
      </c>
      <c r="I19" s="37" t="s">
        <v>1275</v>
      </c>
      <c r="J19" s="37" t="s">
        <v>937</v>
      </c>
      <c r="K19" s="37" t="s">
        <v>902</v>
      </c>
      <c r="L19" s="37" t="s">
        <v>1259</v>
      </c>
      <c r="M19" s="37" t="s">
        <v>1241</v>
      </c>
      <c r="N19" s="37" t="s">
        <v>935</v>
      </c>
    </row>
    <row r="20" spans="1:14" x14ac:dyDescent="0.45">
      <c r="A20">
        <v>22217</v>
      </c>
      <c r="B20" s="37" t="s">
        <v>1014</v>
      </c>
      <c r="C20" s="37" t="s">
        <v>1074</v>
      </c>
      <c r="D20" s="37" t="s">
        <v>911</v>
      </c>
      <c r="E20" s="37" t="s">
        <v>1276</v>
      </c>
      <c r="F20" s="37" t="s">
        <v>1227</v>
      </c>
      <c r="G20" s="37" t="s">
        <v>1277</v>
      </c>
      <c r="H20" s="37" t="s">
        <v>1477</v>
      </c>
      <c r="I20" s="37" t="s">
        <v>1278</v>
      </c>
      <c r="J20" s="37" t="s">
        <v>1279</v>
      </c>
      <c r="K20" s="37" t="s">
        <v>1280</v>
      </c>
      <c r="L20" s="37" t="s">
        <v>1281</v>
      </c>
      <c r="M20" s="37" t="s">
        <v>1282</v>
      </c>
    </row>
    <row r="21" spans="1:14" x14ac:dyDescent="0.45">
      <c r="A21">
        <v>22217</v>
      </c>
      <c r="B21" s="37" t="s">
        <v>1022</v>
      </c>
      <c r="C21" s="37" t="s">
        <v>1205</v>
      </c>
      <c r="D21" s="37" t="s">
        <v>1147</v>
      </c>
      <c r="E21" s="37" t="s">
        <v>1478</v>
      </c>
      <c r="F21" s="37" t="s">
        <v>1283</v>
      </c>
      <c r="G21" s="37" t="s">
        <v>1284</v>
      </c>
      <c r="H21" s="37" t="s">
        <v>1088</v>
      </c>
      <c r="I21" s="37" t="s">
        <v>1285</v>
      </c>
      <c r="J21" s="37" t="s">
        <v>1286</v>
      </c>
      <c r="K21" s="37" t="s">
        <v>1287</v>
      </c>
      <c r="L21" s="37" t="s">
        <v>1288</v>
      </c>
      <c r="M21" s="37" t="s">
        <v>1289</v>
      </c>
      <c r="N21" s="37" t="s">
        <v>1479</v>
      </c>
    </row>
    <row r="22" spans="1:14" x14ac:dyDescent="0.45">
      <c r="A22">
        <v>22217</v>
      </c>
      <c r="B22" s="37" t="s">
        <v>1034</v>
      </c>
      <c r="C22" s="37" t="s">
        <v>1060</v>
      </c>
      <c r="D22" s="37" t="s">
        <v>1290</v>
      </c>
      <c r="E22" s="37" t="s">
        <v>1291</v>
      </c>
      <c r="F22" s="37" t="s">
        <v>1061</v>
      </c>
      <c r="G22" s="37" t="s">
        <v>1292</v>
      </c>
      <c r="H22" s="37" t="s">
        <v>1480</v>
      </c>
      <c r="I22" s="37" t="s">
        <v>1293</v>
      </c>
      <c r="J22" s="37" t="s">
        <v>1294</v>
      </c>
      <c r="K22" s="37" t="s">
        <v>1295</v>
      </c>
      <c r="L22" s="37" t="s">
        <v>1481</v>
      </c>
      <c r="M22" s="37" t="s">
        <v>1192</v>
      </c>
    </row>
    <row r="23" spans="1:14" x14ac:dyDescent="0.45">
      <c r="A23">
        <v>22217</v>
      </c>
      <c r="B23" s="37" t="s">
        <v>1043</v>
      </c>
      <c r="C23" s="37" t="s">
        <v>964</v>
      </c>
      <c r="D23" s="37" t="s">
        <v>1296</v>
      </c>
      <c r="E23" s="37" t="s">
        <v>1482</v>
      </c>
      <c r="F23" s="37" t="s">
        <v>1483</v>
      </c>
      <c r="G23" s="37" t="s">
        <v>1016</v>
      </c>
      <c r="H23" s="37" t="s">
        <v>983</v>
      </c>
      <c r="I23" s="37" t="s">
        <v>897</v>
      </c>
      <c r="K23" s="37" t="s">
        <v>1297</v>
      </c>
      <c r="L23" s="37" t="s">
        <v>1298</v>
      </c>
      <c r="M23" s="37" t="s">
        <v>1484</v>
      </c>
      <c r="N23" s="37" t="s">
        <v>1161</v>
      </c>
    </row>
    <row r="24" spans="1:14" x14ac:dyDescent="0.45">
      <c r="A24">
        <v>22217</v>
      </c>
      <c r="B24" s="37" t="s">
        <v>1053</v>
      </c>
      <c r="C24" s="37" t="s">
        <v>1299</v>
      </c>
      <c r="E24" s="37" t="s">
        <v>1290</v>
      </c>
      <c r="F24" s="37" t="s">
        <v>1485</v>
      </c>
      <c r="G24" s="37" t="s">
        <v>1300</v>
      </c>
      <c r="H24" s="37" t="s">
        <v>1301</v>
      </c>
      <c r="I24" s="37" t="s">
        <v>1302</v>
      </c>
      <c r="J24" s="37" t="s">
        <v>1303</v>
      </c>
      <c r="K24" s="37" t="s">
        <v>983</v>
      </c>
      <c r="L24" s="37" t="s">
        <v>1304</v>
      </c>
      <c r="M24" s="37" t="s">
        <v>1305</v>
      </c>
      <c r="N24" s="37" t="s">
        <v>1205</v>
      </c>
    </row>
    <row r="25" spans="1:14" x14ac:dyDescent="0.45">
      <c r="A25">
        <v>22217</v>
      </c>
      <c r="B25" s="37" t="s">
        <v>1059</v>
      </c>
      <c r="C25" s="37" t="s">
        <v>1056</v>
      </c>
      <c r="D25" s="37" t="s">
        <v>1306</v>
      </c>
      <c r="E25" s="37" t="s">
        <v>1228</v>
      </c>
      <c r="F25" s="37" t="s">
        <v>1116</v>
      </c>
      <c r="G25" s="37" t="s">
        <v>1123</v>
      </c>
      <c r="H25" s="37" t="s">
        <v>1257</v>
      </c>
      <c r="I25" s="37" t="s">
        <v>1307</v>
      </c>
      <c r="J25" s="37" t="s">
        <v>1308</v>
      </c>
      <c r="K25" s="37" t="s">
        <v>1486</v>
      </c>
      <c r="M25" s="37" t="s">
        <v>1309</v>
      </c>
      <c r="N25" s="37" t="s">
        <v>943</v>
      </c>
    </row>
    <row r="26" spans="1:14" x14ac:dyDescent="0.45">
      <c r="A26">
        <v>22217</v>
      </c>
      <c r="B26" s="37" t="s">
        <v>1065</v>
      </c>
      <c r="C26" s="37" t="s">
        <v>1487</v>
      </c>
      <c r="D26" s="37" t="s">
        <v>1488</v>
      </c>
      <c r="E26" s="37" t="s">
        <v>1233</v>
      </c>
      <c r="F26" s="37" t="s">
        <v>1138</v>
      </c>
      <c r="G26" s="37" t="s">
        <v>1310</v>
      </c>
      <c r="H26" s="37" t="s">
        <v>1281</v>
      </c>
      <c r="I26" s="37" t="s">
        <v>1110</v>
      </c>
    </row>
    <row r="27" spans="1:14" x14ac:dyDescent="0.45">
      <c r="A27">
        <v>22217</v>
      </c>
      <c r="B27" s="37" t="s">
        <v>1070</v>
      </c>
      <c r="C27" s="37" t="s">
        <v>1136</v>
      </c>
      <c r="D27" s="37" t="s">
        <v>1311</v>
      </c>
      <c r="E27" s="37" t="s">
        <v>1312</v>
      </c>
      <c r="F27" s="37" t="s">
        <v>1227</v>
      </c>
      <c r="G27" s="37" t="s">
        <v>1489</v>
      </c>
      <c r="H27" s="37" t="s">
        <v>1313</v>
      </c>
      <c r="I27" s="37" t="s">
        <v>1314</v>
      </c>
      <c r="J27" s="37" t="s">
        <v>1315</v>
      </c>
      <c r="K27" s="37" t="s">
        <v>1316</v>
      </c>
      <c r="L27" s="37" t="s">
        <v>1218</v>
      </c>
      <c r="M27" s="37" t="s">
        <v>1317</v>
      </c>
      <c r="N27" s="37" t="s">
        <v>1276</v>
      </c>
    </row>
    <row r="28" spans="1:14" x14ac:dyDescent="0.45">
      <c r="A28">
        <v>22217</v>
      </c>
      <c r="B28" s="37" t="s">
        <v>1080</v>
      </c>
      <c r="C28" s="37" t="s">
        <v>1490</v>
      </c>
      <c r="D28" s="37" t="s">
        <v>1112</v>
      </c>
      <c r="E28" s="37" t="s">
        <v>917</v>
      </c>
      <c r="F28" s="37" t="s">
        <v>934</v>
      </c>
      <c r="G28" s="37" t="s">
        <v>1136</v>
      </c>
      <c r="H28" s="37" t="s">
        <v>1318</v>
      </c>
      <c r="I28" s="37" t="s">
        <v>1319</v>
      </c>
      <c r="J28" s="37" t="s">
        <v>1320</v>
      </c>
      <c r="K28" s="37" t="s">
        <v>1171</v>
      </c>
      <c r="L28" s="37" t="s">
        <v>1321</v>
      </c>
      <c r="M28" s="37" t="s">
        <v>1223</v>
      </c>
      <c r="N28" s="37" t="s">
        <v>1322</v>
      </c>
    </row>
    <row r="29" spans="1:14" x14ac:dyDescent="0.45">
      <c r="A29">
        <v>22217</v>
      </c>
      <c r="B29" s="37" t="s">
        <v>1090</v>
      </c>
      <c r="C29" s="37" t="s">
        <v>1323</v>
      </c>
      <c r="D29" s="37" t="s">
        <v>1182</v>
      </c>
      <c r="E29" s="37" t="s">
        <v>1491</v>
      </c>
      <c r="F29" s="37" t="s">
        <v>968</v>
      </c>
      <c r="G29" s="37" t="s">
        <v>1324</v>
      </c>
      <c r="H29" s="37" t="s">
        <v>1325</v>
      </c>
      <c r="I29" s="37" t="s">
        <v>1314</v>
      </c>
      <c r="J29" s="37" t="s">
        <v>1326</v>
      </c>
      <c r="K29" s="37" t="s">
        <v>1327</v>
      </c>
      <c r="L29" s="37" t="s">
        <v>927</v>
      </c>
      <c r="M29" s="37" t="s">
        <v>1492</v>
      </c>
      <c r="N29" s="37" t="s">
        <v>1328</v>
      </c>
    </row>
    <row r="30" spans="1:14" x14ac:dyDescent="0.45">
      <c r="A30">
        <v>22217</v>
      </c>
      <c r="B30" s="37" t="s">
        <v>1095</v>
      </c>
      <c r="C30" s="37" t="s">
        <v>1142</v>
      </c>
      <c r="D30" s="37" t="s">
        <v>1329</v>
      </c>
      <c r="E30" s="37" t="s">
        <v>1116</v>
      </c>
      <c r="F30" s="37" t="s">
        <v>1493</v>
      </c>
      <c r="G30" s="37" t="s">
        <v>1330</v>
      </c>
      <c r="H30" s="37" t="s">
        <v>1331</v>
      </c>
      <c r="I30" s="37" t="s">
        <v>1307</v>
      </c>
      <c r="J30" s="37" t="s">
        <v>1332</v>
      </c>
      <c r="K30" s="37" t="s">
        <v>1109</v>
      </c>
      <c r="L30" s="37" t="s">
        <v>1333</v>
      </c>
      <c r="M30" s="37" t="s">
        <v>1334</v>
      </c>
      <c r="N30" s="37" t="s">
        <v>1494</v>
      </c>
    </row>
    <row r="31" spans="1:14" x14ac:dyDescent="0.45">
      <c r="A31">
        <v>22217</v>
      </c>
      <c r="B31" s="37" t="s">
        <v>1105</v>
      </c>
      <c r="C31" s="37" t="s">
        <v>899</v>
      </c>
      <c r="D31" s="37" t="s">
        <v>1484</v>
      </c>
      <c r="E31" s="37" t="s">
        <v>1165</v>
      </c>
      <c r="F31" s="37" t="s">
        <v>1495</v>
      </c>
      <c r="G31" s="37" t="s">
        <v>1287</v>
      </c>
      <c r="H31" s="37" t="s">
        <v>1324</v>
      </c>
      <c r="I31" s="37" t="s">
        <v>1335</v>
      </c>
      <c r="J31" s="37" t="s">
        <v>1300</v>
      </c>
      <c r="K31" s="37" t="s">
        <v>1154</v>
      </c>
      <c r="L31" s="37" t="s">
        <v>1336</v>
      </c>
      <c r="M31" s="37" t="s">
        <v>1337</v>
      </c>
      <c r="N31" s="37" t="s">
        <v>964</v>
      </c>
    </row>
    <row r="32" spans="1:14" x14ac:dyDescent="0.45">
      <c r="A32">
        <v>22217</v>
      </c>
      <c r="B32" s="37" t="s">
        <v>1111</v>
      </c>
      <c r="C32" s="37" t="s">
        <v>960</v>
      </c>
      <c r="D32" s="37" t="s">
        <v>1311</v>
      </c>
      <c r="E32" s="37" t="s">
        <v>936</v>
      </c>
      <c r="F32" s="37" t="s">
        <v>983</v>
      </c>
      <c r="G32" s="37" t="s">
        <v>1338</v>
      </c>
      <c r="H32" s="37" t="s">
        <v>1339</v>
      </c>
      <c r="I32" s="37" t="s">
        <v>1340</v>
      </c>
      <c r="J32" s="37" t="s">
        <v>1341</v>
      </c>
      <c r="K32" s="37" t="s">
        <v>1253</v>
      </c>
      <c r="L32" s="37" t="s">
        <v>1212</v>
      </c>
      <c r="M32" s="37" t="s">
        <v>1092</v>
      </c>
      <c r="N32" s="37" t="s">
        <v>1074</v>
      </c>
    </row>
    <row r="33" spans="1:14" x14ac:dyDescent="0.45">
      <c r="A33">
        <v>22217</v>
      </c>
      <c r="B33" s="37" t="s">
        <v>1117</v>
      </c>
      <c r="I33" s="37" t="s">
        <v>1342</v>
      </c>
    </row>
    <row r="34" spans="1:14" x14ac:dyDescent="0.45">
      <c r="A34">
        <v>22217</v>
      </c>
      <c r="B34" s="37" t="s">
        <v>1125</v>
      </c>
      <c r="C34" s="37" t="s">
        <v>1343</v>
      </c>
      <c r="D34" s="37" t="s">
        <v>1344</v>
      </c>
      <c r="E34" s="37" t="s">
        <v>1324</v>
      </c>
      <c r="F34" s="37" t="s">
        <v>1045</v>
      </c>
      <c r="G34" s="37" t="s">
        <v>1057</v>
      </c>
      <c r="H34" s="37" t="s">
        <v>937</v>
      </c>
      <c r="I34" s="37" t="s">
        <v>1345</v>
      </c>
      <c r="J34" s="37" t="s">
        <v>1346</v>
      </c>
      <c r="K34" s="37" t="s">
        <v>965</v>
      </c>
      <c r="L34" s="37" t="s">
        <v>1347</v>
      </c>
      <c r="M34" s="37" t="s">
        <v>1348</v>
      </c>
      <c r="N34" s="37" t="s">
        <v>1349</v>
      </c>
    </row>
    <row r="35" spans="1:14" x14ac:dyDescent="0.45">
      <c r="A35">
        <v>22217</v>
      </c>
      <c r="B35" s="37" t="s">
        <v>1135</v>
      </c>
      <c r="C35" s="37" t="s">
        <v>1350</v>
      </c>
      <c r="D35" s="37" t="s">
        <v>958</v>
      </c>
      <c r="E35" s="37" t="s">
        <v>1351</v>
      </c>
      <c r="F35" s="37" t="s">
        <v>1352</v>
      </c>
      <c r="G35" s="37" t="s">
        <v>968</v>
      </c>
      <c r="H35" s="37" t="s">
        <v>959</v>
      </c>
      <c r="I35" s="37" t="s">
        <v>1250</v>
      </c>
      <c r="J35" s="37" t="s">
        <v>924</v>
      </c>
      <c r="K35" s="37" t="s">
        <v>1353</v>
      </c>
      <c r="L35" s="37" t="s">
        <v>932</v>
      </c>
      <c r="M35" s="37" t="s">
        <v>1354</v>
      </c>
      <c r="N35" s="37" t="s">
        <v>1355</v>
      </c>
    </row>
    <row r="36" spans="1:14" x14ac:dyDescent="0.45">
      <c r="A36">
        <v>22217</v>
      </c>
      <c r="B36" s="37" t="s">
        <v>1144</v>
      </c>
      <c r="C36" s="37" t="s">
        <v>1213</v>
      </c>
      <c r="D36" s="37" t="s">
        <v>1356</v>
      </c>
      <c r="E36" s="37" t="s">
        <v>1161</v>
      </c>
      <c r="F36" s="37" t="s">
        <v>984</v>
      </c>
      <c r="G36" s="37" t="s">
        <v>924</v>
      </c>
      <c r="H36" s="37" t="s">
        <v>1085</v>
      </c>
      <c r="I36" s="37" t="s">
        <v>948</v>
      </c>
      <c r="J36" s="37" t="s">
        <v>1496</v>
      </c>
      <c r="K36" s="37" t="s">
        <v>1123</v>
      </c>
      <c r="L36" s="37" t="s">
        <v>1282</v>
      </c>
      <c r="M36" s="37" t="s">
        <v>1357</v>
      </c>
      <c r="N36" s="37" t="s">
        <v>1083</v>
      </c>
    </row>
    <row r="37" spans="1:14" x14ac:dyDescent="0.45">
      <c r="A37">
        <v>22217</v>
      </c>
      <c r="B37" s="37" t="s">
        <v>1151</v>
      </c>
      <c r="C37" s="37" t="s">
        <v>1358</v>
      </c>
      <c r="D37" s="37" t="s">
        <v>1359</v>
      </c>
      <c r="E37" s="37" t="s">
        <v>1073</v>
      </c>
      <c r="F37" s="37" t="s">
        <v>1212</v>
      </c>
      <c r="G37" s="37" t="s">
        <v>1129</v>
      </c>
      <c r="H37" s="37" t="s">
        <v>1341</v>
      </c>
      <c r="I37" s="37" t="s">
        <v>1360</v>
      </c>
      <c r="J37" s="37" t="s">
        <v>1361</v>
      </c>
      <c r="K37" s="37" t="s">
        <v>904</v>
      </c>
      <c r="L37" s="37" t="s">
        <v>910</v>
      </c>
      <c r="M37" s="37" t="s">
        <v>1140</v>
      </c>
      <c r="N37" s="37" t="s">
        <v>1176</v>
      </c>
    </row>
    <row r="38" spans="1:14" x14ac:dyDescent="0.45">
      <c r="A38">
        <v>22217</v>
      </c>
      <c r="B38" s="37" t="s">
        <v>1156</v>
      </c>
      <c r="C38" s="37" t="s">
        <v>1362</v>
      </c>
      <c r="D38" s="37" t="s">
        <v>1106</v>
      </c>
      <c r="E38" s="37" t="s">
        <v>1190</v>
      </c>
      <c r="F38" s="37" t="s">
        <v>1157</v>
      </c>
      <c r="G38" s="37" t="s">
        <v>1363</v>
      </c>
      <c r="H38" s="37" t="s">
        <v>1035</v>
      </c>
      <c r="I38" s="37" t="s">
        <v>1364</v>
      </c>
      <c r="J38" s="37" t="s">
        <v>1365</v>
      </c>
      <c r="K38" s="37" t="s">
        <v>940</v>
      </c>
      <c r="L38" s="37" t="s">
        <v>1366</v>
      </c>
      <c r="M38" s="37" t="s">
        <v>1304</v>
      </c>
      <c r="N38" s="37" t="s">
        <v>1249</v>
      </c>
    </row>
    <row r="39" spans="1:14" x14ac:dyDescent="0.45">
      <c r="A39">
        <v>22217</v>
      </c>
      <c r="B39" s="37" t="s">
        <v>1163</v>
      </c>
      <c r="C39" s="37" t="s">
        <v>1367</v>
      </c>
      <c r="D39" s="37" t="s">
        <v>1368</v>
      </c>
      <c r="E39" s="37" t="s">
        <v>1497</v>
      </c>
      <c r="F39" s="37" t="s">
        <v>1369</v>
      </c>
      <c r="G39" s="37" t="s">
        <v>938</v>
      </c>
      <c r="H39" s="37" t="s">
        <v>1370</v>
      </c>
      <c r="I39" s="37" t="s">
        <v>1371</v>
      </c>
      <c r="J39" s="37" t="s">
        <v>1372</v>
      </c>
      <c r="K39" s="37" t="s">
        <v>1268</v>
      </c>
      <c r="L39" s="37" t="s">
        <v>1498</v>
      </c>
      <c r="M39" s="37" t="s">
        <v>956</v>
      </c>
      <c r="N39" s="37" t="s">
        <v>1373</v>
      </c>
    </row>
    <row r="40" spans="1:14" x14ac:dyDescent="0.45">
      <c r="A40">
        <v>22217</v>
      </c>
      <c r="B40" s="37" t="s">
        <v>1172</v>
      </c>
      <c r="C40" s="37" t="s">
        <v>1374</v>
      </c>
      <c r="D40" s="37" t="s">
        <v>906</v>
      </c>
      <c r="E40" s="37" t="s">
        <v>1141</v>
      </c>
      <c r="F40" s="37" t="s">
        <v>1375</v>
      </c>
      <c r="G40" s="37" t="s">
        <v>1242</v>
      </c>
      <c r="H40" s="37" t="s">
        <v>1168</v>
      </c>
      <c r="I40" s="37" t="s">
        <v>1376</v>
      </c>
      <c r="J40" s="37" t="s">
        <v>1377</v>
      </c>
      <c r="K40" s="37" t="s">
        <v>1378</v>
      </c>
      <c r="L40" s="37" t="s">
        <v>1379</v>
      </c>
      <c r="M40" s="37" t="s">
        <v>1380</v>
      </c>
      <c r="N40" s="37" t="s">
        <v>1381</v>
      </c>
    </row>
    <row r="41" spans="1:14" x14ac:dyDescent="0.45">
      <c r="A41">
        <v>22217</v>
      </c>
      <c r="B41" s="37" t="s">
        <v>1177</v>
      </c>
      <c r="C41" s="37" t="s">
        <v>1382</v>
      </c>
      <c r="D41" s="37" t="s">
        <v>1122</v>
      </c>
      <c r="E41" s="37" t="s">
        <v>1104</v>
      </c>
      <c r="F41" s="37" t="s">
        <v>1383</v>
      </c>
      <c r="G41" s="37" t="s">
        <v>1384</v>
      </c>
      <c r="H41" s="37" t="s">
        <v>1241</v>
      </c>
      <c r="I41" s="37" t="s">
        <v>923</v>
      </c>
      <c r="J41" s="37" t="s">
        <v>889</v>
      </c>
      <c r="K41" s="37" t="s">
        <v>1385</v>
      </c>
      <c r="L41" s="37" t="s">
        <v>1386</v>
      </c>
      <c r="M41" s="37" t="s">
        <v>1306</v>
      </c>
      <c r="N41" s="37" t="s">
        <v>1387</v>
      </c>
    </row>
    <row r="42" spans="1:14" x14ac:dyDescent="0.45">
      <c r="A42">
        <v>22217</v>
      </c>
      <c r="B42" s="37" t="s">
        <v>1179</v>
      </c>
      <c r="C42" s="37" t="s">
        <v>1388</v>
      </c>
      <c r="D42" s="37" t="s">
        <v>1499</v>
      </c>
      <c r="E42" s="37" t="s">
        <v>1352</v>
      </c>
      <c r="F42" s="37" t="s">
        <v>1389</v>
      </c>
      <c r="G42" s="37" t="s">
        <v>1390</v>
      </c>
      <c r="H42" s="37" t="s">
        <v>1298</v>
      </c>
      <c r="I42" s="37" t="s">
        <v>1391</v>
      </c>
      <c r="J42" s="37" t="s">
        <v>1392</v>
      </c>
      <c r="K42" s="37" t="s">
        <v>1260</v>
      </c>
      <c r="L42" s="37" t="s">
        <v>973</v>
      </c>
      <c r="M42" s="37" t="s">
        <v>1393</v>
      </c>
      <c r="N42" s="37" t="s">
        <v>1326</v>
      </c>
    </row>
    <row r="43" spans="1:14" x14ac:dyDescent="0.45">
      <c r="A43">
        <v>22217</v>
      </c>
      <c r="B43" s="37" t="s">
        <v>1184</v>
      </c>
      <c r="C43" s="37" t="s">
        <v>937</v>
      </c>
      <c r="D43" s="37" t="s">
        <v>1211</v>
      </c>
      <c r="E43" s="37" t="s">
        <v>1162</v>
      </c>
      <c r="F43" s="37" t="s">
        <v>1500</v>
      </c>
      <c r="G43" s="37" t="s">
        <v>1296</v>
      </c>
      <c r="H43" s="37" t="s">
        <v>1394</v>
      </c>
      <c r="I43" s="37" t="s">
        <v>1395</v>
      </c>
      <c r="J43" s="37" t="s">
        <v>1396</v>
      </c>
      <c r="K43" s="37" t="s">
        <v>952</v>
      </c>
      <c r="L43" s="37" t="s">
        <v>1397</v>
      </c>
      <c r="M43" s="37" t="s">
        <v>1398</v>
      </c>
      <c r="N43" s="37" t="s">
        <v>1399</v>
      </c>
    </row>
    <row r="44" spans="1:14" x14ac:dyDescent="0.45">
      <c r="A44">
        <v>22217</v>
      </c>
      <c r="B44" s="37" t="s">
        <v>1187</v>
      </c>
      <c r="C44" s="37" t="s">
        <v>1491</v>
      </c>
      <c r="D44" s="37" t="s">
        <v>1501</v>
      </c>
      <c r="E44" s="37" t="s">
        <v>1502</v>
      </c>
      <c r="F44" s="37" t="s">
        <v>899</v>
      </c>
      <c r="G44" s="37" t="s">
        <v>1400</v>
      </c>
      <c r="H44" s="37" t="s">
        <v>1401</v>
      </c>
      <c r="I44" s="37" t="s">
        <v>1402</v>
      </c>
      <c r="J44" s="37" t="s">
        <v>1403</v>
      </c>
      <c r="K44" s="37" t="s">
        <v>946</v>
      </c>
      <c r="L44" s="37" t="s">
        <v>1245</v>
      </c>
      <c r="M44" s="37" t="s">
        <v>982</v>
      </c>
      <c r="N44" s="37" t="s">
        <v>1404</v>
      </c>
    </row>
    <row r="45" spans="1:14" x14ac:dyDescent="0.45">
      <c r="A45">
        <v>22217</v>
      </c>
      <c r="B45" s="37" t="s">
        <v>1191</v>
      </c>
      <c r="C45" s="37" t="s">
        <v>1023</v>
      </c>
      <c r="D45" s="37" t="s">
        <v>1405</v>
      </c>
      <c r="E45" s="37" t="s">
        <v>1406</v>
      </c>
      <c r="F45" s="37" t="s">
        <v>1020</v>
      </c>
      <c r="G45" s="37" t="s">
        <v>1407</v>
      </c>
      <c r="H45" s="37" t="s">
        <v>1408</v>
      </c>
      <c r="I45" s="37" t="s">
        <v>1349</v>
      </c>
      <c r="J45" s="37" t="s">
        <v>1409</v>
      </c>
      <c r="K45" s="37" t="s">
        <v>1410</v>
      </c>
      <c r="L45" s="37" t="s">
        <v>1411</v>
      </c>
      <c r="M45" s="37" t="s">
        <v>1175</v>
      </c>
      <c r="N45" s="37" t="s">
        <v>1124</v>
      </c>
    </row>
    <row r="46" spans="1:14" x14ac:dyDescent="0.45">
      <c r="A46">
        <v>22217</v>
      </c>
      <c r="B46" s="37" t="s">
        <v>1196</v>
      </c>
      <c r="C46" s="37" t="s">
        <v>965</v>
      </c>
      <c r="D46" s="37" t="s">
        <v>1215</v>
      </c>
      <c r="E46" s="37" t="s">
        <v>1001</v>
      </c>
      <c r="F46" s="37" t="s">
        <v>906</v>
      </c>
      <c r="G46" s="37" t="s">
        <v>1412</v>
      </c>
      <c r="H46" s="37" t="s">
        <v>1205</v>
      </c>
      <c r="I46" s="37" t="s">
        <v>1413</v>
      </c>
      <c r="J46" s="37" t="s">
        <v>942</v>
      </c>
      <c r="K46" s="37" t="s">
        <v>1414</v>
      </c>
      <c r="L46" s="37" t="s">
        <v>1257</v>
      </c>
      <c r="M46" s="37" t="s">
        <v>938</v>
      </c>
      <c r="N46" s="37" t="s">
        <v>1365</v>
      </c>
    </row>
    <row r="47" spans="1:14" x14ac:dyDescent="0.45">
      <c r="A47">
        <v>22217</v>
      </c>
      <c r="B47" s="37" t="s">
        <v>1200</v>
      </c>
      <c r="C47" s="37" t="s">
        <v>1344</v>
      </c>
      <c r="D47" s="37" t="s">
        <v>1415</v>
      </c>
      <c r="E47" s="37" t="s">
        <v>1416</v>
      </c>
      <c r="F47" s="37" t="s">
        <v>1129</v>
      </c>
      <c r="G47" s="37" t="s">
        <v>1417</v>
      </c>
      <c r="H47" s="37" t="s">
        <v>1410</v>
      </c>
      <c r="I47" s="37" t="s">
        <v>1385</v>
      </c>
      <c r="J47" s="37" t="s">
        <v>1503</v>
      </c>
      <c r="K47" s="37" t="s">
        <v>1418</v>
      </c>
      <c r="L47" s="37" t="s">
        <v>1419</v>
      </c>
      <c r="M47" s="37" t="s">
        <v>1362</v>
      </c>
      <c r="N47" s="37" t="s">
        <v>1420</v>
      </c>
    </row>
    <row r="48" spans="1:14" x14ac:dyDescent="0.45">
      <c r="A48">
        <v>22217</v>
      </c>
      <c r="B48" s="37" t="s">
        <v>1206</v>
      </c>
      <c r="C48" s="37" t="s">
        <v>1383</v>
      </c>
      <c r="D48" s="37" t="s">
        <v>1504</v>
      </c>
      <c r="E48" s="37" t="s">
        <v>1202</v>
      </c>
      <c r="F48" s="37" t="s">
        <v>1283</v>
      </c>
      <c r="G48" s="37" t="s">
        <v>1505</v>
      </c>
      <c r="H48" s="37" t="s">
        <v>1421</v>
      </c>
      <c r="I48" s="37" t="s">
        <v>1422</v>
      </c>
      <c r="J48" s="37" t="s">
        <v>1423</v>
      </c>
      <c r="K48" s="37" t="s">
        <v>1149</v>
      </c>
      <c r="L48" s="37" t="s">
        <v>1424</v>
      </c>
      <c r="M48" s="37" t="s">
        <v>1425</v>
      </c>
      <c r="N48" s="37" t="s">
        <v>1426</v>
      </c>
    </row>
    <row r="49" spans="1:14" x14ac:dyDescent="0.45">
      <c r="A49">
        <v>22217</v>
      </c>
      <c r="B49" s="37" t="s">
        <v>1210</v>
      </c>
      <c r="C49" s="37" t="s">
        <v>1031</v>
      </c>
      <c r="D49" s="37" t="s">
        <v>1292</v>
      </c>
      <c r="E49" s="37" t="s">
        <v>1277</v>
      </c>
      <c r="F49" s="37" t="s">
        <v>1017</v>
      </c>
      <c r="G49" s="37" t="s">
        <v>1064</v>
      </c>
      <c r="H49" s="37" t="s">
        <v>1427</v>
      </c>
      <c r="I49" s="37" t="s">
        <v>1428</v>
      </c>
      <c r="J49" s="37" t="s">
        <v>1429</v>
      </c>
      <c r="K49" s="37" t="s">
        <v>1430</v>
      </c>
      <c r="L49" s="37" t="s">
        <v>1300</v>
      </c>
      <c r="M49" s="37" t="s">
        <v>1056</v>
      </c>
      <c r="N49" s="37" t="s">
        <v>1288</v>
      </c>
    </row>
    <row r="50" spans="1:14" x14ac:dyDescent="0.45">
      <c r="A50">
        <v>22217</v>
      </c>
      <c r="B50" s="37" t="s">
        <v>1214</v>
      </c>
      <c r="C50" s="37" t="s">
        <v>1431</v>
      </c>
      <c r="D50" s="37" t="s">
        <v>1192</v>
      </c>
      <c r="E50" s="37" t="s">
        <v>1400</v>
      </c>
      <c r="F50" s="37" t="s">
        <v>1399</v>
      </c>
      <c r="G50" s="37" t="s">
        <v>986</v>
      </c>
      <c r="H50" s="37" t="s">
        <v>1432</v>
      </c>
      <c r="I50" s="37" t="s">
        <v>1433</v>
      </c>
      <c r="J50" s="37" t="s">
        <v>1434</v>
      </c>
      <c r="K50" s="37" t="s">
        <v>1250</v>
      </c>
      <c r="L50" s="37" t="s">
        <v>1435</v>
      </c>
      <c r="M50" s="37" t="s">
        <v>1436</v>
      </c>
      <c r="N50" s="37" t="s">
        <v>1294</v>
      </c>
    </row>
    <row r="51" spans="1:14" x14ac:dyDescent="0.45">
      <c r="A51">
        <v>22217</v>
      </c>
      <c r="B51" s="37" t="s">
        <v>1216</v>
      </c>
      <c r="C51" s="37" t="s">
        <v>1290</v>
      </c>
      <c r="D51" s="37" t="s">
        <v>1437</v>
      </c>
      <c r="E51" s="37" t="s">
        <v>1119</v>
      </c>
      <c r="F51" s="37" t="s">
        <v>943</v>
      </c>
      <c r="G51" s="37" t="s">
        <v>1215</v>
      </c>
      <c r="H51" s="37" t="s">
        <v>1284</v>
      </c>
      <c r="I51" s="37" t="s">
        <v>1438</v>
      </c>
      <c r="J51" s="37" t="s">
        <v>1439</v>
      </c>
      <c r="K51" s="37" t="s">
        <v>1340</v>
      </c>
      <c r="L51" s="37" t="s">
        <v>1057</v>
      </c>
      <c r="M51" s="37" t="s">
        <v>1397</v>
      </c>
      <c r="N51" s="37" t="s">
        <v>1320</v>
      </c>
    </row>
    <row r="52" spans="1:14" x14ac:dyDescent="0.45">
      <c r="A52">
        <v>22217</v>
      </c>
      <c r="B52" s="37" t="s">
        <v>1217</v>
      </c>
      <c r="C52" s="37" t="s">
        <v>1506</v>
      </c>
      <c r="D52" s="37" t="s">
        <v>1219</v>
      </c>
      <c r="E52" s="37" t="s">
        <v>1440</v>
      </c>
      <c r="F52" s="37" t="s">
        <v>1507</v>
      </c>
      <c r="G52" s="37" t="s">
        <v>1013</v>
      </c>
      <c r="H52" s="37" t="s">
        <v>1393</v>
      </c>
      <c r="I52" s="37" t="s">
        <v>1441</v>
      </c>
      <c r="J52" s="37" t="s">
        <v>1442</v>
      </c>
      <c r="K52" s="37" t="s">
        <v>1443</v>
      </c>
      <c r="L52" s="37" t="s">
        <v>1334</v>
      </c>
      <c r="M52" s="37" t="s">
        <v>1444</v>
      </c>
      <c r="N52" s="37" t="s">
        <v>1445</v>
      </c>
    </row>
    <row r="53" spans="1:14" x14ac:dyDescent="0.45">
      <c r="A53">
        <v>22217</v>
      </c>
      <c r="B53" s="37" t="s">
        <v>1221</v>
      </c>
      <c r="C53" s="37" t="s">
        <v>955</v>
      </c>
      <c r="D53" s="37" t="s">
        <v>1104</v>
      </c>
      <c r="E53" s="37" t="s">
        <v>1039</v>
      </c>
      <c r="F53" s="37" t="s">
        <v>1508</v>
      </c>
      <c r="G53" s="37" t="s">
        <v>1351</v>
      </c>
      <c r="H53" s="37" t="s">
        <v>1446</v>
      </c>
      <c r="I53" s="37" t="s">
        <v>1447</v>
      </c>
      <c r="J53" s="37" t="s">
        <v>1448</v>
      </c>
      <c r="K53" s="37" t="s">
        <v>932</v>
      </c>
      <c r="L53" s="37" t="s">
        <v>1121</v>
      </c>
      <c r="M53" s="37" t="s">
        <v>949</v>
      </c>
      <c r="N53" s="37" t="s">
        <v>1348</v>
      </c>
    </row>
    <row r="54" spans="1:14" x14ac:dyDescent="0.45">
      <c r="A54">
        <v>22217</v>
      </c>
      <c r="B54" s="37" t="s">
        <v>1224</v>
      </c>
      <c r="C54" s="37" t="s">
        <v>1327</v>
      </c>
      <c r="D54" s="37" t="s">
        <v>948</v>
      </c>
      <c r="E54" s="37" t="s">
        <v>1449</v>
      </c>
      <c r="F54" s="37" t="s">
        <v>1051</v>
      </c>
      <c r="G54" s="37" t="s">
        <v>1450</v>
      </c>
      <c r="H54" s="37" t="s">
        <v>1451</v>
      </c>
      <c r="I54" s="37" t="s">
        <v>1452</v>
      </c>
      <c r="J54" s="37" t="s">
        <v>1487</v>
      </c>
      <c r="K54" s="37" t="s">
        <v>1169</v>
      </c>
      <c r="L54" s="37" t="s">
        <v>1307</v>
      </c>
      <c r="M54" s="37" t="s">
        <v>1453</v>
      </c>
      <c r="N54" s="37" t="s">
        <v>1454</v>
      </c>
    </row>
    <row r="55" spans="1:14" x14ac:dyDescent="0.45">
      <c r="A55">
        <v>22217</v>
      </c>
      <c r="B55" s="37" t="s">
        <v>1225</v>
      </c>
      <c r="C55" s="37" t="s">
        <v>1455</v>
      </c>
      <c r="D55" s="37" t="s">
        <v>1456</v>
      </c>
      <c r="E55" s="37" t="s">
        <v>1457</v>
      </c>
      <c r="F55" s="37" t="s">
        <v>1458</v>
      </c>
      <c r="G55" s="37" t="s">
        <v>1459</v>
      </c>
      <c r="H55" s="37" t="s">
        <v>1460</v>
      </c>
      <c r="I55" s="37" t="s">
        <v>1461</v>
      </c>
      <c r="J55" s="37" t="s">
        <v>1282</v>
      </c>
      <c r="K55" s="37" t="s">
        <v>1457</v>
      </c>
      <c r="L55" s="37" t="s">
        <v>1462</v>
      </c>
      <c r="M55" s="37" t="s">
        <v>1463</v>
      </c>
      <c r="N55" s="37" t="s">
        <v>975</v>
      </c>
    </row>
    <row r="56" spans="1:14" x14ac:dyDescent="0.45">
      <c r="A56">
        <v>22217</v>
      </c>
      <c r="B56" s="37" t="s">
        <v>1229</v>
      </c>
      <c r="C56" s="37" t="s">
        <v>923</v>
      </c>
      <c r="D56" s="37" t="s">
        <v>1189</v>
      </c>
      <c r="E56" s="37" t="s">
        <v>1509</v>
      </c>
      <c r="F56" s="37" t="s">
        <v>1330</v>
      </c>
      <c r="G56" s="37" t="s">
        <v>1195</v>
      </c>
      <c r="H56" s="37" t="s">
        <v>1464</v>
      </c>
      <c r="I56" s="37" t="s">
        <v>1404</v>
      </c>
      <c r="J56" s="37" t="s">
        <v>1465</v>
      </c>
      <c r="K56" s="37" t="s">
        <v>1301</v>
      </c>
      <c r="L56" s="37" t="s">
        <v>1466</v>
      </c>
      <c r="M56" s="37" t="s">
        <v>1467</v>
      </c>
      <c r="N56" s="37" t="s">
        <v>1468</v>
      </c>
    </row>
    <row r="57" spans="1:14" x14ac:dyDescent="0.45">
      <c r="A57">
        <v>22217</v>
      </c>
      <c r="B57" s="37" t="s">
        <v>1231</v>
      </c>
      <c r="C57" s="37" t="s">
        <v>1469</v>
      </c>
      <c r="D57" s="37" t="s">
        <v>1470</v>
      </c>
      <c r="E57" s="37" t="s">
        <v>1152</v>
      </c>
      <c r="F57" s="37" t="s">
        <v>954</v>
      </c>
      <c r="G57" s="37" t="s">
        <v>1471</v>
      </c>
      <c r="H57" s="37" t="s">
        <v>1472</v>
      </c>
      <c r="I57" s="37" t="s">
        <v>1473</v>
      </c>
      <c r="J57" s="37" t="s">
        <v>1474</v>
      </c>
      <c r="K57" s="37" t="s">
        <v>1475</v>
      </c>
      <c r="L57" s="37" t="s">
        <v>1332</v>
      </c>
      <c r="M57" s="37" t="s">
        <v>1510</v>
      </c>
      <c r="N57" s="37" t="s">
        <v>1476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8BD0-9092-48B4-9B4C-7BB24CDFE0F8}">
  <dimension ref="A1:N141"/>
  <sheetViews>
    <sheetView topLeftCell="A67" workbookViewId="0">
      <selection activeCell="C85" sqref="C85:N140"/>
    </sheetView>
  </sheetViews>
  <sheetFormatPr defaultRowHeight="15.9" x14ac:dyDescent="0.45"/>
  <sheetData>
    <row r="1" spans="1:14" x14ac:dyDescent="0.45">
      <c r="A1">
        <v>23330</v>
      </c>
      <c r="B1">
        <v>1882</v>
      </c>
      <c r="C1" t="s">
        <v>68</v>
      </c>
      <c r="D1" t="s">
        <v>68</v>
      </c>
      <c r="E1" t="s">
        <v>68</v>
      </c>
      <c r="F1" t="s">
        <v>68</v>
      </c>
      <c r="G1" t="s">
        <v>68</v>
      </c>
      <c r="H1" t="s">
        <v>68</v>
      </c>
      <c r="I1" t="s">
        <v>68</v>
      </c>
      <c r="J1" t="s">
        <v>68</v>
      </c>
      <c r="K1" t="s">
        <v>68</v>
      </c>
      <c r="L1" t="s">
        <v>68</v>
      </c>
      <c r="M1" t="s">
        <v>64</v>
      </c>
      <c r="N1" t="s">
        <v>181</v>
      </c>
    </row>
    <row r="2" spans="1:14" x14ac:dyDescent="0.45">
      <c r="A2">
        <v>23330</v>
      </c>
      <c r="B2">
        <v>1883</v>
      </c>
      <c r="C2" t="s">
        <v>92</v>
      </c>
      <c r="D2" t="s">
        <v>189</v>
      </c>
      <c r="E2" t="s">
        <v>493</v>
      </c>
      <c r="F2" t="s">
        <v>497</v>
      </c>
      <c r="G2" t="s">
        <v>519</v>
      </c>
      <c r="H2" t="s">
        <v>327</v>
      </c>
      <c r="I2" t="s">
        <v>496</v>
      </c>
      <c r="J2" t="s">
        <v>177</v>
      </c>
      <c r="K2" t="s">
        <v>293</v>
      </c>
      <c r="L2" t="s">
        <v>475</v>
      </c>
      <c r="M2" t="s">
        <v>194</v>
      </c>
      <c r="N2" t="s">
        <v>281</v>
      </c>
    </row>
    <row r="3" spans="1:14" x14ac:dyDescent="0.45">
      <c r="A3">
        <v>23330</v>
      </c>
      <c r="B3">
        <v>1884</v>
      </c>
      <c r="C3" t="s">
        <v>567</v>
      </c>
      <c r="D3" t="s">
        <v>203</v>
      </c>
      <c r="E3" t="s">
        <v>256</v>
      </c>
      <c r="F3" t="s">
        <v>164</v>
      </c>
      <c r="G3" t="s">
        <v>343</v>
      </c>
      <c r="H3" t="s">
        <v>501</v>
      </c>
      <c r="I3" t="s">
        <v>469</v>
      </c>
      <c r="J3" t="s">
        <v>505</v>
      </c>
      <c r="K3" t="s">
        <v>329</v>
      </c>
      <c r="L3" t="s">
        <v>45</v>
      </c>
      <c r="M3" t="s">
        <v>80</v>
      </c>
      <c r="N3" t="s">
        <v>226</v>
      </c>
    </row>
    <row r="4" spans="1:14" x14ac:dyDescent="0.45">
      <c r="A4">
        <v>23330</v>
      </c>
      <c r="B4">
        <v>1885</v>
      </c>
      <c r="C4" t="s">
        <v>568</v>
      </c>
      <c r="D4" t="s">
        <v>569</v>
      </c>
      <c r="E4" t="s">
        <v>80</v>
      </c>
      <c r="F4" t="s">
        <v>316</v>
      </c>
      <c r="G4" t="s">
        <v>461</v>
      </c>
      <c r="H4" t="s">
        <v>143</v>
      </c>
      <c r="I4" t="s">
        <v>405</v>
      </c>
      <c r="J4" t="s">
        <v>315</v>
      </c>
      <c r="K4" t="s">
        <v>120</v>
      </c>
      <c r="L4" t="s">
        <v>494</v>
      </c>
      <c r="M4" t="s">
        <v>307</v>
      </c>
      <c r="N4" t="s">
        <v>203</v>
      </c>
    </row>
    <row r="5" spans="1:14" x14ac:dyDescent="0.45">
      <c r="A5">
        <v>23330</v>
      </c>
      <c r="B5">
        <v>1886</v>
      </c>
      <c r="C5" t="s">
        <v>91</v>
      </c>
      <c r="D5" t="s">
        <v>551</v>
      </c>
      <c r="E5" t="s">
        <v>371</v>
      </c>
      <c r="F5" t="s">
        <v>212</v>
      </c>
      <c r="G5" t="s">
        <v>220</v>
      </c>
      <c r="H5" t="s">
        <v>329</v>
      </c>
      <c r="I5" t="s">
        <v>455</v>
      </c>
      <c r="J5" t="s">
        <v>544</v>
      </c>
      <c r="K5" t="s">
        <v>532</v>
      </c>
      <c r="L5" t="s">
        <v>403</v>
      </c>
      <c r="M5" t="s">
        <v>560</v>
      </c>
      <c r="N5" t="s">
        <v>570</v>
      </c>
    </row>
    <row r="6" spans="1:14" x14ac:dyDescent="0.45">
      <c r="A6">
        <v>23330</v>
      </c>
      <c r="B6">
        <v>1887</v>
      </c>
      <c r="C6" t="s">
        <v>571</v>
      </c>
      <c r="D6" t="s">
        <v>205</v>
      </c>
      <c r="E6" t="s">
        <v>407</v>
      </c>
      <c r="F6" t="s">
        <v>80</v>
      </c>
      <c r="G6" t="s">
        <v>450</v>
      </c>
      <c r="H6" t="s">
        <v>385</v>
      </c>
      <c r="I6" t="s">
        <v>518</v>
      </c>
      <c r="J6" t="s">
        <v>507</v>
      </c>
      <c r="K6" t="s">
        <v>339</v>
      </c>
      <c r="L6" t="s">
        <v>484</v>
      </c>
      <c r="M6" t="s">
        <v>376</v>
      </c>
      <c r="N6" t="s">
        <v>175</v>
      </c>
    </row>
    <row r="7" spans="1:14" x14ac:dyDescent="0.45">
      <c r="A7">
        <v>23330</v>
      </c>
      <c r="B7">
        <v>1888</v>
      </c>
      <c r="C7" t="s">
        <v>125</v>
      </c>
      <c r="D7" t="s">
        <v>314</v>
      </c>
      <c r="E7" t="s">
        <v>571</v>
      </c>
      <c r="F7" t="s">
        <v>209</v>
      </c>
      <c r="G7" t="s">
        <v>193</v>
      </c>
      <c r="H7" t="s">
        <v>207</v>
      </c>
      <c r="I7" t="s">
        <v>485</v>
      </c>
      <c r="J7" t="s">
        <v>200</v>
      </c>
      <c r="K7" t="s">
        <v>213</v>
      </c>
      <c r="L7" t="s">
        <v>397</v>
      </c>
      <c r="M7" t="s">
        <v>437</v>
      </c>
      <c r="N7" t="s">
        <v>63</v>
      </c>
    </row>
    <row r="8" spans="1:14" x14ac:dyDescent="0.45">
      <c r="A8">
        <v>23330</v>
      </c>
      <c r="B8">
        <v>1889</v>
      </c>
      <c r="C8" t="s">
        <v>448</v>
      </c>
      <c r="D8" t="s">
        <v>242</v>
      </c>
      <c r="E8" t="s">
        <v>551</v>
      </c>
      <c r="F8" t="s">
        <v>461</v>
      </c>
      <c r="G8" t="s">
        <v>423</v>
      </c>
      <c r="H8" t="s">
        <v>460</v>
      </c>
      <c r="I8" t="s">
        <v>301</v>
      </c>
      <c r="J8" t="s">
        <v>447</v>
      </c>
      <c r="K8" t="s">
        <v>222</v>
      </c>
      <c r="L8" t="s">
        <v>333</v>
      </c>
      <c r="M8" t="s">
        <v>64</v>
      </c>
      <c r="N8" t="s">
        <v>439</v>
      </c>
    </row>
    <row r="9" spans="1:14" x14ac:dyDescent="0.45">
      <c r="A9">
        <v>23330</v>
      </c>
      <c r="B9">
        <v>1890</v>
      </c>
      <c r="C9" t="s">
        <v>253</v>
      </c>
      <c r="D9" t="s">
        <v>107</v>
      </c>
      <c r="E9" t="s">
        <v>194</v>
      </c>
      <c r="F9" t="s">
        <v>548</v>
      </c>
      <c r="G9" t="s">
        <v>421</v>
      </c>
      <c r="H9" t="s">
        <v>42</v>
      </c>
      <c r="I9" t="s">
        <v>530</v>
      </c>
      <c r="J9" t="s">
        <v>473</v>
      </c>
      <c r="K9" t="s">
        <v>327</v>
      </c>
      <c r="L9" t="s">
        <v>229</v>
      </c>
      <c r="M9" t="s">
        <v>572</v>
      </c>
      <c r="N9" t="s">
        <v>168</v>
      </c>
    </row>
    <row r="10" spans="1:14" x14ac:dyDescent="0.45">
      <c r="A10">
        <v>23330</v>
      </c>
      <c r="B10">
        <v>1891</v>
      </c>
      <c r="C10" t="s">
        <v>449</v>
      </c>
      <c r="D10" t="s">
        <v>95</v>
      </c>
      <c r="E10" t="s">
        <v>395</v>
      </c>
      <c r="F10" t="s">
        <v>446</v>
      </c>
      <c r="G10" t="s">
        <v>190</v>
      </c>
      <c r="H10" t="s">
        <v>501</v>
      </c>
      <c r="I10" t="s">
        <v>177</v>
      </c>
      <c r="J10" t="s">
        <v>55</v>
      </c>
      <c r="K10" t="s">
        <v>87</v>
      </c>
      <c r="L10" t="s">
        <v>562</v>
      </c>
      <c r="M10" t="s">
        <v>182</v>
      </c>
      <c r="N10" t="s">
        <v>365</v>
      </c>
    </row>
    <row r="11" spans="1:14" x14ac:dyDescent="0.45">
      <c r="A11">
        <v>23330</v>
      </c>
      <c r="B11">
        <v>1892</v>
      </c>
      <c r="C11" t="s">
        <v>181</v>
      </c>
      <c r="D11" t="s">
        <v>47</v>
      </c>
      <c r="E11" t="s">
        <v>124</v>
      </c>
      <c r="F11" t="s">
        <v>386</v>
      </c>
      <c r="G11" t="s">
        <v>547</v>
      </c>
      <c r="H11" t="s">
        <v>170</v>
      </c>
      <c r="I11" t="s">
        <v>533</v>
      </c>
      <c r="J11" t="s">
        <v>573</v>
      </c>
      <c r="K11" t="s">
        <v>192</v>
      </c>
      <c r="L11" t="s">
        <v>404</v>
      </c>
      <c r="M11" t="s">
        <v>534</v>
      </c>
      <c r="N11" t="s">
        <v>323</v>
      </c>
    </row>
    <row r="12" spans="1:14" x14ac:dyDescent="0.45">
      <c r="A12">
        <v>23330</v>
      </c>
      <c r="B12">
        <v>1893</v>
      </c>
      <c r="C12" t="s">
        <v>323</v>
      </c>
      <c r="D12" t="s">
        <v>203</v>
      </c>
      <c r="E12" t="s">
        <v>564</v>
      </c>
      <c r="F12" t="s">
        <v>65</v>
      </c>
      <c r="G12" t="s">
        <v>156</v>
      </c>
      <c r="H12" t="s">
        <v>132</v>
      </c>
      <c r="I12" t="s">
        <v>504</v>
      </c>
      <c r="J12" t="s">
        <v>228</v>
      </c>
      <c r="K12" t="s">
        <v>334</v>
      </c>
      <c r="L12" t="s">
        <v>431</v>
      </c>
      <c r="M12" t="s">
        <v>205</v>
      </c>
      <c r="N12" t="s">
        <v>85</v>
      </c>
    </row>
    <row r="13" spans="1:14" x14ac:dyDescent="0.45">
      <c r="A13">
        <v>23330</v>
      </c>
      <c r="B13">
        <v>1894</v>
      </c>
      <c r="C13" t="s">
        <v>546</v>
      </c>
      <c r="D13" t="s">
        <v>446</v>
      </c>
      <c r="E13" t="s">
        <v>560</v>
      </c>
      <c r="F13" t="s">
        <v>124</v>
      </c>
      <c r="G13" t="s">
        <v>145</v>
      </c>
      <c r="H13" t="s">
        <v>54</v>
      </c>
      <c r="I13" t="s">
        <v>381</v>
      </c>
      <c r="J13" t="s">
        <v>513</v>
      </c>
      <c r="K13" t="s">
        <v>153</v>
      </c>
      <c r="L13" t="s">
        <v>65</v>
      </c>
      <c r="M13" t="s">
        <v>574</v>
      </c>
      <c r="N13" t="s">
        <v>426</v>
      </c>
    </row>
    <row r="14" spans="1:14" x14ac:dyDescent="0.45">
      <c r="A14">
        <v>23330</v>
      </c>
      <c r="B14">
        <v>1895</v>
      </c>
      <c r="C14" t="s">
        <v>181</v>
      </c>
      <c r="D14" t="s">
        <v>308</v>
      </c>
      <c r="E14" t="s">
        <v>64</v>
      </c>
      <c r="F14" t="s">
        <v>164</v>
      </c>
      <c r="G14" t="s">
        <v>208</v>
      </c>
      <c r="H14" t="s">
        <v>77</v>
      </c>
      <c r="I14" t="s">
        <v>485</v>
      </c>
      <c r="J14" t="s">
        <v>315</v>
      </c>
      <c r="K14" t="s">
        <v>98</v>
      </c>
      <c r="L14" t="s">
        <v>528</v>
      </c>
      <c r="M14" t="s">
        <v>237</v>
      </c>
      <c r="N14" t="s">
        <v>436</v>
      </c>
    </row>
    <row r="15" spans="1:14" x14ac:dyDescent="0.45">
      <c r="A15">
        <v>23330</v>
      </c>
      <c r="B15">
        <v>1896</v>
      </c>
      <c r="C15" t="s">
        <v>575</v>
      </c>
      <c r="D15" t="s">
        <v>417</v>
      </c>
      <c r="E15" t="s">
        <v>396</v>
      </c>
      <c r="F15" t="s">
        <v>46</v>
      </c>
      <c r="G15" t="s">
        <v>246</v>
      </c>
      <c r="H15" t="s">
        <v>276</v>
      </c>
      <c r="I15" t="s">
        <v>459</v>
      </c>
      <c r="J15" t="s">
        <v>469</v>
      </c>
      <c r="K15" t="s">
        <v>245</v>
      </c>
      <c r="L15" t="s">
        <v>163</v>
      </c>
      <c r="M15" t="s">
        <v>52</v>
      </c>
      <c r="N15" t="s">
        <v>576</v>
      </c>
    </row>
    <row r="16" spans="1:14" x14ac:dyDescent="0.45">
      <c r="A16">
        <v>23330</v>
      </c>
      <c r="B16">
        <v>1897</v>
      </c>
      <c r="C16" t="s">
        <v>443</v>
      </c>
      <c r="D16" t="s">
        <v>443</v>
      </c>
      <c r="E16" t="s">
        <v>164</v>
      </c>
      <c r="F16" t="s">
        <v>374</v>
      </c>
      <c r="G16" t="s">
        <v>56</v>
      </c>
      <c r="H16" t="s">
        <v>257</v>
      </c>
      <c r="I16" t="s">
        <v>478</v>
      </c>
      <c r="J16" t="s">
        <v>162</v>
      </c>
      <c r="K16" t="s">
        <v>42</v>
      </c>
      <c r="L16" t="s">
        <v>399</v>
      </c>
      <c r="M16" t="s">
        <v>564</v>
      </c>
      <c r="N16" t="s">
        <v>577</v>
      </c>
    </row>
    <row r="17" spans="1:14" x14ac:dyDescent="0.45">
      <c r="A17">
        <v>23330</v>
      </c>
      <c r="B17">
        <v>1898</v>
      </c>
      <c r="C17" t="s">
        <v>307</v>
      </c>
      <c r="D17" t="s">
        <v>225</v>
      </c>
      <c r="E17" t="s">
        <v>323</v>
      </c>
      <c r="F17" t="s">
        <v>212</v>
      </c>
      <c r="G17" t="s">
        <v>243</v>
      </c>
      <c r="H17" t="s">
        <v>192</v>
      </c>
      <c r="I17" t="s">
        <v>563</v>
      </c>
      <c r="J17" t="s">
        <v>516</v>
      </c>
      <c r="K17" t="s">
        <v>144</v>
      </c>
      <c r="L17" t="s">
        <v>416</v>
      </c>
      <c r="M17" t="s">
        <v>352</v>
      </c>
      <c r="N17" t="s">
        <v>443</v>
      </c>
    </row>
    <row r="18" spans="1:14" x14ac:dyDescent="0.45">
      <c r="A18">
        <v>23330</v>
      </c>
      <c r="B18">
        <v>1899</v>
      </c>
      <c r="C18" t="s">
        <v>147</v>
      </c>
      <c r="D18" t="s">
        <v>147</v>
      </c>
      <c r="E18" t="s">
        <v>341</v>
      </c>
      <c r="F18" t="s">
        <v>403</v>
      </c>
      <c r="G18" t="s">
        <v>519</v>
      </c>
      <c r="H18" t="s">
        <v>339</v>
      </c>
      <c r="I18" t="s">
        <v>228</v>
      </c>
      <c r="J18" t="s">
        <v>473</v>
      </c>
      <c r="K18" t="s">
        <v>77</v>
      </c>
      <c r="L18" t="s">
        <v>302</v>
      </c>
      <c r="M18" t="s">
        <v>416</v>
      </c>
      <c r="N18" t="s">
        <v>281</v>
      </c>
    </row>
    <row r="19" spans="1:14" x14ac:dyDescent="0.45">
      <c r="A19">
        <v>23330</v>
      </c>
      <c r="B19">
        <v>1900</v>
      </c>
      <c r="C19" t="s">
        <v>181</v>
      </c>
      <c r="D19" t="s">
        <v>326</v>
      </c>
      <c r="E19" t="s">
        <v>224</v>
      </c>
      <c r="F19" t="s">
        <v>542</v>
      </c>
      <c r="G19" t="s">
        <v>482</v>
      </c>
      <c r="H19" t="s">
        <v>56</v>
      </c>
      <c r="I19" t="s">
        <v>578</v>
      </c>
      <c r="J19" t="s">
        <v>228</v>
      </c>
      <c r="K19" t="s">
        <v>245</v>
      </c>
      <c r="L19" t="s">
        <v>490</v>
      </c>
      <c r="M19" t="s">
        <v>186</v>
      </c>
      <c r="N19" t="s">
        <v>307</v>
      </c>
    </row>
    <row r="20" spans="1:14" x14ac:dyDescent="0.45">
      <c r="A20">
        <v>23330</v>
      </c>
      <c r="B20">
        <v>1901</v>
      </c>
      <c r="C20" t="s">
        <v>204</v>
      </c>
      <c r="D20" t="s">
        <v>376</v>
      </c>
      <c r="E20" t="s">
        <v>444</v>
      </c>
      <c r="F20" t="s">
        <v>161</v>
      </c>
      <c r="G20" t="s">
        <v>498</v>
      </c>
      <c r="H20" t="s">
        <v>268</v>
      </c>
      <c r="I20" t="s">
        <v>381</v>
      </c>
      <c r="J20" t="s">
        <v>144</v>
      </c>
      <c r="K20" t="s">
        <v>296</v>
      </c>
      <c r="L20" t="s">
        <v>450</v>
      </c>
      <c r="M20" t="s">
        <v>242</v>
      </c>
      <c r="N20" t="s">
        <v>125</v>
      </c>
    </row>
    <row r="21" spans="1:14" x14ac:dyDescent="0.45">
      <c r="A21">
        <v>23330</v>
      </c>
      <c r="B21">
        <v>1902</v>
      </c>
      <c r="C21" t="s">
        <v>579</v>
      </c>
      <c r="D21" t="s">
        <v>181</v>
      </c>
      <c r="E21" t="s">
        <v>346</v>
      </c>
      <c r="F21" t="s">
        <v>306</v>
      </c>
      <c r="G21" t="s">
        <v>292</v>
      </c>
      <c r="H21" t="s">
        <v>339</v>
      </c>
      <c r="I21" t="s">
        <v>580</v>
      </c>
      <c r="J21" t="s">
        <v>573</v>
      </c>
      <c r="K21" t="s">
        <v>499</v>
      </c>
      <c r="L21" t="s">
        <v>537</v>
      </c>
      <c r="M21" t="s">
        <v>172</v>
      </c>
      <c r="N21" t="s">
        <v>81</v>
      </c>
    </row>
    <row r="22" spans="1:14" x14ac:dyDescent="0.45">
      <c r="A22">
        <v>23330</v>
      </c>
      <c r="B22">
        <v>1903</v>
      </c>
      <c r="C22" t="s">
        <v>117</v>
      </c>
      <c r="D22" t="s">
        <v>402</v>
      </c>
      <c r="E22" t="s">
        <v>468</v>
      </c>
      <c r="F22" t="s">
        <v>488</v>
      </c>
      <c r="G22" t="s">
        <v>520</v>
      </c>
      <c r="H22" t="s">
        <v>453</v>
      </c>
      <c r="I22" t="s">
        <v>363</v>
      </c>
      <c r="J22" t="s">
        <v>328</v>
      </c>
      <c r="K22" t="s">
        <v>120</v>
      </c>
      <c r="L22" t="s">
        <v>108</v>
      </c>
      <c r="M22" t="s">
        <v>552</v>
      </c>
      <c r="N22" t="s">
        <v>118</v>
      </c>
    </row>
    <row r="23" spans="1:14" x14ac:dyDescent="0.45">
      <c r="A23">
        <v>23330</v>
      </c>
      <c r="B23">
        <v>1904</v>
      </c>
      <c r="C23" t="s">
        <v>577</v>
      </c>
      <c r="D23" t="s">
        <v>204</v>
      </c>
      <c r="E23" t="s">
        <v>411</v>
      </c>
      <c r="F23" t="s">
        <v>431</v>
      </c>
      <c r="G23" t="s">
        <v>378</v>
      </c>
      <c r="H23" t="s">
        <v>507</v>
      </c>
      <c r="I23" t="s">
        <v>530</v>
      </c>
      <c r="J23" t="s">
        <v>504</v>
      </c>
      <c r="K23" t="s">
        <v>309</v>
      </c>
      <c r="L23" t="s">
        <v>547</v>
      </c>
      <c r="M23" t="s">
        <v>476</v>
      </c>
      <c r="N23" t="s">
        <v>448</v>
      </c>
    </row>
    <row r="24" spans="1:14" x14ac:dyDescent="0.45">
      <c r="A24">
        <v>23330</v>
      </c>
      <c r="B24">
        <v>1905</v>
      </c>
      <c r="C24" t="s">
        <v>181</v>
      </c>
      <c r="D24" t="s">
        <v>581</v>
      </c>
      <c r="E24" t="s">
        <v>517</v>
      </c>
      <c r="F24" t="s">
        <v>90</v>
      </c>
      <c r="G24" t="s">
        <v>547</v>
      </c>
      <c r="H24" t="s">
        <v>582</v>
      </c>
      <c r="I24" t="s">
        <v>68</v>
      </c>
      <c r="J24" t="s">
        <v>68</v>
      </c>
      <c r="K24" t="s">
        <v>68</v>
      </c>
      <c r="L24" t="s">
        <v>41</v>
      </c>
      <c r="M24" t="s">
        <v>540</v>
      </c>
      <c r="N24" t="s">
        <v>375</v>
      </c>
    </row>
    <row r="25" spans="1:14" x14ac:dyDescent="0.45">
      <c r="A25">
        <v>23330</v>
      </c>
      <c r="B25">
        <v>1906</v>
      </c>
      <c r="C25" t="s">
        <v>260</v>
      </c>
      <c r="D25" t="s">
        <v>417</v>
      </c>
      <c r="E25" t="s">
        <v>366</v>
      </c>
      <c r="F25" t="s">
        <v>369</v>
      </c>
      <c r="G25" t="s">
        <v>236</v>
      </c>
      <c r="H25" t="s">
        <v>122</v>
      </c>
      <c r="I25" t="s">
        <v>354</v>
      </c>
      <c r="J25" t="s">
        <v>504</v>
      </c>
      <c r="K25" t="s">
        <v>77</v>
      </c>
      <c r="L25" t="s">
        <v>57</v>
      </c>
      <c r="M25" t="s">
        <v>259</v>
      </c>
      <c r="N25" t="s">
        <v>446</v>
      </c>
    </row>
    <row r="26" spans="1:14" x14ac:dyDescent="0.45">
      <c r="A26">
        <v>23330</v>
      </c>
      <c r="B26">
        <v>1907</v>
      </c>
      <c r="C26" t="s">
        <v>106</v>
      </c>
      <c r="D26" t="s">
        <v>215</v>
      </c>
      <c r="E26" t="s">
        <v>96</v>
      </c>
      <c r="F26" t="s">
        <v>89</v>
      </c>
      <c r="G26" t="s">
        <v>450</v>
      </c>
      <c r="H26" t="s">
        <v>77</v>
      </c>
      <c r="I26" t="s">
        <v>511</v>
      </c>
      <c r="J26" t="s">
        <v>530</v>
      </c>
      <c r="K26" t="s">
        <v>320</v>
      </c>
      <c r="L26" t="s">
        <v>53</v>
      </c>
      <c r="M26" t="s">
        <v>444</v>
      </c>
      <c r="N26" t="s">
        <v>81</v>
      </c>
    </row>
    <row r="27" spans="1:14" x14ac:dyDescent="0.45">
      <c r="A27">
        <v>23330</v>
      </c>
      <c r="B27">
        <v>1908</v>
      </c>
      <c r="C27" t="s">
        <v>48</v>
      </c>
      <c r="D27" t="s">
        <v>581</v>
      </c>
      <c r="E27" t="s">
        <v>332</v>
      </c>
      <c r="F27" t="s">
        <v>494</v>
      </c>
      <c r="G27" t="s">
        <v>156</v>
      </c>
      <c r="H27" t="s">
        <v>177</v>
      </c>
      <c r="I27" t="s">
        <v>541</v>
      </c>
      <c r="J27" t="s">
        <v>282</v>
      </c>
      <c r="K27" t="s">
        <v>372</v>
      </c>
      <c r="L27" t="s">
        <v>438</v>
      </c>
      <c r="M27" t="s">
        <v>396</v>
      </c>
      <c r="N27" t="s">
        <v>91</v>
      </c>
    </row>
    <row r="28" spans="1:14" x14ac:dyDescent="0.45">
      <c r="A28">
        <v>23330</v>
      </c>
      <c r="B28">
        <v>1909</v>
      </c>
      <c r="C28" t="s">
        <v>303</v>
      </c>
      <c r="D28" t="s">
        <v>40</v>
      </c>
      <c r="E28" t="s">
        <v>437</v>
      </c>
      <c r="F28" t="s">
        <v>540</v>
      </c>
      <c r="G28" t="s">
        <v>492</v>
      </c>
      <c r="H28" t="s">
        <v>134</v>
      </c>
      <c r="I28" t="s">
        <v>463</v>
      </c>
      <c r="J28" t="s">
        <v>447</v>
      </c>
      <c r="K28" t="s">
        <v>424</v>
      </c>
      <c r="L28" t="s">
        <v>100</v>
      </c>
      <c r="M28" t="s">
        <v>80</v>
      </c>
      <c r="N28" t="s">
        <v>426</v>
      </c>
    </row>
    <row r="29" spans="1:14" x14ac:dyDescent="0.45">
      <c r="A29">
        <v>23330</v>
      </c>
      <c r="B29">
        <v>1910</v>
      </c>
      <c r="C29" t="s">
        <v>71</v>
      </c>
      <c r="D29" t="s">
        <v>360</v>
      </c>
      <c r="E29" t="s">
        <v>571</v>
      </c>
      <c r="F29" t="s">
        <v>356</v>
      </c>
      <c r="G29" t="s">
        <v>178</v>
      </c>
      <c r="H29" t="s">
        <v>505</v>
      </c>
      <c r="I29" t="s">
        <v>513</v>
      </c>
      <c r="J29" t="s">
        <v>544</v>
      </c>
      <c r="K29" t="s">
        <v>77</v>
      </c>
      <c r="L29" t="s">
        <v>428</v>
      </c>
      <c r="M29" t="s">
        <v>422</v>
      </c>
      <c r="N29" t="s">
        <v>436</v>
      </c>
    </row>
    <row r="30" spans="1:14" x14ac:dyDescent="0.45">
      <c r="A30">
        <v>23330</v>
      </c>
      <c r="B30">
        <v>1911</v>
      </c>
      <c r="C30" t="s">
        <v>151</v>
      </c>
      <c r="D30" t="s">
        <v>409</v>
      </c>
      <c r="E30" t="s">
        <v>249</v>
      </c>
      <c r="F30" t="s">
        <v>542</v>
      </c>
      <c r="G30" t="s">
        <v>183</v>
      </c>
      <c r="H30" t="s">
        <v>67</v>
      </c>
      <c r="I30" t="s">
        <v>578</v>
      </c>
      <c r="J30" t="s">
        <v>221</v>
      </c>
      <c r="K30" t="s">
        <v>245</v>
      </c>
      <c r="L30" t="s">
        <v>287</v>
      </c>
      <c r="M30" t="s">
        <v>396</v>
      </c>
      <c r="N30" t="s">
        <v>534</v>
      </c>
    </row>
    <row r="31" spans="1:14" x14ac:dyDescent="0.45">
      <c r="A31">
        <v>23330</v>
      </c>
      <c r="B31">
        <v>1912</v>
      </c>
      <c r="C31" t="s">
        <v>203</v>
      </c>
      <c r="D31" t="s">
        <v>68</v>
      </c>
      <c r="E31" t="s">
        <v>160</v>
      </c>
      <c r="F31" t="s">
        <v>227</v>
      </c>
      <c r="G31" t="s">
        <v>491</v>
      </c>
      <c r="H31" t="s">
        <v>384</v>
      </c>
      <c r="I31" t="s">
        <v>367</v>
      </c>
      <c r="J31" t="s">
        <v>134</v>
      </c>
      <c r="K31" t="s">
        <v>213</v>
      </c>
      <c r="L31" t="s">
        <v>227</v>
      </c>
      <c r="M31" t="s">
        <v>171</v>
      </c>
      <c r="N31" t="s">
        <v>402</v>
      </c>
    </row>
    <row r="32" spans="1:14" x14ac:dyDescent="0.45">
      <c r="A32">
        <v>23330</v>
      </c>
      <c r="B32">
        <v>1913</v>
      </c>
      <c r="C32" t="s">
        <v>125</v>
      </c>
      <c r="D32" t="s">
        <v>392</v>
      </c>
      <c r="E32" t="s">
        <v>419</v>
      </c>
      <c r="F32" t="s">
        <v>484</v>
      </c>
      <c r="G32" t="s">
        <v>100</v>
      </c>
      <c r="H32" t="s">
        <v>221</v>
      </c>
      <c r="I32" t="s">
        <v>504</v>
      </c>
      <c r="J32" t="s">
        <v>269</v>
      </c>
      <c r="K32" t="s">
        <v>501</v>
      </c>
      <c r="L32" t="s">
        <v>190</v>
      </c>
      <c r="M32" t="s">
        <v>58</v>
      </c>
      <c r="N32" t="s">
        <v>194</v>
      </c>
    </row>
    <row r="33" spans="1:14" x14ac:dyDescent="0.45">
      <c r="A33">
        <v>23330</v>
      </c>
      <c r="B33">
        <v>1914</v>
      </c>
      <c r="C33" t="s">
        <v>280</v>
      </c>
      <c r="D33" t="s">
        <v>59</v>
      </c>
      <c r="E33" t="s">
        <v>436</v>
      </c>
      <c r="F33" t="s">
        <v>583</v>
      </c>
      <c r="G33" t="s">
        <v>45</v>
      </c>
      <c r="H33" t="s">
        <v>505</v>
      </c>
      <c r="I33" t="s">
        <v>507</v>
      </c>
      <c r="J33" t="s">
        <v>513</v>
      </c>
      <c r="K33" t="s">
        <v>372</v>
      </c>
      <c r="L33" t="s">
        <v>502</v>
      </c>
      <c r="M33" t="s">
        <v>419</v>
      </c>
      <c r="N33" t="s">
        <v>493</v>
      </c>
    </row>
    <row r="34" spans="1:14" x14ac:dyDescent="0.45">
      <c r="A34">
        <v>23330</v>
      </c>
      <c r="B34">
        <v>1915</v>
      </c>
      <c r="C34" t="s">
        <v>303</v>
      </c>
      <c r="D34" t="s">
        <v>439</v>
      </c>
      <c r="E34" t="s">
        <v>371</v>
      </c>
      <c r="F34" t="s">
        <v>333</v>
      </c>
      <c r="G34" t="s">
        <v>69</v>
      </c>
      <c r="H34" t="s">
        <v>521</v>
      </c>
      <c r="I34" t="s">
        <v>584</v>
      </c>
      <c r="J34" t="s">
        <v>481</v>
      </c>
      <c r="K34" t="s">
        <v>327</v>
      </c>
      <c r="L34" t="s">
        <v>519</v>
      </c>
      <c r="M34" t="s">
        <v>40</v>
      </c>
      <c r="N34" t="s">
        <v>125</v>
      </c>
    </row>
    <row r="35" spans="1:14" x14ac:dyDescent="0.45">
      <c r="A35">
        <v>23330</v>
      </c>
      <c r="B35">
        <v>1916</v>
      </c>
      <c r="C35" t="s">
        <v>160</v>
      </c>
      <c r="D35" t="s">
        <v>426</v>
      </c>
      <c r="E35" t="s">
        <v>358</v>
      </c>
      <c r="F35" t="s">
        <v>442</v>
      </c>
      <c r="G35" t="s">
        <v>131</v>
      </c>
      <c r="H35" t="s">
        <v>252</v>
      </c>
      <c r="I35" t="s">
        <v>405</v>
      </c>
      <c r="J35" t="s">
        <v>451</v>
      </c>
      <c r="K35" t="s">
        <v>66</v>
      </c>
      <c r="L35" t="s">
        <v>208</v>
      </c>
      <c r="M35" t="s">
        <v>551</v>
      </c>
      <c r="N35" t="s">
        <v>379</v>
      </c>
    </row>
    <row r="36" spans="1:14" x14ac:dyDescent="0.45">
      <c r="A36">
        <v>23330</v>
      </c>
      <c r="B36">
        <v>1917</v>
      </c>
      <c r="C36" t="s">
        <v>285</v>
      </c>
      <c r="D36" t="s">
        <v>159</v>
      </c>
      <c r="E36" t="s">
        <v>426</v>
      </c>
      <c r="F36" t="s">
        <v>295</v>
      </c>
      <c r="G36" t="s">
        <v>462</v>
      </c>
      <c r="H36" t="s">
        <v>111</v>
      </c>
      <c r="I36" t="s">
        <v>445</v>
      </c>
      <c r="J36" t="s">
        <v>192</v>
      </c>
      <c r="K36" t="s">
        <v>42</v>
      </c>
      <c r="L36" t="s">
        <v>131</v>
      </c>
      <c r="M36" t="s">
        <v>68</v>
      </c>
      <c r="N36" t="s">
        <v>68</v>
      </c>
    </row>
    <row r="37" spans="1:14" x14ac:dyDescent="0.45">
      <c r="A37">
        <v>23330</v>
      </c>
      <c r="B37">
        <v>1918</v>
      </c>
      <c r="C37" t="s">
        <v>68</v>
      </c>
      <c r="D37" t="s">
        <v>68</v>
      </c>
      <c r="E37" t="s">
        <v>448</v>
      </c>
      <c r="F37" t="s">
        <v>220</v>
      </c>
      <c r="G37" t="s">
        <v>416</v>
      </c>
      <c r="H37" t="s">
        <v>235</v>
      </c>
      <c r="I37" t="s">
        <v>506</v>
      </c>
      <c r="J37" t="s">
        <v>68</v>
      </c>
      <c r="K37" t="s">
        <v>68</v>
      </c>
      <c r="L37" t="s">
        <v>68</v>
      </c>
      <c r="M37" t="s">
        <v>548</v>
      </c>
      <c r="N37" t="s">
        <v>68</v>
      </c>
    </row>
    <row r="38" spans="1:14" x14ac:dyDescent="0.45">
      <c r="A38">
        <v>23330</v>
      </c>
      <c r="B38">
        <v>1919</v>
      </c>
      <c r="C38" t="s">
        <v>68</v>
      </c>
      <c r="D38" t="s">
        <v>68</v>
      </c>
      <c r="E38" t="s">
        <v>68</v>
      </c>
      <c r="F38" t="s">
        <v>68</v>
      </c>
      <c r="G38" t="s">
        <v>491</v>
      </c>
      <c r="H38" t="s">
        <v>277</v>
      </c>
      <c r="I38" t="s">
        <v>441</v>
      </c>
      <c r="J38" t="s">
        <v>503</v>
      </c>
      <c r="K38" t="s">
        <v>277</v>
      </c>
      <c r="L38" t="s">
        <v>525</v>
      </c>
      <c r="M38" t="s">
        <v>68</v>
      </c>
      <c r="N38" t="s">
        <v>68</v>
      </c>
    </row>
    <row r="39" spans="1:14" x14ac:dyDescent="0.45">
      <c r="A39">
        <v>23330</v>
      </c>
      <c r="B39">
        <v>1920</v>
      </c>
      <c r="C39" t="s">
        <v>68</v>
      </c>
      <c r="D39" t="s">
        <v>68</v>
      </c>
      <c r="E39" t="s">
        <v>68</v>
      </c>
      <c r="F39" t="s">
        <v>68</v>
      </c>
      <c r="G39" t="s">
        <v>68</v>
      </c>
      <c r="H39" t="s">
        <v>68</v>
      </c>
      <c r="I39" t="s">
        <v>68</v>
      </c>
      <c r="J39" t="s">
        <v>473</v>
      </c>
      <c r="K39" t="s">
        <v>327</v>
      </c>
      <c r="L39" t="s">
        <v>68</v>
      </c>
      <c r="M39" t="s">
        <v>209</v>
      </c>
      <c r="N39" t="s">
        <v>68</v>
      </c>
    </row>
    <row r="40" spans="1:14" x14ac:dyDescent="0.45">
      <c r="A40">
        <v>23330</v>
      </c>
      <c r="B40">
        <v>1921</v>
      </c>
      <c r="C40" t="s">
        <v>68</v>
      </c>
      <c r="D40" t="s">
        <v>68</v>
      </c>
      <c r="E40" t="s">
        <v>68</v>
      </c>
      <c r="F40" t="s">
        <v>68</v>
      </c>
      <c r="G40" t="s">
        <v>68</v>
      </c>
      <c r="H40" t="s">
        <v>68</v>
      </c>
      <c r="I40" t="s">
        <v>68</v>
      </c>
      <c r="J40" t="s">
        <v>68</v>
      </c>
      <c r="K40" t="s">
        <v>68</v>
      </c>
      <c r="L40" t="s">
        <v>68</v>
      </c>
      <c r="M40" t="s">
        <v>68</v>
      </c>
      <c r="N40" t="s">
        <v>68</v>
      </c>
    </row>
    <row r="41" spans="1:14" x14ac:dyDescent="0.45">
      <c r="A41">
        <v>23330</v>
      </c>
      <c r="B41">
        <v>1922</v>
      </c>
      <c r="C41" t="s">
        <v>68</v>
      </c>
      <c r="D41" t="s">
        <v>285</v>
      </c>
      <c r="E41" t="s">
        <v>194</v>
      </c>
      <c r="F41" t="s">
        <v>360</v>
      </c>
      <c r="G41" t="s">
        <v>163</v>
      </c>
      <c r="H41" t="s">
        <v>558</v>
      </c>
      <c r="I41" t="s">
        <v>68</v>
      </c>
      <c r="J41" t="s">
        <v>68</v>
      </c>
      <c r="K41" t="s">
        <v>68</v>
      </c>
      <c r="L41" t="s">
        <v>68</v>
      </c>
      <c r="M41" t="s">
        <v>142</v>
      </c>
      <c r="N41" t="s">
        <v>585</v>
      </c>
    </row>
    <row r="42" spans="1:14" x14ac:dyDescent="0.45">
      <c r="A42">
        <v>23330</v>
      </c>
      <c r="B42">
        <v>1923</v>
      </c>
      <c r="C42" t="s">
        <v>576</v>
      </c>
      <c r="D42" t="s">
        <v>585</v>
      </c>
      <c r="E42" t="s">
        <v>118</v>
      </c>
      <c r="F42" t="s">
        <v>297</v>
      </c>
      <c r="G42" t="s">
        <v>531</v>
      </c>
      <c r="H42" t="s">
        <v>68</v>
      </c>
      <c r="I42" t="s">
        <v>508</v>
      </c>
      <c r="J42" t="s">
        <v>459</v>
      </c>
      <c r="K42" t="s">
        <v>109</v>
      </c>
      <c r="L42" t="s">
        <v>57</v>
      </c>
      <c r="M42" t="s">
        <v>311</v>
      </c>
      <c r="N42" t="s">
        <v>124</v>
      </c>
    </row>
    <row r="43" spans="1:14" x14ac:dyDescent="0.45">
      <c r="A43">
        <v>23330</v>
      </c>
      <c r="B43">
        <v>1924</v>
      </c>
      <c r="C43" t="s">
        <v>375</v>
      </c>
      <c r="D43" t="s">
        <v>151</v>
      </c>
      <c r="E43" t="s">
        <v>410</v>
      </c>
      <c r="F43" t="s">
        <v>247</v>
      </c>
      <c r="G43" t="s">
        <v>329</v>
      </c>
      <c r="H43" t="s">
        <v>153</v>
      </c>
      <c r="I43" t="s">
        <v>463</v>
      </c>
      <c r="J43" t="s">
        <v>43</v>
      </c>
      <c r="K43" t="s">
        <v>245</v>
      </c>
      <c r="L43" t="s">
        <v>462</v>
      </c>
      <c r="M43" t="s">
        <v>477</v>
      </c>
      <c r="N43" t="s">
        <v>75</v>
      </c>
    </row>
    <row r="44" spans="1:14" x14ac:dyDescent="0.45">
      <c r="A44">
        <v>23330</v>
      </c>
      <c r="B44">
        <v>1925</v>
      </c>
      <c r="C44" t="s">
        <v>553</v>
      </c>
      <c r="D44" t="s">
        <v>577</v>
      </c>
      <c r="E44" t="s">
        <v>436</v>
      </c>
      <c r="F44" t="s">
        <v>46</v>
      </c>
      <c r="G44" t="s">
        <v>86</v>
      </c>
      <c r="H44" t="s">
        <v>201</v>
      </c>
      <c r="I44" t="s">
        <v>282</v>
      </c>
      <c r="J44" t="s">
        <v>44</v>
      </c>
      <c r="K44" t="s">
        <v>97</v>
      </c>
      <c r="L44" t="s">
        <v>431</v>
      </c>
      <c r="M44" t="s">
        <v>259</v>
      </c>
      <c r="N44" t="s">
        <v>181</v>
      </c>
    </row>
    <row r="45" spans="1:14" x14ac:dyDescent="0.45">
      <c r="A45">
        <v>23330</v>
      </c>
      <c r="B45">
        <v>1926</v>
      </c>
      <c r="C45" t="s">
        <v>437</v>
      </c>
      <c r="D45" t="s">
        <v>219</v>
      </c>
      <c r="E45" t="s">
        <v>247</v>
      </c>
      <c r="F45" t="s">
        <v>247</v>
      </c>
      <c r="G45" t="s">
        <v>304</v>
      </c>
      <c r="H45" t="s">
        <v>384</v>
      </c>
      <c r="I45" t="s">
        <v>447</v>
      </c>
      <c r="J45" t="s">
        <v>367</v>
      </c>
      <c r="K45" t="s">
        <v>87</v>
      </c>
      <c r="L45" t="s">
        <v>229</v>
      </c>
      <c r="M45" t="s">
        <v>564</v>
      </c>
      <c r="N45" t="s">
        <v>586</v>
      </c>
    </row>
    <row r="46" spans="1:14" x14ac:dyDescent="0.45">
      <c r="A46">
        <v>23330</v>
      </c>
      <c r="B46">
        <v>1927</v>
      </c>
      <c r="C46" t="s">
        <v>587</v>
      </c>
      <c r="D46" t="s">
        <v>338</v>
      </c>
      <c r="E46" t="s">
        <v>107</v>
      </c>
      <c r="F46" t="s">
        <v>295</v>
      </c>
      <c r="G46" t="s">
        <v>135</v>
      </c>
      <c r="H46" t="s">
        <v>544</v>
      </c>
      <c r="I46" t="s">
        <v>441</v>
      </c>
      <c r="J46" t="s">
        <v>301</v>
      </c>
      <c r="K46" t="s">
        <v>153</v>
      </c>
      <c r="L46" t="s">
        <v>472</v>
      </c>
      <c r="M46" t="s">
        <v>437</v>
      </c>
      <c r="N46" t="s">
        <v>307</v>
      </c>
    </row>
    <row r="47" spans="1:14" x14ac:dyDescent="0.45">
      <c r="A47">
        <v>23330</v>
      </c>
      <c r="B47">
        <v>1928</v>
      </c>
      <c r="C47" t="s">
        <v>417</v>
      </c>
      <c r="D47" t="s">
        <v>358</v>
      </c>
      <c r="E47" t="s">
        <v>332</v>
      </c>
      <c r="F47" t="s">
        <v>306</v>
      </c>
      <c r="G47" t="s">
        <v>76</v>
      </c>
      <c r="H47" t="s">
        <v>78</v>
      </c>
      <c r="I47" t="s">
        <v>503</v>
      </c>
      <c r="J47" t="s">
        <v>478</v>
      </c>
      <c r="K47" t="s">
        <v>235</v>
      </c>
      <c r="L47" t="s">
        <v>519</v>
      </c>
      <c r="M47" t="s">
        <v>393</v>
      </c>
      <c r="N47" t="s">
        <v>40</v>
      </c>
    </row>
    <row r="48" spans="1:14" x14ac:dyDescent="0.45">
      <c r="A48">
        <v>23330</v>
      </c>
      <c r="B48">
        <v>1929</v>
      </c>
      <c r="C48" t="s">
        <v>63</v>
      </c>
      <c r="D48" t="s">
        <v>398</v>
      </c>
      <c r="E48" t="s">
        <v>242</v>
      </c>
      <c r="F48" t="s">
        <v>360</v>
      </c>
      <c r="G48" t="s">
        <v>514</v>
      </c>
      <c r="H48" t="s">
        <v>68</v>
      </c>
      <c r="I48" t="s">
        <v>68</v>
      </c>
      <c r="J48" t="s">
        <v>68</v>
      </c>
      <c r="K48" t="s">
        <v>68</v>
      </c>
      <c r="L48" t="s">
        <v>68</v>
      </c>
      <c r="M48" t="s">
        <v>68</v>
      </c>
      <c r="N48" t="s">
        <v>68</v>
      </c>
    </row>
    <row r="49" spans="1:14" x14ac:dyDescent="0.45">
      <c r="A49">
        <v>23330</v>
      </c>
      <c r="B49">
        <v>1930</v>
      </c>
      <c r="C49" t="s">
        <v>40</v>
      </c>
      <c r="D49" t="s">
        <v>290</v>
      </c>
      <c r="E49" t="s">
        <v>571</v>
      </c>
      <c r="F49" t="s">
        <v>548</v>
      </c>
      <c r="G49" t="s">
        <v>450</v>
      </c>
      <c r="H49" t="s">
        <v>460</v>
      </c>
      <c r="I49" t="s">
        <v>471</v>
      </c>
      <c r="J49" t="s">
        <v>282</v>
      </c>
      <c r="K49" t="s">
        <v>466</v>
      </c>
      <c r="L49" t="s">
        <v>369</v>
      </c>
      <c r="M49" t="s">
        <v>202</v>
      </c>
      <c r="N49" t="s">
        <v>326</v>
      </c>
    </row>
    <row r="50" spans="1:14" x14ac:dyDescent="0.45">
      <c r="A50">
        <v>23330</v>
      </c>
      <c r="B50">
        <v>1931</v>
      </c>
      <c r="C50" t="s">
        <v>567</v>
      </c>
      <c r="D50" t="s">
        <v>402</v>
      </c>
      <c r="E50" t="s">
        <v>347</v>
      </c>
      <c r="F50" t="s">
        <v>176</v>
      </c>
      <c r="G50" t="s">
        <v>229</v>
      </c>
      <c r="H50" t="s">
        <v>276</v>
      </c>
      <c r="I50" t="s">
        <v>487</v>
      </c>
      <c r="J50" t="s">
        <v>511</v>
      </c>
      <c r="K50" t="s">
        <v>244</v>
      </c>
      <c r="L50" t="s">
        <v>214</v>
      </c>
      <c r="M50" t="s">
        <v>80</v>
      </c>
      <c r="N50" t="s">
        <v>574</v>
      </c>
    </row>
    <row r="51" spans="1:14" x14ac:dyDescent="0.45">
      <c r="A51">
        <v>23330</v>
      </c>
      <c r="B51">
        <v>1932</v>
      </c>
      <c r="C51" t="s">
        <v>332</v>
      </c>
      <c r="D51" t="s">
        <v>417</v>
      </c>
      <c r="E51" t="s">
        <v>358</v>
      </c>
      <c r="F51" t="s">
        <v>223</v>
      </c>
      <c r="G51" t="s">
        <v>490</v>
      </c>
      <c r="H51" t="s">
        <v>252</v>
      </c>
      <c r="I51" t="s">
        <v>485</v>
      </c>
      <c r="J51" t="s">
        <v>558</v>
      </c>
      <c r="K51" t="s">
        <v>221</v>
      </c>
      <c r="L51" t="s">
        <v>454</v>
      </c>
      <c r="M51" t="s">
        <v>205</v>
      </c>
      <c r="N51" t="s">
        <v>586</v>
      </c>
    </row>
    <row r="52" spans="1:14" x14ac:dyDescent="0.45">
      <c r="A52">
        <v>23330</v>
      </c>
      <c r="B52">
        <v>1933</v>
      </c>
      <c r="C52" t="s">
        <v>314</v>
      </c>
      <c r="D52" t="s">
        <v>129</v>
      </c>
      <c r="E52" t="s">
        <v>238</v>
      </c>
      <c r="F52" t="s">
        <v>452</v>
      </c>
      <c r="G52" t="s">
        <v>523</v>
      </c>
      <c r="H52" t="s">
        <v>582</v>
      </c>
      <c r="I52" t="s">
        <v>522</v>
      </c>
      <c r="J52" t="s">
        <v>162</v>
      </c>
      <c r="K52" t="s">
        <v>309</v>
      </c>
      <c r="L52" t="s">
        <v>467</v>
      </c>
      <c r="M52" t="s">
        <v>256</v>
      </c>
      <c r="N52" t="s">
        <v>141</v>
      </c>
    </row>
    <row r="53" spans="1:14" x14ac:dyDescent="0.45">
      <c r="A53">
        <v>23330</v>
      </c>
      <c r="B53">
        <v>1934</v>
      </c>
      <c r="C53" t="s">
        <v>468</v>
      </c>
      <c r="D53" t="s">
        <v>419</v>
      </c>
      <c r="E53" t="s">
        <v>588</v>
      </c>
      <c r="F53" t="s">
        <v>146</v>
      </c>
      <c r="G53" t="s">
        <v>368</v>
      </c>
      <c r="H53" t="s">
        <v>244</v>
      </c>
      <c r="I53" t="s">
        <v>573</v>
      </c>
      <c r="J53" t="s">
        <v>441</v>
      </c>
      <c r="K53" t="s">
        <v>135</v>
      </c>
      <c r="L53" t="s">
        <v>525</v>
      </c>
      <c r="M53" t="s">
        <v>510</v>
      </c>
      <c r="N53" t="s">
        <v>182</v>
      </c>
    </row>
    <row r="54" spans="1:14" x14ac:dyDescent="0.45">
      <c r="A54">
        <v>23330</v>
      </c>
      <c r="B54">
        <v>1935</v>
      </c>
      <c r="C54" t="s">
        <v>52</v>
      </c>
      <c r="D54" t="s">
        <v>237</v>
      </c>
      <c r="E54" t="s">
        <v>410</v>
      </c>
      <c r="F54" t="s">
        <v>259</v>
      </c>
      <c r="G54" t="s">
        <v>45</v>
      </c>
      <c r="H54" t="s">
        <v>288</v>
      </c>
      <c r="I54" t="s">
        <v>496</v>
      </c>
      <c r="J54" t="s">
        <v>228</v>
      </c>
      <c r="K54" t="s">
        <v>453</v>
      </c>
      <c r="L54" t="s">
        <v>461</v>
      </c>
      <c r="M54" t="s">
        <v>374</v>
      </c>
      <c r="N54" t="s">
        <v>182</v>
      </c>
    </row>
    <row r="55" spans="1:14" x14ac:dyDescent="0.45">
      <c r="A55">
        <v>23330</v>
      </c>
      <c r="B55">
        <v>1936</v>
      </c>
      <c r="C55" t="s">
        <v>567</v>
      </c>
      <c r="D55" t="s">
        <v>285</v>
      </c>
      <c r="E55" t="s">
        <v>358</v>
      </c>
      <c r="F55" t="s">
        <v>483</v>
      </c>
      <c r="G55" t="s">
        <v>490</v>
      </c>
      <c r="H55" t="s">
        <v>154</v>
      </c>
      <c r="I55" t="s">
        <v>558</v>
      </c>
      <c r="J55" t="s">
        <v>441</v>
      </c>
      <c r="K55" t="s">
        <v>460</v>
      </c>
      <c r="L55" t="s">
        <v>462</v>
      </c>
      <c r="M55" t="s">
        <v>457</v>
      </c>
      <c r="N55" t="s">
        <v>101</v>
      </c>
    </row>
    <row r="56" spans="1:14" x14ac:dyDescent="0.45">
      <c r="A56">
        <v>23330</v>
      </c>
      <c r="B56">
        <v>1937</v>
      </c>
      <c r="C56" t="s">
        <v>350</v>
      </c>
      <c r="D56" t="s">
        <v>391</v>
      </c>
      <c r="E56" t="s">
        <v>589</v>
      </c>
      <c r="F56" t="s">
        <v>427</v>
      </c>
      <c r="G56" t="s">
        <v>491</v>
      </c>
      <c r="H56" t="s">
        <v>451</v>
      </c>
      <c r="I56" t="s">
        <v>504</v>
      </c>
      <c r="J56" t="s">
        <v>301</v>
      </c>
      <c r="K56" t="s">
        <v>453</v>
      </c>
      <c r="L56" t="s">
        <v>490</v>
      </c>
      <c r="M56" t="s">
        <v>562</v>
      </c>
      <c r="N56" t="s">
        <v>590</v>
      </c>
    </row>
    <row r="57" spans="1:14" x14ac:dyDescent="0.45">
      <c r="A57">
        <v>23330</v>
      </c>
      <c r="B57">
        <v>1938</v>
      </c>
      <c r="C57" t="s">
        <v>107</v>
      </c>
      <c r="D57" t="s">
        <v>379</v>
      </c>
      <c r="E57" t="s">
        <v>410</v>
      </c>
      <c r="F57" t="s">
        <v>377</v>
      </c>
      <c r="G57" t="s">
        <v>156</v>
      </c>
      <c r="H57" t="s">
        <v>276</v>
      </c>
      <c r="I57" t="s">
        <v>530</v>
      </c>
      <c r="J57" t="s">
        <v>405</v>
      </c>
      <c r="K57" t="s">
        <v>222</v>
      </c>
      <c r="L57" t="s">
        <v>108</v>
      </c>
      <c r="M57" t="s">
        <v>124</v>
      </c>
      <c r="N57" t="s">
        <v>398</v>
      </c>
    </row>
    <row r="58" spans="1:14" x14ac:dyDescent="0.45">
      <c r="A58">
        <v>23330</v>
      </c>
      <c r="B58">
        <v>1939</v>
      </c>
      <c r="C58" t="s">
        <v>95</v>
      </c>
      <c r="D58" t="s">
        <v>263</v>
      </c>
      <c r="E58" t="s">
        <v>58</v>
      </c>
      <c r="F58" t="s">
        <v>416</v>
      </c>
      <c r="G58" t="s">
        <v>492</v>
      </c>
      <c r="H58" t="s">
        <v>315</v>
      </c>
      <c r="I58" t="s">
        <v>511</v>
      </c>
      <c r="J58" t="s">
        <v>55</v>
      </c>
      <c r="K58" t="s">
        <v>135</v>
      </c>
      <c r="L58" t="s">
        <v>404</v>
      </c>
      <c r="M58" t="s">
        <v>442</v>
      </c>
      <c r="N58" t="s">
        <v>286</v>
      </c>
    </row>
    <row r="59" spans="1:14" x14ac:dyDescent="0.45">
      <c r="A59">
        <v>23330</v>
      </c>
      <c r="B59">
        <v>1940</v>
      </c>
      <c r="C59" t="s">
        <v>313</v>
      </c>
      <c r="D59" t="s">
        <v>130</v>
      </c>
      <c r="E59" t="s">
        <v>52</v>
      </c>
      <c r="F59" t="s">
        <v>198</v>
      </c>
      <c r="G59" t="s">
        <v>423</v>
      </c>
      <c r="H59" t="s">
        <v>288</v>
      </c>
      <c r="I59" t="s">
        <v>487</v>
      </c>
      <c r="J59" t="s">
        <v>565</v>
      </c>
      <c r="K59" t="s">
        <v>320</v>
      </c>
      <c r="L59" t="s">
        <v>348</v>
      </c>
      <c r="M59" t="s">
        <v>440</v>
      </c>
      <c r="N59" t="s">
        <v>318</v>
      </c>
    </row>
    <row r="60" spans="1:14" x14ac:dyDescent="0.45">
      <c r="A60">
        <v>23330</v>
      </c>
      <c r="B60">
        <v>1941</v>
      </c>
      <c r="C60" t="s">
        <v>39</v>
      </c>
      <c r="D60" t="s">
        <v>323</v>
      </c>
      <c r="E60" t="s">
        <v>323</v>
      </c>
      <c r="F60" t="s">
        <v>517</v>
      </c>
      <c r="G60" t="s">
        <v>406</v>
      </c>
      <c r="H60" t="s">
        <v>88</v>
      </c>
      <c r="I60" t="s">
        <v>385</v>
      </c>
      <c r="J60" t="s">
        <v>269</v>
      </c>
      <c r="K60" t="s">
        <v>56</v>
      </c>
      <c r="L60" t="s">
        <v>100</v>
      </c>
      <c r="M60" t="s">
        <v>470</v>
      </c>
      <c r="N60" t="s">
        <v>71</v>
      </c>
    </row>
    <row r="61" spans="1:14" x14ac:dyDescent="0.45">
      <c r="A61">
        <v>23330</v>
      </c>
      <c r="B61">
        <v>1942</v>
      </c>
      <c r="C61" t="s">
        <v>85</v>
      </c>
      <c r="D61" t="s">
        <v>168</v>
      </c>
      <c r="E61" t="s">
        <v>47</v>
      </c>
      <c r="F61" t="s">
        <v>408</v>
      </c>
      <c r="G61" t="s">
        <v>482</v>
      </c>
      <c r="H61" t="s">
        <v>43</v>
      </c>
      <c r="I61" t="s">
        <v>394</v>
      </c>
      <c r="J61" t="s">
        <v>121</v>
      </c>
      <c r="K61" t="s">
        <v>54</v>
      </c>
      <c r="L61" t="s">
        <v>531</v>
      </c>
      <c r="M61" t="s">
        <v>470</v>
      </c>
      <c r="N61" t="s">
        <v>560</v>
      </c>
    </row>
    <row r="62" spans="1:14" x14ac:dyDescent="0.45">
      <c r="A62">
        <v>23330</v>
      </c>
      <c r="B62">
        <v>1943</v>
      </c>
      <c r="C62" t="s">
        <v>567</v>
      </c>
      <c r="D62" t="s">
        <v>540</v>
      </c>
      <c r="E62" t="s">
        <v>194</v>
      </c>
      <c r="F62" t="s">
        <v>430</v>
      </c>
      <c r="G62" t="s">
        <v>69</v>
      </c>
      <c r="H62" t="s">
        <v>257</v>
      </c>
      <c r="I62" t="s">
        <v>463</v>
      </c>
      <c r="J62" t="s">
        <v>521</v>
      </c>
      <c r="K62" t="s">
        <v>244</v>
      </c>
      <c r="L62" t="s">
        <v>229</v>
      </c>
      <c r="M62" t="s">
        <v>304</v>
      </c>
      <c r="N62" t="s">
        <v>376</v>
      </c>
    </row>
    <row r="63" spans="1:14" x14ac:dyDescent="0.45">
      <c r="A63">
        <v>23330</v>
      </c>
      <c r="B63">
        <v>1944</v>
      </c>
      <c r="C63" t="s">
        <v>52</v>
      </c>
      <c r="D63" t="s">
        <v>286</v>
      </c>
      <c r="E63" t="s">
        <v>570</v>
      </c>
      <c r="F63" t="s">
        <v>198</v>
      </c>
      <c r="G63" t="s">
        <v>156</v>
      </c>
      <c r="H63" t="s">
        <v>244</v>
      </c>
      <c r="I63" t="s">
        <v>485</v>
      </c>
      <c r="J63" t="s">
        <v>200</v>
      </c>
      <c r="K63" t="s">
        <v>222</v>
      </c>
      <c r="L63" t="s">
        <v>229</v>
      </c>
      <c r="M63" t="s">
        <v>411</v>
      </c>
      <c r="N63" t="s">
        <v>209</v>
      </c>
    </row>
    <row r="64" spans="1:14" x14ac:dyDescent="0.45">
      <c r="A64">
        <v>23330</v>
      </c>
      <c r="B64">
        <v>1945</v>
      </c>
      <c r="C64" t="s">
        <v>332</v>
      </c>
      <c r="D64" t="s">
        <v>107</v>
      </c>
      <c r="E64" t="s">
        <v>107</v>
      </c>
      <c r="F64" t="s">
        <v>483</v>
      </c>
      <c r="G64" t="s">
        <v>321</v>
      </c>
      <c r="H64" t="s">
        <v>301</v>
      </c>
      <c r="I64" t="s">
        <v>473</v>
      </c>
      <c r="J64" t="s">
        <v>487</v>
      </c>
      <c r="K64" t="s">
        <v>235</v>
      </c>
      <c r="L64" t="s">
        <v>472</v>
      </c>
      <c r="M64" t="s">
        <v>332</v>
      </c>
      <c r="N64" t="s">
        <v>290</v>
      </c>
    </row>
    <row r="65" spans="1:14" x14ac:dyDescent="0.45">
      <c r="A65">
        <v>23330</v>
      </c>
      <c r="B65">
        <v>1946</v>
      </c>
      <c r="C65" t="s">
        <v>586</v>
      </c>
      <c r="D65" t="s">
        <v>197</v>
      </c>
      <c r="E65" t="s">
        <v>437</v>
      </c>
      <c r="F65" t="s">
        <v>479</v>
      </c>
      <c r="G65" t="s">
        <v>89</v>
      </c>
      <c r="H65" t="s">
        <v>42</v>
      </c>
      <c r="I65" t="s">
        <v>381</v>
      </c>
      <c r="J65" t="s">
        <v>541</v>
      </c>
      <c r="K65" t="s">
        <v>529</v>
      </c>
      <c r="L65" t="s">
        <v>343</v>
      </c>
      <c r="M65" t="s">
        <v>386</v>
      </c>
      <c r="N65" t="s">
        <v>130</v>
      </c>
    </row>
    <row r="66" spans="1:14" x14ac:dyDescent="0.45">
      <c r="A66">
        <v>23330</v>
      </c>
      <c r="B66">
        <v>1947</v>
      </c>
      <c r="C66" t="s">
        <v>402</v>
      </c>
      <c r="D66" t="s">
        <v>265</v>
      </c>
      <c r="E66" t="s">
        <v>215</v>
      </c>
      <c r="F66" t="s">
        <v>292</v>
      </c>
      <c r="G66" t="s">
        <v>156</v>
      </c>
      <c r="H66" t="s">
        <v>320</v>
      </c>
      <c r="I66" t="s">
        <v>257</v>
      </c>
      <c r="J66" t="s">
        <v>447</v>
      </c>
      <c r="K66" t="s">
        <v>42</v>
      </c>
      <c r="L66" t="s">
        <v>145</v>
      </c>
      <c r="M66" t="s">
        <v>237</v>
      </c>
      <c r="N66" t="s">
        <v>402</v>
      </c>
    </row>
    <row r="67" spans="1:14" x14ac:dyDescent="0.45">
      <c r="A67">
        <v>23330</v>
      </c>
      <c r="B67">
        <v>1948</v>
      </c>
      <c r="C67" t="s">
        <v>341</v>
      </c>
      <c r="D67" t="s">
        <v>546</v>
      </c>
      <c r="E67" t="s">
        <v>256</v>
      </c>
      <c r="F67" t="s">
        <v>86</v>
      </c>
      <c r="G67" t="s">
        <v>434</v>
      </c>
      <c r="H67" t="s">
        <v>162</v>
      </c>
      <c r="I67" t="s">
        <v>354</v>
      </c>
      <c r="J67" t="s">
        <v>282</v>
      </c>
      <c r="K67" t="s">
        <v>79</v>
      </c>
      <c r="L67" t="s">
        <v>490</v>
      </c>
      <c r="M67" t="s">
        <v>65</v>
      </c>
      <c r="N67" t="s">
        <v>151</v>
      </c>
    </row>
    <row r="68" spans="1:14" x14ac:dyDescent="0.45">
      <c r="A68">
        <v>23330</v>
      </c>
      <c r="B68">
        <v>1949</v>
      </c>
      <c r="C68" t="s">
        <v>75</v>
      </c>
      <c r="D68" t="s">
        <v>298</v>
      </c>
      <c r="E68" t="s">
        <v>468</v>
      </c>
      <c r="F68" t="s">
        <v>234</v>
      </c>
      <c r="G68" t="s">
        <v>467</v>
      </c>
      <c r="H68" t="s">
        <v>339</v>
      </c>
      <c r="I68" t="s">
        <v>516</v>
      </c>
      <c r="J68" t="s">
        <v>459</v>
      </c>
      <c r="K68" t="s">
        <v>87</v>
      </c>
      <c r="L68" t="s">
        <v>525</v>
      </c>
      <c r="M68" t="s">
        <v>340</v>
      </c>
      <c r="N68" t="s">
        <v>151</v>
      </c>
    </row>
    <row r="69" spans="1:14" x14ac:dyDescent="0.45">
      <c r="A69">
        <v>23330</v>
      </c>
      <c r="B69">
        <v>1950</v>
      </c>
      <c r="C69" t="s">
        <v>575</v>
      </c>
      <c r="D69" t="s">
        <v>249</v>
      </c>
      <c r="E69" t="s">
        <v>427</v>
      </c>
      <c r="F69" t="s">
        <v>169</v>
      </c>
      <c r="G69" t="s">
        <v>464</v>
      </c>
      <c r="H69" t="s">
        <v>276</v>
      </c>
      <c r="I69" t="s">
        <v>471</v>
      </c>
      <c r="J69" t="s">
        <v>177</v>
      </c>
      <c r="K69" t="s">
        <v>460</v>
      </c>
      <c r="L69" t="s">
        <v>490</v>
      </c>
      <c r="M69" t="s">
        <v>306</v>
      </c>
      <c r="N69" t="s">
        <v>570</v>
      </c>
    </row>
    <row r="70" spans="1:14" x14ac:dyDescent="0.45">
      <c r="A70">
        <v>23330</v>
      </c>
      <c r="B70">
        <v>1951</v>
      </c>
      <c r="C70" t="s">
        <v>590</v>
      </c>
      <c r="D70" t="s">
        <v>160</v>
      </c>
      <c r="E70" t="s">
        <v>439</v>
      </c>
      <c r="F70" t="s">
        <v>498</v>
      </c>
      <c r="G70" t="s">
        <v>57</v>
      </c>
      <c r="H70" t="s">
        <v>384</v>
      </c>
      <c r="I70" t="s">
        <v>486</v>
      </c>
      <c r="J70" t="s">
        <v>507</v>
      </c>
      <c r="K70" t="s">
        <v>54</v>
      </c>
      <c r="L70" t="s">
        <v>344</v>
      </c>
      <c r="M70" t="s">
        <v>470</v>
      </c>
      <c r="N70" t="s">
        <v>446</v>
      </c>
    </row>
    <row r="71" spans="1:14" x14ac:dyDescent="0.45">
      <c r="A71">
        <v>23330</v>
      </c>
      <c r="B71">
        <v>1952</v>
      </c>
      <c r="C71" t="s">
        <v>436</v>
      </c>
      <c r="D71" t="s">
        <v>226</v>
      </c>
      <c r="E71" t="s">
        <v>398</v>
      </c>
      <c r="F71" t="s">
        <v>562</v>
      </c>
      <c r="G71" t="s">
        <v>319</v>
      </c>
      <c r="H71" t="s">
        <v>244</v>
      </c>
      <c r="I71" t="s">
        <v>509</v>
      </c>
      <c r="J71" t="s">
        <v>110</v>
      </c>
      <c r="K71" t="s">
        <v>222</v>
      </c>
      <c r="L71" t="s">
        <v>333</v>
      </c>
      <c r="M71" t="s">
        <v>256</v>
      </c>
      <c r="N71" t="s">
        <v>117</v>
      </c>
    </row>
    <row r="72" spans="1:14" x14ac:dyDescent="0.45">
      <c r="A72">
        <v>23330</v>
      </c>
      <c r="B72">
        <v>1953</v>
      </c>
      <c r="C72" t="s">
        <v>195</v>
      </c>
      <c r="D72" t="s">
        <v>389</v>
      </c>
      <c r="E72" t="s">
        <v>118</v>
      </c>
      <c r="F72" t="s">
        <v>310</v>
      </c>
      <c r="G72" t="s">
        <v>178</v>
      </c>
      <c r="H72" t="s">
        <v>516</v>
      </c>
      <c r="I72" t="s">
        <v>362</v>
      </c>
      <c r="J72" t="s">
        <v>486</v>
      </c>
      <c r="K72" t="s">
        <v>543</v>
      </c>
      <c r="L72" t="s">
        <v>492</v>
      </c>
      <c r="M72" t="s">
        <v>256</v>
      </c>
      <c r="N72" t="s">
        <v>136</v>
      </c>
    </row>
    <row r="73" spans="1:14" x14ac:dyDescent="0.45">
      <c r="A73">
        <v>23330</v>
      </c>
      <c r="B73">
        <v>1954</v>
      </c>
      <c r="C73" t="s">
        <v>347</v>
      </c>
      <c r="D73" t="s">
        <v>197</v>
      </c>
      <c r="E73" t="s">
        <v>352</v>
      </c>
      <c r="F73" t="s">
        <v>531</v>
      </c>
      <c r="G73" t="s">
        <v>145</v>
      </c>
      <c r="H73" t="s">
        <v>177</v>
      </c>
      <c r="I73" t="s">
        <v>578</v>
      </c>
      <c r="J73" t="s">
        <v>257</v>
      </c>
      <c r="K73" t="s">
        <v>424</v>
      </c>
      <c r="L73" t="s">
        <v>490</v>
      </c>
      <c r="M73" t="s">
        <v>194</v>
      </c>
      <c r="N73" t="s">
        <v>391</v>
      </c>
    </row>
    <row r="74" spans="1:14" x14ac:dyDescent="0.45">
      <c r="A74">
        <v>23330</v>
      </c>
      <c r="B74">
        <v>1955</v>
      </c>
      <c r="C74" t="s">
        <v>446</v>
      </c>
      <c r="D74" t="s">
        <v>239</v>
      </c>
      <c r="E74" t="s">
        <v>586</v>
      </c>
      <c r="F74" t="s">
        <v>519</v>
      </c>
      <c r="G74" t="s">
        <v>420</v>
      </c>
      <c r="H74" t="s">
        <v>133</v>
      </c>
      <c r="I74" t="s">
        <v>533</v>
      </c>
      <c r="J74" t="s">
        <v>162</v>
      </c>
      <c r="K74" t="s">
        <v>66</v>
      </c>
      <c r="L74" t="s">
        <v>193</v>
      </c>
      <c r="M74" t="s">
        <v>422</v>
      </c>
      <c r="N74" t="s">
        <v>204</v>
      </c>
    </row>
    <row r="75" spans="1:14" x14ac:dyDescent="0.45">
      <c r="A75">
        <v>23330</v>
      </c>
      <c r="B75">
        <v>1956</v>
      </c>
      <c r="C75" t="s">
        <v>436</v>
      </c>
      <c r="D75" t="s">
        <v>197</v>
      </c>
      <c r="E75" t="s">
        <v>440</v>
      </c>
      <c r="F75" t="s">
        <v>480</v>
      </c>
      <c r="G75" t="s">
        <v>429</v>
      </c>
      <c r="H75" t="s">
        <v>162</v>
      </c>
      <c r="I75" t="s">
        <v>591</v>
      </c>
      <c r="J75" t="s">
        <v>473</v>
      </c>
      <c r="K75" t="s">
        <v>420</v>
      </c>
      <c r="L75" t="s">
        <v>461</v>
      </c>
      <c r="M75" t="s">
        <v>358</v>
      </c>
      <c r="N75" t="s">
        <v>396</v>
      </c>
    </row>
    <row r="76" spans="1:14" x14ac:dyDescent="0.45">
      <c r="A76">
        <v>23330</v>
      </c>
      <c r="B76">
        <v>1957</v>
      </c>
      <c r="C76" t="s">
        <v>375</v>
      </c>
      <c r="D76" t="s">
        <v>574</v>
      </c>
      <c r="E76" t="s">
        <v>285</v>
      </c>
      <c r="F76" t="s">
        <v>227</v>
      </c>
      <c r="G76" t="s">
        <v>178</v>
      </c>
      <c r="H76" t="s">
        <v>155</v>
      </c>
      <c r="I76" t="s">
        <v>591</v>
      </c>
      <c r="J76" t="s">
        <v>487</v>
      </c>
      <c r="K76" t="s">
        <v>192</v>
      </c>
      <c r="L76" t="s">
        <v>251</v>
      </c>
      <c r="M76" t="s">
        <v>417</v>
      </c>
      <c r="N76" t="s">
        <v>567</v>
      </c>
    </row>
    <row r="77" spans="1:14" x14ac:dyDescent="0.45">
      <c r="A77">
        <v>23330</v>
      </c>
      <c r="B77">
        <v>1958</v>
      </c>
      <c r="C77" t="s">
        <v>151</v>
      </c>
      <c r="D77" t="s">
        <v>117</v>
      </c>
      <c r="E77" t="s">
        <v>203</v>
      </c>
      <c r="F77" t="s">
        <v>124</v>
      </c>
      <c r="G77" t="s">
        <v>456</v>
      </c>
      <c r="H77" t="s">
        <v>384</v>
      </c>
      <c r="I77" t="s">
        <v>558</v>
      </c>
      <c r="J77" t="s">
        <v>200</v>
      </c>
      <c r="K77" t="s">
        <v>246</v>
      </c>
      <c r="L77" t="s">
        <v>472</v>
      </c>
      <c r="M77" t="s">
        <v>548</v>
      </c>
      <c r="N77" t="s">
        <v>579</v>
      </c>
    </row>
    <row r="78" spans="1:14" x14ac:dyDescent="0.45">
      <c r="A78">
        <v>23330</v>
      </c>
      <c r="B78">
        <v>1959</v>
      </c>
      <c r="C78" t="s">
        <v>577</v>
      </c>
      <c r="D78" t="s">
        <v>314</v>
      </c>
      <c r="E78" t="s">
        <v>476</v>
      </c>
      <c r="F78" t="s">
        <v>350</v>
      </c>
      <c r="G78" t="s">
        <v>236</v>
      </c>
      <c r="H78" t="s">
        <v>276</v>
      </c>
      <c r="I78" t="s">
        <v>533</v>
      </c>
      <c r="J78" t="s">
        <v>481</v>
      </c>
      <c r="K78" t="s">
        <v>56</v>
      </c>
      <c r="L78" t="s">
        <v>333</v>
      </c>
      <c r="M78" t="s">
        <v>517</v>
      </c>
      <c r="N78" t="s">
        <v>358</v>
      </c>
    </row>
    <row r="79" spans="1:14" x14ac:dyDescent="0.45">
      <c r="A79">
        <v>23330</v>
      </c>
      <c r="B79">
        <v>1960</v>
      </c>
      <c r="C79" t="s">
        <v>265</v>
      </c>
      <c r="D79" t="s">
        <v>337</v>
      </c>
      <c r="E79" t="s">
        <v>443</v>
      </c>
      <c r="F79" t="s">
        <v>304</v>
      </c>
      <c r="G79" t="s">
        <v>520</v>
      </c>
      <c r="H79" t="s">
        <v>88</v>
      </c>
      <c r="I79" t="s">
        <v>415</v>
      </c>
      <c r="J79" t="s">
        <v>154</v>
      </c>
      <c r="K79" t="s">
        <v>245</v>
      </c>
      <c r="L79" t="s">
        <v>65</v>
      </c>
      <c r="M79" t="s">
        <v>419</v>
      </c>
      <c r="N79" t="s">
        <v>52</v>
      </c>
    </row>
    <row r="80" spans="1:14" x14ac:dyDescent="0.45">
      <c r="A80">
        <v>23330</v>
      </c>
      <c r="B80">
        <v>1961</v>
      </c>
      <c r="C80" t="s">
        <v>347</v>
      </c>
      <c r="D80" t="s">
        <v>281</v>
      </c>
      <c r="E80" t="s">
        <v>119</v>
      </c>
      <c r="F80" t="s">
        <v>497</v>
      </c>
      <c r="G80" t="s">
        <v>223</v>
      </c>
      <c r="H80" t="s">
        <v>505</v>
      </c>
      <c r="I80" t="s">
        <v>425</v>
      </c>
      <c r="J80" t="s">
        <v>458</v>
      </c>
      <c r="K80" t="s">
        <v>466</v>
      </c>
      <c r="L80" t="s">
        <v>523</v>
      </c>
      <c r="M80" t="s">
        <v>171</v>
      </c>
      <c r="N80" t="s">
        <v>589</v>
      </c>
    </row>
    <row r="81" spans="1:14" x14ac:dyDescent="0.45">
      <c r="A81">
        <v>23330</v>
      </c>
      <c r="B81">
        <v>1962</v>
      </c>
      <c r="C81" t="s">
        <v>402</v>
      </c>
      <c r="D81" t="s">
        <v>393</v>
      </c>
      <c r="E81" t="s">
        <v>422</v>
      </c>
      <c r="F81" t="s">
        <v>287</v>
      </c>
      <c r="G81" t="s">
        <v>296</v>
      </c>
      <c r="H81" t="s">
        <v>154</v>
      </c>
      <c r="I81" t="s">
        <v>563</v>
      </c>
      <c r="J81" t="s">
        <v>367</v>
      </c>
      <c r="K81" t="s">
        <v>244</v>
      </c>
      <c r="L81" t="s">
        <v>397</v>
      </c>
      <c r="M81" t="s">
        <v>583</v>
      </c>
      <c r="N81" t="s">
        <v>555</v>
      </c>
    </row>
    <row r="82" spans="1:14" x14ac:dyDescent="0.45">
      <c r="A82">
        <v>23330</v>
      </c>
      <c r="B82">
        <v>1963</v>
      </c>
      <c r="C82" t="s">
        <v>195</v>
      </c>
      <c r="D82" t="s">
        <v>347</v>
      </c>
      <c r="E82" t="s">
        <v>318</v>
      </c>
      <c r="F82" t="s">
        <v>295</v>
      </c>
      <c r="G82" t="s">
        <v>368</v>
      </c>
      <c r="H82" t="s">
        <v>162</v>
      </c>
      <c r="I82" t="s">
        <v>530</v>
      </c>
      <c r="J82" t="s">
        <v>573</v>
      </c>
      <c r="K82" t="s">
        <v>201</v>
      </c>
      <c r="L82" t="s">
        <v>76</v>
      </c>
      <c r="M82" t="s">
        <v>64</v>
      </c>
      <c r="N82" t="s">
        <v>409</v>
      </c>
    </row>
    <row r="83" spans="1:14" x14ac:dyDescent="0.45">
      <c r="A83">
        <v>23330</v>
      </c>
      <c r="B83">
        <v>1964</v>
      </c>
      <c r="C83" t="s">
        <v>579</v>
      </c>
      <c r="D83" t="s">
        <v>160</v>
      </c>
      <c r="E83" t="s">
        <v>226</v>
      </c>
      <c r="F83" t="s">
        <v>250</v>
      </c>
      <c r="G83" t="s">
        <v>243</v>
      </c>
      <c r="H83" t="s">
        <v>384</v>
      </c>
      <c r="I83" t="s">
        <v>508</v>
      </c>
      <c r="J83" t="s">
        <v>122</v>
      </c>
      <c r="K83" t="s">
        <v>120</v>
      </c>
      <c r="L83" t="s">
        <v>472</v>
      </c>
      <c r="M83" t="s">
        <v>238</v>
      </c>
      <c r="N83" t="s">
        <v>168</v>
      </c>
    </row>
    <row r="84" spans="1:14" x14ac:dyDescent="0.45">
      <c r="A84">
        <v>23330</v>
      </c>
      <c r="B84">
        <v>1965</v>
      </c>
      <c r="C84" t="s">
        <v>555</v>
      </c>
      <c r="D84" t="s">
        <v>147</v>
      </c>
      <c r="E84" t="s">
        <v>570</v>
      </c>
      <c r="F84" t="s">
        <v>119</v>
      </c>
      <c r="G84" t="s">
        <v>319</v>
      </c>
      <c r="H84" t="s">
        <v>109</v>
      </c>
      <c r="I84" t="s">
        <v>394</v>
      </c>
      <c r="J84" t="s">
        <v>458</v>
      </c>
      <c r="K84" t="s">
        <v>201</v>
      </c>
      <c r="L84" t="s">
        <v>510</v>
      </c>
      <c r="M84" t="s">
        <v>197</v>
      </c>
      <c r="N84" t="s">
        <v>592</v>
      </c>
    </row>
    <row r="85" spans="1:14" x14ac:dyDescent="0.45">
      <c r="A85">
        <v>23330</v>
      </c>
      <c r="B85">
        <v>1966</v>
      </c>
      <c r="C85" t="s">
        <v>448</v>
      </c>
      <c r="D85" t="s">
        <v>116</v>
      </c>
      <c r="E85" t="s">
        <v>307</v>
      </c>
      <c r="F85" t="s">
        <v>209</v>
      </c>
      <c r="G85" t="s">
        <v>528</v>
      </c>
      <c r="H85" t="s">
        <v>77</v>
      </c>
      <c r="I85" t="s">
        <v>511</v>
      </c>
      <c r="J85" t="s">
        <v>328</v>
      </c>
      <c r="K85" t="s">
        <v>334</v>
      </c>
      <c r="L85" t="s">
        <v>247</v>
      </c>
      <c r="M85" t="s">
        <v>80</v>
      </c>
      <c r="N85" t="s">
        <v>256</v>
      </c>
    </row>
    <row r="86" spans="1:14" x14ac:dyDescent="0.45">
      <c r="A86">
        <v>23330</v>
      </c>
      <c r="B86">
        <v>1967</v>
      </c>
      <c r="C86" t="s">
        <v>249</v>
      </c>
      <c r="D86" t="s">
        <v>556</v>
      </c>
      <c r="E86" t="s">
        <v>119</v>
      </c>
      <c r="F86" t="s">
        <v>229</v>
      </c>
      <c r="G86" t="s">
        <v>498</v>
      </c>
      <c r="H86" t="s">
        <v>221</v>
      </c>
      <c r="I86" t="s">
        <v>591</v>
      </c>
      <c r="J86" t="s">
        <v>301</v>
      </c>
      <c r="K86" t="s">
        <v>466</v>
      </c>
      <c r="L86" t="s">
        <v>156</v>
      </c>
      <c r="M86" t="s">
        <v>461</v>
      </c>
      <c r="N86" t="s">
        <v>286</v>
      </c>
    </row>
    <row r="87" spans="1:14" x14ac:dyDescent="0.45">
      <c r="A87">
        <v>23330</v>
      </c>
      <c r="B87">
        <v>1968</v>
      </c>
      <c r="C87" t="s">
        <v>253</v>
      </c>
      <c r="D87" t="s">
        <v>375</v>
      </c>
      <c r="E87" t="s">
        <v>497</v>
      </c>
      <c r="F87" t="s">
        <v>470</v>
      </c>
      <c r="G87" t="s">
        <v>183</v>
      </c>
      <c r="H87" t="s">
        <v>339</v>
      </c>
      <c r="I87" t="s">
        <v>228</v>
      </c>
      <c r="J87" t="s">
        <v>110</v>
      </c>
      <c r="K87" t="s">
        <v>206</v>
      </c>
      <c r="L87" t="s">
        <v>220</v>
      </c>
      <c r="M87" t="s">
        <v>249</v>
      </c>
      <c r="N87" t="s">
        <v>51</v>
      </c>
    </row>
    <row r="88" spans="1:14" x14ac:dyDescent="0.45">
      <c r="A88">
        <v>23330</v>
      </c>
      <c r="B88">
        <v>1969</v>
      </c>
      <c r="C88" t="s">
        <v>167</v>
      </c>
      <c r="D88" t="s">
        <v>593</v>
      </c>
      <c r="E88" t="s">
        <v>256</v>
      </c>
      <c r="F88" t="s">
        <v>427</v>
      </c>
      <c r="G88" t="s">
        <v>343</v>
      </c>
      <c r="H88" t="s">
        <v>42</v>
      </c>
      <c r="I88" t="s">
        <v>506</v>
      </c>
      <c r="J88" t="s">
        <v>109</v>
      </c>
      <c r="K88" t="s">
        <v>99</v>
      </c>
      <c r="L88" t="s">
        <v>292</v>
      </c>
      <c r="M88" t="s">
        <v>442</v>
      </c>
      <c r="N88" t="s">
        <v>371</v>
      </c>
    </row>
    <row r="89" spans="1:14" x14ac:dyDescent="0.45">
      <c r="A89">
        <v>23330</v>
      </c>
      <c r="B89">
        <v>1970</v>
      </c>
      <c r="C89" t="s">
        <v>280</v>
      </c>
      <c r="D89" t="s">
        <v>567</v>
      </c>
      <c r="E89" t="s">
        <v>259</v>
      </c>
      <c r="F89" t="s">
        <v>470</v>
      </c>
      <c r="G89" t="s">
        <v>456</v>
      </c>
      <c r="H89" t="s">
        <v>66</v>
      </c>
      <c r="I89" t="s">
        <v>504</v>
      </c>
      <c r="J89" t="s">
        <v>109</v>
      </c>
      <c r="K89" t="s">
        <v>132</v>
      </c>
      <c r="L89" t="s">
        <v>333</v>
      </c>
      <c r="M89" t="s">
        <v>588</v>
      </c>
      <c r="N89" t="s">
        <v>107</v>
      </c>
    </row>
    <row r="90" spans="1:14" x14ac:dyDescent="0.45">
      <c r="A90">
        <v>23330</v>
      </c>
      <c r="B90">
        <v>1971</v>
      </c>
      <c r="C90" t="s">
        <v>398</v>
      </c>
      <c r="D90" t="s">
        <v>167</v>
      </c>
      <c r="E90" t="s">
        <v>581</v>
      </c>
      <c r="F90" t="s">
        <v>101</v>
      </c>
      <c r="G90" t="s">
        <v>100</v>
      </c>
      <c r="H90" t="s">
        <v>327</v>
      </c>
      <c r="I90" t="s">
        <v>415</v>
      </c>
      <c r="J90" t="s">
        <v>110</v>
      </c>
      <c r="K90" t="s">
        <v>97</v>
      </c>
      <c r="L90" t="s">
        <v>70</v>
      </c>
      <c r="M90" t="s">
        <v>80</v>
      </c>
      <c r="N90" t="s">
        <v>371</v>
      </c>
    </row>
    <row r="91" spans="1:14" x14ac:dyDescent="0.45">
      <c r="A91">
        <v>23330</v>
      </c>
      <c r="B91">
        <v>1972</v>
      </c>
      <c r="C91" t="s">
        <v>290</v>
      </c>
      <c r="D91" t="s">
        <v>371</v>
      </c>
      <c r="E91" t="s">
        <v>396</v>
      </c>
      <c r="F91" t="s">
        <v>227</v>
      </c>
      <c r="G91" t="s">
        <v>343</v>
      </c>
      <c r="H91" t="s">
        <v>384</v>
      </c>
      <c r="I91" t="s">
        <v>121</v>
      </c>
      <c r="J91" t="s">
        <v>43</v>
      </c>
      <c r="K91" t="s">
        <v>69</v>
      </c>
      <c r="L91" t="s">
        <v>492</v>
      </c>
      <c r="M91" t="s">
        <v>151</v>
      </c>
      <c r="N91" t="s">
        <v>338</v>
      </c>
    </row>
    <row r="92" spans="1:14" x14ac:dyDescent="0.45">
      <c r="A92">
        <v>23330</v>
      </c>
      <c r="B92">
        <v>1973</v>
      </c>
      <c r="C92" t="s">
        <v>336</v>
      </c>
      <c r="D92" t="s">
        <v>439</v>
      </c>
      <c r="E92" t="s">
        <v>58</v>
      </c>
      <c r="F92" t="s">
        <v>190</v>
      </c>
      <c r="G92" t="s">
        <v>482</v>
      </c>
      <c r="H92" t="s">
        <v>44</v>
      </c>
      <c r="I92" t="s">
        <v>481</v>
      </c>
      <c r="J92" t="s">
        <v>521</v>
      </c>
      <c r="K92" t="s">
        <v>355</v>
      </c>
      <c r="L92" t="s">
        <v>399</v>
      </c>
      <c r="M92" t="s">
        <v>157</v>
      </c>
      <c r="N92" t="s">
        <v>314</v>
      </c>
    </row>
    <row r="93" spans="1:14" x14ac:dyDescent="0.45">
      <c r="A93">
        <v>23330</v>
      </c>
      <c r="B93">
        <v>1974</v>
      </c>
      <c r="C93" t="s">
        <v>249</v>
      </c>
      <c r="D93" t="s">
        <v>587</v>
      </c>
      <c r="E93" t="s">
        <v>386</v>
      </c>
      <c r="F93" t="s">
        <v>411</v>
      </c>
      <c r="G93" t="s">
        <v>438</v>
      </c>
      <c r="H93" t="s">
        <v>42</v>
      </c>
      <c r="I93" t="s">
        <v>474</v>
      </c>
      <c r="J93" t="s">
        <v>544</v>
      </c>
      <c r="K93" t="s">
        <v>184</v>
      </c>
      <c r="L93" t="s">
        <v>152</v>
      </c>
      <c r="M93" t="s">
        <v>160</v>
      </c>
      <c r="N93" t="s">
        <v>259</v>
      </c>
    </row>
    <row r="94" spans="1:14" x14ac:dyDescent="0.45">
      <c r="A94">
        <v>23330</v>
      </c>
      <c r="B94">
        <v>1975</v>
      </c>
      <c r="C94" t="s">
        <v>71</v>
      </c>
      <c r="D94" t="s">
        <v>195</v>
      </c>
      <c r="E94" t="s">
        <v>570</v>
      </c>
      <c r="F94" t="s">
        <v>70</v>
      </c>
      <c r="G94" t="s">
        <v>450</v>
      </c>
      <c r="H94" t="s">
        <v>78</v>
      </c>
      <c r="I94" t="s">
        <v>521</v>
      </c>
      <c r="J94" t="s">
        <v>43</v>
      </c>
      <c r="K94" t="s">
        <v>111</v>
      </c>
      <c r="L94" t="s">
        <v>190</v>
      </c>
      <c r="M94" t="s">
        <v>352</v>
      </c>
      <c r="N94" t="s">
        <v>366</v>
      </c>
    </row>
    <row r="95" spans="1:14" x14ac:dyDescent="0.45">
      <c r="A95">
        <v>23330</v>
      </c>
      <c r="B95">
        <v>1976</v>
      </c>
      <c r="C95" t="s">
        <v>81</v>
      </c>
      <c r="D95" t="s">
        <v>307</v>
      </c>
      <c r="E95" t="s">
        <v>540</v>
      </c>
      <c r="F95" t="s">
        <v>514</v>
      </c>
      <c r="G95" t="s">
        <v>156</v>
      </c>
      <c r="H95" t="s">
        <v>44</v>
      </c>
      <c r="I95" t="s">
        <v>530</v>
      </c>
      <c r="J95" t="s">
        <v>558</v>
      </c>
      <c r="K95" t="s">
        <v>245</v>
      </c>
      <c r="L95" t="s">
        <v>374</v>
      </c>
      <c r="M95" t="s">
        <v>408</v>
      </c>
      <c r="N95" t="s">
        <v>576</v>
      </c>
    </row>
    <row r="96" spans="1:14" x14ac:dyDescent="0.45">
      <c r="A96">
        <v>23330</v>
      </c>
      <c r="B96">
        <v>1977</v>
      </c>
      <c r="C96" t="s">
        <v>336</v>
      </c>
      <c r="D96" t="s">
        <v>179</v>
      </c>
      <c r="E96" t="s">
        <v>263</v>
      </c>
      <c r="F96" t="s">
        <v>431</v>
      </c>
      <c r="G96" t="s">
        <v>99</v>
      </c>
      <c r="H96" t="s">
        <v>441</v>
      </c>
      <c r="I96" t="s">
        <v>486</v>
      </c>
      <c r="J96" t="s">
        <v>573</v>
      </c>
      <c r="K96" t="s">
        <v>120</v>
      </c>
      <c r="L96" t="s">
        <v>136</v>
      </c>
      <c r="M96" t="s">
        <v>416</v>
      </c>
      <c r="N96" t="s">
        <v>242</v>
      </c>
    </row>
    <row r="97" spans="1:14" x14ac:dyDescent="0.45">
      <c r="A97">
        <v>23330</v>
      </c>
      <c r="B97">
        <v>1978</v>
      </c>
      <c r="C97" t="s">
        <v>117</v>
      </c>
      <c r="D97" t="s">
        <v>443</v>
      </c>
      <c r="E97" t="s">
        <v>534</v>
      </c>
      <c r="F97" t="s">
        <v>352</v>
      </c>
      <c r="G97" t="s">
        <v>131</v>
      </c>
      <c r="H97" t="s">
        <v>143</v>
      </c>
      <c r="I97" t="s">
        <v>445</v>
      </c>
      <c r="J97" t="s">
        <v>199</v>
      </c>
      <c r="K97" t="s">
        <v>270</v>
      </c>
      <c r="L97" t="s">
        <v>131</v>
      </c>
      <c r="M97" t="s">
        <v>386</v>
      </c>
      <c r="N97" t="s">
        <v>392</v>
      </c>
    </row>
    <row r="98" spans="1:14" x14ac:dyDescent="0.45">
      <c r="A98">
        <v>23330</v>
      </c>
      <c r="B98">
        <v>1979</v>
      </c>
      <c r="C98" t="s">
        <v>91</v>
      </c>
      <c r="D98" t="s">
        <v>253</v>
      </c>
      <c r="E98" t="s">
        <v>389</v>
      </c>
      <c r="F98" t="s">
        <v>537</v>
      </c>
      <c r="G98" t="s">
        <v>163</v>
      </c>
      <c r="H98" t="s">
        <v>97</v>
      </c>
      <c r="I98" t="s">
        <v>558</v>
      </c>
      <c r="J98" t="s">
        <v>544</v>
      </c>
      <c r="K98" t="s">
        <v>79</v>
      </c>
      <c r="L98" t="s">
        <v>510</v>
      </c>
      <c r="M98" t="s">
        <v>316</v>
      </c>
      <c r="N98" t="s">
        <v>307</v>
      </c>
    </row>
    <row r="99" spans="1:14" x14ac:dyDescent="0.45">
      <c r="A99">
        <v>23330</v>
      </c>
      <c r="B99">
        <v>1980</v>
      </c>
      <c r="C99" t="s">
        <v>336</v>
      </c>
      <c r="D99" t="s">
        <v>118</v>
      </c>
      <c r="E99" t="s">
        <v>393</v>
      </c>
      <c r="F99" t="s">
        <v>353</v>
      </c>
      <c r="G99" t="s">
        <v>214</v>
      </c>
      <c r="H99" t="s">
        <v>305</v>
      </c>
      <c r="I99" t="s">
        <v>544</v>
      </c>
      <c r="J99" t="s">
        <v>207</v>
      </c>
      <c r="K99" t="s">
        <v>245</v>
      </c>
      <c r="L99" t="s">
        <v>528</v>
      </c>
      <c r="M99" t="s">
        <v>422</v>
      </c>
      <c r="N99" t="s">
        <v>347</v>
      </c>
    </row>
    <row r="100" spans="1:14" x14ac:dyDescent="0.45">
      <c r="A100">
        <v>23330</v>
      </c>
      <c r="B100">
        <v>1981</v>
      </c>
      <c r="C100" t="s">
        <v>419</v>
      </c>
      <c r="D100" t="s">
        <v>396</v>
      </c>
      <c r="E100" t="s">
        <v>414</v>
      </c>
      <c r="F100" t="s">
        <v>96</v>
      </c>
      <c r="G100" t="s">
        <v>423</v>
      </c>
      <c r="H100" t="s">
        <v>385</v>
      </c>
      <c r="I100" t="s">
        <v>289</v>
      </c>
      <c r="J100" t="s">
        <v>487</v>
      </c>
      <c r="K100" t="s">
        <v>77</v>
      </c>
      <c r="L100" t="s">
        <v>528</v>
      </c>
      <c r="M100" t="s">
        <v>146</v>
      </c>
      <c r="N100" t="s">
        <v>209</v>
      </c>
    </row>
    <row r="101" spans="1:14" x14ac:dyDescent="0.45">
      <c r="A101">
        <v>23330</v>
      </c>
      <c r="B101">
        <v>1982</v>
      </c>
      <c r="C101" t="s">
        <v>272</v>
      </c>
      <c r="D101" t="s">
        <v>71</v>
      </c>
      <c r="E101" t="s">
        <v>555</v>
      </c>
      <c r="F101" t="s">
        <v>519</v>
      </c>
      <c r="G101" t="s">
        <v>246</v>
      </c>
      <c r="H101" t="s">
        <v>451</v>
      </c>
      <c r="I101" t="s">
        <v>508</v>
      </c>
      <c r="J101" t="s">
        <v>44</v>
      </c>
      <c r="K101" t="s">
        <v>529</v>
      </c>
      <c r="L101" t="s">
        <v>146</v>
      </c>
      <c r="M101" t="s">
        <v>583</v>
      </c>
      <c r="N101" t="s">
        <v>171</v>
      </c>
    </row>
    <row r="102" spans="1:14" x14ac:dyDescent="0.45">
      <c r="A102">
        <v>23330</v>
      </c>
      <c r="B102">
        <v>1983</v>
      </c>
      <c r="C102" t="s">
        <v>407</v>
      </c>
      <c r="D102" t="s">
        <v>71</v>
      </c>
      <c r="E102" t="s">
        <v>164</v>
      </c>
      <c r="F102" t="s">
        <v>427</v>
      </c>
      <c r="G102" t="s">
        <v>519</v>
      </c>
      <c r="H102" t="s">
        <v>244</v>
      </c>
      <c r="I102" t="s">
        <v>455</v>
      </c>
      <c r="J102" t="s">
        <v>133</v>
      </c>
      <c r="K102" t="s">
        <v>424</v>
      </c>
      <c r="L102" t="s">
        <v>310</v>
      </c>
      <c r="M102" t="s">
        <v>386</v>
      </c>
      <c r="N102" t="s">
        <v>168</v>
      </c>
    </row>
    <row r="103" spans="1:14" x14ac:dyDescent="0.45">
      <c r="A103">
        <v>23330</v>
      </c>
      <c r="B103">
        <v>1984</v>
      </c>
      <c r="C103" t="s">
        <v>361</v>
      </c>
      <c r="D103" t="s">
        <v>171</v>
      </c>
      <c r="E103" t="s">
        <v>294</v>
      </c>
      <c r="F103" t="s">
        <v>352</v>
      </c>
      <c r="G103" t="s">
        <v>229</v>
      </c>
      <c r="H103" t="s">
        <v>170</v>
      </c>
      <c r="I103" t="s">
        <v>591</v>
      </c>
      <c r="J103" t="s">
        <v>469</v>
      </c>
      <c r="K103" t="s">
        <v>42</v>
      </c>
      <c r="L103" t="s">
        <v>292</v>
      </c>
      <c r="M103" t="s">
        <v>389</v>
      </c>
      <c r="N103" t="s">
        <v>396</v>
      </c>
    </row>
    <row r="104" spans="1:14" x14ac:dyDescent="0.45">
      <c r="A104">
        <v>23330</v>
      </c>
      <c r="B104">
        <v>1985</v>
      </c>
      <c r="C104" t="s">
        <v>337</v>
      </c>
      <c r="D104" t="s">
        <v>175</v>
      </c>
      <c r="E104" t="s">
        <v>230</v>
      </c>
      <c r="F104" t="s">
        <v>442</v>
      </c>
      <c r="G104" t="s">
        <v>559</v>
      </c>
      <c r="H104" t="s">
        <v>55</v>
      </c>
      <c r="I104" t="s">
        <v>447</v>
      </c>
      <c r="J104" t="s">
        <v>507</v>
      </c>
      <c r="K104" t="s">
        <v>268</v>
      </c>
      <c r="L104" t="s">
        <v>430</v>
      </c>
      <c r="M104" t="s">
        <v>393</v>
      </c>
      <c r="N104" t="s">
        <v>74</v>
      </c>
    </row>
    <row r="105" spans="1:14" x14ac:dyDescent="0.45">
      <c r="A105">
        <v>23330</v>
      </c>
      <c r="B105">
        <v>1986</v>
      </c>
      <c r="C105" t="s">
        <v>238</v>
      </c>
      <c r="D105" t="s">
        <v>593</v>
      </c>
      <c r="E105" t="s">
        <v>113</v>
      </c>
      <c r="F105" t="s">
        <v>545</v>
      </c>
      <c r="G105" t="s">
        <v>41</v>
      </c>
      <c r="H105" t="s">
        <v>79</v>
      </c>
      <c r="I105" t="s">
        <v>289</v>
      </c>
      <c r="J105" t="s">
        <v>315</v>
      </c>
      <c r="K105" t="s">
        <v>293</v>
      </c>
      <c r="L105" t="s">
        <v>183</v>
      </c>
      <c r="M105" t="s">
        <v>304</v>
      </c>
      <c r="N105" t="s">
        <v>330</v>
      </c>
    </row>
    <row r="106" spans="1:14" x14ac:dyDescent="0.45">
      <c r="A106">
        <v>23330</v>
      </c>
      <c r="B106">
        <v>1987</v>
      </c>
      <c r="C106" t="s">
        <v>129</v>
      </c>
      <c r="D106" t="s">
        <v>314</v>
      </c>
      <c r="E106" t="s">
        <v>493</v>
      </c>
      <c r="F106" t="s">
        <v>209</v>
      </c>
      <c r="G106" t="s">
        <v>547</v>
      </c>
      <c r="H106" t="s">
        <v>235</v>
      </c>
      <c r="I106" t="s">
        <v>527</v>
      </c>
      <c r="J106" t="s">
        <v>162</v>
      </c>
      <c r="K106" t="s">
        <v>66</v>
      </c>
      <c r="L106" t="s">
        <v>145</v>
      </c>
      <c r="M106" t="s">
        <v>64</v>
      </c>
      <c r="N106" t="s">
        <v>326</v>
      </c>
    </row>
    <row r="107" spans="1:14" x14ac:dyDescent="0.45">
      <c r="A107">
        <v>23330</v>
      </c>
      <c r="B107">
        <v>1988</v>
      </c>
      <c r="C107" t="s">
        <v>130</v>
      </c>
      <c r="D107" t="s">
        <v>160</v>
      </c>
      <c r="E107" t="s">
        <v>271</v>
      </c>
      <c r="F107" t="s">
        <v>237</v>
      </c>
      <c r="G107" t="s">
        <v>156</v>
      </c>
      <c r="H107" t="s">
        <v>221</v>
      </c>
      <c r="I107" t="s">
        <v>394</v>
      </c>
      <c r="J107" t="s">
        <v>381</v>
      </c>
      <c r="K107" t="s">
        <v>42</v>
      </c>
      <c r="L107" t="s">
        <v>319</v>
      </c>
      <c r="M107" t="s">
        <v>594</v>
      </c>
      <c r="N107" t="s">
        <v>182</v>
      </c>
    </row>
    <row r="108" spans="1:14" x14ac:dyDescent="0.45">
      <c r="A108">
        <v>23330</v>
      </c>
      <c r="B108">
        <v>1989</v>
      </c>
      <c r="C108" t="s">
        <v>330</v>
      </c>
      <c r="D108" t="s">
        <v>569</v>
      </c>
      <c r="E108" t="s">
        <v>526</v>
      </c>
      <c r="F108" t="s">
        <v>316</v>
      </c>
      <c r="G108" t="s">
        <v>420</v>
      </c>
      <c r="H108" t="s">
        <v>381</v>
      </c>
      <c r="I108" t="s">
        <v>518</v>
      </c>
      <c r="J108" t="s">
        <v>121</v>
      </c>
      <c r="K108" t="s">
        <v>245</v>
      </c>
      <c r="L108" t="s">
        <v>267</v>
      </c>
      <c r="M108" t="s">
        <v>386</v>
      </c>
      <c r="N108" t="s">
        <v>572</v>
      </c>
    </row>
    <row r="109" spans="1:14" x14ac:dyDescent="0.45">
      <c r="A109">
        <v>23330</v>
      </c>
      <c r="B109">
        <v>1990</v>
      </c>
      <c r="C109" t="s">
        <v>188</v>
      </c>
      <c r="D109" t="s">
        <v>586</v>
      </c>
      <c r="E109" t="s">
        <v>259</v>
      </c>
      <c r="F109" t="s">
        <v>234</v>
      </c>
      <c r="G109" t="s">
        <v>302</v>
      </c>
      <c r="H109" t="s">
        <v>516</v>
      </c>
      <c r="I109" t="s">
        <v>595</v>
      </c>
      <c r="J109" t="s">
        <v>573</v>
      </c>
      <c r="K109" t="s">
        <v>309</v>
      </c>
      <c r="L109" t="s">
        <v>264</v>
      </c>
      <c r="M109" t="s">
        <v>326</v>
      </c>
      <c r="N109" t="s">
        <v>189</v>
      </c>
    </row>
    <row r="110" spans="1:14" x14ac:dyDescent="0.45">
      <c r="A110">
        <v>23330</v>
      </c>
      <c r="B110">
        <v>1991</v>
      </c>
      <c r="C110" t="s">
        <v>95</v>
      </c>
      <c r="D110" t="s">
        <v>448</v>
      </c>
      <c r="E110" t="s">
        <v>577</v>
      </c>
      <c r="F110" t="s">
        <v>223</v>
      </c>
      <c r="G110" t="s">
        <v>99</v>
      </c>
      <c r="H110" t="s">
        <v>512</v>
      </c>
      <c r="I110" t="s">
        <v>512</v>
      </c>
      <c r="J110" t="s">
        <v>385</v>
      </c>
      <c r="K110" t="s">
        <v>111</v>
      </c>
      <c r="L110" t="s">
        <v>482</v>
      </c>
      <c r="M110" t="s">
        <v>537</v>
      </c>
      <c r="N110" t="s">
        <v>203</v>
      </c>
    </row>
    <row r="111" spans="1:14" x14ac:dyDescent="0.45">
      <c r="A111">
        <v>23330</v>
      </c>
      <c r="B111">
        <v>1992</v>
      </c>
      <c r="C111" t="s">
        <v>330</v>
      </c>
      <c r="D111" t="s">
        <v>358</v>
      </c>
      <c r="E111" t="s">
        <v>583</v>
      </c>
      <c r="F111" t="s">
        <v>588</v>
      </c>
      <c r="G111" t="s">
        <v>296</v>
      </c>
      <c r="H111" t="s">
        <v>424</v>
      </c>
      <c r="I111" t="s">
        <v>504</v>
      </c>
      <c r="J111" t="s">
        <v>573</v>
      </c>
      <c r="K111" t="s">
        <v>529</v>
      </c>
      <c r="L111" t="s">
        <v>457</v>
      </c>
      <c r="M111" t="s">
        <v>151</v>
      </c>
      <c r="N111" t="s">
        <v>534</v>
      </c>
    </row>
    <row r="112" spans="1:14" x14ac:dyDescent="0.45">
      <c r="A112">
        <v>23330</v>
      </c>
      <c r="B112">
        <v>1993</v>
      </c>
      <c r="C112" t="s">
        <v>118</v>
      </c>
      <c r="D112" t="s">
        <v>332</v>
      </c>
      <c r="E112" t="s">
        <v>442</v>
      </c>
      <c r="F112" t="s">
        <v>484</v>
      </c>
      <c r="G112" t="s">
        <v>100</v>
      </c>
      <c r="H112" t="s">
        <v>504</v>
      </c>
      <c r="I112" t="s">
        <v>522</v>
      </c>
      <c r="J112" t="s">
        <v>458</v>
      </c>
      <c r="K112" t="s">
        <v>372</v>
      </c>
      <c r="L112" t="s">
        <v>438</v>
      </c>
      <c r="M112" t="s">
        <v>46</v>
      </c>
      <c r="N112" t="s">
        <v>592</v>
      </c>
    </row>
    <row r="113" spans="1:14" x14ac:dyDescent="0.45">
      <c r="A113">
        <v>23330</v>
      </c>
      <c r="B113">
        <v>1994</v>
      </c>
      <c r="C113" t="s">
        <v>398</v>
      </c>
      <c r="D113" t="s">
        <v>150</v>
      </c>
      <c r="E113" t="s">
        <v>440</v>
      </c>
      <c r="F113" t="s">
        <v>292</v>
      </c>
      <c r="G113" t="s">
        <v>53</v>
      </c>
      <c r="H113" t="s">
        <v>573</v>
      </c>
      <c r="I113" t="s">
        <v>394</v>
      </c>
      <c r="J113" t="s">
        <v>121</v>
      </c>
      <c r="K113" t="s">
        <v>120</v>
      </c>
      <c r="L113" t="s">
        <v>462</v>
      </c>
      <c r="M113" t="s">
        <v>256</v>
      </c>
      <c r="N113" t="s">
        <v>571</v>
      </c>
    </row>
    <row r="114" spans="1:14" x14ac:dyDescent="0.45">
      <c r="A114">
        <v>23330</v>
      </c>
      <c r="B114">
        <v>1995</v>
      </c>
      <c r="C114" t="s">
        <v>306</v>
      </c>
      <c r="D114" t="s">
        <v>142</v>
      </c>
      <c r="E114" t="s">
        <v>80</v>
      </c>
      <c r="F114" t="s">
        <v>390</v>
      </c>
      <c r="G114" t="s">
        <v>69</v>
      </c>
      <c r="H114" t="s">
        <v>252</v>
      </c>
      <c r="I114" t="s">
        <v>506</v>
      </c>
      <c r="J114" t="s">
        <v>471</v>
      </c>
      <c r="K114" t="s">
        <v>78</v>
      </c>
      <c r="L114" t="s">
        <v>208</v>
      </c>
      <c r="M114" t="s">
        <v>552</v>
      </c>
      <c r="N114" t="s">
        <v>203</v>
      </c>
    </row>
    <row r="115" spans="1:14" x14ac:dyDescent="0.45">
      <c r="A115">
        <v>23330</v>
      </c>
      <c r="B115">
        <v>1996</v>
      </c>
      <c r="C115" t="s">
        <v>189</v>
      </c>
      <c r="D115" t="s">
        <v>40</v>
      </c>
      <c r="E115" t="s">
        <v>457</v>
      </c>
      <c r="F115" t="s">
        <v>322</v>
      </c>
      <c r="G115" t="s">
        <v>321</v>
      </c>
      <c r="H115" t="s">
        <v>199</v>
      </c>
      <c r="I115" t="s">
        <v>509</v>
      </c>
      <c r="J115" t="s">
        <v>134</v>
      </c>
      <c r="K115" t="s">
        <v>123</v>
      </c>
      <c r="L115" t="s">
        <v>528</v>
      </c>
      <c r="M115" t="s">
        <v>510</v>
      </c>
      <c r="N115" t="s">
        <v>581</v>
      </c>
    </row>
    <row r="116" spans="1:14" x14ac:dyDescent="0.45">
      <c r="A116">
        <v>23330</v>
      </c>
      <c r="B116">
        <v>1997</v>
      </c>
      <c r="C116" t="s">
        <v>409</v>
      </c>
      <c r="D116" t="s">
        <v>330</v>
      </c>
      <c r="E116" t="s">
        <v>316</v>
      </c>
      <c r="F116" t="s">
        <v>450</v>
      </c>
      <c r="G116" t="s">
        <v>246</v>
      </c>
      <c r="H116" t="s">
        <v>305</v>
      </c>
      <c r="I116" t="s">
        <v>451</v>
      </c>
      <c r="J116" t="s">
        <v>451</v>
      </c>
      <c r="K116" t="s">
        <v>98</v>
      </c>
      <c r="L116" t="s">
        <v>229</v>
      </c>
      <c r="M116" t="s">
        <v>215</v>
      </c>
      <c r="N116" t="s">
        <v>59</v>
      </c>
    </row>
    <row r="117" spans="1:14" x14ac:dyDescent="0.45">
      <c r="A117">
        <v>23330</v>
      </c>
      <c r="B117">
        <v>1998</v>
      </c>
      <c r="C117" t="s">
        <v>117</v>
      </c>
      <c r="D117" t="s">
        <v>73</v>
      </c>
      <c r="E117" t="s">
        <v>340</v>
      </c>
      <c r="F117" t="s">
        <v>316</v>
      </c>
      <c r="G117" t="s">
        <v>229</v>
      </c>
      <c r="H117" t="s">
        <v>305</v>
      </c>
      <c r="I117" t="s">
        <v>495</v>
      </c>
      <c r="J117" t="s">
        <v>381</v>
      </c>
      <c r="K117" t="s">
        <v>296</v>
      </c>
      <c r="L117" t="s">
        <v>411</v>
      </c>
      <c r="M117" t="s">
        <v>379</v>
      </c>
      <c r="N117" t="s">
        <v>71</v>
      </c>
    </row>
    <row r="118" spans="1:14" x14ac:dyDescent="0.45">
      <c r="A118">
        <v>23330</v>
      </c>
      <c r="B118">
        <v>1999</v>
      </c>
      <c r="C118" t="s">
        <v>346</v>
      </c>
      <c r="D118" t="s">
        <v>556</v>
      </c>
      <c r="E118" t="s">
        <v>589</v>
      </c>
      <c r="F118" t="s">
        <v>583</v>
      </c>
      <c r="G118" t="s">
        <v>86</v>
      </c>
      <c r="H118" t="s">
        <v>192</v>
      </c>
      <c r="I118" t="s">
        <v>512</v>
      </c>
      <c r="J118" t="s">
        <v>257</v>
      </c>
      <c r="K118" t="s">
        <v>327</v>
      </c>
      <c r="L118" t="s">
        <v>482</v>
      </c>
      <c r="M118" t="s">
        <v>391</v>
      </c>
      <c r="N118" t="s">
        <v>352</v>
      </c>
    </row>
    <row r="119" spans="1:14" x14ac:dyDescent="0.45">
      <c r="A119">
        <v>23330</v>
      </c>
      <c r="B119">
        <v>2000</v>
      </c>
      <c r="C119" t="s">
        <v>255</v>
      </c>
      <c r="D119" t="s">
        <v>338</v>
      </c>
      <c r="E119" t="s">
        <v>186</v>
      </c>
      <c r="F119" t="s">
        <v>431</v>
      </c>
      <c r="G119" t="s">
        <v>178</v>
      </c>
      <c r="H119" t="s">
        <v>458</v>
      </c>
      <c r="I119" t="s">
        <v>486</v>
      </c>
      <c r="J119" t="s">
        <v>558</v>
      </c>
      <c r="K119" t="s">
        <v>245</v>
      </c>
      <c r="L119" t="s">
        <v>243</v>
      </c>
      <c r="M119" t="s">
        <v>297</v>
      </c>
      <c r="N119" t="s">
        <v>47</v>
      </c>
    </row>
    <row r="120" spans="1:14" x14ac:dyDescent="0.45">
      <c r="A120">
        <v>23330</v>
      </c>
      <c r="B120">
        <v>2001</v>
      </c>
      <c r="C120" t="s">
        <v>239</v>
      </c>
      <c r="D120" t="s">
        <v>204</v>
      </c>
      <c r="E120" t="s">
        <v>376</v>
      </c>
      <c r="F120" t="s">
        <v>70</v>
      </c>
      <c r="G120" t="s">
        <v>543</v>
      </c>
      <c r="H120" t="s">
        <v>162</v>
      </c>
      <c r="I120" t="s">
        <v>354</v>
      </c>
      <c r="J120" t="s">
        <v>191</v>
      </c>
      <c r="K120" t="s">
        <v>132</v>
      </c>
      <c r="L120" t="s">
        <v>108</v>
      </c>
      <c r="M120" t="s">
        <v>393</v>
      </c>
      <c r="N120" t="s">
        <v>40</v>
      </c>
    </row>
    <row r="121" spans="1:14" x14ac:dyDescent="0.45">
      <c r="A121">
        <v>23330</v>
      </c>
      <c r="B121">
        <v>2002</v>
      </c>
      <c r="C121" t="s">
        <v>409</v>
      </c>
      <c r="D121" t="s">
        <v>242</v>
      </c>
      <c r="E121" t="s">
        <v>237</v>
      </c>
      <c r="F121" t="s">
        <v>152</v>
      </c>
      <c r="G121" t="s">
        <v>321</v>
      </c>
      <c r="H121" t="s">
        <v>154</v>
      </c>
      <c r="I121" t="s">
        <v>485</v>
      </c>
      <c r="J121" t="s">
        <v>162</v>
      </c>
      <c r="K121" t="s">
        <v>543</v>
      </c>
      <c r="L121" t="s">
        <v>267</v>
      </c>
      <c r="M121" t="s">
        <v>259</v>
      </c>
      <c r="N121" t="s">
        <v>203</v>
      </c>
    </row>
    <row r="122" spans="1:14" x14ac:dyDescent="0.45">
      <c r="A122">
        <v>23330</v>
      </c>
      <c r="B122">
        <v>2003</v>
      </c>
      <c r="C122" t="s">
        <v>172</v>
      </c>
      <c r="D122" t="s">
        <v>71</v>
      </c>
      <c r="E122" t="s">
        <v>419</v>
      </c>
      <c r="F122" t="s">
        <v>397</v>
      </c>
      <c r="G122" t="s">
        <v>123</v>
      </c>
      <c r="H122" t="s">
        <v>544</v>
      </c>
      <c r="I122" t="s">
        <v>487</v>
      </c>
      <c r="J122" t="s">
        <v>508</v>
      </c>
      <c r="K122" t="s">
        <v>77</v>
      </c>
      <c r="L122" t="s">
        <v>267</v>
      </c>
      <c r="M122" t="s">
        <v>311</v>
      </c>
      <c r="N122" t="s">
        <v>215</v>
      </c>
    </row>
    <row r="123" spans="1:14" x14ac:dyDescent="0.45">
      <c r="A123">
        <v>23330</v>
      </c>
      <c r="B123">
        <v>2004</v>
      </c>
      <c r="C123" t="s">
        <v>358</v>
      </c>
      <c r="D123" t="s">
        <v>326</v>
      </c>
      <c r="E123" t="s">
        <v>422</v>
      </c>
      <c r="F123" t="s">
        <v>596</v>
      </c>
      <c r="G123" t="s">
        <v>229</v>
      </c>
      <c r="H123" t="s">
        <v>516</v>
      </c>
      <c r="I123" t="s">
        <v>538</v>
      </c>
      <c r="J123" t="s">
        <v>385</v>
      </c>
      <c r="K123" t="s">
        <v>529</v>
      </c>
      <c r="L123" t="s">
        <v>514</v>
      </c>
      <c r="M123" t="s">
        <v>435</v>
      </c>
      <c r="N123" t="s">
        <v>181</v>
      </c>
    </row>
    <row r="124" spans="1:14" x14ac:dyDescent="0.45">
      <c r="A124">
        <v>23330</v>
      </c>
      <c r="B124">
        <v>2005</v>
      </c>
      <c r="C124" t="s">
        <v>366</v>
      </c>
      <c r="D124" t="s">
        <v>414</v>
      </c>
      <c r="E124" t="s">
        <v>414</v>
      </c>
      <c r="F124" t="s">
        <v>90</v>
      </c>
      <c r="G124" t="s">
        <v>123</v>
      </c>
      <c r="H124" t="s">
        <v>43</v>
      </c>
      <c r="I124" t="s">
        <v>508</v>
      </c>
      <c r="J124" t="s">
        <v>282</v>
      </c>
      <c r="K124" t="s">
        <v>320</v>
      </c>
      <c r="L124" t="s">
        <v>185</v>
      </c>
      <c r="M124" t="s">
        <v>403</v>
      </c>
      <c r="N124" t="s">
        <v>433</v>
      </c>
    </row>
    <row r="125" spans="1:14" x14ac:dyDescent="0.45">
      <c r="A125">
        <v>23330</v>
      </c>
      <c r="B125">
        <v>2006</v>
      </c>
      <c r="C125" t="s">
        <v>260</v>
      </c>
      <c r="D125" t="s">
        <v>590</v>
      </c>
      <c r="E125" t="s">
        <v>352</v>
      </c>
      <c r="F125" t="s">
        <v>352</v>
      </c>
      <c r="G125" t="s">
        <v>163</v>
      </c>
      <c r="H125" t="s">
        <v>282</v>
      </c>
      <c r="I125" t="s">
        <v>539</v>
      </c>
      <c r="J125" t="s">
        <v>43</v>
      </c>
      <c r="K125" t="s">
        <v>120</v>
      </c>
      <c r="L125" t="s">
        <v>483</v>
      </c>
      <c r="M125" t="s">
        <v>574</v>
      </c>
      <c r="N125" t="s">
        <v>375</v>
      </c>
    </row>
    <row r="126" spans="1:14" x14ac:dyDescent="0.45">
      <c r="A126">
        <v>23330</v>
      </c>
      <c r="B126">
        <v>2007</v>
      </c>
      <c r="C126" t="s">
        <v>596</v>
      </c>
      <c r="D126" t="s">
        <v>239</v>
      </c>
      <c r="E126" t="s">
        <v>230</v>
      </c>
      <c r="F126" t="s">
        <v>208</v>
      </c>
      <c r="G126" t="s">
        <v>53</v>
      </c>
      <c r="H126" t="s">
        <v>88</v>
      </c>
      <c r="I126" t="s">
        <v>566</v>
      </c>
      <c r="J126" t="s">
        <v>282</v>
      </c>
      <c r="K126" t="s">
        <v>460</v>
      </c>
      <c r="L126" t="s">
        <v>359</v>
      </c>
      <c r="M126" t="s">
        <v>80</v>
      </c>
      <c r="N126" t="s">
        <v>350</v>
      </c>
    </row>
    <row r="127" spans="1:14" x14ac:dyDescent="0.45">
      <c r="A127">
        <v>23330</v>
      </c>
      <c r="B127">
        <v>2008</v>
      </c>
      <c r="C127" t="s">
        <v>419</v>
      </c>
      <c r="D127" t="s">
        <v>576</v>
      </c>
      <c r="E127" t="s">
        <v>588</v>
      </c>
      <c r="F127" t="s">
        <v>497</v>
      </c>
      <c r="G127" t="s">
        <v>89</v>
      </c>
      <c r="H127" t="s">
        <v>88</v>
      </c>
      <c r="I127" t="s">
        <v>533</v>
      </c>
      <c r="J127" t="s">
        <v>544</v>
      </c>
      <c r="K127" t="s">
        <v>153</v>
      </c>
      <c r="L127" t="s">
        <v>528</v>
      </c>
      <c r="M127" t="s">
        <v>583</v>
      </c>
      <c r="N127" t="s">
        <v>476</v>
      </c>
    </row>
    <row r="128" spans="1:14" x14ac:dyDescent="0.45">
      <c r="A128">
        <v>23330</v>
      </c>
      <c r="B128">
        <v>2009</v>
      </c>
      <c r="C128" t="s">
        <v>203</v>
      </c>
      <c r="D128" t="s">
        <v>409</v>
      </c>
      <c r="E128" t="s">
        <v>594</v>
      </c>
      <c r="F128" t="s">
        <v>304</v>
      </c>
      <c r="G128" t="s">
        <v>319</v>
      </c>
      <c r="H128" t="s">
        <v>88</v>
      </c>
      <c r="I128" t="s">
        <v>536</v>
      </c>
      <c r="J128" t="s">
        <v>121</v>
      </c>
      <c r="K128" t="s">
        <v>111</v>
      </c>
      <c r="L128" t="s">
        <v>528</v>
      </c>
      <c r="M128" t="s">
        <v>118</v>
      </c>
      <c r="N128" t="s">
        <v>188</v>
      </c>
    </row>
    <row r="129" spans="1:14" x14ac:dyDescent="0.45">
      <c r="A129">
        <v>23330</v>
      </c>
      <c r="B129">
        <v>2010</v>
      </c>
      <c r="C129" t="s">
        <v>567</v>
      </c>
      <c r="D129" t="s">
        <v>180</v>
      </c>
      <c r="E129" t="s">
        <v>75</v>
      </c>
      <c r="F129" t="s">
        <v>353</v>
      </c>
      <c r="G129" t="s">
        <v>464</v>
      </c>
      <c r="H129" t="s">
        <v>134</v>
      </c>
      <c r="I129" t="s">
        <v>504</v>
      </c>
      <c r="J129" t="s">
        <v>328</v>
      </c>
      <c r="K129" t="s">
        <v>355</v>
      </c>
      <c r="L129" t="s">
        <v>112</v>
      </c>
      <c r="M129" t="s">
        <v>157</v>
      </c>
      <c r="N129" t="s">
        <v>398</v>
      </c>
    </row>
    <row r="130" spans="1:14" x14ac:dyDescent="0.45">
      <c r="A130">
        <v>23330</v>
      </c>
      <c r="B130">
        <v>2011</v>
      </c>
      <c r="C130" t="s">
        <v>572</v>
      </c>
      <c r="D130" t="s">
        <v>307</v>
      </c>
      <c r="E130" t="s">
        <v>212</v>
      </c>
      <c r="F130" t="s">
        <v>423</v>
      </c>
      <c r="G130" t="s">
        <v>143</v>
      </c>
      <c r="H130" t="s">
        <v>478</v>
      </c>
      <c r="I130" t="s">
        <v>458</v>
      </c>
      <c r="J130" t="s">
        <v>55</v>
      </c>
      <c r="K130" t="s">
        <v>244</v>
      </c>
      <c r="L130" t="s">
        <v>482</v>
      </c>
      <c r="M130" t="s">
        <v>360</v>
      </c>
      <c r="N130" t="s">
        <v>224</v>
      </c>
    </row>
    <row r="131" spans="1:14" x14ac:dyDescent="0.45">
      <c r="A131">
        <v>23330</v>
      </c>
      <c r="B131">
        <v>2012</v>
      </c>
      <c r="C131" t="s">
        <v>402</v>
      </c>
      <c r="D131" t="s">
        <v>189</v>
      </c>
      <c r="E131" t="s">
        <v>361</v>
      </c>
      <c r="F131" t="s">
        <v>86</v>
      </c>
      <c r="G131" t="s">
        <v>406</v>
      </c>
      <c r="H131" t="s">
        <v>527</v>
      </c>
      <c r="I131" t="s">
        <v>508</v>
      </c>
      <c r="J131" t="s">
        <v>257</v>
      </c>
      <c r="K131" t="s">
        <v>235</v>
      </c>
      <c r="L131" t="s">
        <v>490</v>
      </c>
      <c r="M131" t="s">
        <v>101</v>
      </c>
      <c r="N131" t="s">
        <v>422</v>
      </c>
    </row>
    <row r="132" spans="1:14" x14ac:dyDescent="0.45">
      <c r="A132">
        <v>23330</v>
      </c>
      <c r="B132">
        <v>2013</v>
      </c>
      <c r="C132" t="s">
        <v>342</v>
      </c>
      <c r="D132" t="s">
        <v>286</v>
      </c>
      <c r="E132" t="s">
        <v>449</v>
      </c>
      <c r="F132" t="s">
        <v>559</v>
      </c>
      <c r="G132" t="s">
        <v>557</v>
      </c>
      <c r="H132" t="s">
        <v>458</v>
      </c>
      <c r="I132" t="s">
        <v>597</v>
      </c>
      <c r="J132" t="s">
        <v>473</v>
      </c>
      <c r="K132" t="s">
        <v>532</v>
      </c>
      <c r="L132" t="s">
        <v>287</v>
      </c>
      <c r="M132" t="s">
        <v>457</v>
      </c>
      <c r="N132" t="s">
        <v>338</v>
      </c>
    </row>
    <row r="133" spans="1:14" x14ac:dyDescent="0.45">
      <c r="A133">
        <v>23330</v>
      </c>
      <c r="B133">
        <v>2014</v>
      </c>
      <c r="C133" t="s">
        <v>218</v>
      </c>
      <c r="D133" t="s">
        <v>330</v>
      </c>
      <c r="E133" t="s">
        <v>247</v>
      </c>
      <c r="F133" t="s">
        <v>190</v>
      </c>
      <c r="G133" t="s">
        <v>554</v>
      </c>
      <c r="H133" t="s">
        <v>544</v>
      </c>
      <c r="I133" t="s">
        <v>544</v>
      </c>
      <c r="J133" t="s">
        <v>301</v>
      </c>
      <c r="K133" t="s">
        <v>309</v>
      </c>
      <c r="L133" t="s">
        <v>343</v>
      </c>
      <c r="M133" t="s">
        <v>142</v>
      </c>
      <c r="N133" t="s">
        <v>396</v>
      </c>
    </row>
    <row r="134" spans="1:14" x14ac:dyDescent="0.45">
      <c r="A134">
        <v>23330</v>
      </c>
      <c r="B134">
        <v>2015</v>
      </c>
      <c r="C134" t="s">
        <v>379</v>
      </c>
      <c r="D134" t="s">
        <v>256</v>
      </c>
      <c r="E134" t="s">
        <v>477</v>
      </c>
      <c r="F134" t="s">
        <v>131</v>
      </c>
      <c r="G134" t="s">
        <v>42</v>
      </c>
      <c r="H134" t="s">
        <v>496</v>
      </c>
      <c r="I134" t="s">
        <v>354</v>
      </c>
      <c r="J134" t="s">
        <v>133</v>
      </c>
      <c r="K134" t="s">
        <v>77</v>
      </c>
      <c r="L134" t="s">
        <v>456</v>
      </c>
      <c r="M134" t="s">
        <v>468</v>
      </c>
      <c r="N134" t="s">
        <v>391</v>
      </c>
    </row>
    <row r="135" spans="1:14" x14ac:dyDescent="0.45">
      <c r="A135">
        <v>23330</v>
      </c>
      <c r="B135">
        <v>2016</v>
      </c>
      <c r="C135" t="s">
        <v>307</v>
      </c>
      <c r="D135" t="s">
        <v>96</v>
      </c>
      <c r="E135" t="s">
        <v>476</v>
      </c>
      <c r="F135" t="s">
        <v>520</v>
      </c>
      <c r="G135" t="s">
        <v>321</v>
      </c>
      <c r="H135" t="s">
        <v>485</v>
      </c>
      <c r="I135" t="s">
        <v>598</v>
      </c>
      <c r="J135" t="s">
        <v>455</v>
      </c>
      <c r="K135" t="s">
        <v>155</v>
      </c>
      <c r="L135" t="s">
        <v>368</v>
      </c>
      <c r="M135" t="s">
        <v>560</v>
      </c>
      <c r="N135" t="s">
        <v>125</v>
      </c>
    </row>
    <row r="136" spans="1:14" x14ac:dyDescent="0.45">
      <c r="A136">
        <v>23330</v>
      </c>
      <c r="B136">
        <v>2017</v>
      </c>
      <c r="C136" t="s">
        <v>71</v>
      </c>
      <c r="D136" t="s">
        <v>219</v>
      </c>
      <c r="E136" t="s">
        <v>519</v>
      </c>
      <c r="F136" t="s">
        <v>146</v>
      </c>
      <c r="G136" t="s">
        <v>169</v>
      </c>
      <c r="H136" t="s">
        <v>67</v>
      </c>
      <c r="I136" t="s">
        <v>495</v>
      </c>
      <c r="J136" t="s">
        <v>228</v>
      </c>
      <c r="K136" t="s">
        <v>529</v>
      </c>
      <c r="L136" t="s">
        <v>490</v>
      </c>
      <c r="M136" t="s">
        <v>322</v>
      </c>
      <c r="N136" t="s">
        <v>340</v>
      </c>
    </row>
    <row r="137" spans="1:14" x14ac:dyDescent="0.45">
      <c r="A137">
        <v>23330</v>
      </c>
      <c r="B137">
        <v>2018</v>
      </c>
      <c r="C137" t="s">
        <v>352</v>
      </c>
      <c r="D137" t="s">
        <v>413</v>
      </c>
      <c r="E137" t="s">
        <v>107</v>
      </c>
      <c r="F137" t="s">
        <v>416</v>
      </c>
      <c r="G137" t="s">
        <v>41</v>
      </c>
      <c r="H137" t="s">
        <v>451</v>
      </c>
      <c r="I137" t="s">
        <v>495</v>
      </c>
      <c r="J137" t="s">
        <v>458</v>
      </c>
      <c r="K137" t="s">
        <v>170</v>
      </c>
      <c r="L137" t="s">
        <v>482</v>
      </c>
      <c r="M137" t="s">
        <v>340</v>
      </c>
      <c r="N137" t="s">
        <v>594</v>
      </c>
    </row>
    <row r="138" spans="1:14" x14ac:dyDescent="0.45">
      <c r="A138">
        <v>23330</v>
      </c>
      <c r="B138">
        <v>2019</v>
      </c>
      <c r="C138" t="s">
        <v>567</v>
      </c>
      <c r="D138" t="s">
        <v>137</v>
      </c>
      <c r="E138" t="s">
        <v>374</v>
      </c>
      <c r="F138" t="s">
        <v>292</v>
      </c>
      <c r="G138" t="s">
        <v>390</v>
      </c>
      <c r="H138" t="s">
        <v>505</v>
      </c>
      <c r="I138" t="s">
        <v>563</v>
      </c>
      <c r="J138" t="s">
        <v>469</v>
      </c>
      <c r="K138" t="s">
        <v>184</v>
      </c>
      <c r="L138" t="s">
        <v>229</v>
      </c>
      <c r="M138" t="s">
        <v>164</v>
      </c>
      <c r="N138" t="s">
        <v>393</v>
      </c>
    </row>
    <row r="139" spans="1:14" x14ac:dyDescent="0.45">
      <c r="A139">
        <v>23330</v>
      </c>
      <c r="B139">
        <v>2020</v>
      </c>
      <c r="C139" t="s">
        <v>391</v>
      </c>
      <c r="D139" t="s">
        <v>360</v>
      </c>
      <c r="E139" t="s">
        <v>475</v>
      </c>
      <c r="F139" t="s">
        <v>450</v>
      </c>
      <c r="G139" t="s">
        <v>120</v>
      </c>
      <c r="H139" t="s">
        <v>162</v>
      </c>
      <c r="I139" t="s">
        <v>425</v>
      </c>
      <c r="J139" t="s">
        <v>558</v>
      </c>
      <c r="K139" t="s">
        <v>134</v>
      </c>
      <c r="L139" t="s">
        <v>528</v>
      </c>
      <c r="M139" t="s">
        <v>494</v>
      </c>
      <c r="N139" t="s">
        <v>286</v>
      </c>
    </row>
    <row r="140" spans="1:14" x14ac:dyDescent="0.45">
      <c r="A140">
        <v>23330</v>
      </c>
      <c r="B140">
        <v>2021</v>
      </c>
      <c r="C140" t="s">
        <v>167</v>
      </c>
      <c r="D140" t="s">
        <v>255</v>
      </c>
      <c r="E140" t="s">
        <v>439</v>
      </c>
      <c r="F140" t="s">
        <v>520</v>
      </c>
      <c r="G140" t="s">
        <v>466</v>
      </c>
      <c r="H140" t="s">
        <v>544</v>
      </c>
      <c r="I140" t="s">
        <v>459</v>
      </c>
      <c r="J140" t="s">
        <v>485</v>
      </c>
      <c r="K140" t="s">
        <v>42</v>
      </c>
      <c r="L140" t="s">
        <v>482</v>
      </c>
      <c r="M140" t="s">
        <v>171</v>
      </c>
      <c r="N140" t="s">
        <v>449</v>
      </c>
    </row>
    <row r="141" spans="1:14" x14ac:dyDescent="0.45">
      <c r="A141">
        <v>23330</v>
      </c>
      <c r="B141">
        <v>2022</v>
      </c>
      <c r="C141" t="s">
        <v>556</v>
      </c>
      <c r="D141" t="s">
        <v>396</v>
      </c>
      <c r="E141" t="s">
        <v>230</v>
      </c>
      <c r="F141" t="s">
        <v>456</v>
      </c>
      <c r="G141" t="s">
        <v>532</v>
      </c>
      <c r="H141" t="s">
        <v>441</v>
      </c>
      <c r="I141" t="s">
        <v>599</v>
      </c>
      <c r="J141" t="s">
        <v>539</v>
      </c>
      <c r="K141" t="s">
        <v>97</v>
      </c>
      <c r="L141" t="s">
        <v>429</v>
      </c>
      <c r="M141" t="s">
        <v>224</v>
      </c>
      <c r="N141" t="s">
        <v>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6B43-24E0-4E9E-B9CB-25F07B347216}">
  <dimension ref="A1:N57"/>
  <sheetViews>
    <sheetView topLeftCell="A28" workbookViewId="0">
      <selection activeCell="C1" sqref="C1:N56"/>
    </sheetView>
  </sheetViews>
  <sheetFormatPr defaultRowHeight="15.9" x14ac:dyDescent="0.45"/>
  <sheetData>
    <row r="1" spans="1:14" x14ac:dyDescent="0.45">
      <c r="A1" s="37" t="s">
        <v>1610</v>
      </c>
      <c r="B1" s="37" t="s">
        <v>990</v>
      </c>
      <c r="C1" s="37" t="s">
        <v>934</v>
      </c>
      <c r="D1" s="37" t="s">
        <v>894</v>
      </c>
      <c r="E1" s="37" t="s">
        <v>918</v>
      </c>
      <c r="F1" s="37" t="s">
        <v>890</v>
      </c>
      <c r="G1" s="37" t="s">
        <v>910</v>
      </c>
      <c r="H1" s="37" t="s">
        <v>1244</v>
      </c>
      <c r="I1" s="37" t="s">
        <v>1270</v>
      </c>
      <c r="J1" s="37" t="s">
        <v>1274</v>
      </c>
      <c r="K1" s="37" t="s">
        <v>1511</v>
      </c>
      <c r="L1" s="37" t="s">
        <v>1245</v>
      </c>
      <c r="M1" s="37" t="s">
        <v>935</v>
      </c>
      <c r="N1" s="37" t="s">
        <v>919</v>
      </c>
    </row>
    <row r="2" spans="1:14" x14ac:dyDescent="0.45">
      <c r="A2" s="37" t="s">
        <v>1610</v>
      </c>
      <c r="B2" s="37" t="s">
        <v>991</v>
      </c>
      <c r="C2" s="37" t="s">
        <v>926</v>
      </c>
      <c r="D2" s="37" t="s">
        <v>919</v>
      </c>
      <c r="E2" s="37" t="s">
        <v>922</v>
      </c>
      <c r="F2" s="37" t="s">
        <v>924</v>
      </c>
      <c r="G2" s="37" t="s">
        <v>980</v>
      </c>
      <c r="H2" s="37" t="s">
        <v>1512</v>
      </c>
      <c r="I2" s="37" t="s">
        <v>1513</v>
      </c>
      <c r="J2" s="37" t="s">
        <v>920</v>
      </c>
      <c r="K2" s="37" t="s">
        <v>1241</v>
      </c>
      <c r="L2" s="37" t="s">
        <v>976</v>
      </c>
      <c r="M2" s="37" t="s">
        <v>896</v>
      </c>
      <c r="N2" s="37" t="s">
        <v>929</v>
      </c>
    </row>
    <row r="3" spans="1:14" x14ac:dyDescent="0.45">
      <c r="A3" s="37" t="s">
        <v>1610</v>
      </c>
      <c r="B3" s="37" t="s">
        <v>992</v>
      </c>
      <c r="C3" s="37" t="s">
        <v>922</v>
      </c>
      <c r="D3" s="37" t="s">
        <v>894</v>
      </c>
      <c r="E3" s="37" t="s">
        <v>895</v>
      </c>
      <c r="F3" s="37" t="s">
        <v>888</v>
      </c>
      <c r="G3" s="37" t="s">
        <v>898</v>
      </c>
      <c r="H3" s="37" t="s">
        <v>934</v>
      </c>
      <c r="I3" s="37" t="s">
        <v>1514</v>
      </c>
      <c r="J3" s="37" t="s">
        <v>1272</v>
      </c>
      <c r="K3" s="37" t="s">
        <v>935</v>
      </c>
      <c r="L3" s="37" t="s">
        <v>934</v>
      </c>
      <c r="M3" s="37" t="s">
        <v>891</v>
      </c>
      <c r="N3" s="37" t="s">
        <v>892</v>
      </c>
    </row>
    <row r="4" spans="1:14" x14ac:dyDescent="0.45">
      <c r="A4" s="37" t="s">
        <v>1610</v>
      </c>
      <c r="B4" s="37" t="s">
        <v>993</v>
      </c>
      <c r="C4" s="37" t="s">
        <v>899</v>
      </c>
      <c r="D4" s="37" t="s">
        <v>914</v>
      </c>
      <c r="E4" s="37" t="s">
        <v>916</v>
      </c>
      <c r="F4" s="37" t="s">
        <v>890</v>
      </c>
      <c r="G4" s="37" t="s">
        <v>922</v>
      </c>
      <c r="H4" s="37" t="s">
        <v>1239</v>
      </c>
      <c r="I4" s="37" t="s">
        <v>909</v>
      </c>
      <c r="J4" s="37" t="s">
        <v>910</v>
      </c>
      <c r="K4" s="37" t="s">
        <v>900</v>
      </c>
      <c r="L4" s="37" t="s">
        <v>935</v>
      </c>
      <c r="M4" s="37" t="s">
        <v>898</v>
      </c>
      <c r="N4" s="37" t="s">
        <v>925</v>
      </c>
    </row>
    <row r="5" spans="1:14" x14ac:dyDescent="0.45">
      <c r="A5" s="37" t="s">
        <v>1610</v>
      </c>
      <c r="B5" s="37" t="s">
        <v>994</v>
      </c>
      <c r="C5" s="37" t="s">
        <v>907</v>
      </c>
      <c r="D5" s="37" t="s">
        <v>889</v>
      </c>
      <c r="E5" s="37" t="s">
        <v>922</v>
      </c>
      <c r="F5" s="37" t="s">
        <v>890</v>
      </c>
      <c r="G5" s="37" t="s">
        <v>926</v>
      </c>
      <c r="H5" s="37" t="s">
        <v>888</v>
      </c>
      <c r="I5" s="37" t="s">
        <v>910</v>
      </c>
      <c r="J5" s="37" t="s">
        <v>907</v>
      </c>
      <c r="K5" s="37" t="s">
        <v>1241</v>
      </c>
      <c r="L5" s="37" t="s">
        <v>917</v>
      </c>
      <c r="M5" s="37" t="s">
        <v>900</v>
      </c>
      <c r="N5" s="37" t="s">
        <v>896</v>
      </c>
    </row>
    <row r="6" spans="1:14" x14ac:dyDescent="0.45">
      <c r="A6" s="37" t="s">
        <v>1610</v>
      </c>
      <c r="B6" s="37" t="s">
        <v>995</v>
      </c>
      <c r="C6" s="37" t="s">
        <v>1254</v>
      </c>
      <c r="D6" s="37" t="s">
        <v>891</v>
      </c>
      <c r="E6" s="37" t="s">
        <v>922</v>
      </c>
      <c r="F6" s="37" t="s">
        <v>916</v>
      </c>
      <c r="G6" s="37" t="s">
        <v>934</v>
      </c>
      <c r="H6" s="37" t="s">
        <v>1260</v>
      </c>
      <c r="I6" s="37" t="s">
        <v>1265</v>
      </c>
      <c r="J6" s="37" t="s">
        <v>1515</v>
      </c>
      <c r="K6" s="37" t="s">
        <v>904</v>
      </c>
      <c r="L6" s="37" t="s">
        <v>1259</v>
      </c>
      <c r="M6" s="37" t="s">
        <v>1248</v>
      </c>
      <c r="N6" s="37" t="s">
        <v>922</v>
      </c>
    </row>
    <row r="7" spans="1:14" x14ac:dyDescent="0.45">
      <c r="A7" s="37" t="s">
        <v>1610</v>
      </c>
      <c r="B7" s="37" t="s">
        <v>996</v>
      </c>
      <c r="C7" s="37" t="s">
        <v>926</v>
      </c>
      <c r="D7" s="37" t="s">
        <v>918</v>
      </c>
      <c r="E7" s="37" t="s">
        <v>889</v>
      </c>
      <c r="F7" s="37" t="s">
        <v>949</v>
      </c>
      <c r="G7" s="37" t="s">
        <v>895</v>
      </c>
      <c r="H7" s="37" t="s">
        <v>1254</v>
      </c>
      <c r="I7" s="37" t="s">
        <v>1516</v>
      </c>
      <c r="J7" s="37" t="s">
        <v>1249</v>
      </c>
      <c r="K7" s="37" t="s">
        <v>934</v>
      </c>
      <c r="L7" s="37" t="s">
        <v>923</v>
      </c>
      <c r="M7" s="37" t="s">
        <v>1241</v>
      </c>
      <c r="N7" s="37" t="s">
        <v>894</v>
      </c>
    </row>
    <row r="8" spans="1:14" x14ac:dyDescent="0.45">
      <c r="A8" s="37" t="s">
        <v>1610</v>
      </c>
      <c r="B8" s="37" t="s">
        <v>997</v>
      </c>
      <c r="C8" s="37" t="s">
        <v>907</v>
      </c>
      <c r="D8" s="37" t="s">
        <v>892</v>
      </c>
      <c r="E8" s="37" t="s">
        <v>896</v>
      </c>
      <c r="F8" s="37" t="s">
        <v>898</v>
      </c>
      <c r="G8" s="37" t="s">
        <v>902</v>
      </c>
      <c r="H8" s="37" t="s">
        <v>938</v>
      </c>
      <c r="I8" s="37" t="s">
        <v>1517</v>
      </c>
      <c r="J8" s="37" t="s">
        <v>1245</v>
      </c>
      <c r="K8" s="37" t="s">
        <v>1248</v>
      </c>
      <c r="L8" s="37" t="s">
        <v>904</v>
      </c>
      <c r="M8" s="37" t="s">
        <v>1254</v>
      </c>
      <c r="N8" s="37" t="s">
        <v>889</v>
      </c>
    </row>
    <row r="9" spans="1:14" x14ac:dyDescent="0.45">
      <c r="A9" s="37" t="s">
        <v>1610</v>
      </c>
      <c r="B9" s="37" t="s">
        <v>998</v>
      </c>
      <c r="C9" s="37" t="s">
        <v>911</v>
      </c>
      <c r="D9" s="37" t="s">
        <v>906</v>
      </c>
      <c r="E9" s="37" t="s">
        <v>916</v>
      </c>
      <c r="F9" s="37" t="s">
        <v>896</v>
      </c>
      <c r="G9" s="37" t="s">
        <v>900</v>
      </c>
      <c r="H9" s="37" t="s">
        <v>890</v>
      </c>
      <c r="I9" s="37" t="s">
        <v>1254</v>
      </c>
      <c r="J9" s="37" t="s">
        <v>918</v>
      </c>
      <c r="K9" s="37" t="s">
        <v>1241</v>
      </c>
      <c r="L9" s="37" t="s">
        <v>909</v>
      </c>
      <c r="M9" s="37" t="s">
        <v>906</v>
      </c>
      <c r="N9" s="37" t="s">
        <v>938</v>
      </c>
    </row>
    <row r="10" spans="1:14" x14ac:dyDescent="0.45">
      <c r="A10" s="37" t="s">
        <v>1610</v>
      </c>
      <c r="B10" s="37" t="s">
        <v>999</v>
      </c>
      <c r="C10" s="37" t="s">
        <v>918</v>
      </c>
      <c r="D10" s="37" t="s">
        <v>902</v>
      </c>
      <c r="E10" s="37" t="s">
        <v>911</v>
      </c>
      <c r="F10" s="37" t="s">
        <v>904</v>
      </c>
      <c r="G10" s="37" t="s">
        <v>1518</v>
      </c>
      <c r="H10" s="37" t="s">
        <v>1253</v>
      </c>
      <c r="I10" s="37" t="s">
        <v>1263</v>
      </c>
      <c r="J10" s="37" t="s">
        <v>1270</v>
      </c>
      <c r="K10" s="37" t="s">
        <v>932</v>
      </c>
      <c r="L10" s="37" t="s">
        <v>1254</v>
      </c>
      <c r="M10" s="37" t="s">
        <v>1254</v>
      </c>
      <c r="N10" s="37" t="s">
        <v>907</v>
      </c>
    </row>
    <row r="11" spans="1:14" x14ac:dyDescent="0.45">
      <c r="A11" s="37" t="s">
        <v>1610</v>
      </c>
      <c r="B11" s="37" t="s">
        <v>1000</v>
      </c>
      <c r="C11" s="37" t="s">
        <v>889</v>
      </c>
      <c r="D11" s="37" t="s">
        <v>910</v>
      </c>
      <c r="E11" s="37" t="s">
        <v>913</v>
      </c>
      <c r="F11" s="37" t="s">
        <v>916</v>
      </c>
      <c r="G11" s="37" t="s">
        <v>898</v>
      </c>
      <c r="H11" s="37" t="s">
        <v>903</v>
      </c>
      <c r="I11" s="37" t="s">
        <v>927</v>
      </c>
      <c r="J11" s="37" t="s">
        <v>1611</v>
      </c>
      <c r="K11" s="37" t="s">
        <v>929</v>
      </c>
      <c r="L11" s="37" t="s">
        <v>910</v>
      </c>
      <c r="M11" s="37" t="s">
        <v>890</v>
      </c>
      <c r="N11" s="37" t="s">
        <v>900</v>
      </c>
    </row>
    <row r="12" spans="1:14" x14ac:dyDescent="0.45">
      <c r="A12" s="37" t="s">
        <v>1610</v>
      </c>
      <c r="B12" s="37" t="s">
        <v>1004</v>
      </c>
      <c r="C12" s="37" t="s">
        <v>899</v>
      </c>
      <c r="D12" s="37" t="s">
        <v>892</v>
      </c>
      <c r="E12" s="37" t="s">
        <v>888</v>
      </c>
      <c r="F12" s="37" t="s">
        <v>918</v>
      </c>
      <c r="G12" s="37" t="s">
        <v>917</v>
      </c>
      <c r="H12" s="37" t="s">
        <v>1259</v>
      </c>
      <c r="I12" s="37" t="s">
        <v>1245</v>
      </c>
      <c r="J12" s="37" t="s">
        <v>910</v>
      </c>
      <c r="K12" s="37" t="s">
        <v>905</v>
      </c>
      <c r="L12" s="37" t="s">
        <v>1254</v>
      </c>
      <c r="M12" s="37" t="s">
        <v>929</v>
      </c>
      <c r="N12" s="37" t="s">
        <v>918</v>
      </c>
    </row>
    <row r="13" spans="1:14" x14ac:dyDescent="0.45">
      <c r="A13" s="37" t="s">
        <v>1610</v>
      </c>
      <c r="B13" s="37" t="s">
        <v>1005</v>
      </c>
      <c r="C13" s="37" t="s">
        <v>922</v>
      </c>
      <c r="D13" s="37" t="s">
        <v>900</v>
      </c>
      <c r="E13" s="37" t="s">
        <v>934</v>
      </c>
      <c r="F13" s="37" t="s">
        <v>918</v>
      </c>
      <c r="G13" s="37" t="s">
        <v>1241</v>
      </c>
      <c r="H13" s="37" t="s">
        <v>917</v>
      </c>
      <c r="I13" s="37" t="s">
        <v>1516</v>
      </c>
      <c r="J13" s="37" t="s">
        <v>905</v>
      </c>
      <c r="K13" s="37" t="s">
        <v>1250</v>
      </c>
      <c r="L13" s="37" t="s">
        <v>924</v>
      </c>
      <c r="M13" s="37" t="s">
        <v>894</v>
      </c>
      <c r="N13" s="37" t="s">
        <v>889</v>
      </c>
    </row>
    <row r="14" spans="1:14" x14ac:dyDescent="0.45">
      <c r="A14" s="37" t="s">
        <v>1610</v>
      </c>
      <c r="B14" s="37" t="s">
        <v>1006</v>
      </c>
      <c r="C14" s="37" t="s">
        <v>922</v>
      </c>
      <c r="D14" s="37" t="s">
        <v>888</v>
      </c>
      <c r="E14" s="37" t="s">
        <v>916</v>
      </c>
      <c r="F14" s="37" t="s">
        <v>894</v>
      </c>
      <c r="G14" s="37" t="s">
        <v>938</v>
      </c>
      <c r="H14" s="37" t="s">
        <v>1254</v>
      </c>
      <c r="I14" s="37" t="s">
        <v>980</v>
      </c>
      <c r="J14" s="37" t="s">
        <v>1273</v>
      </c>
      <c r="K14" s="37" t="s">
        <v>1239</v>
      </c>
      <c r="L14" s="37" t="s">
        <v>1518</v>
      </c>
      <c r="M14" s="37" t="s">
        <v>889</v>
      </c>
      <c r="N14" s="37" t="s">
        <v>900</v>
      </c>
    </row>
    <row r="15" spans="1:14" x14ac:dyDescent="0.45">
      <c r="A15" s="37" t="s">
        <v>1610</v>
      </c>
      <c r="B15" s="37" t="s">
        <v>1007</v>
      </c>
      <c r="C15" s="37" t="s">
        <v>892</v>
      </c>
      <c r="D15" s="37" t="s">
        <v>908</v>
      </c>
      <c r="E15" s="37" t="s">
        <v>925</v>
      </c>
      <c r="F15" s="37" t="s">
        <v>919</v>
      </c>
      <c r="G15" s="37" t="s">
        <v>900</v>
      </c>
      <c r="H15" s="37" t="s">
        <v>1235</v>
      </c>
      <c r="I15" s="37" t="s">
        <v>1245</v>
      </c>
      <c r="J15" s="37" t="s">
        <v>1519</v>
      </c>
      <c r="K15" s="37" t="s">
        <v>1260</v>
      </c>
      <c r="L15" s="37" t="s">
        <v>1254</v>
      </c>
      <c r="M15" s="37" t="s">
        <v>938</v>
      </c>
      <c r="N15" s="37" t="s">
        <v>934</v>
      </c>
    </row>
    <row r="16" spans="1:14" x14ac:dyDescent="0.45">
      <c r="A16" s="37" t="s">
        <v>1610</v>
      </c>
      <c r="B16" s="37" t="s">
        <v>1009</v>
      </c>
      <c r="C16" s="37" t="s">
        <v>894</v>
      </c>
      <c r="D16" s="37" t="s">
        <v>922</v>
      </c>
      <c r="E16" s="37" t="s">
        <v>889</v>
      </c>
      <c r="F16" s="37" t="s">
        <v>929</v>
      </c>
      <c r="G16" s="37" t="s">
        <v>907</v>
      </c>
      <c r="H16" s="37" t="s">
        <v>912</v>
      </c>
      <c r="I16" s="37" t="s">
        <v>902</v>
      </c>
      <c r="J16" s="37" t="s">
        <v>1439</v>
      </c>
      <c r="K16" s="37" t="s">
        <v>909</v>
      </c>
      <c r="L16" s="37" t="s">
        <v>920</v>
      </c>
      <c r="M16" s="37" t="s">
        <v>918</v>
      </c>
      <c r="N16" s="37" t="s">
        <v>902</v>
      </c>
    </row>
    <row r="17" spans="1:14" x14ac:dyDescent="0.45">
      <c r="A17" s="37" t="s">
        <v>1610</v>
      </c>
      <c r="B17" s="37" t="s">
        <v>1010</v>
      </c>
      <c r="C17" s="37" t="s">
        <v>924</v>
      </c>
      <c r="D17" s="37" t="s">
        <v>949</v>
      </c>
      <c r="E17" s="37" t="s">
        <v>899</v>
      </c>
      <c r="F17" s="37" t="s">
        <v>896</v>
      </c>
      <c r="G17" s="37" t="s">
        <v>932</v>
      </c>
      <c r="H17" s="37" t="s">
        <v>1272</v>
      </c>
      <c r="I17" s="37" t="s">
        <v>1515</v>
      </c>
      <c r="J17" s="37" t="s">
        <v>1520</v>
      </c>
      <c r="K17" s="37" t="s">
        <v>1245</v>
      </c>
      <c r="L17" s="37" t="s">
        <v>900</v>
      </c>
      <c r="M17" s="37" t="s">
        <v>1241</v>
      </c>
      <c r="N17" s="37" t="s">
        <v>935</v>
      </c>
    </row>
    <row r="18" spans="1:14" x14ac:dyDescent="0.45">
      <c r="A18" s="37" t="s">
        <v>1610</v>
      </c>
      <c r="B18" s="37" t="s">
        <v>1011</v>
      </c>
      <c r="C18" s="37" t="s">
        <v>900</v>
      </c>
      <c r="D18" s="37" t="s">
        <v>894</v>
      </c>
      <c r="E18" s="37" t="s">
        <v>934</v>
      </c>
      <c r="F18" s="37" t="s">
        <v>918</v>
      </c>
      <c r="G18" s="37" t="s">
        <v>922</v>
      </c>
      <c r="H18" s="37" t="s">
        <v>1269</v>
      </c>
      <c r="I18" s="37" t="s">
        <v>1521</v>
      </c>
      <c r="J18" s="37" t="s">
        <v>903</v>
      </c>
      <c r="K18" s="37" t="s">
        <v>1243</v>
      </c>
      <c r="L18" s="37" t="s">
        <v>1260</v>
      </c>
      <c r="M18" s="37" t="s">
        <v>896</v>
      </c>
      <c r="N18" s="37" t="s">
        <v>1254</v>
      </c>
    </row>
    <row r="19" spans="1:14" x14ac:dyDescent="0.45">
      <c r="A19" s="37" t="s">
        <v>1610</v>
      </c>
      <c r="B19" s="37" t="s">
        <v>1012</v>
      </c>
      <c r="C19" s="37" t="s">
        <v>926</v>
      </c>
      <c r="D19" s="37" t="s">
        <v>933</v>
      </c>
      <c r="E19" s="37" t="s">
        <v>890</v>
      </c>
      <c r="F19" s="37" t="s">
        <v>888</v>
      </c>
      <c r="G19" s="37" t="s">
        <v>949</v>
      </c>
      <c r="H19" s="37" t="s">
        <v>1273</v>
      </c>
      <c r="I19" s="37" t="s">
        <v>909</v>
      </c>
      <c r="J19" s="37" t="s">
        <v>1280</v>
      </c>
      <c r="K19" s="37" t="s">
        <v>894</v>
      </c>
      <c r="L19" s="37" t="s">
        <v>894</v>
      </c>
      <c r="M19" s="37" t="s">
        <v>901</v>
      </c>
      <c r="N19" s="37" t="s">
        <v>901</v>
      </c>
    </row>
    <row r="20" spans="1:14" x14ac:dyDescent="0.45">
      <c r="A20" s="37" t="s">
        <v>1610</v>
      </c>
      <c r="B20" s="37" t="s">
        <v>1014</v>
      </c>
      <c r="C20" s="37" t="s">
        <v>1491</v>
      </c>
      <c r="D20" s="37" t="s">
        <v>901</v>
      </c>
      <c r="E20" s="37" t="s">
        <v>1186</v>
      </c>
      <c r="F20" s="37" t="s">
        <v>1522</v>
      </c>
      <c r="G20" s="37" t="s">
        <v>1285</v>
      </c>
      <c r="H20" s="37" t="s">
        <v>1523</v>
      </c>
      <c r="I20" s="37" t="s">
        <v>1524</v>
      </c>
      <c r="J20" s="37" t="s">
        <v>1525</v>
      </c>
      <c r="K20" s="37" t="s">
        <v>1356</v>
      </c>
      <c r="L20" s="37" t="s">
        <v>1526</v>
      </c>
      <c r="M20" s="37" t="s">
        <v>889</v>
      </c>
      <c r="N20" s="37" t="s">
        <v>1399</v>
      </c>
    </row>
    <row r="21" spans="1:14" x14ac:dyDescent="0.45">
      <c r="A21" s="37" t="s">
        <v>1610</v>
      </c>
      <c r="B21" s="37" t="s">
        <v>1022</v>
      </c>
      <c r="C21" s="37" t="s">
        <v>1161</v>
      </c>
      <c r="D21" s="37" t="s">
        <v>1154</v>
      </c>
      <c r="E21" s="37" t="s">
        <v>1219</v>
      </c>
      <c r="F21" s="37" t="s">
        <v>1612</v>
      </c>
      <c r="G21" s="37" t="s">
        <v>1072</v>
      </c>
      <c r="H21" s="37" t="s">
        <v>1527</v>
      </c>
      <c r="I21" s="37" t="s">
        <v>1528</v>
      </c>
      <c r="J21" s="37" t="s">
        <v>948</v>
      </c>
      <c r="K21" s="37" t="s">
        <v>1529</v>
      </c>
      <c r="L21" s="37" t="s">
        <v>1530</v>
      </c>
      <c r="M21" s="37" t="s">
        <v>1195</v>
      </c>
      <c r="N21" s="37" t="s">
        <v>899</v>
      </c>
    </row>
    <row r="22" spans="1:14" x14ac:dyDescent="0.45">
      <c r="A22" s="37" t="s">
        <v>1610</v>
      </c>
      <c r="B22" s="37" t="s">
        <v>1034</v>
      </c>
      <c r="C22" s="37" t="s">
        <v>1020</v>
      </c>
      <c r="D22" s="37" t="s">
        <v>1503</v>
      </c>
      <c r="E22" s="37" t="s">
        <v>1483</v>
      </c>
      <c r="F22" s="37" t="s">
        <v>1613</v>
      </c>
      <c r="G22" s="37" t="s">
        <v>1531</v>
      </c>
      <c r="H22" s="37" t="s">
        <v>1331</v>
      </c>
      <c r="I22" s="37" t="s">
        <v>1352</v>
      </c>
      <c r="J22" s="37" t="s">
        <v>1532</v>
      </c>
      <c r="K22" s="37" t="s">
        <v>1132</v>
      </c>
      <c r="L22" s="37" t="s">
        <v>1112</v>
      </c>
      <c r="M22" s="37" t="s">
        <v>1507</v>
      </c>
      <c r="N22" s="37" t="s">
        <v>1312</v>
      </c>
    </row>
    <row r="23" spans="1:14" x14ac:dyDescent="0.45">
      <c r="A23" s="37" t="s">
        <v>1610</v>
      </c>
      <c r="B23" s="37" t="s">
        <v>1043</v>
      </c>
      <c r="C23" s="37" t="s">
        <v>1614</v>
      </c>
      <c r="D23" s="37" t="s">
        <v>1003</v>
      </c>
      <c r="E23" s="37" t="s">
        <v>1071</v>
      </c>
      <c r="F23" s="37" t="s">
        <v>1527</v>
      </c>
      <c r="G23" s="37" t="s">
        <v>1001</v>
      </c>
      <c r="H23" s="37" t="s">
        <v>918</v>
      </c>
      <c r="I23" s="37" t="s">
        <v>1441</v>
      </c>
      <c r="J23" s="37" t="s">
        <v>1470</v>
      </c>
      <c r="K23" s="37" t="s">
        <v>1533</v>
      </c>
      <c r="L23" s="37" t="s">
        <v>1534</v>
      </c>
      <c r="M23" s="37" t="s">
        <v>1189</v>
      </c>
      <c r="N23" s="37" t="s">
        <v>1435</v>
      </c>
    </row>
    <row r="24" spans="1:14" x14ac:dyDescent="0.45">
      <c r="A24" s="37" t="s">
        <v>1610</v>
      </c>
      <c r="B24" s="37" t="s">
        <v>1053</v>
      </c>
      <c r="C24" s="37" t="s">
        <v>1130</v>
      </c>
      <c r="D24" s="37" t="s">
        <v>1097</v>
      </c>
      <c r="E24" s="37" t="s">
        <v>1026</v>
      </c>
      <c r="F24" s="37" t="s">
        <v>1486</v>
      </c>
      <c r="G24" s="37" t="s">
        <v>1211</v>
      </c>
      <c r="H24" s="37" t="s">
        <v>982</v>
      </c>
      <c r="I24" s="37" t="s">
        <v>965</v>
      </c>
      <c r="J24" s="37" t="s">
        <v>1370</v>
      </c>
      <c r="K24" s="37" t="s">
        <v>1016</v>
      </c>
      <c r="L24" s="37" t="s">
        <v>1368</v>
      </c>
      <c r="M24" s="37" t="s">
        <v>1021</v>
      </c>
      <c r="N24" s="37" t="s">
        <v>888</v>
      </c>
    </row>
    <row r="25" spans="1:14" x14ac:dyDescent="0.45">
      <c r="A25" s="37" t="s">
        <v>1610</v>
      </c>
      <c r="B25" s="37" t="s">
        <v>1059</v>
      </c>
      <c r="C25" s="37" t="s">
        <v>896</v>
      </c>
      <c r="D25" s="37" t="s">
        <v>1021</v>
      </c>
      <c r="E25" s="37" t="s">
        <v>1615</v>
      </c>
      <c r="F25" s="37" t="s">
        <v>1058</v>
      </c>
      <c r="G25" s="37" t="s">
        <v>1123</v>
      </c>
      <c r="H25" s="37" t="s">
        <v>1409</v>
      </c>
      <c r="I25" s="37" t="s">
        <v>1283</v>
      </c>
      <c r="J25" s="37" t="s">
        <v>923</v>
      </c>
      <c r="K25" s="37" t="s">
        <v>1535</v>
      </c>
      <c r="L25" s="37" t="s">
        <v>968</v>
      </c>
      <c r="M25" s="37" t="s">
        <v>1016</v>
      </c>
      <c r="N25" s="37" t="s">
        <v>1616</v>
      </c>
    </row>
    <row r="26" spans="1:14" x14ac:dyDescent="0.45">
      <c r="A26" s="37" t="s">
        <v>1610</v>
      </c>
      <c r="B26" s="37" t="s">
        <v>1065</v>
      </c>
      <c r="C26" s="37" t="s">
        <v>960</v>
      </c>
      <c r="D26" s="37" t="s">
        <v>1215</v>
      </c>
      <c r="E26" s="37" t="s">
        <v>1227</v>
      </c>
      <c r="F26" s="37" t="s">
        <v>1617</v>
      </c>
      <c r="G26" s="37" t="s">
        <v>1536</v>
      </c>
      <c r="H26" s="37" t="s">
        <v>938</v>
      </c>
      <c r="I26" s="37" t="s">
        <v>1317</v>
      </c>
      <c r="J26" s="37" t="s">
        <v>1207</v>
      </c>
      <c r="K26" s="37" t="s">
        <v>1537</v>
      </c>
      <c r="L26" s="37" t="s">
        <v>1538</v>
      </c>
      <c r="M26" s="37" t="s">
        <v>1489</v>
      </c>
      <c r="N26" s="37" t="s">
        <v>1092</v>
      </c>
    </row>
    <row r="27" spans="1:14" x14ac:dyDescent="0.45">
      <c r="A27" s="37" t="s">
        <v>1610</v>
      </c>
      <c r="B27" s="37" t="s">
        <v>1070</v>
      </c>
      <c r="C27" s="37" t="s">
        <v>1026</v>
      </c>
      <c r="D27" s="37" t="s">
        <v>1154</v>
      </c>
      <c r="E27" s="37" t="s">
        <v>1503</v>
      </c>
      <c r="F27" s="37" t="s">
        <v>1101</v>
      </c>
      <c r="G27" s="37" t="s">
        <v>1357</v>
      </c>
      <c r="H27" s="37" t="s">
        <v>1459</v>
      </c>
      <c r="I27" s="37" t="s">
        <v>1539</v>
      </c>
      <c r="J27" s="37" t="s">
        <v>1433</v>
      </c>
      <c r="K27" s="37" t="s">
        <v>1073</v>
      </c>
      <c r="L27" s="37" t="s">
        <v>1476</v>
      </c>
      <c r="M27" s="37" t="s">
        <v>1016</v>
      </c>
      <c r="N27" s="37" t="s">
        <v>1503</v>
      </c>
    </row>
    <row r="28" spans="1:14" x14ac:dyDescent="0.45">
      <c r="A28" s="37" t="s">
        <v>1610</v>
      </c>
      <c r="B28" s="37" t="s">
        <v>1080</v>
      </c>
      <c r="C28" s="37" t="s">
        <v>1020</v>
      </c>
      <c r="D28" s="37" t="s">
        <v>1171</v>
      </c>
      <c r="E28" s="37" t="s">
        <v>1228</v>
      </c>
      <c r="F28" s="37" t="s">
        <v>1618</v>
      </c>
      <c r="G28" s="37" t="s">
        <v>903</v>
      </c>
      <c r="H28" s="37" t="s">
        <v>1540</v>
      </c>
      <c r="I28" s="37" t="s">
        <v>981</v>
      </c>
      <c r="J28" s="37" t="s">
        <v>1541</v>
      </c>
      <c r="K28" s="37" t="s">
        <v>1542</v>
      </c>
      <c r="L28" s="37" t="s">
        <v>1543</v>
      </c>
      <c r="M28" s="37" t="s">
        <v>1076</v>
      </c>
      <c r="N28" s="37" t="s">
        <v>1074</v>
      </c>
    </row>
    <row r="29" spans="1:14" x14ac:dyDescent="0.45">
      <c r="A29" s="37" t="s">
        <v>1610</v>
      </c>
      <c r="B29" s="37" t="s">
        <v>1090</v>
      </c>
      <c r="C29" s="37" t="s">
        <v>1544</v>
      </c>
      <c r="D29" s="37" t="s">
        <v>924</v>
      </c>
      <c r="E29" s="37" t="s">
        <v>1619</v>
      </c>
      <c r="F29" s="37" t="s">
        <v>1613</v>
      </c>
      <c r="G29" s="37" t="s">
        <v>902</v>
      </c>
      <c r="H29" s="37" t="s">
        <v>1109</v>
      </c>
      <c r="I29" s="37" t="s">
        <v>1540</v>
      </c>
      <c r="J29" s="37" t="s">
        <v>1620</v>
      </c>
      <c r="K29" s="37" t="s">
        <v>1455</v>
      </c>
      <c r="L29" s="37" t="s">
        <v>1533</v>
      </c>
      <c r="M29" s="37" t="s">
        <v>1447</v>
      </c>
      <c r="N29" s="37" t="s">
        <v>1621</v>
      </c>
    </row>
    <row r="30" spans="1:14" x14ac:dyDescent="0.45">
      <c r="A30" s="37" t="s">
        <v>1610</v>
      </c>
      <c r="B30" s="37" t="s">
        <v>1095</v>
      </c>
      <c r="C30" s="37" t="s">
        <v>1228</v>
      </c>
      <c r="D30" s="37" t="s">
        <v>1351</v>
      </c>
      <c r="E30" s="37" t="s">
        <v>1208</v>
      </c>
      <c r="F30" s="37" t="s">
        <v>1622</v>
      </c>
      <c r="G30" s="37" t="s">
        <v>1545</v>
      </c>
      <c r="H30" s="37" t="s">
        <v>1546</v>
      </c>
      <c r="I30" s="37" t="s">
        <v>1547</v>
      </c>
      <c r="J30" s="37" t="s">
        <v>1548</v>
      </c>
      <c r="K30" s="37" t="s">
        <v>1343</v>
      </c>
      <c r="L30" s="37" t="s">
        <v>964</v>
      </c>
      <c r="M30" s="37" t="s">
        <v>1549</v>
      </c>
      <c r="N30" s="37" t="s">
        <v>890</v>
      </c>
    </row>
    <row r="31" spans="1:14" x14ac:dyDescent="0.45">
      <c r="A31" s="37" t="s">
        <v>1610</v>
      </c>
      <c r="B31" s="37" t="s">
        <v>1105</v>
      </c>
      <c r="C31" s="37" t="s">
        <v>1502</v>
      </c>
      <c r="D31" s="37" t="s">
        <v>1623</v>
      </c>
      <c r="E31" s="37" t="s">
        <v>1038</v>
      </c>
      <c r="F31" s="37" t="s">
        <v>1211</v>
      </c>
      <c r="G31" s="37" t="s">
        <v>1044</v>
      </c>
      <c r="H31" s="37" t="s">
        <v>1550</v>
      </c>
      <c r="I31" s="37" t="s">
        <v>1551</v>
      </c>
      <c r="J31" s="37" t="s">
        <v>1463</v>
      </c>
      <c r="K31" s="37" t="s">
        <v>1076</v>
      </c>
      <c r="L31" s="37" t="s">
        <v>1552</v>
      </c>
      <c r="M31" s="37" t="s">
        <v>1615</v>
      </c>
      <c r="N31" s="37" t="s">
        <v>1447</v>
      </c>
    </row>
    <row r="32" spans="1:14" x14ac:dyDescent="0.45">
      <c r="A32" s="37" t="s">
        <v>1610</v>
      </c>
      <c r="B32" s="37" t="s">
        <v>1111</v>
      </c>
      <c r="C32" s="37" t="s">
        <v>1199</v>
      </c>
      <c r="D32" s="37" t="s">
        <v>1169</v>
      </c>
      <c r="E32" s="37" t="s">
        <v>1447</v>
      </c>
      <c r="F32" s="37" t="s">
        <v>940</v>
      </c>
      <c r="G32" s="37" t="s">
        <v>979</v>
      </c>
      <c r="H32" s="37" t="s">
        <v>1423</v>
      </c>
      <c r="I32" s="37" t="s">
        <v>1553</v>
      </c>
      <c r="J32" s="37" t="s">
        <v>1154</v>
      </c>
      <c r="K32" s="37" t="s">
        <v>1482</v>
      </c>
      <c r="L32" s="37" t="s">
        <v>1540</v>
      </c>
      <c r="M32" s="37" t="s">
        <v>1049</v>
      </c>
      <c r="N32" s="37" t="s">
        <v>1227</v>
      </c>
    </row>
    <row r="33" spans="1:14" x14ac:dyDescent="0.45">
      <c r="A33" s="37" t="s">
        <v>1610</v>
      </c>
      <c r="B33" s="37" t="s">
        <v>1117</v>
      </c>
      <c r="C33" s="37" t="s">
        <v>1166</v>
      </c>
      <c r="D33" s="37" t="s">
        <v>1129</v>
      </c>
      <c r="E33" s="37" t="s">
        <v>1137</v>
      </c>
      <c r="F33" s="37" t="s">
        <v>976</v>
      </c>
      <c r="G33" s="37" t="s">
        <v>1021</v>
      </c>
      <c r="H33" s="37" t="s">
        <v>1494</v>
      </c>
      <c r="I33" s="37" t="s">
        <v>1554</v>
      </c>
      <c r="J33" s="37" t="s">
        <v>1555</v>
      </c>
      <c r="K33" s="37" t="s">
        <v>1298</v>
      </c>
      <c r="L33" s="37" t="s">
        <v>1556</v>
      </c>
      <c r="M33" s="37" t="s">
        <v>1122</v>
      </c>
      <c r="N33" s="37" t="s">
        <v>1338</v>
      </c>
    </row>
    <row r="34" spans="1:14" x14ac:dyDescent="0.45">
      <c r="A34" s="37" t="s">
        <v>1610</v>
      </c>
      <c r="B34" s="37" t="s">
        <v>1125</v>
      </c>
      <c r="C34" s="37" t="s">
        <v>1448</v>
      </c>
      <c r="D34" s="37" t="s">
        <v>1092</v>
      </c>
      <c r="E34" s="37" t="s">
        <v>1507</v>
      </c>
      <c r="F34" s="37" t="s">
        <v>1291</v>
      </c>
      <c r="G34" s="37" t="s">
        <v>948</v>
      </c>
      <c r="H34" s="37" t="s">
        <v>1120</v>
      </c>
      <c r="I34" s="37" t="s">
        <v>1383</v>
      </c>
      <c r="J34" s="37" t="s">
        <v>982</v>
      </c>
      <c r="K34" s="37" t="s">
        <v>1624</v>
      </c>
      <c r="L34" s="37" t="s">
        <v>1277</v>
      </c>
      <c r="M34" s="37" t="s">
        <v>1194</v>
      </c>
    </row>
    <row r="35" spans="1:14" x14ac:dyDescent="0.45">
      <c r="A35" s="37" t="s">
        <v>1610</v>
      </c>
      <c r="B35" s="37" t="s">
        <v>1135</v>
      </c>
      <c r="C35" s="37" t="s">
        <v>1088</v>
      </c>
      <c r="D35" s="37" t="s">
        <v>1625</v>
      </c>
      <c r="E35" s="37" t="s">
        <v>1626</v>
      </c>
      <c r="F35" s="37" t="s">
        <v>1557</v>
      </c>
      <c r="G35" s="37" t="s">
        <v>1558</v>
      </c>
      <c r="H35" s="37" t="s">
        <v>1559</v>
      </c>
      <c r="I35" s="37" t="s">
        <v>910</v>
      </c>
      <c r="J35" s="37" t="s">
        <v>1560</v>
      </c>
      <c r="K35" s="37" t="s">
        <v>1207</v>
      </c>
      <c r="L35" s="37" t="s">
        <v>1535</v>
      </c>
      <c r="M35" s="37" t="s">
        <v>1561</v>
      </c>
      <c r="N35" s="37" t="s">
        <v>1277</v>
      </c>
    </row>
    <row r="36" spans="1:14" x14ac:dyDescent="0.45">
      <c r="A36" s="37" t="s">
        <v>1610</v>
      </c>
      <c r="B36" s="37" t="s">
        <v>1144</v>
      </c>
      <c r="C36" s="37" t="s">
        <v>1136</v>
      </c>
      <c r="D36" s="37" t="s">
        <v>1627</v>
      </c>
      <c r="E36" s="37" t="s">
        <v>1509</v>
      </c>
      <c r="F36" s="37" t="s">
        <v>1161</v>
      </c>
      <c r="G36" s="37" t="s">
        <v>1459</v>
      </c>
      <c r="H36" s="37" t="s">
        <v>1562</v>
      </c>
      <c r="I36" s="37" t="s">
        <v>1267</v>
      </c>
      <c r="J36" s="37" t="s">
        <v>1551</v>
      </c>
      <c r="K36" s="37" t="s">
        <v>1101</v>
      </c>
      <c r="L36" s="37" t="s">
        <v>1447</v>
      </c>
      <c r="M36" s="37" t="s">
        <v>1557</v>
      </c>
      <c r="N36" s="37" t="s">
        <v>1137</v>
      </c>
    </row>
    <row r="37" spans="1:14" x14ac:dyDescent="0.45">
      <c r="A37" s="37" t="s">
        <v>1610</v>
      </c>
      <c r="B37" s="37" t="s">
        <v>1151</v>
      </c>
      <c r="C37" s="37" t="s">
        <v>940</v>
      </c>
      <c r="D37" s="37" t="s">
        <v>1617</v>
      </c>
      <c r="E37" s="37" t="s">
        <v>1283</v>
      </c>
      <c r="F37" s="37" t="s">
        <v>1628</v>
      </c>
      <c r="G37" s="37" t="s">
        <v>1398</v>
      </c>
      <c r="H37" s="37" t="s">
        <v>1563</v>
      </c>
      <c r="I37" s="37" t="s">
        <v>1325</v>
      </c>
      <c r="J37" s="37" t="s">
        <v>1425</v>
      </c>
      <c r="K37" s="37" t="s">
        <v>1324</v>
      </c>
      <c r="L37" s="37" t="s">
        <v>1564</v>
      </c>
      <c r="M37" s="37" t="s">
        <v>1506</v>
      </c>
      <c r="N37" s="37" t="s">
        <v>1509</v>
      </c>
    </row>
    <row r="38" spans="1:14" x14ac:dyDescent="0.45">
      <c r="A38" s="37" t="s">
        <v>1610</v>
      </c>
      <c r="B38" s="37" t="s">
        <v>1156</v>
      </c>
      <c r="C38" s="37" t="s">
        <v>1626</v>
      </c>
      <c r="D38" s="37" t="s">
        <v>1215</v>
      </c>
      <c r="E38" s="37" t="s">
        <v>908</v>
      </c>
      <c r="F38" s="37" t="s">
        <v>1629</v>
      </c>
      <c r="G38" s="37" t="s">
        <v>940</v>
      </c>
      <c r="H38" s="37" t="s">
        <v>1554</v>
      </c>
      <c r="I38" s="37" t="s">
        <v>1531</v>
      </c>
      <c r="J38" s="37" t="s">
        <v>1382</v>
      </c>
      <c r="K38" s="37" t="s">
        <v>1533</v>
      </c>
      <c r="L38" s="37" t="s">
        <v>1565</v>
      </c>
      <c r="M38" s="37" t="s">
        <v>1041</v>
      </c>
      <c r="N38" s="37" t="s">
        <v>1329</v>
      </c>
    </row>
    <row r="39" spans="1:14" x14ac:dyDescent="0.45">
      <c r="A39" s="37" t="s">
        <v>1610</v>
      </c>
      <c r="B39" s="37" t="s">
        <v>1163</v>
      </c>
      <c r="C39" s="37" t="s">
        <v>1120</v>
      </c>
      <c r="D39" s="37" t="s">
        <v>1491</v>
      </c>
      <c r="E39" s="37" t="s">
        <v>916</v>
      </c>
      <c r="F39" s="37" t="s">
        <v>1494</v>
      </c>
      <c r="G39" s="37" t="s">
        <v>1492</v>
      </c>
      <c r="H39" s="37" t="s">
        <v>1458</v>
      </c>
      <c r="I39" s="37" t="s">
        <v>1375</v>
      </c>
      <c r="J39" s="37" t="s">
        <v>1382</v>
      </c>
      <c r="K39" s="37" t="s">
        <v>1341</v>
      </c>
      <c r="L39" s="37" t="s">
        <v>1625</v>
      </c>
      <c r="M39" s="37" t="s">
        <v>1121</v>
      </c>
      <c r="N39" s="37" t="s">
        <v>1188</v>
      </c>
    </row>
    <row r="40" spans="1:14" x14ac:dyDescent="0.45">
      <c r="A40" s="37" t="s">
        <v>1610</v>
      </c>
      <c r="B40" s="37" t="s">
        <v>1172</v>
      </c>
      <c r="C40" s="37" t="s">
        <v>1108</v>
      </c>
      <c r="D40" s="37" t="s">
        <v>1127</v>
      </c>
      <c r="E40" s="37" t="s">
        <v>1311</v>
      </c>
      <c r="F40" s="37" t="s">
        <v>1369</v>
      </c>
      <c r="G40" s="37" t="s">
        <v>1266</v>
      </c>
      <c r="H40" s="37" t="s">
        <v>1294</v>
      </c>
      <c r="I40" s="37" t="s">
        <v>1566</v>
      </c>
      <c r="J40" s="37" t="s">
        <v>1563</v>
      </c>
      <c r="K40" s="37" t="s">
        <v>1630</v>
      </c>
      <c r="L40" s="37" t="s">
        <v>1567</v>
      </c>
      <c r="M40" s="37" t="s">
        <v>1075</v>
      </c>
      <c r="N40" s="37" t="s">
        <v>1568</v>
      </c>
    </row>
    <row r="41" spans="1:14" x14ac:dyDescent="0.45">
      <c r="A41" s="37" t="s">
        <v>1610</v>
      </c>
      <c r="B41" s="37" t="s">
        <v>1177</v>
      </c>
      <c r="C41" s="37" t="s">
        <v>1110</v>
      </c>
      <c r="D41" s="37" t="s">
        <v>1631</v>
      </c>
      <c r="E41" s="37" t="s">
        <v>1487</v>
      </c>
      <c r="F41" s="37" t="s">
        <v>1496</v>
      </c>
      <c r="G41" s="37" t="s">
        <v>1108</v>
      </c>
      <c r="H41" s="37" t="s">
        <v>1373</v>
      </c>
      <c r="I41" s="37" t="s">
        <v>1569</v>
      </c>
      <c r="J41" s="37" t="s">
        <v>917</v>
      </c>
      <c r="K41" s="37" t="s">
        <v>1414</v>
      </c>
      <c r="L41" s="37" t="s">
        <v>1379</v>
      </c>
      <c r="M41" s="37" t="s">
        <v>1570</v>
      </c>
      <c r="N41" s="37" t="s">
        <v>1471</v>
      </c>
    </row>
    <row r="42" spans="1:14" x14ac:dyDescent="0.45">
      <c r="A42" s="37" t="s">
        <v>1610</v>
      </c>
      <c r="B42" s="37" t="s">
        <v>1179</v>
      </c>
      <c r="C42" s="37" t="s">
        <v>929</v>
      </c>
      <c r="D42" s="37" t="s">
        <v>1481</v>
      </c>
      <c r="E42" s="37" t="s">
        <v>1122</v>
      </c>
      <c r="F42" s="37" t="s">
        <v>935</v>
      </c>
      <c r="G42" s="37" t="s">
        <v>1015</v>
      </c>
      <c r="H42" s="37" t="s">
        <v>1571</v>
      </c>
      <c r="I42" s="37" t="s">
        <v>1572</v>
      </c>
      <c r="J42" s="37" t="s">
        <v>1573</v>
      </c>
      <c r="K42" s="37" t="s">
        <v>1246</v>
      </c>
      <c r="L42" s="37" t="s">
        <v>907</v>
      </c>
      <c r="M42" s="37" t="s">
        <v>1492</v>
      </c>
      <c r="N42" s="37" t="s">
        <v>1574</v>
      </c>
    </row>
    <row r="43" spans="1:14" x14ac:dyDescent="0.45">
      <c r="A43" s="37" t="s">
        <v>1610</v>
      </c>
      <c r="B43" s="37" t="s">
        <v>1184</v>
      </c>
      <c r="C43" s="37" t="s">
        <v>1104</v>
      </c>
      <c r="D43" s="37" t="s">
        <v>1510</v>
      </c>
      <c r="E43" s="37" t="s">
        <v>924</v>
      </c>
      <c r="F43" s="37" t="s">
        <v>1286</v>
      </c>
      <c r="G43" s="37" t="s">
        <v>1141</v>
      </c>
      <c r="H43" s="37" t="s">
        <v>1632</v>
      </c>
      <c r="I43" s="37" t="s">
        <v>1575</v>
      </c>
      <c r="J43" s="37" t="s">
        <v>1576</v>
      </c>
      <c r="K43" s="37" t="s">
        <v>1324</v>
      </c>
      <c r="L43" s="37" t="s">
        <v>1577</v>
      </c>
      <c r="M43" s="37" t="s">
        <v>1169</v>
      </c>
      <c r="N43" s="37" t="s">
        <v>1484</v>
      </c>
    </row>
    <row r="44" spans="1:14" x14ac:dyDescent="0.45">
      <c r="A44" s="37" t="s">
        <v>1610</v>
      </c>
      <c r="B44" s="37" t="s">
        <v>1187</v>
      </c>
      <c r="C44" s="37" t="s">
        <v>1626</v>
      </c>
      <c r="D44" s="37" t="s">
        <v>1481</v>
      </c>
      <c r="E44" s="37" t="s">
        <v>889</v>
      </c>
      <c r="F44" s="37" t="s">
        <v>1627</v>
      </c>
      <c r="G44" s="37" t="s">
        <v>923</v>
      </c>
      <c r="H44" s="37" t="s">
        <v>1323</v>
      </c>
      <c r="I44" s="37" t="s">
        <v>1283</v>
      </c>
      <c r="J44" s="37" t="s">
        <v>1620</v>
      </c>
      <c r="K44" s="37" t="s">
        <v>1578</v>
      </c>
      <c r="L44" s="37" t="s">
        <v>1579</v>
      </c>
      <c r="M44" s="37" t="s">
        <v>889</v>
      </c>
      <c r="N44" s="37" t="s">
        <v>1103</v>
      </c>
    </row>
    <row r="45" spans="1:14" x14ac:dyDescent="0.45">
      <c r="A45" s="37" t="s">
        <v>1610</v>
      </c>
      <c r="B45" s="37" t="s">
        <v>1191</v>
      </c>
      <c r="C45" s="37" t="s">
        <v>1110</v>
      </c>
      <c r="D45" s="37" t="s">
        <v>1155</v>
      </c>
      <c r="E45" s="37" t="s">
        <v>1580</v>
      </c>
      <c r="F45" s="37" t="s">
        <v>902</v>
      </c>
      <c r="G45" s="37" t="s">
        <v>1304</v>
      </c>
      <c r="H45" s="37" t="s">
        <v>1581</v>
      </c>
      <c r="I45" s="37" t="s">
        <v>1205</v>
      </c>
      <c r="J45" s="37" t="s">
        <v>1240</v>
      </c>
      <c r="K45" s="37" t="s">
        <v>1266</v>
      </c>
      <c r="L45" s="37" t="s">
        <v>1282</v>
      </c>
      <c r="M45" s="37" t="s">
        <v>1388</v>
      </c>
      <c r="N45" s="37" t="s">
        <v>1619</v>
      </c>
    </row>
    <row r="46" spans="1:14" x14ac:dyDescent="0.45">
      <c r="A46" s="37" t="s">
        <v>1610</v>
      </c>
      <c r="B46" s="37" t="s">
        <v>1196</v>
      </c>
      <c r="C46" s="37" t="s">
        <v>1480</v>
      </c>
      <c r="D46" s="37" t="s">
        <v>1002</v>
      </c>
      <c r="E46" s="37" t="s">
        <v>906</v>
      </c>
      <c r="F46" s="37" t="s">
        <v>1582</v>
      </c>
      <c r="G46" s="37" t="s">
        <v>1583</v>
      </c>
      <c r="H46" s="37" t="s">
        <v>1557</v>
      </c>
      <c r="I46" s="37" t="s">
        <v>1389</v>
      </c>
      <c r="J46" s="37" t="s">
        <v>1535</v>
      </c>
      <c r="K46" s="37" t="s">
        <v>1584</v>
      </c>
      <c r="L46" s="37" t="s">
        <v>972</v>
      </c>
      <c r="M46" s="37" t="s">
        <v>1611</v>
      </c>
      <c r="N46" s="37" t="s">
        <v>1171</v>
      </c>
    </row>
    <row r="47" spans="1:14" x14ac:dyDescent="0.45">
      <c r="A47" s="37" t="s">
        <v>1610</v>
      </c>
      <c r="B47" s="37" t="s">
        <v>1200</v>
      </c>
      <c r="C47" s="37" t="s">
        <v>1633</v>
      </c>
      <c r="D47" s="37" t="s">
        <v>1138</v>
      </c>
      <c r="E47" s="37" t="s">
        <v>1626</v>
      </c>
      <c r="F47" s="37" t="s">
        <v>917</v>
      </c>
      <c r="G47" s="37" t="s">
        <v>1443</v>
      </c>
      <c r="H47" s="37" t="s">
        <v>1551</v>
      </c>
      <c r="I47" s="37" t="s">
        <v>1585</v>
      </c>
      <c r="J47" s="37" t="s">
        <v>1020</v>
      </c>
      <c r="K47" s="37" t="s">
        <v>1581</v>
      </c>
      <c r="L47" s="37" t="s">
        <v>1544</v>
      </c>
      <c r="M47" s="37" t="s">
        <v>1351</v>
      </c>
      <c r="N47" s="37" t="s">
        <v>1496</v>
      </c>
    </row>
    <row r="48" spans="1:14" x14ac:dyDescent="0.45">
      <c r="A48" s="37" t="s">
        <v>1610</v>
      </c>
      <c r="B48" s="37" t="s">
        <v>1206</v>
      </c>
      <c r="C48" s="37" t="s">
        <v>1057</v>
      </c>
      <c r="D48" s="37" t="s">
        <v>1205</v>
      </c>
      <c r="E48" s="37" t="s">
        <v>1634</v>
      </c>
      <c r="F48" s="37" t="s">
        <v>1116</v>
      </c>
      <c r="G48" s="37" t="s">
        <v>1614</v>
      </c>
      <c r="H48" s="37" t="s">
        <v>1471</v>
      </c>
      <c r="I48" s="37" t="s">
        <v>1092</v>
      </c>
      <c r="J48" s="37" t="s">
        <v>1632</v>
      </c>
      <c r="K48" s="37" t="s">
        <v>1635</v>
      </c>
      <c r="L48" s="37" t="s">
        <v>942</v>
      </c>
      <c r="M48" s="37" t="s">
        <v>1298</v>
      </c>
      <c r="N48" s="37" t="s">
        <v>1406</v>
      </c>
    </row>
    <row r="49" spans="1:14" x14ac:dyDescent="0.45">
      <c r="A49" s="37" t="s">
        <v>1610</v>
      </c>
      <c r="B49" s="37" t="s">
        <v>1210</v>
      </c>
      <c r="C49" s="37" t="s">
        <v>1106</v>
      </c>
      <c r="D49" s="37" t="s">
        <v>1627</v>
      </c>
      <c r="E49" s="37" t="s">
        <v>1636</v>
      </c>
      <c r="F49" s="37" t="s">
        <v>1503</v>
      </c>
      <c r="G49" s="37" t="s">
        <v>970</v>
      </c>
      <c r="H49" s="37" t="s">
        <v>1244</v>
      </c>
      <c r="I49" s="37" t="s">
        <v>1586</v>
      </c>
      <c r="J49" s="37" t="s">
        <v>905</v>
      </c>
      <c r="K49" s="37" t="s">
        <v>962</v>
      </c>
      <c r="L49" s="37" t="s">
        <v>1587</v>
      </c>
      <c r="M49" s="37" t="s">
        <v>1109</v>
      </c>
      <c r="N49" s="37" t="s">
        <v>1544</v>
      </c>
    </row>
    <row r="50" spans="1:14" x14ac:dyDescent="0.45">
      <c r="A50" s="37" t="s">
        <v>1610</v>
      </c>
      <c r="B50" s="37" t="s">
        <v>1214</v>
      </c>
      <c r="C50" s="37" t="s">
        <v>1349</v>
      </c>
      <c r="D50" s="37" t="s">
        <v>1587</v>
      </c>
      <c r="E50" s="37" t="s">
        <v>1054</v>
      </c>
      <c r="F50" s="37" t="s">
        <v>1068</v>
      </c>
      <c r="G50" s="37" t="s">
        <v>1162</v>
      </c>
      <c r="H50" s="37" t="s">
        <v>1554</v>
      </c>
      <c r="I50" s="37" t="s">
        <v>1588</v>
      </c>
      <c r="J50" s="37" t="s">
        <v>1589</v>
      </c>
      <c r="K50" s="37" t="s">
        <v>1526</v>
      </c>
      <c r="L50" s="37" t="s">
        <v>952</v>
      </c>
      <c r="M50" s="37" t="s">
        <v>1056</v>
      </c>
      <c r="N50" s="37" t="s">
        <v>964</v>
      </c>
    </row>
    <row r="51" spans="1:14" x14ac:dyDescent="0.45">
      <c r="A51" s="37" t="s">
        <v>1610</v>
      </c>
      <c r="B51" s="37" t="s">
        <v>1216</v>
      </c>
      <c r="C51" s="37" t="s">
        <v>1485</v>
      </c>
      <c r="D51" s="37" t="s">
        <v>1312</v>
      </c>
      <c r="E51" s="37" t="s">
        <v>926</v>
      </c>
      <c r="F51" s="37" t="s">
        <v>1590</v>
      </c>
      <c r="G51" s="37" t="s">
        <v>1131</v>
      </c>
      <c r="H51" s="37" t="s">
        <v>1454</v>
      </c>
      <c r="I51" s="37" t="s">
        <v>1166</v>
      </c>
      <c r="J51" s="37" t="s">
        <v>1591</v>
      </c>
      <c r="K51" s="37" t="s">
        <v>1444</v>
      </c>
      <c r="L51" s="37" t="s">
        <v>1158</v>
      </c>
      <c r="M51" s="37" t="s">
        <v>1039</v>
      </c>
      <c r="N51" s="37" t="s">
        <v>1089</v>
      </c>
    </row>
    <row r="52" spans="1:14" x14ac:dyDescent="0.45">
      <c r="A52" s="37" t="s">
        <v>1610</v>
      </c>
      <c r="B52" s="37" t="s">
        <v>1217</v>
      </c>
      <c r="C52" s="37" t="s">
        <v>1094</v>
      </c>
      <c r="D52" s="37" t="s">
        <v>1497</v>
      </c>
      <c r="E52" s="37" t="s">
        <v>1116</v>
      </c>
      <c r="F52" s="37" t="s">
        <v>1592</v>
      </c>
      <c r="G52" s="37" t="s">
        <v>1310</v>
      </c>
      <c r="H52" s="37" t="s">
        <v>1593</v>
      </c>
      <c r="I52" s="37" t="s">
        <v>1067</v>
      </c>
      <c r="J52" s="37" t="s">
        <v>1594</v>
      </c>
      <c r="K52" s="37" t="s">
        <v>1492</v>
      </c>
      <c r="L52" s="37" t="s">
        <v>1595</v>
      </c>
      <c r="M52" s="37" t="s">
        <v>1322</v>
      </c>
      <c r="N52" s="37" t="s">
        <v>1637</v>
      </c>
    </row>
    <row r="53" spans="1:14" x14ac:dyDescent="0.45">
      <c r="A53" s="37" t="s">
        <v>1610</v>
      </c>
      <c r="B53" s="37" t="s">
        <v>1221</v>
      </c>
      <c r="C53" s="37" t="s">
        <v>1219</v>
      </c>
      <c r="D53" s="37" t="s">
        <v>1488</v>
      </c>
      <c r="E53" s="37" t="s">
        <v>1367</v>
      </c>
      <c r="F53" s="37" t="s">
        <v>1154</v>
      </c>
      <c r="G53" s="37" t="s">
        <v>1072</v>
      </c>
      <c r="H53" s="37" t="s">
        <v>1265</v>
      </c>
      <c r="I53" s="37" t="s">
        <v>1061</v>
      </c>
      <c r="J53" s="37" t="s">
        <v>982</v>
      </c>
      <c r="K53" s="37" t="s">
        <v>1596</v>
      </c>
      <c r="L53" s="37" t="s">
        <v>1597</v>
      </c>
      <c r="M53" s="37" t="s">
        <v>938</v>
      </c>
      <c r="N53" s="37" t="s">
        <v>1495</v>
      </c>
    </row>
    <row r="54" spans="1:14" x14ac:dyDescent="0.45">
      <c r="A54" s="37" t="s">
        <v>1610</v>
      </c>
      <c r="B54" s="37" t="s">
        <v>1224</v>
      </c>
      <c r="C54" s="37" t="s">
        <v>1638</v>
      </c>
      <c r="D54" s="37" t="s">
        <v>1021</v>
      </c>
      <c r="E54" s="37" t="s">
        <v>1482</v>
      </c>
      <c r="F54" s="37" t="s">
        <v>1175</v>
      </c>
      <c r="G54" s="37" t="s">
        <v>1598</v>
      </c>
      <c r="H54" s="37" t="s">
        <v>1599</v>
      </c>
      <c r="I54" s="37" t="s">
        <v>1600</v>
      </c>
      <c r="J54" s="37" t="s">
        <v>1601</v>
      </c>
      <c r="K54" s="37" t="s">
        <v>1602</v>
      </c>
      <c r="L54" s="37" t="s">
        <v>1603</v>
      </c>
      <c r="M54" s="37" t="s">
        <v>1348</v>
      </c>
      <c r="N54" s="37" t="s">
        <v>1404</v>
      </c>
    </row>
    <row r="55" spans="1:14" x14ac:dyDescent="0.45">
      <c r="A55" s="37" t="s">
        <v>1610</v>
      </c>
      <c r="B55" s="37" t="s">
        <v>1225</v>
      </c>
      <c r="C55" s="37" t="s">
        <v>1495</v>
      </c>
      <c r="D55" s="37" t="s">
        <v>1415</v>
      </c>
      <c r="E55" s="37" t="s">
        <v>1604</v>
      </c>
      <c r="F55" s="37" t="s">
        <v>1368</v>
      </c>
      <c r="G55" s="37" t="s">
        <v>1605</v>
      </c>
      <c r="H55" s="37" t="s">
        <v>1606</v>
      </c>
      <c r="I55" s="37" t="s">
        <v>1388</v>
      </c>
      <c r="J55" s="37" t="s">
        <v>1607</v>
      </c>
      <c r="K55" s="37" t="s">
        <v>1390</v>
      </c>
      <c r="L55" s="37" t="s">
        <v>1370</v>
      </c>
      <c r="M55" s="37" t="s">
        <v>1495</v>
      </c>
      <c r="N55" s="37" t="s">
        <v>1139</v>
      </c>
    </row>
    <row r="56" spans="1:14" x14ac:dyDescent="0.45">
      <c r="A56" s="37" t="s">
        <v>1610</v>
      </c>
      <c r="B56" s="37" t="s">
        <v>1229</v>
      </c>
      <c r="C56" s="37" t="s">
        <v>1171</v>
      </c>
      <c r="D56" s="37" t="s">
        <v>1622</v>
      </c>
      <c r="E56" s="37" t="s">
        <v>1611</v>
      </c>
      <c r="F56" s="37" t="s">
        <v>944</v>
      </c>
      <c r="G56" s="37" t="s">
        <v>1386</v>
      </c>
      <c r="H56" s="37" t="s">
        <v>1228</v>
      </c>
      <c r="I56" s="37" t="s">
        <v>1391</v>
      </c>
      <c r="J56" s="37" t="s">
        <v>1456</v>
      </c>
      <c r="K56" s="37" t="s">
        <v>1373</v>
      </c>
      <c r="L56" s="37" t="s">
        <v>1341</v>
      </c>
      <c r="M56" s="37" t="s">
        <v>1608</v>
      </c>
      <c r="N56" s="37" t="s">
        <v>1609</v>
      </c>
    </row>
    <row r="57" spans="1:14" x14ac:dyDescent="0.45">
      <c r="A57" s="37" t="s">
        <v>1610</v>
      </c>
      <c r="B57" s="37" t="s">
        <v>1231</v>
      </c>
      <c r="C57" s="37" t="s">
        <v>1639</v>
      </c>
      <c r="D57" s="37" t="s">
        <v>1197</v>
      </c>
      <c r="E57" s="37" t="s">
        <v>894</v>
      </c>
      <c r="F57" s="37" t="s">
        <v>1094</v>
      </c>
      <c r="G57" s="37" t="s">
        <v>1123</v>
      </c>
      <c r="H57" s="37" t="s">
        <v>1417</v>
      </c>
      <c r="I57" s="37" t="s">
        <v>1481</v>
      </c>
      <c r="J57" s="37" t="s">
        <v>1064</v>
      </c>
      <c r="K57" s="37" t="s">
        <v>1259</v>
      </c>
      <c r="L57" s="37" t="s">
        <v>929</v>
      </c>
      <c r="M57" s="37" t="s">
        <v>1026</v>
      </c>
      <c r="N57" s="37" t="s">
        <v>1062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320F-5210-4517-BCB8-8403FCC96033}">
  <dimension ref="A1:N78"/>
  <sheetViews>
    <sheetView topLeftCell="A46" workbookViewId="0">
      <selection activeCell="C77" sqref="C77"/>
    </sheetView>
  </sheetViews>
  <sheetFormatPr defaultRowHeight="15.9" x14ac:dyDescent="0.45"/>
  <sheetData>
    <row r="1" spans="1:14" x14ac:dyDescent="0.45">
      <c r="A1">
        <v>21946</v>
      </c>
      <c r="B1">
        <v>1945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</row>
    <row r="2" spans="1:14" x14ac:dyDescent="0.45">
      <c r="A2">
        <v>21946</v>
      </c>
      <c r="B2">
        <v>1946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</row>
    <row r="3" spans="1:14" x14ac:dyDescent="0.45">
      <c r="A3">
        <v>21946</v>
      </c>
      <c r="B3">
        <v>1947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</row>
    <row r="4" spans="1:14" x14ac:dyDescent="0.45">
      <c r="A4">
        <v>21946</v>
      </c>
      <c r="B4">
        <v>1948</v>
      </c>
      <c r="C4" t="s">
        <v>49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K4" t="s">
        <v>57</v>
      </c>
      <c r="L4" t="s">
        <v>80</v>
      </c>
      <c r="M4" t="s">
        <v>81</v>
      </c>
      <c r="N4" t="s">
        <v>82</v>
      </c>
    </row>
    <row r="5" spans="1:14" x14ac:dyDescent="0.45">
      <c r="A5">
        <v>21946</v>
      </c>
      <c r="B5">
        <v>1949</v>
      </c>
      <c r="C5" t="s">
        <v>83</v>
      </c>
      <c r="D5" t="s">
        <v>84</v>
      </c>
      <c r="E5" t="s">
        <v>85</v>
      </c>
      <c r="F5" t="s">
        <v>40</v>
      </c>
      <c r="G5" t="s">
        <v>86</v>
      </c>
      <c r="H5" t="s">
        <v>87</v>
      </c>
      <c r="I5" t="s">
        <v>88</v>
      </c>
      <c r="J5" t="s">
        <v>66</v>
      </c>
      <c r="K5" t="s">
        <v>89</v>
      </c>
      <c r="L5" t="s">
        <v>90</v>
      </c>
      <c r="M5" t="s">
        <v>91</v>
      </c>
      <c r="N5" t="s">
        <v>92</v>
      </c>
    </row>
    <row r="6" spans="1:14" x14ac:dyDescent="0.45">
      <c r="A6">
        <v>21946</v>
      </c>
      <c r="B6">
        <v>1950</v>
      </c>
      <c r="C6" t="s">
        <v>73</v>
      </c>
      <c r="D6" t="s">
        <v>93</v>
      </c>
      <c r="E6" t="s">
        <v>94</v>
      </c>
      <c r="F6" t="s">
        <v>95</v>
      </c>
      <c r="G6" t="s">
        <v>96</v>
      </c>
      <c r="H6" t="s">
        <v>97</v>
      </c>
      <c r="I6" t="s">
        <v>98</v>
      </c>
      <c r="J6" t="s">
        <v>99</v>
      </c>
      <c r="K6" t="s">
        <v>100</v>
      </c>
      <c r="L6" t="s">
        <v>101</v>
      </c>
      <c r="M6" t="s">
        <v>102</v>
      </c>
      <c r="N6" t="s">
        <v>103</v>
      </c>
    </row>
    <row r="7" spans="1:14" x14ac:dyDescent="0.45">
      <c r="A7">
        <v>21946</v>
      </c>
      <c r="B7">
        <v>1951</v>
      </c>
      <c r="C7" t="s">
        <v>104</v>
      </c>
      <c r="D7" t="s">
        <v>105</v>
      </c>
      <c r="E7" t="s">
        <v>106</v>
      </c>
      <c r="F7" t="s">
        <v>107</v>
      </c>
      <c r="G7" t="s">
        <v>108</v>
      </c>
      <c r="H7" t="s">
        <v>109</v>
      </c>
      <c r="I7" t="s">
        <v>110</v>
      </c>
      <c r="J7" t="s">
        <v>111</v>
      </c>
      <c r="K7" t="s">
        <v>112</v>
      </c>
      <c r="L7" t="s">
        <v>113</v>
      </c>
      <c r="M7" t="s">
        <v>114</v>
      </c>
      <c r="N7" t="s">
        <v>73</v>
      </c>
    </row>
    <row r="8" spans="1:14" x14ac:dyDescent="0.45">
      <c r="A8">
        <v>21946</v>
      </c>
      <c r="B8">
        <v>1952</v>
      </c>
      <c r="C8" t="s">
        <v>115</v>
      </c>
      <c r="D8" t="s">
        <v>116</v>
      </c>
      <c r="E8" t="s">
        <v>117</v>
      </c>
      <c r="F8" t="s">
        <v>118</v>
      </c>
      <c r="G8" t="s">
        <v>119</v>
      </c>
      <c r="H8" t="s">
        <v>120</v>
      </c>
      <c r="I8" t="s">
        <v>121</v>
      </c>
      <c r="J8" t="s">
        <v>122</v>
      </c>
      <c r="K8" t="s">
        <v>123</v>
      </c>
      <c r="L8" t="s">
        <v>124</v>
      </c>
      <c r="M8" t="s">
        <v>125</v>
      </c>
      <c r="N8" t="s">
        <v>126</v>
      </c>
    </row>
    <row r="9" spans="1:14" x14ac:dyDescent="0.45">
      <c r="A9">
        <v>21946</v>
      </c>
      <c r="B9">
        <v>1953</v>
      </c>
      <c r="C9" t="s">
        <v>127</v>
      </c>
      <c r="D9" t="s">
        <v>128</v>
      </c>
      <c r="E9" t="s">
        <v>129</v>
      </c>
      <c r="F9" t="s">
        <v>130</v>
      </c>
      <c r="G9" t="s">
        <v>131</v>
      </c>
      <c r="H9" t="s">
        <v>132</v>
      </c>
      <c r="I9" t="s">
        <v>133</v>
      </c>
      <c r="J9" t="s">
        <v>134</v>
      </c>
      <c r="K9" t="s">
        <v>135</v>
      </c>
      <c r="L9" t="s">
        <v>136</v>
      </c>
      <c r="M9" t="s">
        <v>137</v>
      </c>
      <c r="N9" t="s">
        <v>138</v>
      </c>
    </row>
    <row r="10" spans="1:14" x14ac:dyDescent="0.45">
      <c r="A10">
        <v>21946</v>
      </c>
      <c r="B10">
        <v>1954</v>
      </c>
      <c r="C10" t="s">
        <v>139</v>
      </c>
      <c r="D10" t="s">
        <v>140</v>
      </c>
      <c r="E10" t="s">
        <v>141</v>
      </c>
      <c r="F10" t="s">
        <v>142</v>
      </c>
      <c r="G10" t="s">
        <v>108</v>
      </c>
      <c r="H10" t="s">
        <v>143</v>
      </c>
      <c r="I10" t="s">
        <v>144</v>
      </c>
      <c r="J10" t="s">
        <v>120</v>
      </c>
      <c r="K10" t="s">
        <v>145</v>
      </c>
      <c r="L10" t="s">
        <v>146</v>
      </c>
      <c r="M10" t="s">
        <v>147</v>
      </c>
      <c r="N10" t="s">
        <v>148</v>
      </c>
    </row>
    <row r="11" spans="1:14" x14ac:dyDescent="0.45">
      <c r="A11">
        <v>21946</v>
      </c>
      <c r="B11">
        <v>1955</v>
      </c>
      <c r="C11" t="s">
        <v>149</v>
      </c>
      <c r="D11" t="s">
        <v>116</v>
      </c>
      <c r="E11" t="s">
        <v>150</v>
      </c>
      <c r="F11" t="s">
        <v>151</v>
      </c>
      <c r="G11" t="s">
        <v>152</v>
      </c>
      <c r="H11" t="s">
        <v>153</v>
      </c>
      <c r="I11" t="s">
        <v>154</v>
      </c>
      <c r="J11" t="s">
        <v>155</v>
      </c>
      <c r="K11" t="s">
        <v>156</v>
      </c>
      <c r="L11" t="s">
        <v>157</v>
      </c>
      <c r="M11" t="s">
        <v>158</v>
      </c>
      <c r="N11" t="s">
        <v>48</v>
      </c>
    </row>
    <row r="12" spans="1:14" x14ac:dyDescent="0.45">
      <c r="A12">
        <v>21946</v>
      </c>
      <c r="B12">
        <v>1956</v>
      </c>
      <c r="C12" t="s">
        <v>38</v>
      </c>
      <c r="D12" t="s">
        <v>159</v>
      </c>
      <c r="E12" t="s">
        <v>141</v>
      </c>
      <c r="F12" t="s">
        <v>160</v>
      </c>
      <c r="G12" t="s">
        <v>161</v>
      </c>
      <c r="H12" t="s">
        <v>109</v>
      </c>
      <c r="I12" t="s">
        <v>162</v>
      </c>
      <c r="J12" t="s">
        <v>120</v>
      </c>
      <c r="K12" t="s">
        <v>163</v>
      </c>
      <c r="L12" t="s">
        <v>164</v>
      </c>
      <c r="M12" t="s">
        <v>47</v>
      </c>
      <c r="N12" t="s">
        <v>127</v>
      </c>
    </row>
    <row r="13" spans="1:14" x14ac:dyDescent="0.45">
      <c r="A13">
        <v>21946</v>
      </c>
      <c r="B13">
        <v>1957</v>
      </c>
      <c r="C13" t="s">
        <v>165</v>
      </c>
      <c r="D13" t="s">
        <v>166</v>
      </c>
      <c r="E13" t="s">
        <v>167</v>
      </c>
      <c r="F13" t="s">
        <v>168</v>
      </c>
      <c r="G13" t="s">
        <v>169</v>
      </c>
      <c r="H13" t="s">
        <v>170</v>
      </c>
      <c r="I13" t="s">
        <v>109</v>
      </c>
      <c r="J13" t="s">
        <v>77</v>
      </c>
      <c r="K13" t="s">
        <v>156</v>
      </c>
      <c r="L13" t="s">
        <v>171</v>
      </c>
      <c r="M13" t="s">
        <v>172</v>
      </c>
      <c r="N13" t="s">
        <v>84</v>
      </c>
    </row>
    <row r="14" spans="1:14" x14ac:dyDescent="0.45">
      <c r="A14">
        <v>21946</v>
      </c>
      <c r="B14">
        <v>1958</v>
      </c>
      <c r="C14" t="s">
        <v>173</v>
      </c>
      <c r="D14" t="s">
        <v>174</v>
      </c>
      <c r="E14" t="s">
        <v>175</v>
      </c>
      <c r="F14" t="s">
        <v>52</v>
      </c>
      <c r="G14" t="s">
        <v>176</v>
      </c>
      <c r="H14" t="s">
        <v>99</v>
      </c>
      <c r="I14" t="s">
        <v>144</v>
      </c>
      <c r="J14" t="s">
        <v>177</v>
      </c>
      <c r="K14" t="s">
        <v>178</v>
      </c>
      <c r="L14" t="s">
        <v>142</v>
      </c>
      <c r="M14" t="s">
        <v>139</v>
      </c>
      <c r="N14" t="s">
        <v>179</v>
      </c>
    </row>
    <row r="15" spans="1:14" x14ac:dyDescent="0.45">
      <c r="A15">
        <v>21946</v>
      </c>
      <c r="B15">
        <v>1959</v>
      </c>
      <c r="C15" t="s">
        <v>180</v>
      </c>
      <c r="D15" t="s">
        <v>173</v>
      </c>
      <c r="E15" t="s">
        <v>181</v>
      </c>
      <c r="F15" t="s">
        <v>182</v>
      </c>
      <c r="G15" t="s">
        <v>183</v>
      </c>
      <c r="H15" t="s">
        <v>78</v>
      </c>
      <c r="I15" t="s">
        <v>44</v>
      </c>
      <c r="J15" t="s">
        <v>184</v>
      </c>
      <c r="K15" t="s">
        <v>185</v>
      </c>
      <c r="L15" t="s">
        <v>186</v>
      </c>
      <c r="M15" t="s">
        <v>151</v>
      </c>
      <c r="N15" t="s">
        <v>187</v>
      </c>
    </row>
    <row r="16" spans="1:14" x14ac:dyDescent="0.45">
      <c r="A16">
        <v>21946</v>
      </c>
      <c r="B16">
        <v>1960</v>
      </c>
      <c r="C16" t="s">
        <v>188</v>
      </c>
      <c r="D16" t="s">
        <v>72</v>
      </c>
      <c r="E16" t="s">
        <v>106</v>
      </c>
      <c r="F16" t="s">
        <v>189</v>
      </c>
      <c r="G16" t="s">
        <v>190</v>
      </c>
      <c r="H16" t="s">
        <v>109</v>
      </c>
      <c r="I16" t="s">
        <v>191</v>
      </c>
      <c r="J16" t="s">
        <v>192</v>
      </c>
      <c r="K16" t="s">
        <v>193</v>
      </c>
      <c r="L16" t="s">
        <v>194</v>
      </c>
      <c r="M16" t="s">
        <v>195</v>
      </c>
      <c r="N16" t="s">
        <v>150</v>
      </c>
    </row>
    <row r="17" spans="1:14" x14ac:dyDescent="0.45">
      <c r="A17">
        <v>21946</v>
      </c>
      <c r="B17">
        <v>1961</v>
      </c>
      <c r="C17" t="s">
        <v>196</v>
      </c>
      <c r="D17" t="s">
        <v>128</v>
      </c>
      <c r="E17" t="s">
        <v>93</v>
      </c>
      <c r="F17" t="s">
        <v>197</v>
      </c>
      <c r="G17" t="s">
        <v>198</v>
      </c>
      <c r="H17" t="s">
        <v>199</v>
      </c>
      <c r="I17" t="s">
        <v>200</v>
      </c>
      <c r="J17" t="s">
        <v>201</v>
      </c>
      <c r="K17" t="s">
        <v>156</v>
      </c>
      <c r="L17" t="s">
        <v>202</v>
      </c>
      <c r="M17" t="s">
        <v>203</v>
      </c>
      <c r="N17" t="s">
        <v>175</v>
      </c>
    </row>
    <row r="18" spans="1:14" x14ac:dyDescent="0.45">
      <c r="A18">
        <v>21946</v>
      </c>
      <c r="B18">
        <v>1962</v>
      </c>
      <c r="C18" t="s">
        <v>174</v>
      </c>
      <c r="D18" t="s">
        <v>93</v>
      </c>
      <c r="E18" t="s">
        <v>204</v>
      </c>
      <c r="F18" t="s">
        <v>205</v>
      </c>
      <c r="G18" t="s">
        <v>108</v>
      </c>
      <c r="H18" t="s">
        <v>206</v>
      </c>
      <c r="I18" t="s">
        <v>207</v>
      </c>
      <c r="J18" t="s">
        <v>56</v>
      </c>
      <c r="K18" t="s">
        <v>208</v>
      </c>
      <c r="L18" t="s">
        <v>209</v>
      </c>
      <c r="M18" t="s">
        <v>59</v>
      </c>
      <c r="N18" t="s">
        <v>210</v>
      </c>
    </row>
    <row r="19" spans="1:14" x14ac:dyDescent="0.45">
      <c r="A19">
        <v>21946</v>
      </c>
      <c r="B19">
        <v>1963</v>
      </c>
      <c r="C19" t="s">
        <v>180</v>
      </c>
      <c r="D19" t="s">
        <v>211</v>
      </c>
      <c r="E19" t="s">
        <v>92</v>
      </c>
      <c r="F19" t="s">
        <v>118</v>
      </c>
      <c r="G19" t="s">
        <v>212</v>
      </c>
      <c r="H19" t="s">
        <v>213</v>
      </c>
      <c r="I19" t="s">
        <v>154</v>
      </c>
      <c r="J19" t="s">
        <v>97</v>
      </c>
      <c r="K19" t="s">
        <v>214</v>
      </c>
      <c r="L19" t="s">
        <v>215</v>
      </c>
      <c r="M19" t="s">
        <v>172</v>
      </c>
      <c r="N19" t="s">
        <v>216</v>
      </c>
    </row>
    <row r="20" spans="1:14" x14ac:dyDescent="0.45">
      <c r="A20">
        <v>21946</v>
      </c>
      <c r="B20">
        <v>1964</v>
      </c>
      <c r="C20" t="s">
        <v>217</v>
      </c>
      <c r="D20" t="s">
        <v>62</v>
      </c>
      <c r="E20" t="s">
        <v>218</v>
      </c>
      <c r="F20" t="s">
        <v>219</v>
      </c>
      <c r="G20" t="s">
        <v>220</v>
      </c>
      <c r="H20" t="s">
        <v>221</v>
      </c>
      <c r="I20" t="s">
        <v>98</v>
      </c>
      <c r="J20" t="s">
        <v>222</v>
      </c>
      <c r="K20" t="s">
        <v>223</v>
      </c>
      <c r="L20" t="s">
        <v>224</v>
      </c>
      <c r="M20" t="s">
        <v>225</v>
      </c>
      <c r="N20" t="s">
        <v>73</v>
      </c>
    </row>
    <row r="21" spans="1:14" x14ac:dyDescent="0.45">
      <c r="A21">
        <v>21946</v>
      </c>
      <c r="B21">
        <v>1965</v>
      </c>
      <c r="C21" t="s">
        <v>84</v>
      </c>
      <c r="D21" t="s">
        <v>174</v>
      </c>
      <c r="E21" t="s">
        <v>102</v>
      </c>
      <c r="F21" t="s">
        <v>226</v>
      </c>
      <c r="G21" t="s">
        <v>227</v>
      </c>
      <c r="H21" t="s">
        <v>78</v>
      </c>
      <c r="I21" t="s">
        <v>228</v>
      </c>
      <c r="J21" t="s">
        <v>97</v>
      </c>
      <c r="K21" t="s">
        <v>229</v>
      </c>
      <c r="L21" t="s">
        <v>230</v>
      </c>
      <c r="M21" t="s">
        <v>181</v>
      </c>
      <c r="N21" t="s">
        <v>231</v>
      </c>
    </row>
    <row r="22" spans="1:14" x14ac:dyDescent="0.45">
      <c r="A22">
        <v>21946</v>
      </c>
      <c r="B22">
        <v>1966</v>
      </c>
      <c r="C22" t="s">
        <v>232</v>
      </c>
      <c r="D22" t="s">
        <v>233</v>
      </c>
      <c r="E22" t="s">
        <v>94</v>
      </c>
      <c r="F22" t="s">
        <v>219</v>
      </c>
      <c r="G22" t="s">
        <v>234</v>
      </c>
      <c r="H22" t="s">
        <v>235</v>
      </c>
      <c r="I22" t="s">
        <v>88</v>
      </c>
      <c r="J22" t="s">
        <v>132</v>
      </c>
      <c r="K22" t="s">
        <v>236</v>
      </c>
      <c r="L22" t="s">
        <v>237</v>
      </c>
      <c r="M22" t="s">
        <v>238</v>
      </c>
      <c r="N22" t="s">
        <v>239</v>
      </c>
    </row>
    <row r="23" spans="1:14" x14ac:dyDescent="0.45">
      <c r="A23">
        <v>21946</v>
      </c>
      <c r="B23">
        <v>1967</v>
      </c>
      <c r="C23" t="s">
        <v>240</v>
      </c>
      <c r="D23" t="s">
        <v>241</v>
      </c>
      <c r="E23" t="s">
        <v>218</v>
      </c>
      <c r="F23" t="s">
        <v>242</v>
      </c>
      <c r="G23" t="s">
        <v>243</v>
      </c>
      <c r="H23" t="s">
        <v>184</v>
      </c>
      <c r="I23" t="s">
        <v>244</v>
      </c>
      <c r="J23" t="s">
        <v>245</v>
      </c>
      <c r="K23" t="s">
        <v>246</v>
      </c>
      <c r="L23" t="s">
        <v>247</v>
      </c>
      <c r="M23" t="s">
        <v>195</v>
      </c>
      <c r="N23" t="s">
        <v>139</v>
      </c>
    </row>
    <row r="24" spans="1:14" x14ac:dyDescent="0.45">
      <c r="A24">
        <v>21946</v>
      </c>
      <c r="B24">
        <v>1968</v>
      </c>
      <c r="C24" t="s">
        <v>248</v>
      </c>
      <c r="D24" t="s">
        <v>102</v>
      </c>
      <c r="E24" t="s">
        <v>249</v>
      </c>
      <c r="F24" t="s">
        <v>250</v>
      </c>
      <c r="G24" t="s">
        <v>251</v>
      </c>
      <c r="H24" t="s">
        <v>252</v>
      </c>
      <c r="I24" t="s">
        <v>162</v>
      </c>
      <c r="J24" t="s">
        <v>134</v>
      </c>
      <c r="K24" t="s">
        <v>123</v>
      </c>
      <c r="L24" t="s">
        <v>142</v>
      </c>
      <c r="M24" t="s">
        <v>253</v>
      </c>
      <c r="N24" t="s">
        <v>254</v>
      </c>
    </row>
    <row r="25" spans="1:14" x14ac:dyDescent="0.45">
      <c r="A25">
        <v>21946</v>
      </c>
      <c r="B25">
        <v>1969</v>
      </c>
      <c r="C25" t="s">
        <v>255</v>
      </c>
      <c r="D25" t="s">
        <v>60</v>
      </c>
      <c r="E25" t="s">
        <v>38</v>
      </c>
      <c r="F25" t="s">
        <v>256</v>
      </c>
      <c r="G25" t="s">
        <v>108</v>
      </c>
      <c r="H25" t="s">
        <v>67</v>
      </c>
      <c r="I25" t="s">
        <v>257</v>
      </c>
      <c r="J25" t="s">
        <v>154</v>
      </c>
      <c r="K25" t="s">
        <v>258</v>
      </c>
      <c r="L25" t="s">
        <v>259</v>
      </c>
      <c r="M25" t="s">
        <v>260</v>
      </c>
      <c r="N25" t="s">
        <v>261</v>
      </c>
    </row>
    <row r="26" spans="1:14" x14ac:dyDescent="0.45">
      <c r="A26">
        <v>21946</v>
      </c>
      <c r="B26">
        <v>1970</v>
      </c>
      <c r="C26" t="s">
        <v>188</v>
      </c>
      <c r="D26" t="s">
        <v>210</v>
      </c>
      <c r="E26" t="s">
        <v>262</v>
      </c>
      <c r="F26" t="s">
        <v>263</v>
      </c>
      <c r="G26" t="s">
        <v>264</v>
      </c>
      <c r="H26" t="s">
        <v>109</v>
      </c>
      <c r="I26" t="s">
        <v>67</v>
      </c>
      <c r="J26" t="s">
        <v>56</v>
      </c>
      <c r="K26" t="s">
        <v>135</v>
      </c>
      <c r="L26" t="s">
        <v>230</v>
      </c>
      <c r="M26" t="s">
        <v>265</v>
      </c>
      <c r="N26" t="s">
        <v>262</v>
      </c>
    </row>
    <row r="27" spans="1:14" x14ac:dyDescent="0.45">
      <c r="A27">
        <v>21946</v>
      </c>
      <c r="B27">
        <v>1971</v>
      </c>
      <c r="C27" t="s">
        <v>266</v>
      </c>
      <c r="D27" t="s">
        <v>216</v>
      </c>
      <c r="E27" t="s">
        <v>141</v>
      </c>
      <c r="F27" t="s">
        <v>130</v>
      </c>
      <c r="G27" t="s">
        <v>267</v>
      </c>
      <c r="H27" t="s">
        <v>268</v>
      </c>
      <c r="I27" t="s">
        <v>269</v>
      </c>
      <c r="J27" t="s">
        <v>43</v>
      </c>
      <c r="K27" t="s">
        <v>270</v>
      </c>
      <c r="L27" t="s">
        <v>271</v>
      </c>
      <c r="M27" t="s">
        <v>272</v>
      </c>
      <c r="N27" t="s">
        <v>248</v>
      </c>
    </row>
    <row r="28" spans="1:14" x14ac:dyDescent="0.45">
      <c r="A28">
        <v>21946</v>
      </c>
      <c r="B28">
        <v>1972</v>
      </c>
      <c r="C28" t="s">
        <v>273</v>
      </c>
      <c r="D28" t="s">
        <v>274</v>
      </c>
      <c r="E28" t="s">
        <v>74</v>
      </c>
      <c r="F28" t="s">
        <v>58</v>
      </c>
      <c r="G28" t="s">
        <v>229</v>
      </c>
      <c r="H28" t="s">
        <v>275</v>
      </c>
      <c r="I28" t="s">
        <v>276</v>
      </c>
      <c r="J28" t="s">
        <v>277</v>
      </c>
      <c r="K28" t="s">
        <v>156</v>
      </c>
      <c r="L28" t="s">
        <v>146</v>
      </c>
      <c r="M28" t="s">
        <v>39</v>
      </c>
      <c r="N28" t="s">
        <v>274</v>
      </c>
    </row>
    <row r="29" spans="1:14" x14ac:dyDescent="0.45">
      <c r="A29">
        <v>21946</v>
      </c>
      <c r="B29">
        <v>1973</v>
      </c>
      <c r="C29" t="s">
        <v>278</v>
      </c>
      <c r="D29" t="s">
        <v>279</v>
      </c>
      <c r="E29" t="s">
        <v>280</v>
      </c>
      <c r="F29" t="s">
        <v>281</v>
      </c>
      <c r="G29" t="s">
        <v>264</v>
      </c>
      <c r="H29" t="s">
        <v>154</v>
      </c>
      <c r="I29" t="s">
        <v>282</v>
      </c>
      <c r="J29" t="s">
        <v>245</v>
      </c>
      <c r="K29" t="s">
        <v>156</v>
      </c>
      <c r="L29" t="s">
        <v>124</v>
      </c>
      <c r="M29" t="s">
        <v>74</v>
      </c>
      <c r="N29" t="s">
        <v>274</v>
      </c>
    </row>
    <row r="30" spans="1:14" x14ac:dyDescent="0.45">
      <c r="A30">
        <v>21946</v>
      </c>
      <c r="B30">
        <v>1974</v>
      </c>
      <c r="C30" t="s">
        <v>283</v>
      </c>
      <c r="D30" t="s">
        <v>284</v>
      </c>
      <c r="E30" t="s">
        <v>285</v>
      </c>
      <c r="F30" t="s">
        <v>286</v>
      </c>
      <c r="G30" t="s">
        <v>287</v>
      </c>
      <c r="H30" t="s">
        <v>288</v>
      </c>
      <c r="I30" t="s">
        <v>289</v>
      </c>
      <c r="J30" t="s">
        <v>132</v>
      </c>
      <c r="K30" t="s">
        <v>258</v>
      </c>
      <c r="L30" t="s">
        <v>46</v>
      </c>
      <c r="M30" t="s">
        <v>290</v>
      </c>
      <c r="N30" t="s">
        <v>82</v>
      </c>
    </row>
    <row r="31" spans="1:14" x14ac:dyDescent="0.45">
      <c r="A31">
        <v>21946</v>
      </c>
      <c r="B31">
        <v>1975</v>
      </c>
      <c r="C31" t="s">
        <v>72</v>
      </c>
      <c r="D31" t="s">
        <v>291</v>
      </c>
      <c r="E31" t="s">
        <v>172</v>
      </c>
      <c r="F31" t="s">
        <v>256</v>
      </c>
      <c r="G31" t="s">
        <v>292</v>
      </c>
      <c r="H31" t="s">
        <v>293</v>
      </c>
      <c r="I31" t="s">
        <v>98</v>
      </c>
      <c r="J31" t="s">
        <v>132</v>
      </c>
      <c r="K31" t="s">
        <v>236</v>
      </c>
      <c r="L31" t="s">
        <v>294</v>
      </c>
      <c r="M31" t="s">
        <v>172</v>
      </c>
      <c r="N31" t="s">
        <v>63</v>
      </c>
    </row>
    <row r="32" spans="1:14" x14ac:dyDescent="0.45">
      <c r="A32">
        <v>21946</v>
      </c>
      <c r="B32">
        <v>1976</v>
      </c>
      <c r="C32" t="s">
        <v>72</v>
      </c>
      <c r="D32" t="s">
        <v>196</v>
      </c>
      <c r="E32" t="s">
        <v>239</v>
      </c>
      <c r="F32" t="s">
        <v>118</v>
      </c>
      <c r="G32" t="s">
        <v>295</v>
      </c>
      <c r="H32" t="s">
        <v>56</v>
      </c>
      <c r="I32" t="s">
        <v>154</v>
      </c>
      <c r="J32" t="s">
        <v>235</v>
      </c>
      <c r="K32" t="s">
        <v>296</v>
      </c>
      <c r="L32" t="s">
        <v>297</v>
      </c>
      <c r="M32" t="s">
        <v>298</v>
      </c>
      <c r="N32" t="s">
        <v>283</v>
      </c>
    </row>
    <row r="33" spans="1:14" x14ac:dyDescent="0.45">
      <c r="A33">
        <v>21946</v>
      </c>
      <c r="B33">
        <v>1977</v>
      </c>
      <c r="C33" t="s">
        <v>253</v>
      </c>
      <c r="D33" t="s">
        <v>299</v>
      </c>
      <c r="E33" t="s">
        <v>300</v>
      </c>
      <c r="F33" t="s">
        <v>205</v>
      </c>
      <c r="G33" t="s">
        <v>131</v>
      </c>
      <c r="H33" t="s">
        <v>79</v>
      </c>
      <c r="I33" t="s">
        <v>301</v>
      </c>
      <c r="J33" t="s">
        <v>78</v>
      </c>
      <c r="K33" t="s">
        <v>302</v>
      </c>
      <c r="L33" t="s">
        <v>237</v>
      </c>
      <c r="M33" t="s">
        <v>239</v>
      </c>
      <c r="N33" t="s">
        <v>105</v>
      </c>
    </row>
    <row r="34" spans="1:14" x14ac:dyDescent="0.45">
      <c r="A34">
        <v>21946</v>
      </c>
      <c r="B34">
        <v>1978</v>
      </c>
      <c r="C34" t="s">
        <v>116</v>
      </c>
      <c r="D34" t="s">
        <v>139</v>
      </c>
      <c r="E34" t="s">
        <v>303</v>
      </c>
      <c r="F34" t="s">
        <v>52</v>
      </c>
      <c r="G34" t="s">
        <v>304</v>
      </c>
      <c r="H34" t="s">
        <v>143</v>
      </c>
      <c r="I34" t="s">
        <v>111</v>
      </c>
      <c r="J34" t="s">
        <v>305</v>
      </c>
      <c r="K34" t="s">
        <v>45</v>
      </c>
      <c r="L34" t="s">
        <v>306</v>
      </c>
      <c r="M34" t="s">
        <v>307</v>
      </c>
      <c r="N34" t="s">
        <v>72</v>
      </c>
    </row>
    <row r="35" spans="1:14" x14ac:dyDescent="0.45">
      <c r="A35">
        <v>21946</v>
      </c>
      <c r="B35">
        <v>1979</v>
      </c>
      <c r="C35" t="s">
        <v>308</v>
      </c>
      <c r="D35" t="s">
        <v>49</v>
      </c>
      <c r="E35" t="s">
        <v>280</v>
      </c>
      <c r="F35" t="s">
        <v>137</v>
      </c>
      <c r="G35" t="s">
        <v>243</v>
      </c>
      <c r="H35" t="s">
        <v>135</v>
      </c>
      <c r="I35" t="s">
        <v>222</v>
      </c>
      <c r="J35" t="s">
        <v>309</v>
      </c>
      <c r="K35" t="s">
        <v>310</v>
      </c>
      <c r="L35" t="s">
        <v>311</v>
      </c>
      <c r="M35" t="s">
        <v>39</v>
      </c>
      <c r="N35" t="s">
        <v>312</v>
      </c>
    </row>
    <row r="36" spans="1:14" x14ac:dyDescent="0.45">
      <c r="A36">
        <v>21946</v>
      </c>
      <c r="B36">
        <v>1980</v>
      </c>
      <c r="C36" t="s">
        <v>313</v>
      </c>
      <c r="D36" t="s">
        <v>72</v>
      </c>
      <c r="E36" t="s">
        <v>260</v>
      </c>
      <c r="F36" t="s">
        <v>314</v>
      </c>
      <c r="G36" t="s">
        <v>161</v>
      </c>
      <c r="H36" t="s">
        <v>97</v>
      </c>
      <c r="I36" t="s">
        <v>55</v>
      </c>
      <c r="J36" t="s">
        <v>315</v>
      </c>
      <c r="K36" t="s">
        <v>69</v>
      </c>
      <c r="L36" t="s">
        <v>316</v>
      </c>
      <c r="M36" t="s">
        <v>317</v>
      </c>
      <c r="N36" t="s">
        <v>51</v>
      </c>
    </row>
    <row r="37" spans="1:14" x14ac:dyDescent="0.45">
      <c r="A37">
        <v>21946</v>
      </c>
      <c r="B37">
        <v>1981</v>
      </c>
      <c r="C37" t="s">
        <v>73</v>
      </c>
      <c r="D37" t="s">
        <v>149</v>
      </c>
      <c r="E37" t="s">
        <v>318</v>
      </c>
      <c r="F37" t="s">
        <v>215</v>
      </c>
      <c r="G37" t="s">
        <v>319</v>
      </c>
      <c r="H37" t="s">
        <v>184</v>
      </c>
      <c r="I37" t="s">
        <v>155</v>
      </c>
      <c r="J37" t="s">
        <v>320</v>
      </c>
      <c r="K37" t="s">
        <v>321</v>
      </c>
      <c r="L37" t="s">
        <v>322</v>
      </c>
      <c r="M37" t="s">
        <v>323</v>
      </c>
      <c r="N37" t="s">
        <v>149</v>
      </c>
    </row>
    <row r="38" spans="1:14" x14ac:dyDescent="0.45">
      <c r="A38">
        <v>21946</v>
      </c>
      <c r="B38">
        <v>1982</v>
      </c>
      <c r="C38" t="s">
        <v>324</v>
      </c>
      <c r="D38" t="s">
        <v>325</v>
      </c>
      <c r="E38" t="s">
        <v>148</v>
      </c>
      <c r="F38" t="s">
        <v>286</v>
      </c>
      <c r="G38" t="s">
        <v>46</v>
      </c>
      <c r="H38" t="s">
        <v>69</v>
      </c>
      <c r="I38" t="s">
        <v>228</v>
      </c>
      <c r="J38" t="s">
        <v>244</v>
      </c>
      <c r="K38" t="s">
        <v>69</v>
      </c>
      <c r="L38" t="s">
        <v>80</v>
      </c>
      <c r="M38" t="s">
        <v>260</v>
      </c>
      <c r="N38" t="s">
        <v>140</v>
      </c>
    </row>
    <row r="39" spans="1:14" x14ac:dyDescent="0.45">
      <c r="A39">
        <v>21946</v>
      </c>
      <c r="B39">
        <v>1983</v>
      </c>
      <c r="C39" t="s">
        <v>279</v>
      </c>
      <c r="D39" t="s">
        <v>300</v>
      </c>
      <c r="E39" t="s">
        <v>158</v>
      </c>
      <c r="F39" t="s">
        <v>326</v>
      </c>
      <c r="G39" t="s">
        <v>243</v>
      </c>
      <c r="H39" t="s">
        <v>327</v>
      </c>
      <c r="I39" t="s">
        <v>328</v>
      </c>
      <c r="J39" t="s">
        <v>276</v>
      </c>
      <c r="K39" t="s">
        <v>329</v>
      </c>
      <c r="L39" t="s">
        <v>259</v>
      </c>
      <c r="M39" t="s">
        <v>330</v>
      </c>
      <c r="N39" t="s">
        <v>291</v>
      </c>
    </row>
    <row r="40" spans="1:14" x14ac:dyDescent="0.45">
      <c r="A40">
        <v>21946</v>
      </c>
      <c r="B40">
        <v>1984</v>
      </c>
      <c r="C40" t="s">
        <v>148</v>
      </c>
      <c r="D40" t="s">
        <v>331</v>
      </c>
      <c r="E40" t="s">
        <v>158</v>
      </c>
      <c r="F40" t="s">
        <v>332</v>
      </c>
      <c r="G40" t="s">
        <v>333</v>
      </c>
      <c r="H40" t="s">
        <v>69</v>
      </c>
      <c r="I40" t="s">
        <v>235</v>
      </c>
      <c r="J40" t="s">
        <v>334</v>
      </c>
      <c r="K40" t="s">
        <v>183</v>
      </c>
      <c r="L40" t="s">
        <v>294</v>
      </c>
      <c r="M40" t="s">
        <v>226</v>
      </c>
      <c r="N40" t="s">
        <v>308</v>
      </c>
    </row>
    <row r="41" spans="1:14" x14ac:dyDescent="0.45">
      <c r="A41">
        <v>21946</v>
      </c>
      <c r="B41">
        <v>1985</v>
      </c>
      <c r="C41" t="s">
        <v>335</v>
      </c>
      <c r="D41" t="s">
        <v>336</v>
      </c>
      <c r="E41" t="s">
        <v>337</v>
      </c>
      <c r="F41" t="s">
        <v>338</v>
      </c>
      <c r="G41" t="s">
        <v>119</v>
      </c>
      <c r="H41" t="s">
        <v>339</v>
      </c>
      <c r="I41" t="s">
        <v>67</v>
      </c>
      <c r="J41" t="s">
        <v>327</v>
      </c>
      <c r="K41" t="s">
        <v>258</v>
      </c>
      <c r="L41" t="s">
        <v>340</v>
      </c>
      <c r="M41" t="s">
        <v>341</v>
      </c>
      <c r="N41" t="s">
        <v>298</v>
      </c>
    </row>
    <row r="42" spans="1:14" x14ac:dyDescent="0.45">
      <c r="A42">
        <v>21946</v>
      </c>
      <c r="B42">
        <v>1986</v>
      </c>
      <c r="C42" t="s">
        <v>60</v>
      </c>
      <c r="D42" t="s">
        <v>127</v>
      </c>
      <c r="E42" t="s">
        <v>342</v>
      </c>
      <c r="F42" t="s">
        <v>250</v>
      </c>
      <c r="G42" t="s">
        <v>343</v>
      </c>
      <c r="H42" t="s">
        <v>98</v>
      </c>
      <c r="I42" t="s">
        <v>288</v>
      </c>
      <c r="J42" t="s">
        <v>184</v>
      </c>
      <c r="K42" t="s">
        <v>344</v>
      </c>
      <c r="L42" t="s">
        <v>80</v>
      </c>
      <c r="M42" t="s">
        <v>125</v>
      </c>
      <c r="N42" t="s">
        <v>180</v>
      </c>
    </row>
    <row r="43" spans="1:14" x14ac:dyDescent="0.45">
      <c r="A43">
        <v>21946</v>
      </c>
      <c r="B43">
        <v>1987</v>
      </c>
      <c r="C43" t="s">
        <v>180</v>
      </c>
      <c r="D43" t="s">
        <v>345</v>
      </c>
      <c r="E43" t="s">
        <v>346</v>
      </c>
      <c r="F43" t="s">
        <v>347</v>
      </c>
      <c r="G43" t="s">
        <v>348</v>
      </c>
      <c r="H43" t="s">
        <v>339</v>
      </c>
      <c r="I43" t="s">
        <v>289</v>
      </c>
      <c r="J43" t="s">
        <v>170</v>
      </c>
      <c r="K43" t="s">
        <v>349</v>
      </c>
      <c r="L43" t="s">
        <v>350</v>
      </c>
      <c r="M43" t="s">
        <v>51</v>
      </c>
      <c r="N43" t="s">
        <v>351</v>
      </c>
    </row>
    <row r="44" spans="1:14" x14ac:dyDescent="0.45">
      <c r="A44">
        <v>21946</v>
      </c>
      <c r="B44">
        <v>1988</v>
      </c>
      <c r="C44" t="s">
        <v>93</v>
      </c>
      <c r="D44" t="s">
        <v>291</v>
      </c>
      <c r="E44" t="s">
        <v>285</v>
      </c>
      <c r="F44" t="s">
        <v>352</v>
      </c>
      <c r="G44" t="s">
        <v>353</v>
      </c>
      <c r="H44" t="s">
        <v>245</v>
      </c>
      <c r="I44" t="s">
        <v>354</v>
      </c>
      <c r="J44" t="s">
        <v>120</v>
      </c>
      <c r="K44" t="s">
        <v>355</v>
      </c>
      <c r="L44" t="s">
        <v>356</v>
      </c>
      <c r="M44" t="s">
        <v>172</v>
      </c>
      <c r="N44" t="s">
        <v>225</v>
      </c>
    </row>
    <row r="45" spans="1:14" x14ac:dyDescent="0.45">
      <c r="A45">
        <v>21946</v>
      </c>
      <c r="B45">
        <v>1989</v>
      </c>
      <c r="C45" t="s">
        <v>357</v>
      </c>
      <c r="D45" t="s">
        <v>51</v>
      </c>
      <c r="E45" t="s">
        <v>307</v>
      </c>
      <c r="F45" t="s">
        <v>358</v>
      </c>
      <c r="G45" t="s">
        <v>333</v>
      </c>
      <c r="H45" t="s">
        <v>235</v>
      </c>
      <c r="I45" t="s">
        <v>200</v>
      </c>
      <c r="J45" t="s">
        <v>132</v>
      </c>
      <c r="K45" t="s">
        <v>355</v>
      </c>
      <c r="L45" t="s">
        <v>124</v>
      </c>
      <c r="M45" t="s">
        <v>74</v>
      </c>
      <c r="N45" t="s">
        <v>337</v>
      </c>
    </row>
    <row r="46" spans="1:14" x14ac:dyDescent="0.45">
      <c r="A46">
        <v>21946</v>
      </c>
      <c r="B46">
        <v>1990</v>
      </c>
      <c r="C46" t="s">
        <v>128</v>
      </c>
      <c r="D46" t="s">
        <v>279</v>
      </c>
      <c r="E46" t="s">
        <v>52</v>
      </c>
      <c r="F46" t="s">
        <v>157</v>
      </c>
      <c r="G46" t="s">
        <v>359</v>
      </c>
      <c r="H46" t="s">
        <v>244</v>
      </c>
      <c r="I46" t="s">
        <v>144</v>
      </c>
      <c r="J46" t="s">
        <v>207</v>
      </c>
      <c r="K46" t="s">
        <v>145</v>
      </c>
      <c r="L46" t="s">
        <v>360</v>
      </c>
      <c r="M46" t="s">
        <v>125</v>
      </c>
      <c r="N46" t="s">
        <v>283</v>
      </c>
    </row>
    <row r="47" spans="1:14" x14ac:dyDescent="0.45">
      <c r="A47">
        <v>21946</v>
      </c>
      <c r="B47">
        <v>1991</v>
      </c>
      <c r="C47" t="s">
        <v>138</v>
      </c>
      <c r="D47" t="s">
        <v>173</v>
      </c>
      <c r="E47" t="s">
        <v>126</v>
      </c>
      <c r="F47" t="s">
        <v>361</v>
      </c>
      <c r="G47" t="s">
        <v>53</v>
      </c>
      <c r="H47" t="s">
        <v>42</v>
      </c>
      <c r="I47" t="s">
        <v>362</v>
      </c>
      <c r="J47" t="s">
        <v>363</v>
      </c>
      <c r="K47" t="s">
        <v>112</v>
      </c>
      <c r="L47" t="s">
        <v>176</v>
      </c>
      <c r="M47" t="s">
        <v>238</v>
      </c>
      <c r="N47" t="s">
        <v>92</v>
      </c>
    </row>
    <row r="48" spans="1:14" x14ac:dyDescent="0.45">
      <c r="A48">
        <v>21946</v>
      </c>
      <c r="B48">
        <v>1992</v>
      </c>
      <c r="C48" t="s">
        <v>364</v>
      </c>
      <c r="D48" t="s">
        <v>248</v>
      </c>
      <c r="E48" t="s">
        <v>365</v>
      </c>
      <c r="F48" t="s">
        <v>366</v>
      </c>
      <c r="G48" t="s">
        <v>190</v>
      </c>
      <c r="H48" t="s">
        <v>270</v>
      </c>
      <c r="I48" t="s">
        <v>367</v>
      </c>
      <c r="J48" t="s">
        <v>99</v>
      </c>
      <c r="K48" t="s">
        <v>368</v>
      </c>
      <c r="L48" t="s">
        <v>297</v>
      </c>
      <c r="M48" t="s">
        <v>62</v>
      </c>
      <c r="N48" t="s">
        <v>159</v>
      </c>
    </row>
    <row r="49" spans="1:14" x14ac:dyDescent="0.45">
      <c r="A49">
        <v>21946</v>
      </c>
      <c r="B49">
        <v>1993</v>
      </c>
      <c r="C49" t="s">
        <v>93</v>
      </c>
      <c r="D49" t="s">
        <v>179</v>
      </c>
      <c r="E49" t="s">
        <v>280</v>
      </c>
      <c r="F49" t="s">
        <v>250</v>
      </c>
      <c r="G49" t="s">
        <v>369</v>
      </c>
      <c r="H49" t="s">
        <v>288</v>
      </c>
      <c r="I49" t="s">
        <v>177</v>
      </c>
      <c r="J49" t="s">
        <v>77</v>
      </c>
      <c r="K49" t="s">
        <v>145</v>
      </c>
      <c r="L49" t="s">
        <v>340</v>
      </c>
      <c r="M49" t="s">
        <v>337</v>
      </c>
      <c r="N49" t="s">
        <v>370</v>
      </c>
    </row>
    <row r="50" spans="1:14" x14ac:dyDescent="0.45">
      <c r="A50">
        <v>21946</v>
      </c>
      <c r="B50">
        <v>1994</v>
      </c>
      <c r="C50" t="s">
        <v>180</v>
      </c>
      <c r="D50" t="s">
        <v>141</v>
      </c>
      <c r="E50" t="s">
        <v>39</v>
      </c>
      <c r="F50" t="s">
        <v>371</v>
      </c>
      <c r="G50" t="s">
        <v>220</v>
      </c>
      <c r="H50" t="s">
        <v>245</v>
      </c>
      <c r="I50" t="s">
        <v>177</v>
      </c>
      <c r="J50" t="s">
        <v>372</v>
      </c>
      <c r="K50" t="s">
        <v>373</v>
      </c>
      <c r="L50" t="s">
        <v>374</v>
      </c>
      <c r="M50" t="s">
        <v>195</v>
      </c>
      <c r="N50" t="s">
        <v>159</v>
      </c>
    </row>
    <row r="51" spans="1:14" x14ac:dyDescent="0.45">
      <c r="A51">
        <v>21946</v>
      </c>
      <c r="B51">
        <v>1995</v>
      </c>
      <c r="C51" t="s">
        <v>308</v>
      </c>
      <c r="D51" t="s">
        <v>195</v>
      </c>
      <c r="E51" t="s">
        <v>63</v>
      </c>
      <c r="F51" t="s">
        <v>375</v>
      </c>
      <c r="G51" t="s">
        <v>131</v>
      </c>
      <c r="H51" t="s">
        <v>134</v>
      </c>
      <c r="I51" t="s">
        <v>110</v>
      </c>
      <c r="J51" t="s">
        <v>122</v>
      </c>
      <c r="K51" t="s">
        <v>143</v>
      </c>
      <c r="L51" t="s">
        <v>322</v>
      </c>
      <c r="M51" t="s">
        <v>107</v>
      </c>
      <c r="N51" t="s">
        <v>48</v>
      </c>
    </row>
    <row r="52" spans="1:14" x14ac:dyDescent="0.45">
      <c r="A52">
        <v>21946</v>
      </c>
      <c r="B52">
        <v>1996</v>
      </c>
      <c r="C52" t="s">
        <v>312</v>
      </c>
      <c r="D52" t="s">
        <v>260</v>
      </c>
      <c r="E52" t="s">
        <v>48</v>
      </c>
      <c r="F52" t="s">
        <v>376</v>
      </c>
      <c r="G52" t="s">
        <v>377</v>
      </c>
      <c r="H52" t="s">
        <v>378</v>
      </c>
      <c r="I52" t="s">
        <v>252</v>
      </c>
      <c r="J52" t="s">
        <v>98</v>
      </c>
      <c r="K52" t="s">
        <v>76</v>
      </c>
      <c r="L52" t="s">
        <v>136</v>
      </c>
      <c r="M52" t="s">
        <v>379</v>
      </c>
      <c r="N52" t="s">
        <v>380</v>
      </c>
    </row>
    <row r="53" spans="1:14" x14ac:dyDescent="0.45">
      <c r="A53">
        <v>21946</v>
      </c>
      <c r="B53">
        <v>1997</v>
      </c>
      <c r="C53" t="s">
        <v>105</v>
      </c>
      <c r="D53" t="s">
        <v>148</v>
      </c>
      <c r="E53" t="s">
        <v>102</v>
      </c>
      <c r="F53" t="s">
        <v>182</v>
      </c>
      <c r="G53" t="s">
        <v>348</v>
      </c>
      <c r="H53" t="s">
        <v>97</v>
      </c>
      <c r="I53" t="s">
        <v>381</v>
      </c>
      <c r="J53" t="s">
        <v>305</v>
      </c>
      <c r="K53" t="s">
        <v>344</v>
      </c>
      <c r="L53" t="s">
        <v>322</v>
      </c>
      <c r="M53" t="s">
        <v>218</v>
      </c>
      <c r="N53" t="s">
        <v>382</v>
      </c>
    </row>
    <row r="54" spans="1:14" x14ac:dyDescent="0.45">
      <c r="A54">
        <v>21946</v>
      </c>
      <c r="B54">
        <v>1998</v>
      </c>
      <c r="C54" t="s">
        <v>38</v>
      </c>
      <c r="D54" t="s">
        <v>380</v>
      </c>
      <c r="E54" t="s">
        <v>126</v>
      </c>
      <c r="F54" t="s">
        <v>226</v>
      </c>
      <c r="G54" t="s">
        <v>383</v>
      </c>
      <c r="H54" t="s">
        <v>384</v>
      </c>
      <c r="I54" t="s">
        <v>385</v>
      </c>
      <c r="J54" t="s">
        <v>334</v>
      </c>
      <c r="K54" t="s">
        <v>302</v>
      </c>
      <c r="L54" t="s">
        <v>386</v>
      </c>
      <c r="M54" t="s">
        <v>307</v>
      </c>
      <c r="N54" t="s">
        <v>139</v>
      </c>
    </row>
    <row r="55" spans="1:14" x14ac:dyDescent="0.45">
      <c r="A55">
        <v>21946</v>
      </c>
      <c r="B55">
        <v>1999</v>
      </c>
      <c r="C55" t="s">
        <v>387</v>
      </c>
      <c r="D55" t="s">
        <v>388</v>
      </c>
      <c r="E55" t="s">
        <v>140</v>
      </c>
      <c r="F55" t="s">
        <v>389</v>
      </c>
      <c r="G55" t="s">
        <v>369</v>
      </c>
      <c r="H55" t="s">
        <v>111</v>
      </c>
      <c r="I55" t="s">
        <v>288</v>
      </c>
      <c r="J55" t="s">
        <v>192</v>
      </c>
      <c r="K55" t="s">
        <v>390</v>
      </c>
      <c r="L55" t="s">
        <v>322</v>
      </c>
      <c r="M55" t="s">
        <v>342</v>
      </c>
      <c r="N55" t="s">
        <v>260</v>
      </c>
    </row>
    <row r="56" spans="1:14" x14ac:dyDescent="0.45">
      <c r="A56">
        <v>21946</v>
      </c>
      <c r="B56">
        <v>2000</v>
      </c>
      <c r="C56" t="s">
        <v>387</v>
      </c>
      <c r="D56" t="s">
        <v>262</v>
      </c>
      <c r="E56" t="s">
        <v>330</v>
      </c>
      <c r="F56" t="s">
        <v>391</v>
      </c>
      <c r="G56" t="s">
        <v>377</v>
      </c>
      <c r="H56" t="s">
        <v>235</v>
      </c>
      <c r="I56" t="s">
        <v>162</v>
      </c>
      <c r="J56" t="s">
        <v>184</v>
      </c>
      <c r="K56" t="s">
        <v>185</v>
      </c>
      <c r="L56" t="s">
        <v>176</v>
      </c>
      <c r="M56" t="s">
        <v>392</v>
      </c>
      <c r="N56" t="s">
        <v>62</v>
      </c>
    </row>
    <row r="57" spans="1:14" x14ac:dyDescent="0.45">
      <c r="A57">
        <v>21946</v>
      </c>
      <c r="B57">
        <v>2001</v>
      </c>
      <c r="C57" t="s">
        <v>116</v>
      </c>
      <c r="D57" t="s">
        <v>312</v>
      </c>
      <c r="E57" t="s">
        <v>218</v>
      </c>
      <c r="F57" t="s">
        <v>393</v>
      </c>
      <c r="G57" t="s">
        <v>131</v>
      </c>
      <c r="H57" t="s">
        <v>327</v>
      </c>
      <c r="I57" t="s">
        <v>394</v>
      </c>
      <c r="J57" t="s">
        <v>97</v>
      </c>
      <c r="K57" t="s">
        <v>267</v>
      </c>
      <c r="L57" t="s">
        <v>395</v>
      </c>
      <c r="M57" t="s">
        <v>117</v>
      </c>
      <c r="N57" t="s">
        <v>325</v>
      </c>
    </row>
    <row r="58" spans="1:14" x14ac:dyDescent="0.45">
      <c r="A58">
        <v>21946</v>
      </c>
      <c r="B58">
        <v>2002</v>
      </c>
      <c r="C58" t="s">
        <v>166</v>
      </c>
      <c r="D58" t="s">
        <v>37</v>
      </c>
      <c r="E58" t="s">
        <v>307</v>
      </c>
      <c r="F58" t="s">
        <v>396</v>
      </c>
      <c r="G58" t="s">
        <v>397</v>
      </c>
      <c r="H58" t="s">
        <v>268</v>
      </c>
      <c r="I58" t="s">
        <v>367</v>
      </c>
      <c r="J58" t="s">
        <v>228</v>
      </c>
      <c r="K58" t="s">
        <v>185</v>
      </c>
      <c r="L58" t="s">
        <v>322</v>
      </c>
      <c r="M58" t="s">
        <v>389</v>
      </c>
      <c r="N58" t="s">
        <v>225</v>
      </c>
    </row>
    <row r="59" spans="1:14" x14ac:dyDescent="0.45">
      <c r="A59">
        <v>21946</v>
      </c>
      <c r="B59">
        <v>2003</v>
      </c>
      <c r="C59" t="s">
        <v>180</v>
      </c>
      <c r="D59" t="s">
        <v>116</v>
      </c>
      <c r="E59" t="s">
        <v>398</v>
      </c>
      <c r="F59" t="s">
        <v>311</v>
      </c>
      <c r="G59" t="s">
        <v>399</v>
      </c>
      <c r="H59" t="s">
        <v>143</v>
      </c>
      <c r="I59" t="s">
        <v>269</v>
      </c>
      <c r="J59" t="s">
        <v>88</v>
      </c>
      <c r="K59" t="s">
        <v>400</v>
      </c>
      <c r="L59" t="s">
        <v>322</v>
      </c>
      <c r="M59" t="s">
        <v>401</v>
      </c>
      <c r="N59" t="s">
        <v>72</v>
      </c>
    </row>
    <row r="60" spans="1:14" x14ac:dyDescent="0.45">
      <c r="A60">
        <v>21946</v>
      </c>
      <c r="B60">
        <v>2004</v>
      </c>
      <c r="C60" t="s">
        <v>248</v>
      </c>
      <c r="D60" t="s">
        <v>128</v>
      </c>
      <c r="E60" t="s">
        <v>91</v>
      </c>
      <c r="F60" t="s">
        <v>402</v>
      </c>
      <c r="G60" t="s">
        <v>403</v>
      </c>
      <c r="H60" t="s">
        <v>309</v>
      </c>
      <c r="I60" t="s">
        <v>67</v>
      </c>
      <c r="J60" t="s">
        <v>305</v>
      </c>
      <c r="K60" t="s">
        <v>321</v>
      </c>
      <c r="L60" t="s">
        <v>194</v>
      </c>
      <c r="M60" t="s">
        <v>129</v>
      </c>
      <c r="N60" t="s">
        <v>325</v>
      </c>
    </row>
    <row r="61" spans="1:14" x14ac:dyDescent="0.45">
      <c r="A61">
        <v>21946</v>
      </c>
      <c r="B61">
        <v>2005</v>
      </c>
      <c r="C61" t="s">
        <v>82</v>
      </c>
      <c r="D61" t="s">
        <v>93</v>
      </c>
      <c r="E61" t="s">
        <v>91</v>
      </c>
      <c r="F61" t="s">
        <v>352</v>
      </c>
      <c r="G61" t="s">
        <v>404</v>
      </c>
      <c r="H61" t="s">
        <v>88</v>
      </c>
      <c r="I61" t="s">
        <v>405</v>
      </c>
      <c r="J61" t="s">
        <v>109</v>
      </c>
      <c r="K61" t="s">
        <v>406</v>
      </c>
      <c r="L61" t="s">
        <v>119</v>
      </c>
      <c r="M61" t="s">
        <v>407</v>
      </c>
      <c r="N61" t="s">
        <v>298</v>
      </c>
    </row>
    <row r="62" spans="1:14" x14ac:dyDescent="0.45">
      <c r="A62">
        <v>21946</v>
      </c>
      <c r="B62">
        <v>2006</v>
      </c>
      <c r="C62" t="s">
        <v>72</v>
      </c>
      <c r="D62" t="s">
        <v>261</v>
      </c>
      <c r="E62" t="s">
        <v>280</v>
      </c>
      <c r="F62" t="s">
        <v>181</v>
      </c>
      <c r="G62" t="s">
        <v>234</v>
      </c>
      <c r="H62" t="s">
        <v>268</v>
      </c>
      <c r="I62" t="s">
        <v>44</v>
      </c>
      <c r="J62" t="s">
        <v>268</v>
      </c>
      <c r="K62" t="s">
        <v>296</v>
      </c>
      <c r="L62" t="s">
        <v>408</v>
      </c>
      <c r="M62" t="s">
        <v>332</v>
      </c>
      <c r="N62" t="s">
        <v>216</v>
      </c>
    </row>
    <row r="63" spans="1:14" x14ac:dyDescent="0.45">
      <c r="A63">
        <v>21946</v>
      </c>
      <c r="B63">
        <v>2007</v>
      </c>
      <c r="C63" t="s">
        <v>165</v>
      </c>
      <c r="D63" t="s">
        <v>380</v>
      </c>
      <c r="E63" t="s">
        <v>409</v>
      </c>
      <c r="F63" t="s">
        <v>410</v>
      </c>
      <c r="G63" t="s">
        <v>100</v>
      </c>
      <c r="H63" t="s">
        <v>134</v>
      </c>
      <c r="I63" t="s">
        <v>301</v>
      </c>
      <c r="J63" t="s">
        <v>367</v>
      </c>
      <c r="K63" t="s">
        <v>143</v>
      </c>
      <c r="L63" t="s">
        <v>411</v>
      </c>
      <c r="M63" t="s">
        <v>281</v>
      </c>
      <c r="N63" t="s">
        <v>298</v>
      </c>
    </row>
    <row r="64" spans="1:14" x14ac:dyDescent="0.45">
      <c r="A64">
        <v>21946</v>
      </c>
      <c r="B64">
        <v>2008</v>
      </c>
      <c r="C64" t="s">
        <v>412</v>
      </c>
      <c r="D64" t="s">
        <v>211</v>
      </c>
      <c r="E64" t="s">
        <v>413</v>
      </c>
      <c r="F64" t="s">
        <v>414</v>
      </c>
      <c r="G64" t="s">
        <v>100</v>
      </c>
      <c r="H64" t="s">
        <v>270</v>
      </c>
      <c r="I64" t="s">
        <v>144</v>
      </c>
      <c r="J64" t="s">
        <v>415</v>
      </c>
      <c r="K64" t="s">
        <v>135</v>
      </c>
      <c r="L64" t="s">
        <v>416</v>
      </c>
      <c r="M64" t="s">
        <v>417</v>
      </c>
      <c r="N64" t="s">
        <v>175</v>
      </c>
    </row>
    <row r="65" spans="1:14" x14ac:dyDescent="0.45">
      <c r="A65">
        <v>21946</v>
      </c>
      <c r="B65">
        <v>2009</v>
      </c>
      <c r="C65" t="s">
        <v>300</v>
      </c>
      <c r="D65" t="s">
        <v>418</v>
      </c>
      <c r="E65" t="s">
        <v>147</v>
      </c>
      <c r="F65" t="s">
        <v>419</v>
      </c>
      <c r="G65" t="s">
        <v>377</v>
      </c>
      <c r="H65" t="s">
        <v>235</v>
      </c>
      <c r="I65" t="s">
        <v>199</v>
      </c>
      <c r="J65" t="s">
        <v>252</v>
      </c>
      <c r="K65" t="s">
        <v>420</v>
      </c>
      <c r="L65" t="s">
        <v>421</v>
      </c>
      <c r="M65" t="s">
        <v>303</v>
      </c>
      <c r="N65" t="s">
        <v>365</v>
      </c>
    </row>
    <row r="66" spans="1:14" x14ac:dyDescent="0.45">
      <c r="A66">
        <v>21946</v>
      </c>
      <c r="B66">
        <v>2010</v>
      </c>
      <c r="C66" t="s">
        <v>274</v>
      </c>
      <c r="D66" t="s">
        <v>313</v>
      </c>
      <c r="E66" t="s">
        <v>114</v>
      </c>
      <c r="F66" t="s">
        <v>422</v>
      </c>
      <c r="G66" t="s">
        <v>423</v>
      </c>
      <c r="H66" t="s">
        <v>424</v>
      </c>
      <c r="I66" t="s">
        <v>425</v>
      </c>
      <c r="J66" t="s">
        <v>109</v>
      </c>
      <c r="K66" t="s">
        <v>296</v>
      </c>
      <c r="L66" t="s">
        <v>421</v>
      </c>
      <c r="M66" t="s">
        <v>338</v>
      </c>
      <c r="N66" t="s">
        <v>239</v>
      </c>
    </row>
    <row r="67" spans="1:14" x14ac:dyDescent="0.45">
      <c r="A67">
        <v>21946</v>
      </c>
      <c r="B67">
        <v>2011</v>
      </c>
      <c r="C67" t="s">
        <v>150</v>
      </c>
      <c r="D67" t="s">
        <v>380</v>
      </c>
      <c r="E67" t="s">
        <v>426</v>
      </c>
      <c r="F67" t="s">
        <v>427</v>
      </c>
      <c r="G67" t="s">
        <v>428</v>
      </c>
      <c r="H67" t="s">
        <v>288</v>
      </c>
      <c r="I67" t="s">
        <v>415</v>
      </c>
      <c r="J67" t="s">
        <v>268</v>
      </c>
      <c r="K67" t="s">
        <v>185</v>
      </c>
      <c r="L67" t="s">
        <v>374</v>
      </c>
      <c r="M67" t="s">
        <v>92</v>
      </c>
      <c r="N67" t="s">
        <v>325</v>
      </c>
    </row>
    <row r="68" spans="1:14" x14ac:dyDescent="0.45">
      <c r="A68">
        <v>21946</v>
      </c>
      <c r="B68">
        <v>2012</v>
      </c>
      <c r="C68" t="s">
        <v>261</v>
      </c>
      <c r="D68" t="s">
        <v>248</v>
      </c>
      <c r="E68" t="s">
        <v>239</v>
      </c>
      <c r="F68" t="s">
        <v>361</v>
      </c>
      <c r="G68" t="s">
        <v>229</v>
      </c>
      <c r="H68" t="s">
        <v>98</v>
      </c>
      <c r="I68" t="s">
        <v>155</v>
      </c>
      <c r="J68" t="s">
        <v>79</v>
      </c>
      <c r="K68" t="s">
        <v>429</v>
      </c>
      <c r="L68" t="s">
        <v>119</v>
      </c>
      <c r="M68" t="s">
        <v>263</v>
      </c>
      <c r="N68" t="s">
        <v>48</v>
      </c>
    </row>
    <row r="69" spans="1:14" x14ac:dyDescent="0.45">
      <c r="A69">
        <v>21946</v>
      </c>
      <c r="B69">
        <v>2013</v>
      </c>
      <c r="C69" t="s">
        <v>38</v>
      </c>
      <c r="D69" t="s">
        <v>240</v>
      </c>
      <c r="E69" t="s">
        <v>255</v>
      </c>
      <c r="F69" t="s">
        <v>316</v>
      </c>
      <c r="G69" t="s">
        <v>430</v>
      </c>
      <c r="H69" t="s">
        <v>222</v>
      </c>
      <c r="I69" t="s">
        <v>133</v>
      </c>
      <c r="J69" t="s">
        <v>268</v>
      </c>
      <c r="K69" t="s">
        <v>368</v>
      </c>
      <c r="L69" t="s">
        <v>46</v>
      </c>
      <c r="M69" t="s">
        <v>195</v>
      </c>
      <c r="N69" t="s">
        <v>114</v>
      </c>
    </row>
    <row r="70" spans="1:14" x14ac:dyDescent="0.45">
      <c r="A70">
        <v>21946</v>
      </c>
      <c r="B70">
        <v>2014</v>
      </c>
      <c r="C70" t="s">
        <v>165</v>
      </c>
      <c r="D70" t="s">
        <v>51</v>
      </c>
      <c r="E70" t="s">
        <v>379</v>
      </c>
      <c r="F70" t="s">
        <v>360</v>
      </c>
      <c r="G70" t="s">
        <v>431</v>
      </c>
      <c r="H70" t="s">
        <v>153</v>
      </c>
      <c r="I70" t="s">
        <v>162</v>
      </c>
      <c r="J70" t="s">
        <v>289</v>
      </c>
      <c r="K70" t="s">
        <v>432</v>
      </c>
      <c r="L70" t="s">
        <v>353</v>
      </c>
      <c r="M70" t="s">
        <v>398</v>
      </c>
      <c r="N70" t="s">
        <v>312</v>
      </c>
    </row>
    <row r="71" spans="1:14" x14ac:dyDescent="0.45">
      <c r="A71">
        <v>21946</v>
      </c>
      <c r="B71">
        <v>2015</v>
      </c>
      <c r="C71" t="s">
        <v>312</v>
      </c>
      <c r="D71" t="s">
        <v>216</v>
      </c>
      <c r="E71" t="s">
        <v>71</v>
      </c>
      <c r="F71" t="s">
        <v>433</v>
      </c>
      <c r="G71" t="s">
        <v>397</v>
      </c>
      <c r="H71" t="s">
        <v>288</v>
      </c>
      <c r="I71" t="s">
        <v>110</v>
      </c>
      <c r="J71" t="s">
        <v>78</v>
      </c>
      <c r="K71" t="s">
        <v>434</v>
      </c>
      <c r="L71" t="s">
        <v>435</v>
      </c>
      <c r="M71" t="s">
        <v>436</v>
      </c>
      <c r="N71" t="s">
        <v>105</v>
      </c>
    </row>
    <row r="72" spans="1:14" x14ac:dyDescent="0.45">
      <c r="A72">
        <v>21946</v>
      </c>
      <c r="B72">
        <v>2016</v>
      </c>
      <c r="C72" t="s">
        <v>102</v>
      </c>
      <c r="D72" t="s">
        <v>140</v>
      </c>
      <c r="E72" t="s">
        <v>285</v>
      </c>
      <c r="F72" t="s">
        <v>437</v>
      </c>
      <c r="G72" t="s">
        <v>438</v>
      </c>
      <c r="H72" t="s">
        <v>154</v>
      </c>
      <c r="I72" t="s">
        <v>221</v>
      </c>
      <c r="J72" t="s">
        <v>55</v>
      </c>
      <c r="K72" t="s">
        <v>432</v>
      </c>
      <c r="L72" t="s">
        <v>264</v>
      </c>
      <c r="M72" t="s">
        <v>439</v>
      </c>
      <c r="N72" t="s">
        <v>255</v>
      </c>
    </row>
    <row r="73" spans="1:14" x14ac:dyDescent="0.45">
      <c r="A73">
        <v>21946</v>
      </c>
      <c r="B73">
        <v>2017</v>
      </c>
      <c r="C73" t="s">
        <v>165</v>
      </c>
      <c r="D73" t="s">
        <v>150</v>
      </c>
      <c r="E73" t="s">
        <v>366</v>
      </c>
      <c r="F73" t="s">
        <v>90</v>
      </c>
      <c r="G73" t="s">
        <v>343</v>
      </c>
      <c r="H73" t="s">
        <v>270</v>
      </c>
      <c r="I73" t="s">
        <v>207</v>
      </c>
      <c r="J73" t="s">
        <v>122</v>
      </c>
      <c r="K73" t="s">
        <v>246</v>
      </c>
      <c r="L73" t="s">
        <v>440</v>
      </c>
      <c r="M73" t="s">
        <v>250</v>
      </c>
      <c r="N73" t="s">
        <v>129</v>
      </c>
    </row>
    <row r="74" spans="1:14" x14ac:dyDescent="0.45">
      <c r="A74">
        <v>21946</v>
      </c>
      <c r="B74">
        <v>2018</v>
      </c>
      <c r="C74" t="s">
        <v>38</v>
      </c>
      <c r="D74" t="s">
        <v>318</v>
      </c>
      <c r="E74" t="s">
        <v>150</v>
      </c>
      <c r="F74" t="s">
        <v>410</v>
      </c>
      <c r="G74" t="s">
        <v>353</v>
      </c>
      <c r="H74" t="s">
        <v>372</v>
      </c>
      <c r="I74" t="s">
        <v>200</v>
      </c>
      <c r="J74" t="s">
        <v>199</v>
      </c>
      <c r="K74" t="s">
        <v>270</v>
      </c>
      <c r="L74" t="s">
        <v>190</v>
      </c>
      <c r="M74" t="s">
        <v>238</v>
      </c>
      <c r="N74" t="s">
        <v>335</v>
      </c>
    </row>
    <row r="75" spans="1:14" x14ac:dyDescent="0.45">
      <c r="A75">
        <v>21946</v>
      </c>
      <c r="B75">
        <v>2019</v>
      </c>
      <c r="C75" t="s">
        <v>173</v>
      </c>
      <c r="D75" t="s">
        <v>128</v>
      </c>
      <c r="E75" t="s">
        <v>160</v>
      </c>
      <c r="F75" t="s">
        <v>374</v>
      </c>
      <c r="G75" t="s">
        <v>169</v>
      </c>
      <c r="H75" t="s">
        <v>441</v>
      </c>
      <c r="I75" t="s">
        <v>88</v>
      </c>
      <c r="J75" t="s">
        <v>43</v>
      </c>
      <c r="K75" t="s">
        <v>135</v>
      </c>
      <c r="L75" t="s">
        <v>442</v>
      </c>
      <c r="M75" t="s">
        <v>151</v>
      </c>
      <c r="N75" t="s">
        <v>325</v>
      </c>
    </row>
    <row r="76" spans="1:14" x14ac:dyDescent="0.45">
      <c r="A76">
        <v>21946</v>
      </c>
      <c r="B76">
        <v>2020</v>
      </c>
      <c r="C76" t="s">
        <v>116</v>
      </c>
      <c r="D76" t="s">
        <v>48</v>
      </c>
      <c r="E76" t="s">
        <v>443</v>
      </c>
      <c r="F76" t="s">
        <v>444</v>
      </c>
      <c r="G76" t="s">
        <v>368</v>
      </c>
      <c r="H76" t="s">
        <v>445</v>
      </c>
      <c r="I76" t="s">
        <v>269</v>
      </c>
      <c r="J76" t="s">
        <v>277</v>
      </c>
      <c r="K76" t="s">
        <v>372</v>
      </c>
      <c r="L76" t="s">
        <v>152</v>
      </c>
      <c r="M76" t="s">
        <v>332</v>
      </c>
      <c r="N76" t="s">
        <v>68</v>
      </c>
    </row>
    <row r="77" spans="1:14" x14ac:dyDescent="0.45">
      <c r="A77">
        <v>21946</v>
      </c>
      <c r="B77">
        <v>2021</v>
      </c>
      <c r="C77" t="s">
        <v>283</v>
      </c>
      <c r="D77" t="s">
        <v>253</v>
      </c>
      <c r="E77" t="s">
        <v>318</v>
      </c>
      <c r="F77" t="s">
        <v>446</v>
      </c>
      <c r="G77" t="s">
        <v>344</v>
      </c>
      <c r="H77" t="s">
        <v>447</v>
      </c>
      <c r="I77" t="s">
        <v>367</v>
      </c>
      <c r="J77" t="s">
        <v>109</v>
      </c>
      <c r="K77" t="s">
        <v>178</v>
      </c>
      <c r="L77" t="s">
        <v>80</v>
      </c>
      <c r="M77" t="s">
        <v>448</v>
      </c>
      <c r="N77" t="s">
        <v>93</v>
      </c>
    </row>
    <row r="78" spans="1:14" x14ac:dyDescent="0.45">
      <c r="A78">
        <v>21946</v>
      </c>
      <c r="B78">
        <v>2022</v>
      </c>
      <c r="C78" t="s">
        <v>140</v>
      </c>
      <c r="D78" t="s">
        <v>39</v>
      </c>
      <c r="E78" t="s">
        <v>449</v>
      </c>
      <c r="F78" t="s">
        <v>182</v>
      </c>
      <c r="G78" t="s">
        <v>450</v>
      </c>
      <c r="H78" t="s">
        <v>111</v>
      </c>
      <c r="I78" t="s">
        <v>257</v>
      </c>
      <c r="J78" t="s">
        <v>451</v>
      </c>
      <c r="K78" t="s">
        <v>69</v>
      </c>
      <c r="L78" t="s">
        <v>452</v>
      </c>
      <c r="M78" t="s">
        <v>106</v>
      </c>
      <c r="N7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A8D9-01D5-4DDF-8C7F-7A641F7B007D}">
  <dimension ref="A1:BA140"/>
  <sheetViews>
    <sheetView zoomScale="60" zoomScaleNormal="60" workbookViewId="0">
      <selection activeCell="L63" sqref="L63:AA63"/>
    </sheetView>
  </sheetViews>
  <sheetFormatPr defaultColWidth="8.92578125" defaultRowHeight="15.45" x14ac:dyDescent="0.4"/>
  <cols>
    <col min="1" max="16384" width="8.92578125" style="2"/>
  </cols>
  <sheetData>
    <row r="1" spans="1:53" x14ac:dyDescent="0.4">
      <c r="A1" s="15" t="s">
        <v>0</v>
      </c>
      <c r="B1" s="15" t="s">
        <v>1</v>
      </c>
      <c r="C1" s="15"/>
      <c r="D1" s="15"/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1724</v>
      </c>
      <c r="AC1" s="2" t="s">
        <v>1723</v>
      </c>
      <c r="AE1" s="16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2" t="s">
        <v>21</v>
      </c>
      <c r="AY1" s="2" t="s">
        <v>33</v>
      </c>
      <c r="AZ1" s="2" t="s">
        <v>1723</v>
      </c>
      <c r="BA1" s="2" t="s">
        <v>1735</v>
      </c>
    </row>
    <row r="2" spans="1:53" ht="15.9" x14ac:dyDescent="0.45">
      <c r="A2" s="2">
        <v>1966</v>
      </c>
      <c r="B2">
        <v>0.98</v>
      </c>
      <c r="C2" s="14"/>
      <c r="D2" s="14"/>
      <c r="F2" s="5"/>
      <c r="H2" s="2">
        <v>1966</v>
      </c>
      <c r="P2" s="22">
        <v>16</v>
      </c>
      <c r="Q2" s="2">
        <v>25</v>
      </c>
      <c r="R2" s="2">
        <v>46</v>
      </c>
      <c r="S2" s="2">
        <v>22</v>
      </c>
      <c r="T2" s="2">
        <v>35</v>
      </c>
      <c r="U2" s="2">
        <v>102</v>
      </c>
      <c r="V2" s="2">
        <v>103</v>
      </c>
      <c r="W2" s="2">
        <v>58</v>
      </c>
      <c r="X2" s="2">
        <v>96</v>
      </c>
      <c r="Y2" s="2">
        <v>92</v>
      </c>
      <c r="Z2" s="2">
        <v>48</v>
      </c>
      <c r="AA2" s="23">
        <v>54</v>
      </c>
      <c r="AB2" s="32">
        <f>SUM(P2:AA2)</f>
        <v>697</v>
      </c>
      <c r="AC2" s="15">
        <f>SUM(U2,V2)</f>
        <v>205</v>
      </c>
      <c r="AD2" s="15">
        <f>SUM(T2:X2)</f>
        <v>394</v>
      </c>
      <c r="AE2" s="2">
        <v>1966</v>
      </c>
      <c r="AM2" s="22">
        <v>32.290322580645203</v>
      </c>
      <c r="AN2" s="2">
        <v>39.428571428571431</v>
      </c>
      <c r="AO2" s="2">
        <v>56</v>
      </c>
      <c r="AP2" s="2">
        <v>44.033333333333331</v>
      </c>
      <c r="AQ2" s="2">
        <v>4.32258064516129</v>
      </c>
      <c r="AR2" s="2">
        <v>0</v>
      </c>
      <c r="AS2" s="2">
        <v>0</v>
      </c>
      <c r="AT2" s="2">
        <v>0</v>
      </c>
      <c r="AU2" s="2">
        <v>0.1</v>
      </c>
      <c r="AV2" s="2">
        <v>6.645161290322581</v>
      </c>
      <c r="AW2" s="2">
        <v>10.9</v>
      </c>
      <c r="AX2" s="23">
        <v>15.806451612903226</v>
      </c>
      <c r="AY2" s="32">
        <f>AVERAGE(AM2:AX2)</f>
        <v>17.460535074244756</v>
      </c>
      <c r="AZ2" s="15">
        <f>AVERAGE(AR2:AS2)</f>
        <v>0</v>
      </c>
      <c r="BA2" s="2">
        <f>AVERAGE(AR2:AU2)</f>
        <v>2.5000000000000001E-2</v>
      </c>
    </row>
    <row r="3" spans="1:53" ht="15.9" x14ac:dyDescent="0.45">
      <c r="A3" s="2">
        <v>1967</v>
      </c>
      <c r="B3">
        <v>0.91600000000000004</v>
      </c>
      <c r="C3" s="14"/>
      <c r="D3" s="14"/>
      <c r="F3" s="5"/>
      <c r="H3" s="2">
        <v>1967</v>
      </c>
      <c r="I3" s="2">
        <v>102</v>
      </c>
      <c r="J3" s="2">
        <v>103</v>
      </c>
      <c r="K3" s="2">
        <v>58</v>
      </c>
      <c r="L3" s="2">
        <v>96</v>
      </c>
      <c r="M3" s="2">
        <v>92</v>
      </c>
      <c r="N3" s="2">
        <v>48</v>
      </c>
      <c r="O3" s="2">
        <v>54</v>
      </c>
      <c r="P3" s="22">
        <v>30</v>
      </c>
      <c r="Q3" s="2">
        <v>31</v>
      </c>
      <c r="R3" s="2">
        <v>60</v>
      </c>
      <c r="S3" s="2">
        <v>24</v>
      </c>
      <c r="T3" s="2">
        <v>41</v>
      </c>
      <c r="U3" s="2">
        <v>37</v>
      </c>
      <c r="V3" s="2">
        <v>46</v>
      </c>
      <c r="W3" s="2">
        <v>74</v>
      </c>
      <c r="X3" s="2">
        <v>57</v>
      </c>
      <c r="Y3" s="2">
        <v>93</v>
      </c>
      <c r="Z3" s="2">
        <v>30</v>
      </c>
      <c r="AA3" s="23">
        <v>18</v>
      </c>
      <c r="AB3" s="32">
        <f t="shared" ref="AB3:AB57" si="0">SUM(P3:AA3)</f>
        <v>541</v>
      </c>
      <c r="AC3" s="15">
        <f t="shared" ref="AC3:AC57" si="1">SUM(U3,V3)</f>
        <v>83</v>
      </c>
      <c r="AD3" s="15">
        <f t="shared" ref="AD3:AD57" si="2">SUM(T3:X3)</f>
        <v>255</v>
      </c>
      <c r="AE3" s="2">
        <v>1967</v>
      </c>
      <c r="AF3" s="2">
        <v>0</v>
      </c>
      <c r="AG3" s="2">
        <v>0</v>
      </c>
      <c r="AH3" s="2">
        <v>0</v>
      </c>
      <c r="AI3" s="2">
        <v>0.1</v>
      </c>
      <c r="AJ3" s="2">
        <v>6.645161290322581</v>
      </c>
      <c r="AK3" s="2">
        <v>10.9</v>
      </c>
      <c r="AL3" s="23">
        <v>15.806451612903226</v>
      </c>
      <c r="AM3" s="22">
        <v>29.677419354838708</v>
      </c>
      <c r="AN3" s="2">
        <v>35.285714285714285</v>
      </c>
      <c r="AO3" s="2">
        <v>42.935483870967744</v>
      </c>
      <c r="AP3" s="2">
        <v>1018.4</v>
      </c>
      <c r="AQ3" s="2">
        <v>2258.0322580645161</v>
      </c>
      <c r="AR3" s="2">
        <v>0</v>
      </c>
      <c r="AS3" s="2">
        <v>0</v>
      </c>
      <c r="AT3" s="2">
        <v>0</v>
      </c>
      <c r="AU3" s="2">
        <v>0</v>
      </c>
      <c r="AV3" s="2">
        <v>0.45161290322580644</v>
      </c>
      <c r="AW3" s="2">
        <v>334.86666666666667</v>
      </c>
      <c r="AX3" s="23">
        <v>11.03225806451613</v>
      </c>
      <c r="AY3" s="32">
        <f t="shared" ref="AY3:AY57" si="3">AVERAGE(AM3:AX3)</f>
        <v>310.89011776753711</v>
      </c>
      <c r="AZ3" s="15">
        <f t="shared" ref="AZ3:AZ57" si="4">AVERAGE(AR3:AS3)</f>
        <v>0</v>
      </c>
      <c r="BA3" s="2">
        <f t="shared" ref="BA3:BA57" si="5">AVERAGE(AR3:AU3)</f>
        <v>0</v>
      </c>
    </row>
    <row r="4" spans="1:53" ht="15.9" x14ac:dyDescent="0.45">
      <c r="A4" s="2">
        <v>1968</v>
      </c>
      <c r="B4">
        <v>0.81799999999999995</v>
      </c>
      <c r="C4" s="14"/>
      <c r="D4" s="14"/>
      <c r="F4" s="5"/>
      <c r="H4" s="2">
        <v>1968</v>
      </c>
      <c r="I4" s="2">
        <v>37</v>
      </c>
      <c r="J4" s="2">
        <v>46</v>
      </c>
      <c r="K4" s="2">
        <v>74</v>
      </c>
      <c r="L4" s="2">
        <v>57</v>
      </c>
      <c r="M4" s="2">
        <v>93</v>
      </c>
      <c r="N4" s="2">
        <v>30</v>
      </c>
      <c r="O4" s="2">
        <v>18</v>
      </c>
      <c r="P4" s="22">
        <v>27</v>
      </c>
      <c r="Q4" s="2">
        <v>25</v>
      </c>
      <c r="R4" s="2">
        <v>42</v>
      </c>
      <c r="S4" s="2">
        <v>43</v>
      </c>
      <c r="T4" s="2">
        <v>24</v>
      </c>
      <c r="U4" s="2">
        <v>68</v>
      </c>
      <c r="V4" s="2">
        <v>36</v>
      </c>
      <c r="W4" s="2">
        <v>84</v>
      </c>
      <c r="X4" s="2">
        <v>38</v>
      </c>
      <c r="Y4" s="2">
        <v>62</v>
      </c>
      <c r="Z4" s="2">
        <v>35</v>
      </c>
      <c r="AA4" s="23">
        <v>27</v>
      </c>
      <c r="AB4" s="32">
        <f t="shared" si="0"/>
        <v>511</v>
      </c>
      <c r="AC4" s="15">
        <f t="shared" si="1"/>
        <v>104</v>
      </c>
      <c r="AD4" s="15">
        <f t="shared" si="2"/>
        <v>250</v>
      </c>
      <c r="AE4" s="2">
        <v>1968</v>
      </c>
      <c r="AF4" s="2">
        <v>0</v>
      </c>
      <c r="AG4" s="2">
        <v>0</v>
      </c>
      <c r="AH4" s="2">
        <v>0</v>
      </c>
      <c r="AI4" s="2">
        <v>0</v>
      </c>
      <c r="AJ4" s="2">
        <v>0.45161290322580644</v>
      </c>
      <c r="AK4" s="2">
        <v>334.86666666666667</v>
      </c>
      <c r="AL4" s="23">
        <v>11.03225806451613</v>
      </c>
      <c r="AM4" s="22">
        <v>23.225806451612904</v>
      </c>
      <c r="AN4" s="2">
        <v>36.655172413793103</v>
      </c>
      <c r="AO4" s="2">
        <v>43.12903225806452</v>
      </c>
      <c r="AP4" s="2">
        <v>49.6</v>
      </c>
      <c r="AQ4" s="2">
        <v>3557.4193548387098</v>
      </c>
      <c r="AR4" s="2">
        <v>0</v>
      </c>
      <c r="AS4" s="2">
        <v>0</v>
      </c>
      <c r="AT4" s="2">
        <v>0</v>
      </c>
      <c r="AU4" s="2">
        <v>0.33333333333333331</v>
      </c>
      <c r="AV4" s="2">
        <v>4.870967741935484</v>
      </c>
      <c r="AW4" s="2">
        <v>15.6</v>
      </c>
      <c r="AX4" s="23">
        <v>25.903225806451612</v>
      </c>
      <c r="AY4" s="32">
        <f t="shared" si="3"/>
        <v>313.06140773699173</v>
      </c>
      <c r="AZ4" s="15">
        <f t="shared" si="4"/>
        <v>0</v>
      </c>
      <c r="BA4" s="2">
        <f t="shared" si="5"/>
        <v>8.3333333333333329E-2</v>
      </c>
    </row>
    <row r="5" spans="1:53" ht="15.9" x14ac:dyDescent="0.45">
      <c r="A5" s="2">
        <v>1969</v>
      </c>
      <c r="B5">
        <v>0.72799999999999998</v>
      </c>
      <c r="C5" s="14"/>
      <c r="D5" s="14"/>
      <c r="F5" s="5"/>
      <c r="H5" s="2">
        <v>1969</v>
      </c>
      <c r="I5" s="2">
        <v>68</v>
      </c>
      <c r="J5" s="2">
        <v>36</v>
      </c>
      <c r="K5" s="2">
        <v>84</v>
      </c>
      <c r="L5" s="2">
        <v>38</v>
      </c>
      <c r="M5" s="2">
        <v>62</v>
      </c>
      <c r="N5" s="2">
        <v>35</v>
      </c>
      <c r="O5" s="2">
        <v>27</v>
      </c>
      <c r="P5" s="22">
        <v>24</v>
      </c>
      <c r="Q5" s="2">
        <v>20</v>
      </c>
      <c r="R5" s="2">
        <v>22</v>
      </c>
      <c r="S5" s="2">
        <v>13</v>
      </c>
      <c r="T5" s="2">
        <v>10</v>
      </c>
      <c r="U5" s="2">
        <v>13</v>
      </c>
      <c r="V5" s="2">
        <v>54</v>
      </c>
      <c r="W5" s="2">
        <v>47</v>
      </c>
      <c r="X5" s="2">
        <v>68</v>
      </c>
      <c r="Y5" s="2">
        <v>64</v>
      </c>
      <c r="Z5" s="2">
        <v>59</v>
      </c>
      <c r="AA5" s="23">
        <v>28</v>
      </c>
      <c r="AB5" s="32">
        <f t="shared" si="0"/>
        <v>422</v>
      </c>
      <c r="AC5" s="15">
        <f t="shared" si="1"/>
        <v>67</v>
      </c>
      <c r="AD5" s="15">
        <f t="shared" si="2"/>
        <v>192</v>
      </c>
      <c r="AE5" s="2">
        <v>1969</v>
      </c>
      <c r="AF5" s="2">
        <v>0</v>
      </c>
      <c r="AG5" s="2">
        <v>0</v>
      </c>
      <c r="AH5" s="2">
        <v>0</v>
      </c>
      <c r="AI5" s="2">
        <v>0.33333333333333331</v>
      </c>
      <c r="AJ5" s="2">
        <v>4.870967741935484</v>
      </c>
      <c r="AK5" s="2">
        <v>15.6</v>
      </c>
      <c r="AL5" s="23">
        <v>25.903225806451612</v>
      </c>
      <c r="AM5" s="22">
        <v>35.29032258064516</v>
      </c>
      <c r="AN5" s="2">
        <v>38.678571428571431</v>
      </c>
      <c r="AO5" s="2">
        <v>46.322580645161288</v>
      </c>
      <c r="AP5" s="2">
        <v>36.366666666666667</v>
      </c>
      <c r="AQ5" s="2">
        <v>3871.2258064516127</v>
      </c>
      <c r="AR5" s="2">
        <v>0</v>
      </c>
      <c r="AS5" s="2">
        <v>0</v>
      </c>
      <c r="AT5" s="2">
        <v>0</v>
      </c>
      <c r="AU5" s="2">
        <v>0</v>
      </c>
      <c r="AV5" s="2">
        <v>645.16129032258061</v>
      </c>
      <c r="AW5" s="2">
        <v>670.9</v>
      </c>
      <c r="AX5" s="23">
        <v>13.258064516129032</v>
      </c>
      <c r="AY5" s="32">
        <f t="shared" si="3"/>
        <v>446.43360855094721</v>
      </c>
      <c r="AZ5" s="15">
        <f t="shared" si="4"/>
        <v>0</v>
      </c>
      <c r="BA5" s="2">
        <f t="shared" si="5"/>
        <v>0</v>
      </c>
    </row>
    <row r="6" spans="1:53" ht="15.9" x14ac:dyDescent="0.45">
      <c r="A6" s="2">
        <v>1970</v>
      </c>
      <c r="B6">
        <v>1.0349999999999999</v>
      </c>
      <c r="C6" s="14"/>
      <c r="D6" s="14"/>
      <c r="F6" s="5"/>
      <c r="H6" s="2">
        <v>1970</v>
      </c>
      <c r="I6" s="2">
        <v>13</v>
      </c>
      <c r="J6" s="2">
        <v>54</v>
      </c>
      <c r="K6" s="2">
        <v>47</v>
      </c>
      <c r="L6" s="2">
        <v>68</v>
      </c>
      <c r="M6" s="2">
        <v>64</v>
      </c>
      <c r="N6" s="2">
        <v>59</v>
      </c>
      <c r="O6" s="2">
        <v>28</v>
      </c>
      <c r="P6" s="22">
        <v>21</v>
      </c>
      <c r="Q6" s="2">
        <v>14</v>
      </c>
      <c r="R6" s="2">
        <v>46</v>
      </c>
      <c r="S6" s="2">
        <v>24</v>
      </c>
      <c r="T6" s="2">
        <v>33</v>
      </c>
      <c r="U6" s="2">
        <v>18</v>
      </c>
      <c r="V6" s="2">
        <v>71</v>
      </c>
      <c r="W6" s="2">
        <v>36</v>
      </c>
      <c r="X6" s="2">
        <v>106</v>
      </c>
      <c r="Y6" s="2">
        <v>45</v>
      </c>
      <c r="Z6" s="2">
        <v>17</v>
      </c>
      <c r="AA6" s="23">
        <v>39</v>
      </c>
      <c r="AB6" s="32">
        <f t="shared" si="0"/>
        <v>470</v>
      </c>
      <c r="AC6" s="15">
        <f t="shared" si="1"/>
        <v>89</v>
      </c>
      <c r="AD6" s="15">
        <f t="shared" si="2"/>
        <v>264</v>
      </c>
      <c r="AE6" s="2">
        <v>1970</v>
      </c>
      <c r="AF6" s="2">
        <v>0</v>
      </c>
      <c r="AG6" s="2">
        <v>0</v>
      </c>
      <c r="AH6" s="2">
        <v>0</v>
      </c>
      <c r="AI6" s="2">
        <v>0</v>
      </c>
      <c r="AJ6" s="2">
        <v>645.16129032258061</v>
      </c>
      <c r="AK6" s="2">
        <v>670.9</v>
      </c>
      <c r="AL6" s="23">
        <v>13.258064516129032</v>
      </c>
      <c r="AM6" s="22">
        <v>28.096774193548388</v>
      </c>
      <c r="AN6" s="2">
        <v>33.178571428571431</v>
      </c>
      <c r="AO6" s="2">
        <v>43.967741935483872</v>
      </c>
      <c r="AP6" s="2">
        <v>38.833333333333336</v>
      </c>
      <c r="AQ6" s="2">
        <v>970.93548387096769</v>
      </c>
      <c r="AR6" s="2">
        <v>0</v>
      </c>
      <c r="AS6" s="2">
        <v>0</v>
      </c>
      <c r="AT6" s="2">
        <v>0</v>
      </c>
      <c r="AU6" s="2">
        <v>0</v>
      </c>
      <c r="AV6" s="2">
        <v>0.4838709677419355</v>
      </c>
      <c r="AW6" s="2">
        <v>2.9</v>
      </c>
      <c r="AX6" s="23">
        <v>17.161290322580644</v>
      </c>
      <c r="AY6" s="32">
        <f t="shared" si="3"/>
        <v>94.629755504352275</v>
      </c>
      <c r="AZ6" s="15">
        <f t="shared" si="4"/>
        <v>0</v>
      </c>
      <c r="BA6" s="2">
        <f t="shared" si="5"/>
        <v>0</v>
      </c>
    </row>
    <row r="7" spans="1:53" ht="15.9" x14ac:dyDescent="0.45">
      <c r="A7" s="2">
        <v>1971</v>
      </c>
      <c r="B7">
        <v>0.82499999999999996</v>
      </c>
      <c r="C7" s="14"/>
      <c r="D7" s="14"/>
      <c r="F7" s="5"/>
      <c r="H7" s="2">
        <v>1971</v>
      </c>
      <c r="I7" s="2">
        <v>18</v>
      </c>
      <c r="J7" s="2">
        <v>71</v>
      </c>
      <c r="K7" s="2">
        <v>36</v>
      </c>
      <c r="L7" s="2">
        <v>106</v>
      </c>
      <c r="M7" s="2">
        <v>45</v>
      </c>
      <c r="N7" s="2">
        <v>17</v>
      </c>
      <c r="O7" s="2">
        <v>39</v>
      </c>
      <c r="P7" s="22">
        <v>41</v>
      </c>
      <c r="Q7" s="2">
        <v>54</v>
      </c>
      <c r="R7" s="2">
        <v>25</v>
      </c>
      <c r="S7" s="2">
        <v>24</v>
      </c>
      <c r="T7" s="2">
        <v>16</v>
      </c>
      <c r="U7" s="2">
        <v>18</v>
      </c>
      <c r="V7" s="2">
        <v>92</v>
      </c>
      <c r="W7" s="2">
        <v>60</v>
      </c>
      <c r="X7" s="2">
        <v>83</v>
      </c>
      <c r="Y7" s="2">
        <v>42</v>
      </c>
      <c r="Z7" s="2">
        <v>36</v>
      </c>
      <c r="AA7" s="23">
        <v>38</v>
      </c>
      <c r="AB7" s="32">
        <f t="shared" si="0"/>
        <v>529</v>
      </c>
      <c r="AC7" s="15">
        <f t="shared" si="1"/>
        <v>110</v>
      </c>
      <c r="AD7" s="15">
        <f t="shared" si="2"/>
        <v>269</v>
      </c>
      <c r="AE7" s="2">
        <v>1971</v>
      </c>
      <c r="AF7" s="2">
        <v>0</v>
      </c>
      <c r="AG7" s="2">
        <v>0</v>
      </c>
      <c r="AH7" s="2">
        <v>0</v>
      </c>
      <c r="AI7" s="2">
        <v>0</v>
      </c>
      <c r="AJ7" s="2">
        <v>0.4838709677419355</v>
      </c>
      <c r="AK7" s="2">
        <v>2.9</v>
      </c>
      <c r="AL7" s="23">
        <v>17.161290322580644</v>
      </c>
      <c r="AM7" s="22">
        <v>24.806451612903224</v>
      </c>
      <c r="AN7" s="2">
        <v>46.392857142857146</v>
      </c>
      <c r="AO7" s="2">
        <v>51.354838709677416</v>
      </c>
      <c r="AP7" s="2">
        <v>44.533333333333331</v>
      </c>
      <c r="AQ7" s="2">
        <v>2587.0967741935483</v>
      </c>
      <c r="AR7" s="2">
        <v>0</v>
      </c>
      <c r="AS7" s="2">
        <v>0</v>
      </c>
      <c r="AT7" s="2">
        <v>0</v>
      </c>
      <c r="AU7" s="2">
        <v>0</v>
      </c>
      <c r="AV7" s="2">
        <v>1.6451612903225807</v>
      </c>
      <c r="AW7" s="2">
        <v>2339.4333333333334</v>
      </c>
      <c r="AX7" s="23">
        <v>15.193548387096774</v>
      </c>
      <c r="AY7" s="32">
        <f t="shared" si="3"/>
        <v>425.87135816692262</v>
      </c>
      <c r="AZ7" s="15">
        <f t="shared" si="4"/>
        <v>0</v>
      </c>
      <c r="BA7" s="2">
        <f t="shared" si="5"/>
        <v>0</v>
      </c>
    </row>
    <row r="8" spans="1:53" ht="15.9" x14ac:dyDescent="0.45">
      <c r="A8" s="2">
        <v>1972</v>
      </c>
      <c r="B8">
        <v>0.92800000000000005</v>
      </c>
      <c r="C8" s="14"/>
      <c r="D8" s="14"/>
      <c r="F8" s="5"/>
      <c r="H8" s="2">
        <v>1972</v>
      </c>
      <c r="I8" s="2">
        <v>18</v>
      </c>
      <c r="J8" s="2">
        <v>92</v>
      </c>
      <c r="K8" s="2">
        <v>60</v>
      </c>
      <c r="L8" s="2">
        <v>83</v>
      </c>
      <c r="M8" s="2">
        <v>42</v>
      </c>
      <c r="N8" s="2">
        <v>36</v>
      </c>
      <c r="O8" s="2">
        <v>38</v>
      </c>
      <c r="P8" s="22">
        <v>15</v>
      </c>
      <c r="Q8" s="2">
        <v>22</v>
      </c>
      <c r="R8" s="2">
        <v>24</v>
      </c>
      <c r="S8" s="2">
        <v>46</v>
      </c>
      <c r="T8" s="2">
        <v>20</v>
      </c>
      <c r="U8" s="2">
        <v>38</v>
      </c>
      <c r="V8" s="2">
        <v>32</v>
      </c>
      <c r="W8" s="2">
        <v>70</v>
      </c>
      <c r="X8" s="2">
        <v>96</v>
      </c>
      <c r="Y8" s="2">
        <v>31</v>
      </c>
      <c r="Z8" s="2">
        <v>48</v>
      </c>
      <c r="AA8" s="23">
        <v>37</v>
      </c>
      <c r="AB8" s="32">
        <f t="shared" si="0"/>
        <v>479</v>
      </c>
      <c r="AC8" s="15">
        <f t="shared" si="1"/>
        <v>70</v>
      </c>
      <c r="AD8" s="15">
        <f t="shared" si="2"/>
        <v>256</v>
      </c>
      <c r="AE8" s="2">
        <v>1972</v>
      </c>
      <c r="AF8" s="2">
        <v>0</v>
      </c>
      <c r="AG8" s="2">
        <v>0</v>
      </c>
      <c r="AH8" s="2">
        <v>0</v>
      </c>
      <c r="AI8" s="2">
        <v>0</v>
      </c>
      <c r="AJ8" s="2">
        <v>1.6451612903225807</v>
      </c>
      <c r="AK8" s="2">
        <v>2339.4333333333334</v>
      </c>
      <c r="AL8" s="23">
        <v>15.193548387096774</v>
      </c>
      <c r="AM8" s="22">
        <v>21.612903225806452</v>
      </c>
      <c r="AN8" s="2">
        <v>31.448275862068964</v>
      </c>
      <c r="AO8" s="2">
        <v>32.70967741935484</v>
      </c>
      <c r="AP8" s="2">
        <v>22</v>
      </c>
      <c r="AQ8" s="2">
        <v>1290.9032258064517</v>
      </c>
      <c r="AR8" s="2">
        <v>0</v>
      </c>
      <c r="AS8" s="2">
        <v>0</v>
      </c>
      <c r="AT8" s="2">
        <v>0</v>
      </c>
      <c r="AU8" s="2">
        <v>0</v>
      </c>
      <c r="AV8" s="2">
        <v>4838.2258064516127</v>
      </c>
      <c r="AW8" s="2">
        <v>13.766666666666667</v>
      </c>
      <c r="AX8" s="23">
        <v>23.419354838709676</v>
      </c>
      <c r="AY8" s="32">
        <f t="shared" si="3"/>
        <v>522.84049252255579</v>
      </c>
      <c r="AZ8" s="15">
        <f t="shared" si="4"/>
        <v>0</v>
      </c>
      <c r="BA8" s="2">
        <f t="shared" si="5"/>
        <v>0</v>
      </c>
    </row>
    <row r="9" spans="1:53" ht="15.9" x14ac:dyDescent="0.45">
      <c r="A9" s="2">
        <v>1973</v>
      </c>
      <c r="B9">
        <v>1.06</v>
      </c>
      <c r="C9" s="14"/>
      <c r="D9" s="14"/>
      <c r="F9" s="5"/>
      <c r="H9" s="2">
        <v>1973</v>
      </c>
      <c r="I9" s="2">
        <v>38</v>
      </c>
      <c r="J9" s="2">
        <v>32</v>
      </c>
      <c r="K9" s="2">
        <v>70</v>
      </c>
      <c r="L9" s="2">
        <v>96</v>
      </c>
      <c r="M9" s="2">
        <v>31</v>
      </c>
      <c r="N9" s="2">
        <v>48</v>
      </c>
      <c r="O9" s="2">
        <v>37</v>
      </c>
      <c r="P9" s="22">
        <v>71</v>
      </c>
      <c r="Q9" s="2">
        <v>18</v>
      </c>
      <c r="R9" s="2">
        <v>20</v>
      </c>
      <c r="S9" s="2">
        <v>43</v>
      </c>
      <c r="T9" s="2">
        <v>23</v>
      </c>
      <c r="U9" s="2">
        <v>56</v>
      </c>
      <c r="V9" s="2">
        <v>0</v>
      </c>
      <c r="W9" s="2">
        <v>73</v>
      </c>
      <c r="X9" s="2">
        <v>35</v>
      </c>
      <c r="Y9" s="2">
        <v>25</v>
      </c>
      <c r="Z9" s="2">
        <v>39</v>
      </c>
      <c r="AA9" s="23">
        <v>37</v>
      </c>
      <c r="AB9" s="32">
        <f t="shared" si="0"/>
        <v>440</v>
      </c>
      <c r="AC9" s="15">
        <f t="shared" si="1"/>
        <v>56</v>
      </c>
      <c r="AD9" s="15">
        <f t="shared" si="2"/>
        <v>187</v>
      </c>
      <c r="AE9" s="2">
        <v>1973</v>
      </c>
      <c r="AF9" s="2">
        <v>0</v>
      </c>
      <c r="AG9" s="2">
        <v>0</v>
      </c>
      <c r="AH9" s="2">
        <v>0</v>
      </c>
      <c r="AI9" s="2">
        <v>0</v>
      </c>
      <c r="AJ9" s="2">
        <v>4838.2258064516127</v>
      </c>
      <c r="AK9" s="2">
        <v>13.766666666666667</v>
      </c>
      <c r="AL9" s="23">
        <v>23.419354838709676</v>
      </c>
      <c r="AM9" s="22">
        <v>34.806451612903224</v>
      </c>
      <c r="AN9" s="2">
        <v>50.678571428571431</v>
      </c>
      <c r="AO9" s="2">
        <v>53.838709677419352</v>
      </c>
      <c r="AP9" s="2">
        <v>35.833333333333336</v>
      </c>
      <c r="AQ9" s="2">
        <v>2903.8387096774195</v>
      </c>
      <c r="AR9" s="2">
        <v>0</v>
      </c>
      <c r="AS9" s="2">
        <v>0</v>
      </c>
      <c r="AT9" s="2">
        <v>0</v>
      </c>
      <c r="AU9" s="2">
        <v>0</v>
      </c>
      <c r="AV9" s="2">
        <v>646.90322580645159</v>
      </c>
      <c r="AW9" s="2">
        <v>11.6</v>
      </c>
      <c r="AX9" s="23">
        <v>29.806451612903224</v>
      </c>
      <c r="AY9" s="32">
        <f t="shared" si="3"/>
        <v>313.94212109575017</v>
      </c>
      <c r="AZ9" s="15">
        <f t="shared" si="4"/>
        <v>0</v>
      </c>
      <c r="BA9" s="2">
        <f t="shared" si="5"/>
        <v>0</v>
      </c>
    </row>
    <row r="10" spans="1:53" ht="15.9" x14ac:dyDescent="0.45">
      <c r="A10" s="2">
        <v>1974</v>
      </c>
      <c r="B10">
        <v>0.85599999999999998</v>
      </c>
      <c r="C10" s="14"/>
      <c r="D10" s="14"/>
      <c r="F10" s="5"/>
      <c r="H10" s="2">
        <v>1974</v>
      </c>
      <c r="I10" s="2">
        <v>56</v>
      </c>
      <c r="J10" s="2">
        <v>0</v>
      </c>
      <c r="K10" s="2">
        <v>73</v>
      </c>
      <c r="L10" s="2">
        <v>35</v>
      </c>
      <c r="M10" s="2">
        <v>25</v>
      </c>
      <c r="N10" s="2">
        <v>39</v>
      </c>
      <c r="O10" s="2">
        <v>37</v>
      </c>
      <c r="P10" s="22">
        <v>54</v>
      </c>
      <c r="Q10" s="2">
        <v>48</v>
      </c>
      <c r="R10" s="2">
        <v>4</v>
      </c>
      <c r="S10" s="2">
        <v>10</v>
      </c>
      <c r="T10" s="2">
        <v>15</v>
      </c>
      <c r="U10" s="2">
        <v>63</v>
      </c>
      <c r="V10" s="2">
        <v>74</v>
      </c>
      <c r="W10" s="2">
        <v>71</v>
      </c>
      <c r="X10" s="2">
        <v>89</v>
      </c>
      <c r="Y10" s="2">
        <v>32</v>
      </c>
      <c r="Z10" s="2">
        <v>42</v>
      </c>
      <c r="AA10" s="23">
        <v>56</v>
      </c>
      <c r="AB10" s="32">
        <f t="shared" si="0"/>
        <v>558</v>
      </c>
      <c r="AC10" s="15">
        <f t="shared" si="1"/>
        <v>137</v>
      </c>
      <c r="AD10" s="15">
        <f t="shared" si="2"/>
        <v>312</v>
      </c>
      <c r="AE10" s="2">
        <v>1974</v>
      </c>
      <c r="AF10" s="2">
        <v>0</v>
      </c>
      <c r="AG10" s="2">
        <v>0</v>
      </c>
      <c r="AH10" s="2">
        <v>0</v>
      </c>
      <c r="AI10" s="2">
        <v>0</v>
      </c>
      <c r="AJ10" s="2">
        <v>646.90322580645159</v>
      </c>
      <c r="AK10" s="2">
        <v>11.6</v>
      </c>
      <c r="AL10" s="23">
        <v>29.806451612903224</v>
      </c>
      <c r="AM10" s="22">
        <v>43.741935483870968</v>
      </c>
      <c r="AN10" s="2">
        <v>71.642857142857139</v>
      </c>
      <c r="AO10" s="2">
        <v>58.935483870967744</v>
      </c>
      <c r="AP10" s="2">
        <v>691.16666666666663</v>
      </c>
      <c r="AQ10" s="2">
        <v>4838.2258064516127</v>
      </c>
      <c r="AR10" s="2">
        <v>0</v>
      </c>
      <c r="AS10" s="2">
        <v>0</v>
      </c>
      <c r="AT10" s="2">
        <v>0</v>
      </c>
      <c r="AU10" s="2">
        <v>0</v>
      </c>
      <c r="AV10" s="2">
        <v>322.77419354838707</v>
      </c>
      <c r="AW10" s="2">
        <v>7.8666666666666663</v>
      </c>
      <c r="AX10" s="23">
        <v>30.258064516129032</v>
      </c>
      <c r="AY10" s="32">
        <f t="shared" si="3"/>
        <v>505.38430619559654</v>
      </c>
      <c r="AZ10" s="15">
        <f t="shared" si="4"/>
        <v>0</v>
      </c>
      <c r="BA10" s="2">
        <f t="shared" si="5"/>
        <v>0</v>
      </c>
    </row>
    <row r="11" spans="1:53" ht="15.9" x14ac:dyDescent="0.45">
      <c r="A11" s="2">
        <v>1975</v>
      </c>
      <c r="B11">
        <v>0.91400000000000003</v>
      </c>
      <c r="C11" s="14"/>
      <c r="D11" s="14"/>
      <c r="F11" s="5"/>
      <c r="H11" s="2">
        <v>1975</v>
      </c>
      <c r="I11" s="2">
        <v>63</v>
      </c>
      <c r="J11" s="2">
        <v>74</v>
      </c>
      <c r="K11" s="2">
        <v>71</v>
      </c>
      <c r="L11" s="2">
        <v>89</v>
      </c>
      <c r="M11" s="2">
        <v>32</v>
      </c>
      <c r="N11" s="2">
        <v>42</v>
      </c>
      <c r="O11" s="2">
        <v>56</v>
      </c>
      <c r="P11" s="22">
        <v>36</v>
      </c>
      <c r="Q11" s="2">
        <v>15</v>
      </c>
      <c r="R11" s="2">
        <v>29</v>
      </c>
      <c r="S11" s="2">
        <v>51</v>
      </c>
      <c r="T11" s="2">
        <v>61</v>
      </c>
      <c r="U11" s="2">
        <v>64</v>
      </c>
      <c r="V11" s="2">
        <v>61</v>
      </c>
      <c r="W11" s="2">
        <v>21</v>
      </c>
      <c r="X11" s="2">
        <v>94</v>
      </c>
      <c r="Y11" s="2">
        <v>49</v>
      </c>
      <c r="Z11" s="2">
        <v>34</v>
      </c>
      <c r="AA11" s="23">
        <v>63</v>
      </c>
      <c r="AB11" s="32">
        <f t="shared" si="0"/>
        <v>578</v>
      </c>
      <c r="AC11" s="15">
        <f t="shared" si="1"/>
        <v>125</v>
      </c>
      <c r="AD11" s="15">
        <f t="shared" si="2"/>
        <v>301</v>
      </c>
      <c r="AE11" s="2">
        <v>1975</v>
      </c>
      <c r="AF11" s="2">
        <v>0</v>
      </c>
      <c r="AG11" s="2">
        <v>0</v>
      </c>
      <c r="AH11" s="2">
        <v>0</v>
      </c>
      <c r="AI11" s="2">
        <v>0</v>
      </c>
      <c r="AJ11" s="2">
        <v>322.77419354838707</v>
      </c>
      <c r="AK11" s="2">
        <v>7.8666666666666663</v>
      </c>
      <c r="AL11" s="23">
        <v>30.258064516129032</v>
      </c>
      <c r="AM11" s="22">
        <v>39.12903225806452</v>
      </c>
      <c r="AN11" s="2">
        <v>43.678571428571431</v>
      </c>
      <c r="AO11" s="2">
        <v>46.87096774193548</v>
      </c>
      <c r="AP11" s="2">
        <v>40.93333333333333</v>
      </c>
      <c r="AQ11" s="2">
        <v>2903.4516129032259</v>
      </c>
      <c r="AR11" s="2">
        <v>0</v>
      </c>
      <c r="AS11" s="2">
        <v>0</v>
      </c>
      <c r="AT11" s="2">
        <v>0</v>
      </c>
      <c r="AU11" s="2">
        <v>0</v>
      </c>
      <c r="AV11" s="2">
        <v>0.12903225806451613</v>
      </c>
      <c r="AW11" s="2">
        <v>2669.2333333333331</v>
      </c>
      <c r="AX11" s="23">
        <v>21.838709677419356</v>
      </c>
      <c r="AY11" s="32">
        <f t="shared" si="3"/>
        <v>480.43871607782899</v>
      </c>
      <c r="AZ11" s="15">
        <f t="shared" si="4"/>
        <v>0</v>
      </c>
      <c r="BA11" s="2">
        <f t="shared" si="5"/>
        <v>0</v>
      </c>
    </row>
    <row r="12" spans="1:53" ht="15.9" x14ac:dyDescent="0.45">
      <c r="A12" s="2">
        <v>1976</v>
      </c>
      <c r="B12">
        <v>0.90100000000000002</v>
      </c>
      <c r="C12" s="14"/>
      <c r="D12" s="14"/>
      <c r="F12" s="5"/>
      <c r="H12" s="2">
        <v>1976</v>
      </c>
      <c r="I12" s="2">
        <v>64</v>
      </c>
      <c r="J12" s="2">
        <v>61</v>
      </c>
      <c r="K12" s="2">
        <v>21</v>
      </c>
      <c r="L12" s="2">
        <v>94</v>
      </c>
      <c r="M12" s="2">
        <v>49</v>
      </c>
      <c r="N12" s="2">
        <v>34</v>
      </c>
      <c r="O12" s="2">
        <v>63</v>
      </c>
      <c r="P12" s="22">
        <v>44</v>
      </c>
      <c r="Q12" s="2">
        <v>13</v>
      </c>
      <c r="R12" s="2">
        <v>18</v>
      </c>
      <c r="S12" s="2">
        <v>25</v>
      </c>
      <c r="T12" s="2">
        <v>20</v>
      </c>
      <c r="U12" s="2">
        <v>31</v>
      </c>
      <c r="V12" s="2">
        <v>44</v>
      </c>
      <c r="W12" s="2">
        <v>46</v>
      </c>
      <c r="X12" s="2">
        <v>28</v>
      </c>
      <c r="Y12" s="2">
        <v>23</v>
      </c>
      <c r="Z12" s="2">
        <v>48</v>
      </c>
      <c r="AA12" s="23">
        <v>22</v>
      </c>
      <c r="AB12" s="32">
        <f t="shared" si="0"/>
        <v>362</v>
      </c>
      <c r="AC12" s="15">
        <f t="shared" si="1"/>
        <v>75</v>
      </c>
      <c r="AD12" s="15">
        <f t="shared" si="2"/>
        <v>169</v>
      </c>
      <c r="AE12" s="2">
        <v>1976</v>
      </c>
      <c r="AF12" s="2">
        <v>0</v>
      </c>
      <c r="AG12" s="2">
        <v>0</v>
      </c>
      <c r="AH12" s="2">
        <v>0</v>
      </c>
      <c r="AI12" s="2">
        <v>0</v>
      </c>
      <c r="AJ12" s="2">
        <v>0.12903225806451613</v>
      </c>
      <c r="AK12" s="2">
        <v>2669.2333333333331</v>
      </c>
      <c r="AL12" s="23">
        <v>21.838709677419356</v>
      </c>
      <c r="AM12" s="22">
        <v>40.096774193548384</v>
      </c>
      <c r="AN12" s="2">
        <v>45.689655172413794</v>
      </c>
      <c r="AO12" s="2">
        <v>48.032258064516128</v>
      </c>
      <c r="AP12" s="2">
        <v>2023.9</v>
      </c>
      <c r="AQ12" s="2">
        <v>2257.8387096774195</v>
      </c>
      <c r="AR12" s="2">
        <v>0</v>
      </c>
      <c r="AS12" s="2">
        <v>0</v>
      </c>
      <c r="AT12" s="2">
        <v>0</v>
      </c>
      <c r="AU12" s="2">
        <v>0</v>
      </c>
      <c r="AV12" s="2">
        <v>647.12903225806451</v>
      </c>
      <c r="AW12" s="2">
        <v>8.6</v>
      </c>
      <c r="AX12" s="23">
        <v>19.93548387096774</v>
      </c>
      <c r="AY12" s="32">
        <f t="shared" si="3"/>
        <v>424.26849276974417</v>
      </c>
      <c r="AZ12" s="15">
        <f t="shared" si="4"/>
        <v>0</v>
      </c>
      <c r="BA12" s="2">
        <f t="shared" si="5"/>
        <v>0</v>
      </c>
    </row>
    <row r="13" spans="1:53" ht="15.9" x14ac:dyDescent="0.45">
      <c r="A13" s="2">
        <v>1977</v>
      </c>
      <c r="B13">
        <v>0.876</v>
      </c>
      <c r="C13" s="14"/>
      <c r="D13" s="14"/>
      <c r="F13" s="5"/>
      <c r="H13" s="2">
        <v>1977</v>
      </c>
      <c r="I13" s="2">
        <v>31</v>
      </c>
      <c r="J13" s="2">
        <v>44</v>
      </c>
      <c r="K13" s="2">
        <v>46</v>
      </c>
      <c r="L13" s="2">
        <v>28</v>
      </c>
      <c r="M13" s="2">
        <v>23</v>
      </c>
      <c r="N13" s="2">
        <v>48</v>
      </c>
      <c r="O13" s="2">
        <v>22</v>
      </c>
      <c r="P13" s="22">
        <v>36</v>
      </c>
      <c r="Q13" s="2">
        <v>20</v>
      </c>
      <c r="R13" s="2">
        <v>45</v>
      </c>
      <c r="S13" s="2">
        <v>42</v>
      </c>
      <c r="T13" s="2">
        <v>72</v>
      </c>
      <c r="U13" s="2">
        <v>79</v>
      </c>
      <c r="V13" s="2">
        <v>67</v>
      </c>
      <c r="W13" s="2">
        <v>45</v>
      </c>
      <c r="X13" s="2">
        <v>48</v>
      </c>
      <c r="Y13" s="2">
        <v>54</v>
      </c>
      <c r="Z13" s="2">
        <v>65</v>
      </c>
      <c r="AA13" s="23">
        <v>10</v>
      </c>
      <c r="AB13" s="32">
        <f t="shared" si="0"/>
        <v>583</v>
      </c>
      <c r="AC13" s="15">
        <f t="shared" si="1"/>
        <v>146</v>
      </c>
      <c r="AD13" s="15">
        <f t="shared" si="2"/>
        <v>311</v>
      </c>
      <c r="AE13" s="2">
        <v>1977</v>
      </c>
      <c r="AF13" s="2">
        <v>0</v>
      </c>
      <c r="AG13" s="2">
        <v>0</v>
      </c>
      <c r="AH13" s="2">
        <v>0</v>
      </c>
      <c r="AI13" s="2">
        <v>0</v>
      </c>
      <c r="AJ13" s="2">
        <v>647.12903225806451</v>
      </c>
      <c r="AK13" s="2">
        <v>8.6</v>
      </c>
      <c r="AL13" s="23">
        <v>19.93548387096774</v>
      </c>
      <c r="AM13" s="22">
        <v>34.258064516129032</v>
      </c>
      <c r="AN13" s="2">
        <v>49.464285714285715</v>
      </c>
      <c r="AO13" s="2">
        <v>49.741935483870968</v>
      </c>
      <c r="AP13" s="2">
        <v>36.733333333333334</v>
      </c>
      <c r="AQ13" s="2">
        <v>3.2258064516129031E-2</v>
      </c>
      <c r="AR13" s="2">
        <v>0</v>
      </c>
      <c r="AS13" s="2">
        <v>0</v>
      </c>
      <c r="AT13" s="2">
        <v>0</v>
      </c>
      <c r="AU13" s="2">
        <v>0</v>
      </c>
      <c r="AV13" s="2">
        <v>5.806451612903226</v>
      </c>
      <c r="AW13" s="2">
        <v>11.733333333333333</v>
      </c>
      <c r="AX13" s="23">
        <v>18.129032258064516</v>
      </c>
      <c r="AY13" s="32">
        <f t="shared" si="3"/>
        <v>17.15822452636969</v>
      </c>
      <c r="AZ13" s="15">
        <f t="shared" si="4"/>
        <v>0</v>
      </c>
      <c r="BA13" s="2">
        <f t="shared" si="5"/>
        <v>0</v>
      </c>
    </row>
    <row r="14" spans="1:53" ht="15.9" x14ac:dyDescent="0.45">
      <c r="A14" s="2">
        <v>1978</v>
      </c>
      <c r="B14">
        <v>0.77600000000000002</v>
      </c>
      <c r="C14" s="14"/>
      <c r="D14" s="14"/>
      <c r="F14" s="5"/>
      <c r="H14" s="2">
        <v>1978</v>
      </c>
      <c r="I14" s="2">
        <v>79</v>
      </c>
      <c r="J14" s="2">
        <v>67</v>
      </c>
      <c r="K14" s="2">
        <v>45</v>
      </c>
      <c r="L14" s="2">
        <v>48</v>
      </c>
      <c r="M14" s="2">
        <v>54</v>
      </c>
      <c r="N14" s="2">
        <v>65</v>
      </c>
      <c r="O14" s="2">
        <v>10</v>
      </c>
      <c r="P14" s="22">
        <v>22</v>
      </c>
      <c r="Q14" s="2">
        <v>25</v>
      </c>
      <c r="R14" s="2">
        <v>24</v>
      </c>
      <c r="S14" s="2">
        <v>30</v>
      </c>
      <c r="T14" s="2">
        <v>6</v>
      </c>
      <c r="U14" s="2">
        <v>25</v>
      </c>
      <c r="V14" s="2">
        <v>111</v>
      </c>
      <c r="W14" s="2">
        <v>62</v>
      </c>
      <c r="X14" s="2">
        <v>46</v>
      </c>
      <c r="Y14" s="2">
        <v>81</v>
      </c>
      <c r="Z14" s="2">
        <v>29</v>
      </c>
      <c r="AA14" s="23">
        <v>24</v>
      </c>
      <c r="AB14" s="32">
        <f t="shared" si="0"/>
        <v>485</v>
      </c>
      <c r="AC14" s="15">
        <f t="shared" si="1"/>
        <v>136</v>
      </c>
      <c r="AD14" s="15">
        <f t="shared" si="2"/>
        <v>250</v>
      </c>
      <c r="AE14" s="2">
        <v>1978</v>
      </c>
      <c r="AF14" s="2">
        <v>0</v>
      </c>
      <c r="AG14" s="2">
        <v>0</v>
      </c>
      <c r="AH14" s="2">
        <v>0</v>
      </c>
      <c r="AI14" s="2">
        <v>0</v>
      </c>
      <c r="AJ14" s="2">
        <v>5.806451612903226</v>
      </c>
      <c r="AK14" s="2">
        <v>11.733333333333333</v>
      </c>
      <c r="AL14" s="23">
        <v>18.129032258064516</v>
      </c>
      <c r="AM14" s="22">
        <v>28.193548387096776</v>
      </c>
      <c r="AN14" s="2">
        <v>33.178571428571431</v>
      </c>
      <c r="AO14" s="2">
        <v>46.903225806451616</v>
      </c>
      <c r="AP14" s="2">
        <v>36.633333333333333</v>
      </c>
      <c r="AQ14" s="2">
        <v>2.838709677419355</v>
      </c>
      <c r="AR14" s="2">
        <v>0</v>
      </c>
      <c r="AS14" s="2">
        <v>0</v>
      </c>
      <c r="AT14" s="2">
        <v>0</v>
      </c>
      <c r="AU14" s="2">
        <v>0</v>
      </c>
      <c r="AV14" s="2">
        <v>2.5806451612903225</v>
      </c>
      <c r="AW14" s="2">
        <v>8.6</v>
      </c>
      <c r="AX14" s="23">
        <v>25.806451612903224</v>
      </c>
      <c r="AY14" s="32">
        <f t="shared" si="3"/>
        <v>15.39454045058884</v>
      </c>
      <c r="AZ14" s="15">
        <f t="shared" si="4"/>
        <v>0</v>
      </c>
      <c r="BA14" s="2">
        <f t="shared" si="5"/>
        <v>0</v>
      </c>
    </row>
    <row r="15" spans="1:53" ht="15.9" x14ac:dyDescent="0.45">
      <c r="A15" s="2">
        <v>1979</v>
      </c>
      <c r="B15">
        <v>1.173</v>
      </c>
      <c r="C15" s="14"/>
      <c r="D15" s="14"/>
      <c r="F15" s="5"/>
      <c r="H15" s="2">
        <v>1979</v>
      </c>
      <c r="I15" s="2">
        <v>25</v>
      </c>
      <c r="J15" s="2">
        <v>111</v>
      </c>
      <c r="K15" s="2">
        <v>62</v>
      </c>
      <c r="L15" s="2">
        <v>46</v>
      </c>
      <c r="M15" s="2">
        <v>81</v>
      </c>
      <c r="N15" s="2">
        <v>29</v>
      </c>
      <c r="O15" s="2">
        <v>24</v>
      </c>
      <c r="P15" s="22">
        <v>40</v>
      </c>
      <c r="Q15" s="2">
        <v>31</v>
      </c>
      <c r="R15" s="2">
        <v>33</v>
      </c>
      <c r="S15" s="2">
        <v>19</v>
      </c>
      <c r="T15" s="2">
        <v>93</v>
      </c>
      <c r="U15" s="2">
        <v>44</v>
      </c>
      <c r="V15" s="2">
        <v>40</v>
      </c>
      <c r="W15" s="2">
        <v>77</v>
      </c>
      <c r="X15" s="2">
        <v>72</v>
      </c>
      <c r="Y15" s="2">
        <v>33</v>
      </c>
      <c r="Z15" s="2">
        <v>57</v>
      </c>
      <c r="AA15" s="23">
        <v>50</v>
      </c>
      <c r="AB15" s="32">
        <f t="shared" si="0"/>
        <v>589</v>
      </c>
      <c r="AC15" s="15">
        <f t="shared" si="1"/>
        <v>84</v>
      </c>
      <c r="AD15" s="15">
        <f t="shared" si="2"/>
        <v>326</v>
      </c>
      <c r="AE15" s="2">
        <v>1979</v>
      </c>
      <c r="AF15" s="2">
        <v>0</v>
      </c>
      <c r="AG15" s="2">
        <v>0</v>
      </c>
      <c r="AH15" s="2">
        <v>0</v>
      </c>
      <c r="AI15" s="2">
        <v>0</v>
      </c>
      <c r="AJ15" s="2">
        <v>2.5806451612903225</v>
      </c>
      <c r="AK15" s="2">
        <v>8.6</v>
      </c>
      <c r="AL15" s="23">
        <v>25.806451612903224</v>
      </c>
      <c r="AM15" s="22">
        <v>40.387096774193552</v>
      </c>
      <c r="AN15" s="2">
        <v>54.571428571428569</v>
      </c>
      <c r="AO15" s="2">
        <v>62.258064516129032</v>
      </c>
      <c r="AP15" s="2">
        <v>51.266666666666666</v>
      </c>
      <c r="AQ15" s="2">
        <v>0.87096774193548387</v>
      </c>
      <c r="AR15" s="2">
        <v>0</v>
      </c>
      <c r="AS15" s="2">
        <v>0</v>
      </c>
      <c r="AT15" s="2">
        <v>0</v>
      </c>
      <c r="AU15" s="2">
        <v>0</v>
      </c>
      <c r="AV15" s="2">
        <v>2.6129032258064515</v>
      </c>
      <c r="AW15" s="2">
        <v>18.733333333333334</v>
      </c>
      <c r="AX15" s="23">
        <v>37.70967741935484</v>
      </c>
      <c r="AY15" s="32">
        <f t="shared" si="3"/>
        <v>22.367511520737327</v>
      </c>
      <c r="AZ15" s="15">
        <f t="shared" si="4"/>
        <v>0</v>
      </c>
      <c r="BA15" s="2">
        <f t="shared" si="5"/>
        <v>0</v>
      </c>
    </row>
    <row r="16" spans="1:53" ht="15.9" x14ac:dyDescent="0.45">
      <c r="A16" s="2">
        <v>1980</v>
      </c>
      <c r="B16">
        <v>0.92100000000000004</v>
      </c>
      <c r="C16" s="14"/>
      <c r="D16" s="14"/>
      <c r="F16" s="5"/>
      <c r="H16" s="2">
        <v>1980</v>
      </c>
      <c r="I16" s="2">
        <v>44</v>
      </c>
      <c r="J16" s="2">
        <v>40</v>
      </c>
      <c r="K16" s="2">
        <v>77</v>
      </c>
      <c r="L16" s="2">
        <v>72</v>
      </c>
      <c r="M16" s="2">
        <v>33</v>
      </c>
      <c r="N16" s="2">
        <v>57</v>
      </c>
      <c r="O16" s="2">
        <v>50</v>
      </c>
      <c r="P16" s="22">
        <v>37</v>
      </c>
      <c r="Q16" s="2">
        <v>12</v>
      </c>
      <c r="R16" s="2">
        <v>17</v>
      </c>
      <c r="S16" s="2">
        <v>23</v>
      </c>
      <c r="T16" s="2">
        <v>27</v>
      </c>
      <c r="U16" s="2">
        <v>47</v>
      </c>
      <c r="V16" s="2">
        <v>14</v>
      </c>
      <c r="W16" s="2">
        <v>48</v>
      </c>
      <c r="X16" s="2">
        <v>50</v>
      </c>
      <c r="Y16" s="2">
        <v>65</v>
      </c>
      <c r="Z16" s="2">
        <v>43</v>
      </c>
      <c r="AA16" s="23">
        <v>48</v>
      </c>
      <c r="AB16" s="32">
        <f t="shared" si="0"/>
        <v>431</v>
      </c>
      <c r="AC16" s="15">
        <f t="shared" si="1"/>
        <v>61</v>
      </c>
      <c r="AD16" s="15">
        <f t="shared" si="2"/>
        <v>186</v>
      </c>
      <c r="AE16" s="2">
        <v>1980</v>
      </c>
      <c r="AF16" s="2">
        <v>0</v>
      </c>
      <c r="AG16" s="2">
        <v>0</v>
      </c>
      <c r="AH16" s="2">
        <v>0</v>
      </c>
      <c r="AI16" s="2">
        <v>0</v>
      </c>
      <c r="AJ16" s="2">
        <v>2.6129032258064515</v>
      </c>
      <c r="AK16" s="2">
        <v>18.733333333333334</v>
      </c>
      <c r="AL16" s="23">
        <v>37.70967741935484</v>
      </c>
      <c r="AM16" s="22">
        <v>52.58064516129032</v>
      </c>
      <c r="AN16" s="2">
        <v>62.517241379310342</v>
      </c>
      <c r="AO16" s="2">
        <v>65.774193548387103</v>
      </c>
      <c r="AP16" s="2">
        <v>40.166666666666664</v>
      </c>
      <c r="AQ16" s="2">
        <v>6.4516129032258063E-2</v>
      </c>
      <c r="AR16" s="2">
        <v>0</v>
      </c>
      <c r="AS16" s="2">
        <v>0</v>
      </c>
      <c r="AT16" s="2">
        <v>0</v>
      </c>
      <c r="AU16" s="2">
        <v>0</v>
      </c>
      <c r="AV16" s="2">
        <v>0.19354838709677419</v>
      </c>
      <c r="AW16" s="2">
        <v>14.733333333333333</v>
      </c>
      <c r="AX16" s="23">
        <v>37.41935483870968</v>
      </c>
      <c r="AY16" s="32">
        <f t="shared" si="3"/>
        <v>22.787458286985537</v>
      </c>
      <c r="AZ16" s="15">
        <f t="shared" si="4"/>
        <v>0</v>
      </c>
      <c r="BA16" s="2">
        <f t="shared" si="5"/>
        <v>0</v>
      </c>
    </row>
    <row r="17" spans="1:53" ht="15.9" x14ac:dyDescent="0.45">
      <c r="A17" s="2">
        <v>1981</v>
      </c>
      <c r="B17">
        <v>0.95</v>
      </c>
      <c r="C17" s="14"/>
      <c r="D17" s="14"/>
      <c r="F17" s="5"/>
      <c r="H17" s="2">
        <v>1981</v>
      </c>
      <c r="I17" s="2">
        <v>47</v>
      </c>
      <c r="J17" s="2">
        <v>14</v>
      </c>
      <c r="K17" s="2">
        <v>48</v>
      </c>
      <c r="L17" s="2">
        <v>50</v>
      </c>
      <c r="M17" s="2">
        <v>65</v>
      </c>
      <c r="N17" s="2">
        <v>43</v>
      </c>
      <c r="O17" s="2">
        <v>48</v>
      </c>
      <c r="P17" s="22">
        <v>43</v>
      </c>
      <c r="Q17" s="2">
        <v>28</v>
      </c>
      <c r="R17" s="2">
        <v>25</v>
      </c>
      <c r="S17" s="2">
        <v>15</v>
      </c>
      <c r="T17" s="2">
        <v>37</v>
      </c>
      <c r="U17" s="2">
        <v>110</v>
      </c>
      <c r="V17" s="2">
        <v>115</v>
      </c>
      <c r="W17" s="2">
        <v>88</v>
      </c>
      <c r="X17" s="2">
        <v>25</v>
      </c>
      <c r="Y17" s="2">
        <v>62</v>
      </c>
      <c r="Z17" s="2">
        <v>35</v>
      </c>
      <c r="AA17" s="23">
        <v>47</v>
      </c>
      <c r="AB17" s="32">
        <f t="shared" si="0"/>
        <v>630</v>
      </c>
      <c r="AC17" s="15">
        <f t="shared" si="1"/>
        <v>225</v>
      </c>
      <c r="AD17" s="15">
        <f t="shared" si="2"/>
        <v>375</v>
      </c>
      <c r="AE17" s="2">
        <v>1981</v>
      </c>
      <c r="AF17" s="2">
        <v>0</v>
      </c>
      <c r="AG17" s="2">
        <v>0</v>
      </c>
      <c r="AH17" s="2">
        <v>0</v>
      </c>
      <c r="AI17" s="2">
        <v>0</v>
      </c>
      <c r="AJ17" s="2">
        <v>0.19354838709677419</v>
      </c>
      <c r="AK17" s="2">
        <v>14.733333333333333</v>
      </c>
      <c r="AL17" s="23">
        <v>37.41935483870968</v>
      </c>
      <c r="AM17" s="22">
        <v>56.483870967741936</v>
      </c>
      <c r="AN17" s="2">
        <v>61.928571428571431</v>
      </c>
      <c r="AO17" s="2">
        <v>64.935483870967744</v>
      </c>
      <c r="AP17" s="2">
        <v>20.466666666666665</v>
      </c>
      <c r="AQ17" s="2">
        <v>0.67741935483870963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9.5333333333333332</v>
      </c>
      <c r="AX17" s="23">
        <v>33.645161290322584</v>
      </c>
      <c r="AY17" s="32">
        <f t="shared" si="3"/>
        <v>20.6392089093702</v>
      </c>
      <c r="AZ17" s="15">
        <f t="shared" si="4"/>
        <v>0</v>
      </c>
      <c r="BA17" s="2">
        <f t="shared" si="5"/>
        <v>0</v>
      </c>
    </row>
    <row r="18" spans="1:53" ht="15.9" x14ac:dyDescent="0.45">
      <c r="A18" s="2">
        <v>1982</v>
      </c>
      <c r="B18">
        <v>0.876</v>
      </c>
      <c r="C18" s="14"/>
      <c r="D18" s="14"/>
      <c r="F18" s="5"/>
      <c r="H18" s="2">
        <v>1982</v>
      </c>
      <c r="I18" s="2">
        <v>110</v>
      </c>
      <c r="J18" s="2">
        <v>115</v>
      </c>
      <c r="K18" s="2">
        <v>88</v>
      </c>
      <c r="L18" s="2">
        <v>25</v>
      </c>
      <c r="M18" s="2">
        <v>62</v>
      </c>
      <c r="N18" s="2">
        <v>35</v>
      </c>
      <c r="O18" s="2">
        <v>47</v>
      </c>
      <c r="P18" s="22">
        <v>22</v>
      </c>
      <c r="Q18" s="2">
        <v>18</v>
      </c>
      <c r="R18" s="2">
        <v>32</v>
      </c>
      <c r="S18" s="2">
        <v>37</v>
      </c>
      <c r="T18" s="2">
        <v>84</v>
      </c>
      <c r="U18" s="2">
        <v>56</v>
      </c>
      <c r="V18" s="2">
        <v>62</v>
      </c>
      <c r="W18" s="2">
        <v>80</v>
      </c>
      <c r="X18" s="2">
        <v>27</v>
      </c>
      <c r="Y18" s="2">
        <v>41</v>
      </c>
      <c r="Z18" s="2">
        <v>60</v>
      </c>
      <c r="AA18" s="23">
        <v>45.4</v>
      </c>
      <c r="AB18" s="32">
        <f t="shared" si="0"/>
        <v>564.4</v>
      </c>
      <c r="AC18" s="15">
        <f t="shared" si="1"/>
        <v>118</v>
      </c>
      <c r="AD18" s="15">
        <f t="shared" si="2"/>
        <v>309</v>
      </c>
      <c r="AE18" s="2">
        <v>1982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9.5333333333333332</v>
      </c>
      <c r="AL18" s="23">
        <v>33.645161290322584</v>
      </c>
      <c r="AM18" s="22">
        <v>41.258064516129032</v>
      </c>
      <c r="AN18" s="2">
        <v>46.107142857142854</v>
      </c>
      <c r="AO18" s="2">
        <v>55.87096774193548</v>
      </c>
      <c r="AP18" s="2">
        <v>34.4</v>
      </c>
      <c r="AQ18" s="2">
        <v>0.25806451612903225</v>
      </c>
      <c r="AR18" s="2">
        <v>0</v>
      </c>
      <c r="AS18" s="2">
        <v>0</v>
      </c>
      <c r="AT18" s="2">
        <v>0</v>
      </c>
      <c r="AU18" s="2">
        <v>0</v>
      </c>
      <c r="AV18" s="2">
        <v>1.967741935483871</v>
      </c>
      <c r="AW18" s="2">
        <v>10.466666666666667</v>
      </c>
      <c r="AX18" s="23">
        <v>29.741935483870968</v>
      </c>
      <c r="AY18" s="32">
        <f t="shared" si="3"/>
        <v>18.339215309779828</v>
      </c>
      <c r="AZ18" s="15">
        <f t="shared" si="4"/>
        <v>0</v>
      </c>
      <c r="BA18" s="2">
        <f t="shared" si="5"/>
        <v>0</v>
      </c>
    </row>
    <row r="19" spans="1:53" ht="15.9" x14ac:dyDescent="0.45">
      <c r="A19" s="2">
        <v>1983</v>
      </c>
      <c r="B19">
        <v>1.01</v>
      </c>
      <c r="C19" s="14"/>
      <c r="D19" s="14"/>
      <c r="F19" s="5"/>
      <c r="H19" s="2">
        <v>1983</v>
      </c>
      <c r="I19" s="2">
        <v>56</v>
      </c>
      <c r="J19" s="2">
        <v>62</v>
      </c>
      <c r="K19" s="2">
        <v>80</v>
      </c>
      <c r="L19" s="2">
        <v>27</v>
      </c>
      <c r="M19" s="2">
        <v>41</v>
      </c>
      <c r="N19" s="2">
        <v>60</v>
      </c>
      <c r="O19" s="2">
        <v>45.4</v>
      </c>
      <c r="P19" s="22">
        <v>69</v>
      </c>
      <c r="Q19" s="2">
        <v>18</v>
      </c>
      <c r="R19" s="2">
        <v>39</v>
      </c>
      <c r="S19" s="2">
        <v>25</v>
      </c>
      <c r="T19" s="2">
        <v>66</v>
      </c>
      <c r="U19" s="2">
        <v>53</v>
      </c>
      <c r="V19" s="2">
        <v>79</v>
      </c>
      <c r="W19" s="2">
        <v>31</v>
      </c>
      <c r="X19" s="2">
        <v>48</v>
      </c>
      <c r="Y19" s="2">
        <v>90</v>
      </c>
      <c r="Z19" s="2">
        <v>45</v>
      </c>
      <c r="AA19" s="23">
        <v>42</v>
      </c>
      <c r="AB19" s="32">
        <f t="shared" si="0"/>
        <v>605</v>
      </c>
      <c r="AC19" s="15">
        <f t="shared" si="1"/>
        <v>132</v>
      </c>
      <c r="AD19" s="15">
        <f t="shared" si="2"/>
        <v>277</v>
      </c>
      <c r="AE19" s="2">
        <v>1983</v>
      </c>
      <c r="AF19" s="2">
        <v>0</v>
      </c>
      <c r="AG19" s="2">
        <v>0</v>
      </c>
      <c r="AH19" s="2">
        <v>0</v>
      </c>
      <c r="AI19" s="2">
        <v>0</v>
      </c>
      <c r="AJ19" s="2">
        <v>1.967741935483871</v>
      </c>
      <c r="AK19" s="2">
        <v>10.466666666666667</v>
      </c>
      <c r="AL19" s="23">
        <v>29.741935483870968</v>
      </c>
      <c r="AM19" s="22">
        <v>55.612903225806448</v>
      </c>
      <c r="AN19" s="2">
        <v>65.214285714285708</v>
      </c>
      <c r="AO19" s="2">
        <v>74.709677419354833</v>
      </c>
      <c r="AP19" s="2">
        <v>49.466666666666669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1.7096774193548387</v>
      </c>
      <c r="AW19" s="2">
        <v>18.399999999999999</v>
      </c>
      <c r="AX19" s="23">
        <v>35.935483870967744</v>
      </c>
      <c r="AY19" s="32">
        <f t="shared" si="3"/>
        <v>25.087391193036353</v>
      </c>
      <c r="AZ19" s="15">
        <f t="shared" si="4"/>
        <v>0</v>
      </c>
      <c r="BA19" s="2">
        <f t="shared" si="5"/>
        <v>0</v>
      </c>
    </row>
    <row r="20" spans="1:53" ht="15.9" x14ac:dyDescent="0.45">
      <c r="A20" s="2">
        <v>1984</v>
      </c>
      <c r="B20">
        <v>0.86399999999999999</v>
      </c>
      <c r="C20" s="14"/>
      <c r="D20" s="14"/>
      <c r="F20" s="5"/>
      <c r="H20" s="2">
        <v>1984</v>
      </c>
      <c r="I20" s="2">
        <v>53</v>
      </c>
      <c r="J20" s="2">
        <v>79</v>
      </c>
      <c r="K20" s="2">
        <v>31</v>
      </c>
      <c r="L20" s="2">
        <v>48</v>
      </c>
      <c r="M20" s="2">
        <v>90</v>
      </c>
      <c r="N20" s="2">
        <v>45</v>
      </c>
      <c r="O20" s="2">
        <v>42</v>
      </c>
      <c r="P20" s="22">
        <v>61</v>
      </c>
      <c r="Q20" s="2">
        <v>40</v>
      </c>
      <c r="R20" s="2">
        <v>30</v>
      </c>
      <c r="S20" s="2">
        <v>26</v>
      </c>
      <c r="T20" s="2">
        <v>24</v>
      </c>
      <c r="U20" s="2">
        <v>53</v>
      </c>
      <c r="V20" s="2">
        <v>148</v>
      </c>
      <c r="W20" s="2">
        <v>49</v>
      </c>
      <c r="X20" s="2">
        <v>25</v>
      </c>
      <c r="Y20" s="2">
        <v>51</v>
      </c>
      <c r="Z20" s="2">
        <v>48</v>
      </c>
      <c r="AA20" s="23">
        <v>34</v>
      </c>
      <c r="AB20" s="32">
        <f t="shared" si="0"/>
        <v>589</v>
      </c>
      <c r="AC20" s="15">
        <f t="shared" si="1"/>
        <v>201</v>
      </c>
      <c r="AD20" s="15">
        <f t="shared" si="2"/>
        <v>299</v>
      </c>
      <c r="AE20" s="2">
        <v>1984</v>
      </c>
      <c r="AF20" s="2">
        <v>0</v>
      </c>
      <c r="AG20" s="2">
        <v>0</v>
      </c>
      <c r="AH20" s="2">
        <v>0</v>
      </c>
      <c r="AI20" s="2">
        <v>0</v>
      </c>
      <c r="AJ20" s="2">
        <v>1.7096774193548387</v>
      </c>
      <c r="AK20" s="2">
        <v>18.399999999999999</v>
      </c>
      <c r="AL20" s="23">
        <v>35.935483870967744</v>
      </c>
      <c r="AM20" s="22">
        <v>60.354838709677416</v>
      </c>
      <c r="AN20" s="2">
        <v>73.724137931034477</v>
      </c>
      <c r="AO20" s="2">
        <v>75.870967741935488</v>
      </c>
      <c r="AP20" s="2">
        <v>56.533333333333331</v>
      </c>
      <c r="AQ20" s="2">
        <v>0.19354838709677419</v>
      </c>
      <c r="AR20" s="2">
        <v>0</v>
      </c>
      <c r="AS20" s="2">
        <v>0</v>
      </c>
      <c r="AT20" s="2">
        <v>0</v>
      </c>
      <c r="AU20" s="2">
        <v>0</v>
      </c>
      <c r="AV20" s="2">
        <v>0.38709677419354838</v>
      </c>
      <c r="AW20" s="2">
        <v>17.966666666666665</v>
      </c>
      <c r="AX20" s="23">
        <v>26.870967741935484</v>
      </c>
      <c r="AY20" s="32">
        <f t="shared" si="3"/>
        <v>25.991796440489427</v>
      </c>
      <c r="AZ20" s="15">
        <f t="shared" si="4"/>
        <v>0</v>
      </c>
      <c r="BA20" s="2">
        <f t="shared" si="5"/>
        <v>0</v>
      </c>
    </row>
    <row r="21" spans="1:53" ht="15.9" x14ac:dyDescent="0.45">
      <c r="A21" s="2">
        <v>1985</v>
      </c>
      <c r="B21">
        <v>0.83299999999999996</v>
      </c>
      <c r="C21" s="14"/>
      <c r="D21" s="14"/>
      <c r="F21" s="5"/>
      <c r="H21" s="2">
        <v>1985</v>
      </c>
      <c r="I21" s="2">
        <v>53</v>
      </c>
      <c r="J21" s="2">
        <v>148</v>
      </c>
      <c r="K21" s="2">
        <v>49</v>
      </c>
      <c r="L21" s="2">
        <v>25</v>
      </c>
      <c r="M21" s="2">
        <v>51</v>
      </c>
      <c r="N21" s="2">
        <v>48</v>
      </c>
      <c r="O21" s="2">
        <v>34</v>
      </c>
      <c r="P21" s="22">
        <v>14.7</v>
      </c>
      <c r="Q21" s="2">
        <v>12</v>
      </c>
      <c r="R21" s="2">
        <v>40.5</v>
      </c>
      <c r="S21" s="2">
        <v>17.5</v>
      </c>
      <c r="T21" s="2">
        <v>33.5</v>
      </c>
      <c r="U21" s="2">
        <v>20.8</v>
      </c>
      <c r="V21" s="2">
        <v>33.9</v>
      </c>
      <c r="W21" s="2">
        <v>80.599999999999994</v>
      </c>
      <c r="X21" s="2">
        <v>76</v>
      </c>
      <c r="Y21" s="2">
        <v>68.8</v>
      </c>
      <c r="Z21" s="2">
        <v>57.2</v>
      </c>
      <c r="AA21" s="23">
        <v>34</v>
      </c>
      <c r="AB21" s="32">
        <f t="shared" si="0"/>
        <v>489.5</v>
      </c>
      <c r="AC21" s="15">
        <f t="shared" si="1"/>
        <v>54.7</v>
      </c>
      <c r="AD21" s="15">
        <f t="shared" si="2"/>
        <v>244.79999999999998</v>
      </c>
      <c r="AE21" s="2">
        <v>1985</v>
      </c>
      <c r="AF21" s="2">
        <v>0</v>
      </c>
      <c r="AG21" s="2">
        <v>0</v>
      </c>
      <c r="AH21" s="2">
        <v>0</v>
      </c>
      <c r="AI21" s="2">
        <v>0</v>
      </c>
      <c r="AJ21" s="2">
        <v>0.38709677419354838</v>
      </c>
      <c r="AK21" s="2">
        <v>17.966666666666665</v>
      </c>
      <c r="AL21" s="23">
        <v>26.870967741935484</v>
      </c>
      <c r="AM21" s="22">
        <v>37.612903225806448</v>
      </c>
      <c r="AN21" s="2">
        <v>45.785714285714285</v>
      </c>
      <c r="AO21" s="2">
        <v>54.322580645161288</v>
      </c>
      <c r="AP21" s="2">
        <v>49.633333333333333</v>
      </c>
      <c r="AQ21" s="2">
        <v>2.870967741935484</v>
      </c>
      <c r="AR21" s="2">
        <v>0</v>
      </c>
      <c r="AS21" s="2">
        <v>0</v>
      </c>
      <c r="AT21" s="2">
        <v>0</v>
      </c>
      <c r="AU21" s="2">
        <v>0</v>
      </c>
      <c r="AV21" s="2">
        <v>0.74193548387096775</v>
      </c>
      <c r="AW21" s="2">
        <v>8.7333333333333325</v>
      </c>
      <c r="AX21" s="23">
        <v>23.032258064516128</v>
      </c>
      <c r="AY21" s="32">
        <f t="shared" si="3"/>
        <v>18.561085509472605</v>
      </c>
      <c r="AZ21" s="15">
        <f t="shared" si="4"/>
        <v>0</v>
      </c>
      <c r="BA21" s="2">
        <f t="shared" si="5"/>
        <v>0</v>
      </c>
    </row>
    <row r="22" spans="1:53" ht="15.9" x14ac:dyDescent="0.45">
      <c r="A22" s="2">
        <v>1986</v>
      </c>
      <c r="B22">
        <v>0.46</v>
      </c>
      <c r="C22" s="14"/>
      <c r="D22" s="14"/>
      <c r="F22" s="5"/>
      <c r="H22" s="2">
        <v>1986</v>
      </c>
      <c r="I22" s="2">
        <v>20.8</v>
      </c>
      <c r="J22" s="2">
        <v>33.9</v>
      </c>
      <c r="K22" s="2">
        <v>80.599999999999994</v>
      </c>
      <c r="L22" s="2">
        <v>76</v>
      </c>
      <c r="M22" s="2">
        <v>68.8</v>
      </c>
      <c r="N22" s="2">
        <v>57.2</v>
      </c>
      <c r="O22" s="2">
        <v>34</v>
      </c>
      <c r="P22" s="22">
        <v>23.5</v>
      </c>
      <c r="Q22" s="2">
        <v>8.3000000000000007</v>
      </c>
      <c r="R22" s="2">
        <v>21.5</v>
      </c>
      <c r="S22" s="2">
        <v>32.299999999999997</v>
      </c>
      <c r="T22" s="2">
        <v>71.3</v>
      </c>
      <c r="U22" s="2">
        <v>24.3</v>
      </c>
      <c r="V22" s="2">
        <v>60.2</v>
      </c>
      <c r="W22" s="2">
        <v>38.799999999999997</v>
      </c>
      <c r="X22" s="2">
        <v>59.3</v>
      </c>
      <c r="Y22" s="2">
        <v>49.8</v>
      </c>
      <c r="Z22" s="2">
        <v>53.6</v>
      </c>
      <c r="AA22" s="23">
        <v>19.2</v>
      </c>
      <c r="AB22" s="32">
        <f t="shared" si="0"/>
        <v>462.1</v>
      </c>
      <c r="AC22" s="15">
        <f t="shared" si="1"/>
        <v>84.5</v>
      </c>
      <c r="AD22" s="15">
        <f t="shared" si="2"/>
        <v>253.90000000000003</v>
      </c>
      <c r="AE22" s="2">
        <v>1986</v>
      </c>
      <c r="AF22" s="2">
        <v>0</v>
      </c>
      <c r="AG22" s="2">
        <v>0</v>
      </c>
      <c r="AH22" s="2">
        <v>0</v>
      </c>
      <c r="AI22" s="2">
        <v>0</v>
      </c>
      <c r="AJ22" s="2">
        <v>0.74193548387096775</v>
      </c>
      <c r="AK22" s="2">
        <v>8.7333333333333325</v>
      </c>
      <c r="AL22" s="23">
        <v>23.032258064516128</v>
      </c>
      <c r="AM22" s="22">
        <v>36.548387096774192</v>
      </c>
      <c r="AN22" s="2">
        <v>39.5</v>
      </c>
      <c r="AO22" s="2">
        <v>38.032258064516128</v>
      </c>
      <c r="AP22" s="2">
        <v>13.833333333333334</v>
      </c>
      <c r="AQ22" s="2">
        <v>1.6129032258064515</v>
      </c>
      <c r="AR22" s="2">
        <v>0</v>
      </c>
      <c r="AS22" s="2">
        <v>0</v>
      </c>
      <c r="AT22" s="2">
        <v>0</v>
      </c>
      <c r="AU22" s="2">
        <v>0.36666666666666664</v>
      </c>
      <c r="AV22" s="2">
        <v>0.32258064516129031</v>
      </c>
      <c r="AW22" s="2">
        <v>2.2333333333333334</v>
      </c>
      <c r="AX22" s="23">
        <v>7.709677419354839</v>
      </c>
      <c r="AY22" s="32">
        <f t="shared" si="3"/>
        <v>11.679928315412186</v>
      </c>
      <c r="AZ22" s="15">
        <f t="shared" si="4"/>
        <v>0</v>
      </c>
      <c r="BA22" s="2">
        <f t="shared" si="5"/>
        <v>9.166666666666666E-2</v>
      </c>
    </row>
    <row r="23" spans="1:53" ht="15.9" x14ac:dyDescent="0.45">
      <c r="A23" s="2">
        <v>1987</v>
      </c>
      <c r="B23">
        <v>0.54100000000000004</v>
      </c>
      <c r="C23" s="14"/>
      <c r="D23" s="14"/>
      <c r="F23" s="5"/>
      <c r="H23" s="2">
        <v>1987</v>
      </c>
      <c r="I23" s="2">
        <v>24.3</v>
      </c>
      <c r="J23" s="2">
        <v>60.2</v>
      </c>
      <c r="K23" s="2">
        <v>38.799999999999997</v>
      </c>
      <c r="L23" s="2">
        <v>59.3</v>
      </c>
      <c r="M23" s="2">
        <v>49.8</v>
      </c>
      <c r="N23" s="2">
        <v>53.6</v>
      </c>
      <c r="O23" s="2">
        <v>19.2</v>
      </c>
      <c r="P23" s="22">
        <v>6.2</v>
      </c>
      <c r="Q23" s="2">
        <v>38.700000000000003</v>
      </c>
      <c r="R23" s="2">
        <v>39.1</v>
      </c>
      <c r="S23" s="2">
        <v>9.1999999999999993</v>
      </c>
      <c r="T23" s="2">
        <v>39.4</v>
      </c>
      <c r="U23" s="2">
        <v>27.3</v>
      </c>
      <c r="V23" s="2">
        <v>92.3</v>
      </c>
      <c r="W23" s="2">
        <v>61.2</v>
      </c>
      <c r="X23" s="2">
        <v>62.9</v>
      </c>
      <c r="Y23" s="2">
        <v>17.899999999999999</v>
      </c>
      <c r="Z23" s="2">
        <v>23.1</v>
      </c>
      <c r="AA23" s="23">
        <v>16</v>
      </c>
      <c r="AB23" s="32">
        <f t="shared" si="0"/>
        <v>433.29999999999995</v>
      </c>
      <c r="AC23" s="15">
        <f t="shared" si="1"/>
        <v>119.6</v>
      </c>
      <c r="AD23" s="15">
        <f t="shared" si="2"/>
        <v>283.09999999999997</v>
      </c>
      <c r="AE23" s="2">
        <v>1987</v>
      </c>
      <c r="AF23" s="2">
        <v>0</v>
      </c>
      <c r="AG23" s="2">
        <v>0</v>
      </c>
      <c r="AH23" s="2">
        <v>0</v>
      </c>
      <c r="AI23" s="2">
        <v>0.36666666666666664</v>
      </c>
      <c r="AJ23" s="2">
        <v>0.32258064516129031</v>
      </c>
      <c r="AK23" s="2">
        <v>2.2333333333333334</v>
      </c>
      <c r="AL23" s="23">
        <v>7.709677419354839</v>
      </c>
      <c r="AM23" s="22">
        <v>13.290322580645162</v>
      </c>
      <c r="AN23" s="2">
        <v>28.857142857142858</v>
      </c>
      <c r="AO23" s="2">
        <v>37.41935483870968</v>
      </c>
      <c r="AP23" s="2">
        <v>19.266666666666666</v>
      </c>
      <c r="AQ23" s="2">
        <v>0.22580645161290322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5.5666666666666664</v>
      </c>
      <c r="AX23" s="23">
        <v>16.225806451612904</v>
      </c>
      <c r="AY23" s="32">
        <f t="shared" si="3"/>
        <v>10.070980542754738</v>
      </c>
      <c r="AZ23" s="15">
        <f t="shared" si="4"/>
        <v>0</v>
      </c>
      <c r="BA23" s="2">
        <f t="shared" si="5"/>
        <v>0</v>
      </c>
    </row>
    <row r="24" spans="1:53" ht="15.9" x14ac:dyDescent="0.45">
      <c r="A24" s="2">
        <v>1988</v>
      </c>
      <c r="B24">
        <v>0.60699999999999998</v>
      </c>
      <c r="C24" s="14"/>
      <c r="D24" s="14"/>
      <c r="F24" s="5"/>
      <c r="H24" s="2">
        <v>1988</v>
      </c>
      <c r="I24" s="2">
        <v>27.3</v>
      </c>
      <c r="J24" s="2">
        <v>92.3</v>
      </c>
      <c r="K24" s="2">
        <v>61.2</v>
      </c>
      <c r="L24" s="2">
        <v>62.9</v>
      </c>
      <c r="M24" s="2">
        <v>17.899999999999999</v>
      </c>
      <c r="N24" s="2">
        <v>23.1</v>
      </c>
      <c r="O24" s="2">
        <v>16</v>
      </c>
      <c r="P24" s="22">
        <v>32.4</v>
      </c>
      <c r="Q24" s="2">
        <v>33.1</v>
      </c>
      <c r="R24" s="2">
        <v>22.7</v>
      </c>
      <c r="S24" s="2">
        <v>14.6</v>
      </c>
      <c r="T24" s="2">
        <v>30.9</v>
      </c>
      <c r="U24" s="2">
        <v>31.4</v>
      </c>
      <c r="V24" s="2">
        <v>55</v>
      </c>
      <c r="W24" s="2">
        <v>67</v>
      </c>
      <c r="X24" s="2">
        <v>49.5</v>
      </c>
      <c r="Y24" s="2">
        <v>42.4</v>
      </c>
      <c r="Z24" s="2">
        <v>25.5</v>
      </c>
      <c r="AA24" s="23">
        <v>16.5</v>
      </c>
      <c r="AB24" s="32">
        <f t="shared" si="0"/>
        <v>421</v>
      </c>
      <c r="AC24" s="15">
        <f t="shared" si="1"/>
        <v>86.4</v>
      </c>
      <c r="AD24" s="15">
        <f t="shared" si="2"/>
        <v>233.8</v>
      </c>
      <c r="AE24" s="2">
        <v>1988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5.5666666666666664</v>
      </c>
      <c r="AL24" s="23">
        <v>16.225806451612904</v>
      </c>
      <c r="AM24" s="22">
        <v>33.548387096774192</v>
      </c>
      <c r="AN24" s="2">
        <v>47.03448275862069</v>
      </c>
      <c r="AO24" s="2">
        <v>53.903225806451616</v>
      </c>
      <c r="AP24" s="2">
        <v>25.633333333333333</v>
      </c>
      <c r="AQ24" s="2">
        <v>0.19354838709677419</v>
      </c>
      <c r="AR24" s="2">
        <v>0</v>
      </c>
      <c r="AS24" s="2">
        <v>0</v>
      </c>
      <c r="AT24" s="2">
        <v>0</v>
      </c>
      <c r="AU24" s="2">
        <v>0</v>
      </c>
      <c r="AV24" s="2">
        <v>1.7096774193548387</v>
      </c>
      <c r="AW24" s="2">
        <v>15.866666666666667</v>
      </c>
      <c r="AX24" s="23">
        <v>23.548387096774192</v>
      </c>
      <c r="AY24" s="32">
        <f t="shared" si="3"/>
        <v>16.786475713756023</v>
      </c>
      <c r="AZ24" s="15">
        <f t="shared" si="4"/>
        <v>0</v>
      </c>
      <c r="BA24" s="2">
        <f t="shared" si="5"/>
        <v>0</v>
      </c>
    </row>
    <row r="25" spans="1:53" ht="15.9" x14ac:dyDescent="0.45">
      <c r="A25" s="2">
        <v>1989</v>
      </c>
      <c r="B25">
        <v>0.747</v>
      </c>
      <c r="C25" s="14"/>
      <c r="D25" s="14"/>
      <c r="F25" s="5"/>
      <c r="H25" s="2">
        <v>1989</v>
      </c>
      <c r="I25" s="2">
        <v>31.4</v>
      </c>
      <c r="J25" s="2">
        <v>55</v>
      </c>
      <c r="K25" s="2">
        <v>67</v>
      </c>
      <c r="L25" s="2">
        <v>49.5</v>
      </c>
      <c r="M25" s="2">
        <v>42.4</v>
      </c>
      <c r="N25" s="2">
        <v>25.5</v>
      </c>
      <c r="O25" s="2">
        <v>16.5</v>
      </c>
      <c r="P25" s="22">
        <v>58.2</v>
      </c>
      <c r="Q25" s="2">
        <v>32</v>
      </c>
      <c r="R25" s="2">
        <v>38.700000000000003</v>
      </c>
      <c r="S25" s="2">
        <v>27.5</v>
      </c>
      <c r="T25" s="2">
        <v>36.5</v>
      </c>
      <c r="U25" s="2">
        <v>78.3</v>
      </c>
      <c r="V25" s="2">
        <v>107.3</v>
      </c>
      <c r="W25" s="2">
        <v>36.1</v>
      </c>
      <c r="X25" s="2">
        <v>31.4</v>
      </c>
      <c r="Y25" s="2">
        <v>39.200000000000003</v>
      </c>
      <c r="Z25" s="2">
        <v>60.4</v>
      </c>
      <c r="AA25" s="23">
        <v>23.5</v>
      </c>
      <c r="AB25" s="32">
        <f t="shared" si="0"/>
        <v>569.1</v>
      </c>
      <c r="AC25" s="15">
        <f t="shared" si="1"/>
        <v>185.6</v>
      </c>
      <c r="AD25" s="15">
        <f t="shared" si="2"/>
        <v>289.59999999999997</v>
      </c>
      <c r="AE25" s="2">
        <v>1989</v>
      </c>
      <c r="AF25" s="2">
        <v>0</v>
      </c>
      <c r="AG25" s="2">
        <v>0</v>
      </c>
      <c r="AH25" s="2">
        <v>0</v>
      </c>
      <c r="AI25" s="2">
        <v>0</v>
      </c>
      <c r="AJ25" s="2">
        <v>1.7096774193548387</v>
      </c>
      <c r="AK25" s="2">
        <v>15.866666666666667</v>
      </c>
      <c r="AL25" s="23">
        <v>23.548387096774192</v>
      </c>
      <c r="AM25" s="22">
        <v>47.677419354838712</v>
      </c>
      <c r="AN25" s="2">
        <v>60.107142857142854</v>
      </c>
      <c r="AO25" s="2">
        <v>62.677419354838712</v>
      </c>
      <c r="AP25" s="2">
        <v>35.633333333333333</v>
      </c>
      <c r="AQ25" s="2">
        <v>0</v>
      </c>
      <c r="AR25" s="2">
        <v>0</v>
      </c>
      <c r="AS25" s="2">
        <v>0</v>
      </c>
      <c r="AT25" s="2">
        <v>0</v>
      </c>
      <c r="AU25" s="2">
        <v>6.6666666666666666E-2</v>
      </c>
      <c r="AV25" s="2">
        <v>0.35483870967741937</v>
      </c>
      <c r="AW25" s="2">
        <v>5.0666666666666664</v>
      </c>
      <c r="AX25" s="23">
        <v>15.96774193548387</v>
      </c>
      <c r="AY25" s="32">
        <f t="shared" si="3"/>
        <v>18.962602406554016</v>
      </c>
      <c r="AZ25" s="15">
        <f t="shared" si="4"/>
        <v>0</v>
      </c>
      <c r="BA25" s="2">
        <f t="shared" si="5"/>
        <v>1.6666666666666666E-2</v>
      </c>
    </row>
    <row r="26" spans="1:53" ht="15.9" x14ac:dyDescent="0.45">
      <c r="A26" s="2">
        <v>1990</v>
      </c>
      <c r="B26">
        <v>0.73199999999999998</v>
      </c>
      <c r="C26" s="14"/>
      <c r="D26" s="14"/>
      <c r="F26" s="5"/>
      <c r="H26" s="2">
        <v>1990</v>
      </c>
      <c r="I26" s="2">
        <v>78.3</v>
      </c>
      <c r="J26" s="2">
        <v>107.3</v>
      </c>
      <c r="K26" s="2">
        <v>36.1</v>
      </c>
      <c r="L26" s="2">
        <v>31.4</v>
      </c>
      <c r="M26" s="2">
        <v>39.200000000000003</v>
      </c>
      <c r="N26" s="2">
        <v>60.4</v>
      </c>
      <c r="O26" s="2">
        <v>23.5</v>
      </c>
      <c r="P26" s="22">
        <v>27.4</v>
      </c>
      <c r="Q26" s="2">
        <v>51.9</v>
      </c>
      <c r="R26" s="2">
        <v>21.2</v>
      </c>
      <c r="S26" s="2">
        <v>16.8</v>
      </c>
      <c r="T26" s="2">
        <v>20.3</v>
      </c>
      <c r="U26" s="2">
        <v>63</v>
      </c>
      <c r="V26" s="2">
        <v>58.3</v>
      </c>
      <c r="W26" s="2">
        <v>60.1</v>
      </c>
      <c r="X26" s="2">
        <v>9.5</v>
      </c>
      <c r="Y26" s="2">
        <v>21</v>
      </c>
      <c r="Z26" s="2">
        <v>37.700000000000003</v>
      </c>
      <c r="AA26" s="23">
        <v>37.9</v>
      </c>
      <c r="AB26" s="32">
        <f t="shared" si="0"/>
        <v>425.09999999999997</v>
      </c>
      <c r="AC26" s="15">
        <f t="shared" si="1"/>
        <v>121.3</v>
      </c>
      <c r="AD26" s="15">
        <f t="shared" si="2"/>
        <v>211.2</v>
      </c>
      <c r="AE26" s="2">
        <v>1990</v>
      </c>
      <c r="AF26" s="2">
        <v>0</v>
      </c>
      <c r="AG26" s="2">
        <v>0</v>
      </c>
      <c r="AH26" s="2">
        <v>0</v>
      </c>
      <c r="AI26" s="2">
        <v>6.6666666666666666E-2</v>
      </c>
      <c r="AJ26" s="2">
        <v>0.35483870967741937</v>
      </c>
      <c r="AK26" s="2">
        <v>5.0666666666666664</v>
      </c>
      <c r="AL26" s="23">
        <v>15.96774193548387</v>
      </c>
      <c r="AM26" s="22">
        <v>32.032258064516128</v>
      </c>
      <c r="AN26" s="2">
        <v>41.964285714285715</v>
      </c>
      <c r="AO26" s="2">
        <v>54.935483870967744</v>
      </c>
      <c r="AP26" s="2">
        <v>25.366666666666667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0.22580645161290322</v>
      </c>
      <c r="AW26" s="2">
        <v>8.0666666666666664</v>
      </c>
      <c r="AX26" s="23">
        <v>26.387096774193548</v>
      </c>
      <c r="AY26" s="32">
        <f t="shared" si="3"/>
        <v>15.74818868407578</v>
      </c>
      <c r="AZ26" s="15">
        <f t="shared" si="4"/>
        <v>0</v>
      </c>
      <c r="BA26" s="2">
        <f t="shared" si="5"/>
        <v>0</v>
      </c>
    </row>
    <row r="27" spans="1:53" ht="15.9" x14ac:dyDescent="0.45">
      <c r="A27" s="2">
        <v>1991</v>
      </c>
      <c r="B27">
        <v>0.53700000000000003</v>
      </c>
      <c r="C27" s="14"/>
      <c r="D27" s="14"/>
      <c r="F27" s="5"/>
      <c r="H27" s="2">
        <v>1991</v>
      </c>
      <c r="I27" s="2">
        <v>63</v>
      </c>
      <c r="J27" s="2">
        <v>58.3</v>
      </c>
      <c r="K27" s="2">
        <v>60.1</v>
      </c>
      <c r="L27" s="2">
        <v>9.5</v>
      </c>
      <c r="M27" s="2">
        <v>21</v>
      </c>
      <c r="N27" s="2">
        <v>37.700000000000003</v>
      </c>
      <c r="O27" s="2">
        <v>37.9</v>
      </c>
      <c r="P27" s="22">
        <v>30.8</v>
      </c>
      <c r="Q27" s="2">
        <v>10.5</v>
      </c>
      <c r="R27" s="2">
        <v>29.5</v>
      </c>
      <c r="S27" s="2">
        <v>5.9</v>
      </c>
      <c r="T27" s="2">
        <v>46.2</v>
      </c>
      <c r="U27" s="2">
        <v>68.8</v>
      </c>
      <c r="V27" s="2">
        <v>16.2</v>
      </c>
      <c r="W27" s="2">
        <v>61</v>
      </c>
      <c r="X27" s="2">
        <v>58</v>
      </c>
      <c r="Y27" s="2">
        <v>51</v>
      </c>
      <c r="Z27" s="2">
        <v>75</v>
      </c>
      <c r="AA27" s="23">
        <v>55</v>
      </c>
      <c r="AB27" s="32">
        <f t="shared" si="0"/>
        <v>507.9</v>
      </c>
      <c r="AC27" s="15">
        <f t="shared" si="1"/>
        <v>85</v>
      </c>
      <c r="AD27" s="15">
        <f t="shared" si="2"/>
        <v>250.2</v>
      </c>
      <c r="AE27" s="2">
        <v>1991</v>
      </c>
      <c r="AF27" s="2">
        <v>0</v>
      </c>
      <c r="AG27" s="2">
        <v>0</v>
      </c>
      <c r="AH27" s="2">
        <v>0</v>
      </c>
      <c r="AI27" s="2">
        <v>0</v>
      </c>
      <c r="AJ27" s="2">
        <v>0.22580645161290322</v>
      </c>
      <c r="AK27" s="2">
        <v>8.0666666666666664</v>
      </c>
      <c r="AL27" s="23">
        <v>26.387096774193548</v>
      </c>
      <c r="AM27" s="22">
        <v>38.29032258064516</v>
      </c>
      <c r="AN27" s="2">
        <v>49.214285714285715</v>
      </c>
      <c r="AO27" s="2">
        <v>60.516129032258064</v>
      </c>
      <c r="AP27" s="2">
        <v>19.066666666666666</v>
      </c>
      <c r="AQ27" s="2">
        <v>0.12903225806451613</v>
      </c>
      <c r="AR27" s="2">
        <v>0</v>
      </c>
      <c r="AS27" s="2">
        <v>0</v>
      </c>
      <c r="AT27" s="2">
        <v>0</v>
      </c>
      <c r="AU27" s="2">
        <v>0</v>
      </c>
      <c r="AV27" s="2">
        <v>1.903225806451613</v>
      </c>
      <c r="AW27" s="2">
        <v>9.1333333333333329</v>
      </c>
      <c r="AX27" s="23">
        <v>34.29032258064516</v>
      </c>
      <c r="AY27" s="32">
        <f t="shared" si="3"/>
        <v>17.71194316436252</v>
      </c>
      <c r="AZ27" s="15">
        <f t="shared" si="4"/>
        <v>0</v>
      </c>
      <c r="BA27" s="2">
        <f t="shared" si="5"/>
        <v>0</v>
      </c>
    </row>
    <row r="28" spans="1:53" ht="15.9" x14ac:dyDescent="0.45">
      <c r="A28" s="2">
        <v>1992</v>
      </c>
      <c r="B28">
        <v>0.39400000000000002</v>
      </c>
      <c r="C28" s="14"/>
      <c r="D28" s="14"/>
      <c r="F28" s="5"/>
      <c r="H28" s="2">
        <v>1992</v>
      </c>
      <c r="I28" s="2">
        <v>68.8</v>
      </c>
      <c r="J28" s="2">
        <v>16.2</v>
      </c>
      <c r="K28" s="2">
        <v>61</v>
      </c>
      <c r="L28" s="2">
        <v>58</v>
      </c>
      <c r="M28" s="2">
        <v>51</v>
      </c>
      <c r="N28" s="2">
        <v>75</v>
      </c>
      <c r="O28" s="2">
        <v>55</v>
      </c>
      <c r="P28" s="22">
        <v>24.7</v>
      </c>
      <c r="Q28" s="2">
        <v>39.5</v>
      </c>
      <c r="R28" s="2">
        <v>39.299999999999997</v>
      </c>
      <c r="S28" s="2">
        <v>17.5</v>
      </c>
      <c r="T28" s="2">
        <v>28.4</v>
      </c>
      <c r="U28" s="2">
        <v>53.8</v>
      </c>
      <c r="V28" s="2">
        <v>95.9</v>
      </c>
      <c r="W28" s="2">
        <v>95.8</v>
      </c>
      <c r="X28" s="2">
        <v>95.6</v>
      </c>
      <c r="Y28" s="2">
        <v>8.6</v>
      </c>
      <c r="Z28" s="2">
        <v>53.2</v>
      </c>
      <c r="AA28" s="23">
        <v>40.5</v>
      </c>
      <c r="AB28" s="32">
        <f t="shared" si="0"/>
        <v>592.80000000000007</v>
      </c>
      <c r="AC28" s="15">
        <f t="shared" si="1"/>
        <v>149.69999999999999</v>
      </c>
      <c r="AD28" s="15">
        <f t="shared" si="2"/>
        <v>369.5</v>
      </c>
      <c r="AE28" s="2">
        <v>1992</v>
      </c>
      <c r="AF28" s="2">
        <v>0</v>
      </c>
      <c r="AG28" s="2">
        <v>0</v>
      </c>
      <c r="AH28" s="2">
        <v>0</v>
      </c>
      <c r="AI28" s="2">
        <v>0</v>
      </c>
      <c r="AJ28" s="2">
        <v>1.903225806451613</v>
      </c>
      <c r="AK28" s="2">
        <v>9.1333333333333329</v>
      </c>
      <c r="AL28" s="23">
        <v>34.29032258064516</v>
      </c>
      <c r="AM28" s="22">
        <v>50.806451612903224</v>
      </c>
      <c r="AN28" s="2">
        <v>60.827586206896555</v>
      </c>
      <c r="AO28" s="2">
        <v>68.548387096774192</v>
      </c>
      <c r="AP28" s="2">
        <v>65.733333333333334</v>
      </c>
      <c r="AQ28" s="2">
        <v>4.935483870967742</v>
      </c>
      <c r="AR28" s="2">
        <v>0</v>
      </c>
      <c r="AS28" s="2">
        <v>0</v>
      </c>
      <c r="AT28" s="2">
        <v>0</v>
      </c>
      <c r="AU28" s="2">
        <v>0</v>
      </c>
      <c r="AV28" s="2">
        <v>3.3870967741935485</v>
      </c>
      <c r="AW28" s="2">
        <v>21.933333333333334</v>
      </c>
      <c r="AX28" s="23">
        <v>32.193548387096776</v>
      </c>
      <c r="AY28" s="32">
        <f t="shared" si="3"/>
        <v>25.697101717958223</v>
      </c>
      <c r="AZ28" s="15">
        <f t="shared" si="4"/>
        <v>0</v>
      </c>
      <c r="BA28" s="2">
        <f t="shared" si="5"/>
        <v>0</v>
      </c>
    </row>
    <row r="29" spans="1:53" ht="15.9" x14ac:dyDescent="0.45">
      <c r="A29" s="2">
        <v>1993</v>
      </c>
      <c r="B29">
        <v>0.504</v>
      </c>
      <c r="C29" s="14"/>
      <c r="D29" s="14"/>
      <c r="F29" s="5"/>
      <c r="H29" s="2">
        <v>1993</v>
      </c>
      <c r="I29" s="2">
        <v>53.8</v>
      </c>
      <c r="J29" s="2">
        <v>95.9</v>
      </c>
      <c r="K29" s="2">
        <v>95.8</v>
      </c>
      <c r="L29" s="2">
        <v>95.6</v>
      </c>
      <c r="M29" s="2">
        <v>8.6</v>
      </c>
      <c r="N29" s="2">
        <v>53.2</v>
      </c>
      <c r="O29" s="2">
        <v>40.5</v>
      </c>
      <c r="P29" s="22">
        <v>29.8</v>
      </c>
      <c r="Q29" s="2">
        <v>12.3</v>
      </c>
      <c r="R29" s="2">
        <v>38</v>
      </c>
      <c r="S29" s="2">
        <v>31</v>
      </c>
      <c r="T29" s="2">
        <v>24.7</v>
      </c>
      <c r="U29" s="2">
        <v>72.900000000000006</v>
      </c>
      <c r="V29" s="2">
        <v>57.1</v>
      </c>
      <c r="W29" s="2">
        <v>44.8</v>
      </c>
      <c r="X29" s="2">
        <v>16.899999999999999</v>
      </c>
      <c r="Y29" s="2">
        <v>41.2</v>
      </c>
      <c r="Z29" s="2">
        <v>6.6</v>
      </c>
      <c r="AA29" s="23">
        <v>57.6</v>
      </c>
      <c r="AB29" s="32">
        <f t="shared" si="0"/>
        <v>432.90000000000003</v>
      </c>
      <c r="AC29" s="15">
        <f t="shared" si="1"/>
        <v>130</v>
      </c>
      <c r="AD29" s="15">
        <f t="shared" si="2"/>
        <v>216.4</v>
      </c>
      <c r="AE29" s="2">
        <v>1993</v>
      </c>
      <c r="AF29" s="2">
        <v>0</v>
      </c>
      <c r="AG29" s="2">
        <v>0</v>
      </c>
      <c r="AH29" s="2">
        <v>0</v>
      </c>
      <c r="AI29" s="2">
        <v>0</v>
      </c>
      <c r="AJ29" s="2">
        <v>3.3870967741935485</v>
      </c>
      <c r="AK29" s="2">
        <v>21.933333333333334</v>
      </c>
      <c r="AL29" s="23">
        <v>32.193548387096776</v>
      </c>
      <c r="AM29" s="22">
        <v>48.483870967741936</v>
      </c>
      <c r="AN29" s="2">
        <v>60.285714285714285</v>
      </c>
      <c r="AO29" s="2">
        <v>66.129032258064512</v>
      </c>
      <c r="AP29" s="2">
        <v>68.966666666666669</v>
      </c>
      <c r="AQ29" s="2">
        <v>1.8064516129032258</v>
      </c>
      <c r="AR29" s="2">
        <v>0</v>
      </c>
      <c r="AS29" s="2">
        <v>0</v>
      </c>
      <c r="AT29" s="2">
        <v>0</v>
      </c>
      <c r="AU29" s="2">
        <v>0.1</v>
      </c>
      <c r="AV29" s="2">
        <v>0.70967741935483875</v>
      </c>
      <c r="AW29" s="2">
        <v>7.7</v>
      </c>
      <c r="AX29" s="23">
        <v>28.483870967741936</v>
      </c>
      <c r="AY29" s="32">
        <f t="shared" si="3"/>
        <v>23.555440348182284</v>
      </c>
      <c r="AZ29" s="15">
        <f t="shared" si="4"/>
        <v>0</v>
      </c>
      <c r="BA29" s="2">
        <f t="shared" si="5"/>
        <v>2.5000000000000001E-2</v>
      </c>
    </row>
    <row r="30" spans="1:53" ht="15.9" x14ac:dyDescent="0.45">
      <c r="A30" s="2">
        <v>1994</v>
      </c>
      <c r="B30">
        <v>0.498</v>
      </c>
      <c r="C30" s="14"/>
      <c r="D30" s="14"/>
      <c r="F30" s="5"/>
      <c r="H30" s="2">
        <v>1994</v>
      </c>
      <c r="I30" s="2">
        <v>72.900000000000006</v>
      </c>
      <c r="J30" s="2">
        <v>57.1</v>
      </c>
      <c r="K30" s="2">
        <v>44.8</v>
      </c>
      <c r="L30" s="2">
        <v>16.899999999999999</v>
      </c>
      <c r="M30" s="2">
        <v>41.2</v>
      </c>
      <c r="N30" s="2">
        <v>6.6</v>
      </c>
      <c r="O30" s="2">
        <v>57.6</v>
      </c>
      <c r="P30" s="22">
        <v>48.1</v>
      </c>
      <c r="Q30" s="2">
        <v>15.9</v>
      </c>
      <c r="R30" s="2">
        <v>24.4</v>
      </c>
      <c r="S30" s="2">
        <v>37.6</v>
      </c>
      <c r="T30" s="2">
        <v>43.4</v>
      </c>
      <c r="U30" s="2">
        <v>62.2</v>
      </c>
      <c r="V30" s="2">
        <v>95.9</v>
      </c>
      <c r="W30" s="2">
        <v>39.799999999999997</v>
      </c>
      <c r="X30" s="2">
        <v>47.4</v>
      </c>
      <c r="Y30" s="2">
        <v>44</v>
      </c>
      <c r="Z30" s="2">
        <v>29.7</v>
      </c>
      <c r="AA30" s="23">
        <v>45.8</v>
      </c>
      <c r="AB30" s="32">
        <f t="shared" si="0"/>
        <v>534.19999999999993</v>
      </c>
      <c r="AC30" s="15">
        <f t="shared" si="1"/>
        <v>158.10000000000002</v>
      </c>
      <c r="AD30" s="15">
        <f t="shared" si="2"/>
        <v>288.7</v>
      </c>
      <c r="AE30" s="2">
        <v>1994</v>
      </c>
      <c r="AF30" s="2">
        <v>0</v>
      </c>
      <c r="AG30" s="2">
        <v>0</v>
      </c>
      <c r="AH30" s="2">
        <v>0</v>
      </c>
      <c r="AI30" s="2">
        <v>0.1</v>
      </c>
      <c r="AJ30" s="2">
        <v>0.70967741935483875</v>
      </c>
      <c r="AK30" s="2">
        <v>7.7</v>
      </c>
      <c r="AL30" s="23">
        <v>28.483870967741936</v>
      </c>
      <c r="AM30" s="22">
        <v>59.161290322580648</v>
      </c>
      <c r="AN30" s="2">
        <v>70.107142857142861</v>
      </c>
      <c r="AO30" s="2">
        <v>79.903225806451616</v>
      </c>
      <c r="AP30" s="46">
        <v>40.43333333333333</v>
      </c>
      <c r="AQ30" s="2">
        <v>0.41935483870967744</v>
      </c>
      <c r="AR30" s="2">
        <v>0</v>
      </c>
      <c r="AS30" s="2">
        <v>0</v>
      </c>
      <c r="AT30" s="2">
        <v>0</v>
      </c>
      <c r="AU30" s="2">
        <v>0</v>
      </c>
      <c r="AV30" s="2">
        <v>0.58064516129032262</v>
      </c>
      <c r="AW30" s="2">
        <v>7.3666666666666663</v>
      </c>
      <c r="AX30" s="23">
        <v>26.93548387096774</v>
      </c>
      <c r="AY30" s="32">
        <f t="shared" si="3"/>
        <v>23.742261904761904</v>
      </c>
      <c r="AZ30" s="15">
        <f t="shared" si="4"/>
        <v>0</v>
      </c>
      <c r="BA30" s="2">
        <f t="shared" si="5"/>
        <v>0</v>
      </c>
    </row>
    <row r="31" spans="1:53" ht="15.9" x14ac:dyDescent="0.45">
      <c r="A31" s="2">
        <v>1995</v>
      </c>
      <c r="B31">
        <v>0.57099999999999995</v>
      </c>
      <c r="C31" s="14"/>
      <c r="D31" s="14"/>
      <c r="F31" s="5"/>
      <c r="H31" s="2">
        <v>1995</v>
      </c>
      <c r="I31" s="2">
        <v>62.2</v>
      </c>
      <c r="J31" s="2">
        <v>95.9</v>
      </c>
      <c r="K31" s="2">
        <v>39.799999999999997</v>
      </c>
      <c r="L31" s="2">
        <v>47.4</v>
      </c>
      <c r="M31" s="2">
        <v>44</v>
      </c>
      <c r="N31" s="2">
        <v>29.7</v>
      </c>
      <c r="O31" s="2">
        <v>45.8</v>
      </c>
      <c r="P31" s="22">
        <v>24.6</v>
      </c>
      <c r="Q31" s="2">
        <v>46.9</v>
      </c>
      <c r="R31" s="2">
        <v>16.8</v>
      </c>
      <c r="S31" s="2">
        <v>25.4</v>
      </c>
      <c r="T31" s="2">
        <v>48.8</v>
      </c>
      <c r="U31" s="2">
        <v>40.1</v>
      </c>
      <c r="V31" s="2">
        <v>58.3</v>
      </c>
      <c r="W31" s="2">
        <v>73.900000000000006</v>
      </c>
      <c r="X31" s="2">
        <v>28.6</v>
      </c>
      <c r="Y31" s="2">
        <v>132.30000000000001</v>
      </c>
      <c r="Z31" s="2">
        <v>66.7</v>
      </c>
      <c r="AA31" s="23">
        <v>12.2</v>
      </c>
      <c r="AB31" s="32">
        <f t="shared" si="0"/>
        <v>574.6</v>
      </c>
      <c r="AC31" s="15">
        <f t="shared" si="1"/>
        <v>98.4</v>
      </c>
      <c r="AD31" s="15">
        <f t="shared" si="2"/>
        <v>249.7</v>
      </c>
      <c r="AE31" s="2">
        <v>1995</v>
      </c>
      <c r="AF31" s="2">
        <v>0</v>
      </c>
      <c r="AG31" s="2">
        <v>0</v>
      </c>
      <c r="AH31" s="2">
        <v>0</v>
      </c>
      <c r="AI31" s="2">
        <v>0</v>
      </c>
      <c r="AJ31" s="2">
        <v>0.58064516129032262</v>
      </c>
      <c r="AK31" s="2">
        <v>7.3666666666666663</v>
      </c>
      <c r="AL31" s="23">
        <v>26.93548387096774</v>
      </c>
      <c r="AM31" s="22">
        <v>36</v>
      </c>
      <c r="AN31" s="2">
        <v>53.464285714285715</v>
      </c>
      <c r="AO31" s="2">
        <v>59.387096774193552</v>
      </c>
      <c r="AP31" s="2">
        <v>32.5</v>
      </c>
      <c r="AQ31" s="2">
        <v>3.2258064516129031E-2</v>
      </c>
      <c r="AR31" s="2">
        <v>0</v>
      </c>
      <c r="AS31" s="2">
        <v>0</v>
      </c>
      <c r="AT31" s="2">
        <v>0</v>
      </c>
      <c r="AU31" s="2">
        <v>0</v>
      </c>
      <c r="AV31" s="2">
        <v>1.8709677419354838</v>
      </c>
      <c r="AW31" s="2">
        <v>24.166666666666668</v>
      </c>
      <c r="AX31" s="23">
        <v>32.096774193548384</v>
      </c>
      <c r="AY31" s="32">
        <f t="shared" si="3"/>
        <v>19.959837429595492</v>
      </c>
      <c r="AZ31" s="15">
        <f t="shared" si="4"/>
        <v>0</v>
      </c>
      <c r="BA31" s="2">
        <f t="shared" si="5"/>
        <v>0</v>
      </c>
    </row>
    <row r="32" spans="1:53" ht="15.9" x14ac:dyDescent="0.45">
      <c r="A32" s="2">
        <v>1996</v>
      </c>
      <c r="B32">
        <v>0.51800000000000002</v>
      </c>
      <c r="C32" s="14"/>
      <c r="D32" s="14"/>
      <c r="F32" s="5"/>
      <c r="H32" s="2">
        <v>1996</v>
      </c>
      <c r="I32" s="2">
        <v>40.1</v>
      </c>
      <c r="J32" s="2">
        <v>58.3</v>
      </c>
      <c r="K32" s="2">
        <v>73.900000000000006</v>
      </c>
      <c r="L32" s="2">
        <v>28.6</v>
      </c>
      <c r="M32" s="2">
        <v>132.30000000000001</v>
      </c>
      <c r="N32" s="2">
        <v>66.7</v>
      </c>
      <c r="O32" s="2">
        <v>12.2</v>
      </c>
      <c r="P32" s="22">
        <v>9</v>
      </c>
      <c r="Q32" s="2">
        <v>25.5</v>
      </c>
      <c r="R32" s="2">
        <v>9.9</v>
      </c>
      <c r="S32" s="2">
        <v>26.7</v>
      </c>
      <c r="T32" s="2">
        <v>59.3</v>
      </c>
      <c r="U32" s="2">
        <v>43.4</v>
      </c>
      <c r="V32" s="2">
        <v>82.9</v>
      </c>
      <c r="W32" s="2">
        <v>36.5</v>
      </c>
      <c r="X32" s="2">
        <v>21.8</v>
      </c>
      <c r="Y32" s="2">
        <v>52.2</v>
      </c>
      <c r="Z32" s="2">
        <v>106.4</v>
      </c>
      <c r="AA32" s="23">
        <v>32.4</v>
      </c>
      <c r="AB32" s="32">
        <f t="shared" si="0"/>
        <v>506</v>
      </c>
      <c r="AC32" s="15">
        <f t="shared" si="1"/>
        <v>126.30000000000001</v>
      </c>
      <c r="AD32" s="15">
        <f t="shared" si="2"/>
        <v>243.9</v>
      </c>
      <c r="AE32" s="2">
        <v>1996</v>
      </c>
      <c r="AF32" s="2">
        <v>0</v>
      </c>
      <c r="AG32" s="2">
        <v>0</v>
      </c>
      <c r="AH32" s="2">
        <v>0</v>
      </c>
      <c r="AI32" s="2">
        <v>0</v>
      </c>
      <c r="AJ32" s="2">
        <v>1.8709677419354838</v>
      </c>
      <c r="AK32" s="2">
        <v>24.166666666666668</v>
      </c>
      <c r="AL32" s="23">
        <v>32.096774193548384</v>
      </c>
      <c r="AM32" s="22">
        <v>38.70967741935484</v>
      </c>
      <c r="AN32" s="2">
        <v>43.862068965517238</v>
      </c>
      <c r="AO32" s="2">
        <v>53.741935483870968</v>
      </c>
      <c r="AP32" s="2">
        <v>39.4</v>
      </c>
      <c r="AQ32" s="2">
        <v>6.161290322580645</v>
      </c>
      <c r="AR32" s="2">
        <v>0</v>
      </c>
      <c r="AS32" s="2">
        <v>0</v>
      </c>
      <c r="AT32" s="2">
        <v>0</v>
      </c>
      <c r="AU32" s="2">
        <v>0</v>
      </c>
      <c r="AV32" s="2">
        <v>0.54838709677419351</v>
      </c>
      <c r="AW32" s="2">
        <v>3.7333333333333334</v>
      </c>
      <c r="AX32" s="23">
        <v>22.451612903225808</v>
      </c>
      <c r="AY32" s="32">
        <f t="shared" si="3"/>
        <v>17.384025460388088</v>
      </c>
      <c r="AZ32" s="15">
        <f t="shared" si="4"/>
        <v>0</v>
      </c>
      <c r="BA32" s="2">
        <f t="shared" si="5"/>
        <v>0</v>
      </c>
    </row>
    <row r="33" spans="1:53" ht="15.9" x14ac:dyDescent="0.45">
      <c r="A33" s="2">
        <v>1997</v>
      </c>
      <c r="B33">
        <v>0.67700000000000005</v>
      </c>
      <c r="C33" s="14"/>
      <c r="D33" s="14"/>
      <c r="F33" s="5"/>
      <c r="H33" s="2">
        <v>1997</v>
      </c>
      <c r="I33" s="2">
        <v>43.4</v>
      </c>
      <c r="J33" s="2">
        <v>82.9</v>
      </c>
      <c r="K33" s="2">
        <v>36.5</v>
      </c>
      <c r="L33" s="2">
        <v>21.8</v>
      </c>
      <c r="M33" s="2">
        <v>52.2</v>
      </c>
      <c r="N33" s="2">
        <v>106.4</v>
      </c>
      <c r="O33" s="2">
        <v>32.4</v>
      </c>
      <c r="P33" s="22">
        <v>42.1</v>
      </c>
      <c r="Q33" s="2">
        <v>39.5</v>
      </c>
      <c r="R33" s="2">
        <v>63.4</v>
      </c>
      <c r="S33" s="2">
        <v>31.4</v>
      </c>
      <c r="T33" s="2">
        <v>34.9</v>
      </c>
      <c r="U33" s="2">
        <v>40.299999999999997</v>
      </c>
      <c r="V33" s="2">
        <v>64.2</v>
      </c>
      <c r="W33" s="2">
        <v>46.6</v>
      </c>
      <c r="X33" s="2">
        <v>83</v>
      </c>
      <c r="Y33" s="2">
        <v>17.8</v>
      </c>
      <c r="Z33" s="2">
        <v>23.2</v>
      </c>
      <c r="AA33" s="23">
        <v>14.7</v>
      </c>
      <c r="AB33" s="32">
        <f t="shared" si="0"/>
        <v>501.1</v>
      </c>
      <c r="AC33" s="15">
        <f t="shared" si="1"/>
        <v>104.5</v>
      </c>
      <c r="AD33" s="15">
        <f t="shared" si="2"/>
        <v>269</v>
      </c>
      <c r="AE33" s="2">
        <v>1997</v>
      </c>
      <c r="AF33" s="2">
        <v>0</v>
      </c>
      <c r="AG33" s="2">
        <v>0</v>
      </c>
      <c r="AH33" s="2">
        <v>0</v>
      </c>
      <c r="AI33" s="2">
        <v>0</v>
      </c>
      <c r="AJ33" s="2">
        <v>0.54838709677419351</v>
      </c>
      <c r="AK33" s="2">
        <v>3.7333333333333334</v>
      </c>
      <c r="AL33" s="23">
        <v>22.451612903225808</v>
      </c>
      <c r="AM33" s="22">
        <v>34.064516129032256</v>
      </c>
      <c r="AN33" s="2">
        <v>45.392857142857146</v>
      </c>
      <c r="AO33" s="2">
        <v>64.387096774193552</v>
      </c>
      <c r="AP33" s="2">
        <v>70.36666666666666</v>
      </c>
      <c r="AQ33" s="2">
        <v>11.35483870967742</v>
      </c>
      <c r="AR33" s="2">
        <v>0</v>
      </c>
      <c r="AS33" s="2">
        <v>0</v>
      </c>
      <c r="AT33" s="2">
        <v>0</v>
      </c>
      <c r="AU33" s="2">
        <v>0</v>
      </c>
      <c r="AV33" s="2">
        <v>0.67741935483870963</v>
      </c>
      <c r="AW33" s="2">
        <v>9</v>
      </c>
      <c r="AX33" s="23">
        <v>19.322580645161292</v>
      </c>
      <c r="AY33" s="32">
        <f t="shared" si="3"/>
        <v>21.213831285202254</v>
      </c>
      <c r="AZ33" s="15">
        <f t="shared" si="4"/>
        <v>0</v>
      </c>
      <c r="BA33" s="2">
        <f t="shared" si="5"/>
        <v>0</v>
      </c>
    </row>
    <row r="34" spans="1:53" ht="15.9" x14ac:dyDescent="0.45">
      <c r="A34" s="2">
        <v>1998</v>
      </c>
      <c r="B34">
        <v>0.71299999999999997</v>
      </c>
      <c r="C34" s="14"/>
      <c r="D34" s="14"/>
      <c r="F34" s="5"/>
      <c r="H34" s="2">
        <v>1998</v>
      </c>
      <c r="I34" s="2">
        <v>40.299999999999997</v>
      </c>
      <c r="J34" s="2">
        <v>64.2</v>
      </c>
      <c r="K34" s="2">
        <v>46.6</v>
      </c>
      <c r="L34" s="2">
        <v>83</v>
      </c>
      <c r="M34" s="2">
        <v>17.8</v>
      </c>
      <c r="N34" s="2">
        <v>23.2</v>
      </c>
      <c r="O34" s="2">
        <v>14.7</v>
      </c>
      <c r="P34" s="22">
        <v>69</v>
      </c>
      <c r="Q34" s="2">
        <v>53</v>
      </c>
      <c r="R34" s="2">
        <v>34</v>
      </c>
      <c r="S34" s="2">
        <v>22</v>
      </c>
      <c r="T34" s="2">
        <v>71</v>
      </c>
      <c r="U34" s="2">
        <v>76</v>
      </c>
      <c r="V34" s="2">
        <v>68</v>
      </c>
      <c r="W34" s="2">
        <v>41</v>
      </c>
      <c r="X34" s="2">
        <v>62</v>
      </c>
      <c r="Y34" s="2">
        <v>81</v>
      </c>
      <c r="Z34" s="2">
        <v>19</v>
      </c>
      <c r="AA34" s="23">
        <v>29</v>
      </c>
      <c r="AB34" s="32">
        <f t="shared" si="0"/>
        <v>625</v>
      </c>
      <c r="AC34" s="15">
        <f t="shared" si="1"/>
        <v>144</v>
      </c>
      <c r="AD34" s="15">
        <f t="shared" si="2"/>
        <v>318</v>
      </c>
      <c r="AE34" s="2">
        <v>1998</v>
      </c>
      <c r="AF34" s="2">
        <v>0</v>
      </c>
      <c r="AG34" s="2">
        <v>0</v>
      </c>
      <c r="AH34" s="2">
        <v>0</v>
      </c>
      <c r="AI34" s="2">
        <v>0</v>
      </c>
      <c r="AJ34" s="2">
        <v>0.67741935483870963</v>
      </c>
      <c r="AK34" s="2">
        <v>9</v>
      </c>
      <c r="AL34" s="23">
        <v>19.322580645161292</v>
      </c>
      <c r="AM34" s="22">
        <v>46.387096774193552</v>
      </c>
      <c r="AN34" s="2">
        <v>64.285714285714292</v>
      </c>
      <c r="AO34" s="2">
        <v>79.903225806451616</v>
      </c>
      <c r="AP34" s="2">
        <v>66.733333333333334</v>
      </c>
      <c r="AQ34" s="2">
        <v>6.67741935483871</v>
      </c>
      <c r="AR34" s="2">
        <v>0</v>
      </c>
      <c r="AS34" s="2">
        <v>0</v>
      </c>
      <c r="AT34" s="2">
        <v>0</v>
      </c>
      <c r="AU34" s="2">
        <v>0</v>
      </c>
      <c r="AV34" s="2">
        <v>0.54838709677419351</v>
      </c>
      <c r="AW34" s="2">
        <v>5.5666666666666664</v>
      </c>
      <c r="AX34" s="23">
        <v>12.96774193548387</v>
      </c>
      <c r="AY34" s="32">
        <f t="shared" si="3"/>
        <v>23.589132104454688</v>
      </c>
      <c r="AZ34" s="15">
        <f t="shared" si="4"/>
        <v>0</v>
      </c>
      <c r="BA34" s="2">
        <f t="shared" si="5"/>
        <v>0</v>
      </c>
    </row>
    <row r="35" spans="1:53" ht="15.9" x14ac:dyDescent="0.45">
      <c r="A35" s="2">
        <v>1999</v>
      </c>
      <c r="B35">
        <v>0.76700000000000002</v>
      </c>
      <c r="C35" s="14"/>
      <c r="D35" s="14"/>
      <c r="F35" s="5"/>
      <c r="H35" s="2">
        <v>1999</v>
      </c>
      <c r="I35" s="2">
        <v>76</v>
      </c>
      <c r="J35" s="2">
        <v>68</v>
      </c>
      <c r="K35" s="2">
        <v>41</v>
      </c>
      <c r="L35" s="2">
        <v>62</v>
      </c>
      <c r="M35" s="2">
        <v>81</v>
      </c>
      <c r="N35" s="2">
        <v>19</v>
      </c>
      <c r="O35" s="2">
        <v>29</v>
      </c>
      <c r="P35" s="22">
        <v>43.6</v>
      </c>
      <c r="Q35" s="2">
        <v>37.4</v>
      </c>
      <c r="R35" s="2">
        <v>43.4</v>
      </c>
      <c r="S35" s="2">
        <v>10.7</v>
      </c>
      <c r="T35" s="2">
        <v>18.8</v>
      </c>
      <c r="U35" s="2">
        <v>49</v>
      </c>
      <c r="V35" s="2">
        <v>96.9</v>
      </c>
      <c r="W35" s="2">
        <v>58.6</v>
      </c>
      <c r="X35" s="2">
        <v>48.3</v>
      </c>
      <c r="Y35" s="2">
        <v>92.8</v>
      </c>
      <c r="Z35" s="2">
        <v>32.700000000000003</v>
      </c>
      <c r="AA35" s="23">
        <v>45.2</v>
      </c>
      <c r="AB35" s="32">
        <f t="shared" si="0"/>
        <v>577.40000000000009</v>
      </c>
      <c r="AC35" s="15">
        <f t="shared" si="1"/>
        <v>145.9</v>
      </c>
      <c r="AD35" s="15">
        <f t="shared" si="2"/>
        <v>271.59999999999997</v>
      </c>
      <c r="AE35" s="2">
        <v>1999</v>
      </c>
      <c r="AF35" s="2">
        <v>0</v>
      </c>
      <c r="AG35" s="2">
        <v>0</v>
      </c>
      <c r="AH35" s="2">
        <v>0</v>
      </c>
      <c r="AI35" s="2">
        <v>0</v>
      </c>
      <c r="AJ35" s="2">
        <v>0.54838709677419351</v>
      </c>
      <c r="AK35" s="2">
        <v>5.5666666666666664</v>
      </c>
      <c r="AL35" s="23">
        <v>12.96774193548387</v>
      </c>
      <c r="AM35" s="22">
        <v>42.032258064516128</v>
      </c>
      <c r="AN35" s="2">
        <v>62.928571428571431</v>
      </c>
      <c r="AO35" s="2">
        <v>73.387096774193552</v>
      </c>
      <c r="AP35" s="2">
        <v>43.6</v>
      </c>
      <c r="AQ35" s="2">
        <v>6.4516129032258063E-2</v>
      </c>
      <c r="AR35" s="2">
        <v>0</v>
      </c>
      <c r="AS35" s="2">
        <v>0</v>
      </c>
      <c r="AT35" s="2">
        <v>0</v>
      </c>
      <c r="AU35" s="2">
        <v>0</v>
      </c>
      <c r="AV35" s="2">
        <v>3.2258064516129031E-2</v>
      </c>
      <c r="AW35" s="2">
        <v>10.466666666666667</v>
      </c>
      <c r="AX35" s="23">
        <v>30.93548387096774</v>
      </c>
      <c r="AY35" s="32">
        <f t="shared" si="3"/>
        <v>21.953904249871993</v>
      </c>
      <c r="AZ35" s="15">
        <f t="shared" si="4"/>
        <v>0</v>
      </c>
      <c r="BA35" s="2">
        <f t="shared" si="5"/>
        <v>0</v>
      </c>
    </row>
    <row r="36" spans="1:53" ht="15.9" x14ac:dyDescent="0.45">
      <c r="A36" s="2">
        <v>2000</v>
      </c>
      <c r="B36">
        <v>0.89700000000000002</v>
      </c>
      <c r="C36" s="14"/>
      <c r="D36" s="14"/>
      <c r="F36" s="5"/>
      <c r="H36" s="2">
        <v>2000</v>
      </c>
      <c r="I36" s="2">
        <v>49</v>
      </c>
      <c r="J36" s="2">
        <v>96.9</v>
      </c>
      <c r="K36" s="2">
        <v>58.6</v>
      </c>
      <c r="L36" s="2">
        <v>48.3</v>
      </c>
      <c r="M36" s="2">
        <v>92.8</v>
      </c>
      <c r="N36" s="2">
        <v>32.700000000000003</v>
      </c>
      <c r="O36" s="2">
        <v>45.2</v>
      </c>
      <c r="P36" s="22">
        <v>87.4</v>
      </c>
      <c r="Q36" s="2">
        <v>39.6</v>
      </c>
      <c r="R36" s="2">
        <v>34.6</v>
      </c>
      <c r="S36" s="2">
        <v>57.8</v>
      </c>
      <c r="T36" s="2">
        <v>37.6</v>
      </c>
      <c r="U36" s="2">
        <v>60.6</v>
      </c>
      <c r="V36" s="2">
        <v>59</v>
      </c>
      <c r="W36" s="2">
        <v>33</v>
      </c>
      <c r="X36" s="2">
        <v>51.5</v>
      </c>
      <c r="Y36" s="2">
        <v>53</v>
      </c>
      <c r="Z36" s="2">
        <v>59.8</v>
      </c>
      <c r="AA36" s="23">
        <v>54.4</v>
      </c>
      <c r="AB36" s="32">
        <f t="shared" si="0"/>
        <v>628.29999999999995</v>
      </c>
      <c r="AC36" s="15">
        <f t="shared" si="1"/>
        <v>119.6</v>
      </c>
      <c r="AD36" s="15">
        <f t="shared" si="2"/>
        <v>241.7</v>
      </c>
      <c r="AE36" s="2">
        <v>2000</v>
      </c>
      <c r="AF36" s="2">
        <v>0</v>
      </c>
      <c r="AG36" s="2">
        <v>0</v>
      </c>
      <c r="AH36" s="2">
        <v>0</v>
      </c>
      <c r="AI36" s="2">
        <v>0</v>
      </c>
      <c r="AJ36" s="2">
        <v>3.2258064516129031E-2</v>
      </c>
      <c r="AK36" s="2">
        <v>10.466666666666667</v>
      </c>
      <c r="AL36" s="23">
        <v>30.93548387096774</v>
      </c>
      <c r="AM36" s="22">
        <v>60.451612903225808</v>
      </c>
      <c r="AN36" s="2">
        <v>89.896551724137936</v>
      </c>
      <c r="AO36" s="2">
        <v>90.387096774193552</v>
      </c>
      <c r="AP36" s="2">
        <v>64.400000000000006</v>
      </c>
      <c r="AQ36" s="2">
        <v>3.4193548387096775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2.4</v>
      </c>
      <c r="AX36" s="23">
        <v>17.967741935483872</v>
      </c>
      <c r="AY36" s="32">
        <f t="shared" si="3"/>
        <v>27.4101965146459</v>
      </c>
      <c r="AZ36" s="15">
        <f t="shared" si="4"/>
        <v>0</v>
      </c>
      <c r="BA36" s="2">
        <f t="shared" si="5"/>
        <v>0</v>
      </c>
    </row>
    <row r="37" spans="1:53" ht="15.9" x14ac:dyDescent="0.45">
      <c r="A37" s="2">
        <v>2001</v>
      </c>
      <c r="B37">
        <v>0.84599999999999997</v>
      </c>
      <c r="C37" s="14"/>
      <c r="D37" s="14"/>
      <c r="F37" s="5"/>
      <c r="H37" s="2">
        <v>2001</v>
      </c>
      <c r="I37" s="2">
        <v>60.6</v>
      </c>
      <c r="J37" s="2">
        <v>59</v>
      </c>
      <c r="K37" s="2">
        <v>33</v>
      </c>
      <c r="L37" s="2">
        <v>51.5</v>
      </c>
      <c r="M37" s="2">
        <v>53</v>
      </c>
      <c r="N37" s="2">
        <v>59.8</v>
      </c>
      <c r="O37" s="2">
        <v>54.4</v>
      </c>
      <c r="P37" s="22">
        <v>20.9</v>
      </c>
      <c r="Q37" s="2">
        <v>41.5</v>
      </c>
      <c r="R37" s="2">
        <v>16.5</v>
      </c>
      <c r="S37" s="2">
        <v>50.1</v>
      </c>
      <c r="T37" s="2">
        <v>33</v>
      </c>
      <c r="U37" s="2">
        <v>13.9</v>
      </c>
      <c r="V37" s="2">
        <v>65.2</v>
      </c>
      <c r="W37" s="2">
        <v>18.100000000000001</v>
      </c>
      <c r="X37" s="2">
        <v>20.3</v>
      </c>
      <c r="Y37" s="2">
        <v>57.2</v>
      </c>
      <c r="Z37" s="2">
        <v>31.9</v>
      </c>
      <c r="AA37" s="23">
        <v>8.5</v>
      </c>
      <c r="AB37" s="32">
        <f t="shared" si="0"/>
        <v>377.1</v>
      </c>
      <c r="AC37" s="15">
        <f t="shared" si="1"/>
        <v>79.100000000000009</v>
      </c>
      <c r="AD37" s="15">
        <f t="shared" si="2"/>
        <v>150.5</v>
      </c>
      <c r="AE37" s="2">
        <v>2001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2.4</v>
      </c>
      <c r="AL37" s="23">
        <v>17.967741935483872</v>
      </c>
      <c r="AM37" s="22">
        <v>31.129032258064516</v>
      </c>
      <c r="AN37" s="2">
        <v>48.25</v>
      </c>
      <c r="AO37" s="2">
        <v>61.741935483870968</v>
      </c>
      <c r="AP37" s="2">
        <v>37.43333333333333</v>
      </c>
      <c r="AQ37" s="2">
        <v>3.2258064516129031E-2</v>
      </c>
      <c r="AR37" s="2">
        <v>0</v>
      </c>
      <c r="AS37" s="2">
        <v>0</v>
      </c>
      <c r="AT37" s="2">
        <v>0</v>
      </c>
      <c r="AU37" s="2">
        <v>0</v>
      </c>
      <c r="AV37" s="2">
        <v>0.83870967741935487</v>
      </c>
      <c r="AW37" s="2">
        <v>18.5</v>
      </c>
      <c r="AX37" s="23">
        <v>24.387096774193548</v>
      </c>
      <c r="AY37" s="32">
        <f t="shared" si="3"/>
        <v>18.52603046594982</v>
      </c>
      <c r="AZ37" s="15">
        <f t="shared" si="4"/>
        <v>0</v>
      </c>
      <c r="BA37" s="2">
        <f t="shared" si="5"/>
        <v>0</v>
      </c>
    </row>
    <row r="38" spans="1:53" ht="15.9" x14ac:dyDescent="0.45">
      <c r="A38" s="2">
        <v>2002</v>
      </c>
      <c r="B38">
        <v>0.70199999999999996</v>
      </c>
      <c r="C38" s="14"/>
      <c r="D38" s="14"/>
      <c r="F38" s="5"/>
      <c r="H38" s="2">
        <v>2002</v>
      </c>
      <c r="I38" s="2">
        <v>13.9</v>
      </c>
      <c r="J38" s="2">
        <v>65.2</v>
      </c>
      <c r="K38" s="2">
        <v>18.100000000000001</v>
      </c>
      <c r="L38" s="2">
        <v>20.3</v>
      </c>
      <c r="M38" s="2">
        <v>57.2</v>
      </c>
      <c r="N38" s="2">
        <v>31.9</v>
      </c>
      <c r="O38" s="2">
        <v>8.5</v>
      </c>
      <c r="P38" s="22">
        <v>38.200000000000003</v>
      </c>
      <c r="Q38" s="2">
        <v>65.7</v>
      </c>
      <c r="R38" s="2">
        <v>21.6</v>
      </c>
      <c r="S38" s="2">
        <v>17.8</v>
      </c>
      <c r="T38" s="2">
        <v>28.1</v>
      </c>
      <c r="U38" s="2">
        <v>46.6</v>
      </c>
      <c r="V38" s="2">
        <v>151.9</v>
      </c>
      <c r="W38" s="2">
        <v>56.7</v>
      </c>
      <c r="X38" s="2">
        <v>46</v>
      </c>
      <c r="Y38" s="2">
        <v>24</v>
      </c>
      <c r="Z38" s="2">
        <v>27.2</v>
      </c>
      <c r="AA38" s="23">
        <v>14.4</v>
      </c>
      <c r="AB38" s="32">
        <f t="shared" si="0"/>
        <v>538.19999999999993</v>
      </c>
      <c r="AC38" s="15">
        <f t="shared" si="1"/>
        <v>198.5</v>
      </c>
      <c r="AD38" s="15">
        <f t="shared" si="2"/>
        <v>329.3</v>
      </c>
      <c r="AE38" s="2">
        <v>2002</v>
      </c>
      <c r="AF38" s="2">
        <v>0</v>
      </c>
      <c r="AG38" s="2">
        <v>0</v>
      </c>
      <c r="AH38" s="2">
        <v>0</v>
      </c>
      <c r="AI38" s="2">
        <v>0</v>
      </c>
      <c r="AJ38" s="2">
        <v>0.83870967741935487</v>
      </c>
      <c r="AK38" s="2">
        <v>18.5</v>
      </c>
      <c r="AL38" s="23">
        <v>24.387096774193548</v>
      </c>
      <c r="AM38" s="22">
        <v>36.903225806451616</v>
      </c>
      <c r="AN38" s="2">
        <v>61.535714285714285</v>
      </c>
      <c r="AO38" s="2">
        <v>65.903225806451616</v>
      </c>
      <c r="AP38" s="2">
        <v>36.43333333333333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1.5161290322580645</v>
      </c>
      <c r="AW38" s="2">
        <v>18.166666666666668</v>
      </c>
      <c r="AX38" s="23">
        <v>23.677419354838708</v>
      </c>
      <c r="AY38" s="32">
        <f t="shared" si="3"/>
        <v>20.344642857142858</v>
      </c>
      <c r="AZ38" s="15">
        <f t="shared" si="4"/>
        <v>0</v>
      </c>
      <c r="BA38" s="2">
        <f t="shared" si="5"/>
        <v>0</v>
      </c>
    </row>
    <row r="39" spans="1:53" ht="15.9" x14ac:dyDescent="0.45">
      <c r="A39" s="2">
        <v>2003</v>
      </c>
      <c r="B39">
        <v>0.84599999999999997</v>
      </c>
      <c r="C39" s="14"/>
      <c r="D39" s="14"/>
      <c r="F39" s="5"/>
      <c r="H39" s="2">
        <v>2003</v>
      </c>
      <c r="I39" s="2">
        <v>46.6</v>
      </c>
      <c r="J39" s="2">
        <v>151.9</v>
      </c>
      <c r="K39" s="2">
        <v>56.7</v>
      </c>
      <c r="L39" s="2">
        <v>46</v>
      </c>
      <c r="M39" s="2">
        <v>24</v>
      </c>
      <c r="N39" s="2">
        <v>27.2</v>
      </c>
      <c r="O39" s="2">
        <v>14.4</v>
      </c>
      <c r="P39" s="22">
        <v>52.8</v>
      </c>
      <c r="Q39" s="2">
        <v>18.3</v>
      </c>
      <c r="R39" s="2">
        <v>23.4</v>
      </c>
      <c r="S39" s="2">
        <v>9.4</v>
      </c>
      <c r="T39" s="2">
        <v>72.2</v>
      </c>
      <c r="U39" s="2">
        <v>12.8</v>
      </c>
      <c r="V39" s="2">
        <v>53.5</v>
      </c>
      <c r="W39" s="2">
        <v>55.6</v>
      </c>
      <c r="X39" s="2">
        <v>35.6</v>
      </c>
      <c r="Y39" s="2">
        <v>72.400000000000006</v>
      </c>
      <c r="Z39" s="2">
        <v>39.200000000000003</v>
      </c>
      <c r="AA39" s="23">
        <v>64</v>
      </c>
      <c r="AB39" s="32">
        <f t="shared" si="0"/>
        <v>509.2000000000001</v>
      </c>
      <c r="AC39" s="15">
        <f t="shared" si="1"/>
        <v>66.3</v>
      </c>
      <c r="AD39" s="15">
        <f t="shared" si="2"/>
        <v>229.7</v>
      </c>
      <c r="AE39" s="2">
        <v>2003</v>
      </c>
      <c r="AF39" s="2">
        <v>0</v>
      </c>
      <c r="AG39" s="2">
        <v>0</v>
      </c>
      <c r="AH39" s="2">
        <v>0</v>
      </c>
      <c r="AI39" s="2">
        <v>0</v>
      </c>
      <c r="AJ39" s="2">
        <v>1.5161290322580645</v>
      </c>
      <c r="AK39" s="2">
        <v>18.166666666666668</v>
      </c>
      <c r="AL39" s="23">
        <v>23.677419354838708</v>
      </c>
      <c r="AM39" s="22">
        <v>41.161290322580648</v>
      </c>
      <c r="AN39" s="2">
        <v>53.321428571428569</v>
      </c>
      <c r="AO39" s="2">
        <v>42.935483870967744</v>
      </c>
      <c r="AP39" s="2">
        <v>23.7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1.4193548387096775</v>
      </c>
      <c r="AW39" s="2">
        <v>9.5666666666666664</v>
      </c>
      <c r="AX39" s="23">
        <v>21.29032258064516</v>
      </c>
      <c r="AY39" s="32">
        <f t="shared" si="3"/>
        <v>16.116212237583202</v>
      </c>
      <c r="AZ39" s="15">
        <f t="shared" si="4"/>
        <v>0</v>
      </c>
      <c r="BA39" s="2">
        <f t="shared" si="5"/>
        <v>0</v>
      </c>
    </row>
    <row r="40" spans="1:53" ht="15.9" x14ac:dyDescent="0.45">
      <c r="A40" s="2">
        <v>2004</v>
      </c>
      <c r="B40">
        <v>1.0880000000000001</v>
      </c>
      <c r="C40" s="14"/>
      <c r="D40" s="14"/>
      <c r="F40" s="5"/>
      <c r="H40" s="2">
        <v>2004</v>
      </c>
      <c r="I40" s="2">
        <v>12.8</v>
      </c>
      <c r="J40" s="2">
        <v>53.5</v>
      </c>
      <c r="K40" s="2">
        <v>55.6</v>
      </c>
      <c r="L40" s="2">
        <v>35.6</v>
      </c>
      <c r="M40" s="2">
        <v>72.400000000000006</v>
      </c>
      <c r="N40" s="2">
        <v>39.200000000000003</v>
      </c>
      <c r="O40" s="2">
        <v>64</v>
      </c>
      <c r="P40" s="22">
        <v>36.299999999999997</v>
      </c>
      <c r="Q40" s="2">
        <v>45.9</v>
      </c>
      <c r="R40" s="2">
        <v>25.2</v>
      </c>
      <c r="S40" s="2">
        <v>41.7</v>
      </c>
      <c r="T40" s="2">
        <v>37</v>
      </c>
      <c r="U40" s="2">
        <v>48.4</v>
      </c>
      <c r="V40" s="2">
        <v>64.400000000000006</v>
      </c>
      <c r="W40" s="2">
        <v>66.2</v>
      </c>
      <c r="X40" s="2">
        <v>110</v>
      </c>
      <c r="Y40" s="2">
        <v>28.7</v>
      </c>
      <c r="Z40" s="2">
        <v>37.200000000000003</v>
      </c>
      <c r="AA40" s="23">
        <v>53.9</v>
      </c>
      <c r="AB40" s="32">
        <f t="shared" si="0"/>
        <v>594.9</v>
      </c>
      <c r="AC40" s="15">
        <f t="shared" si="1"/>
        <v>112.80000000000001</v>
      </c>
      <c r="AD40" s="15">
        <f t="shared" si="2"/>
        <v>326</v>
      </c>
      <c r="AE40" s="2">
        <v>2004</v>
      </c>
      <c r="AF40" s="2">
        <v>0</v>
      </c>
      <c r="AG40" s="2">
        <v>0</v>
      </c>
      <c r="AH40" s="2">
        <v>0</v>
      </c>
      <c r="AI40" s="2">
        <v>0</v>
      </c>
      <c r="AJ40" s="2">
        <v>1.4193548387096775</v>
      </c>
      <c r="AK40" s="2">
        <v>9.5666666666666664</v>
      </c>
      <c r="AL40" s="23">
        <v>21.29032258064516</v>
      </c>
      <c r="AM40" s="22">
        <v>46.225806451612904</v>
      </c>
      <c r="AN40" s="2">
        <v>62.586206896551722</v>
      </c>
      <c r="AO40" s="2">
        <v>62.064516129032256</v>
      </c>
      <c r="AP40" s="2">
        <v>52.93333333333333</v>
      </c>
      <c r="AQ40" s="2">
        <v>3.2903225806451615</v>
      </c>
      <c r="AR40" s="2">
        <v>0</v>
      </c>
      <c r="AS40" s="2">
        <v>0</v>
      </c>
      <c r="AT40" s="2">
        <v>0</v>
      </c>
      <c r="AU40" s="2">
        <v>0</v>
      </c>
      <c r="AV40" s="2">
        <v>0.29032258064516131</v>
      </c>
      <c r="AW40" s="2">
        <v>7.4</v>
      </c>
      <c r="AX40" s="23">
        <v>29.387096774193548</v>
      </c>
      <c r="AY40" s="32">
        <f t="shared" si="3"/>
        <v>22.014800395501172</v>
      </c>
      <c r="AZ40" s="15">
        <f t="shared" si="4"/>
        <v>0</v>
      </c>
      <c r="BA40" s="2">
        <f t="shared" si="5"/>
        <v>0</v>
      </c>
    </row>
    <row r="41" spans="1:53" ht="15.9" x14ac:dyDescent="0.45">
      <c r="A41" s="2">
        <v>2005</v>
      </c>
      <c r="B41">
        <v>0.91100000000000003</v>
      </c>
      <c r="C41" s="14"/>
      <c r="D41" s="14"/>
      <c r="F41" s="5"/>
      <c r="H41" s="2">
        <v>2005</v>
      </c>
      <c r="I41" s="2">
        <v>48.4</v>
      </c>
      <c r="J41" s="2">
        <v>64.400000000000006</v>
      </c>
      <c r="K41" s="2">
        <v>66.2</v>
      </c>
      <c r="L41" s="2">
        <v>110</v>
      </c>
      <c r="M41" s="2">
        <v>28.7</v>
      </c>
      <c r="N41" s="2">
        <v>37.200000000000003</v>
      </c>
      <c r="O41" s="2">
        <v>53.9</v>
      </c>
      <c r="P41" s="22">
        <v>63.1</v>
      </c>
      <c r="Q41" s="2">
        <v>15</v>
      </c>
      <c r="R41" s="2">
        <v>12.6</v>
      </c>
      <c r="S41" s="2">
        <v>34.5</v>
      </c>
      <c r="T41" s="2">
        <v>74</v>
      </c>
      <c r="U41" s="2">
        <v>25.8</v>
      </c>
      <c r="V41" s="2">
        <v>102.8</v>
      </c>
      <c r="W41" s="2">
        <v>68.400000000000006</v>
      </c>
      <c r="X41" s="2">
        <v>103.7</v>
      </c>
      <c r="Y41" s="2">
        <v>48.5</v>
      </c>
      <c r="Z41" s="2">
        <v>69.099999999999994</v>
      </c>
      <c r="AA41" s="23">
        <v>54.5</v>
      </c>
      <c r="AB41" s="32">
        <f t="shared" si="0"/>
        <v>672.00000000000011</v>
      </c>
      <c r="AC41" s="15">
        <f t="shared" si="1"/>
        <v>128.6</v>
      </c>
      <c r="AD41" s="15">
        <f t="shared" si="2"/>
        <v>374.7</v>
      </c>
      <c r="AE41" s="2">
        <v>2005</v>
      </c>
      <c r="AF41" s="2">
        <v>0</v>
      </c>
      <c r="AG41" s="2">
        <v>0</v>
      </c>
      <c r="AH41" s="2">
        <v>0</v>
      </c>
      <c r="AI41" s="2">
        <v>0</v>
      </c>
      <c r="AJ41" s="2">
        <v>0.29032258064516131</v>
      </c>
      <c r="AK41" s="2">
        <v>7.4</v>
      </c>
      <c r="AL41" s="23">
        <v>29.387096774193548</v>
      </c>
      <c r="AM41" s="22">
        <v>51.322580645161288</v>
      </c>
      <c r="AN41" s="2">
        <v>74.464285714285708</v>
      </c>
      <c r="AO41" s="2">
        <v>70.709677419354833</v>
      </c>
      <c r="AP41" s="2">
        <v>47.43333333333333</v>
      </c>
      <c r="AQ41" s="2">
        <v>3.2903225806451615</v>
      </c>
      <c r="AR41" s="2">
        <v>0</v>
      </c>
      <c r="AS41" s="2">
        <v>0</v>
      </c>
      <c r="AT41" s="2">
        <v>0</v>
      </c>
      <c r="AU41" s="2">
        <v>0</v>
      </c>
      <c r="AV41" s="2">
        <v>3.7096774193548385</v>
      </c>
      <c r="AW41" s="2">
        <v>2.2999999999999998</v>
      </c>
      <c r="AX41" s="23">
        <v>35.451612903225808</v>
      </c>
      <c r="AY41" s="32">
        <f t="shared" si="3"/>
        <v>24.056790834613412</v>
      </c>
      <c r="AZ41" s="15">
        <f t="shared" si="4"/>
        <v>0</v>
      </c>
      <c r="BA41" s="2">
        <f t="shared" si="5"/>
        <v>0</v>
      </c>
    </row>
    <row r="42" spans="1:53" ht="15.9" x14ac:dyDescent="0.45">
      <c r="A42" s="2">
        <v>2006</v>
      </c>
      <c r="B42">
        <v>1.0840000000000001</v>
      </c>
      <c r="C42" s="14"/>
      <c r="D42" s="14"/>
      <c r="F42" s="5"/>
      <c r="H42" s="2">
        <v>2006</v>
      </c>
      <c r="I42" s="2">
        <v>25.8</v>
      </c>
      <c r="J42" s="2">
        <v>102.8</v>
      </c>
      <c r="K42" s="2">
        <v>68.400000000000006</v>
      </c>
      <c r="L42" s="2">
        <v>103.7</v>
      </c>
      <c r="M42" s="2">
        <v>48.5</v>
      </c>
      <c r="N42" s="2">
        <v>69.099999999999994</v>
      </c>
      <c r="O42" s="2">
        <v>54.5</v>
      </c>
      <c r="P42" s="22">
        <v>43.3</v>
      </c>
      <c r="Q42" s="2">
        <v>17.600000000000001</v>
      </c>
      <c r="R42" s="2">
        <v>11.3</v>
      </c>
      <c r="S42" s="2">
        <v>44.7</v>
      </c>
      <c r="T42" s="2">
        <v>74.599999999999994</v>
      </c>
      <c r="U42" s="2">
        <v>48</v>
      </c>
      <c r="V42" s="2">
        <v>43</v>
      </c>
      <c r="W42" s="2">
        <v>21</v>
      </c>
      <c r="X42" s="2">
        <v>71.5</v>
      </c>
      <c r="Y42" s="2">
        <v>58.4</v>
      </c>
      <c r="Z42" s="2">
        <v>51.9</v>
      </c>
      <c r="AA42" s="23">
        <v>57.4</v>
      </c>
      <c r="AB42" s="32">
        <f t="shared" si="0"/>
        <v>542.69999999999993</v>
      </c>
      <c r="AC42" s="15">
        <f t="shared" si="1"/>
        <v>91</v>
      </c>
      <c r="AD42" s="15">
        <f t="shared" si="2"/>
        <v>258.10000000000002</v>
      </c>
      <c r="AE42" s="2">
        <v>2006</v>
      </c>
      <c r="AF42" s="2">
        <v>0</v>
      </c>
      <c r="AG42" s="2">
        <v>0</v>
      </c>
      <c r="AH42" s="2">
        <v>0</v>
      </c>
      <c r="AI42" s="2">
        <v>0</v>
      </c>
      <c r="AJ42" s="2">
        <v>3.7096774193548385</v>
      </c>
      <c r="AK42" s="2">
        <v>2.2999999999999998</v>
      </c>
      <c r="AL42" s="23">
        <v>35.451612903225808</v>
      </c>
      <c r="AM42" s="22">
        <v>50.612903225806448</v>
      </c>
      <c r="AN42" s="2">
        <v>62.428571428571431</v>
      </c>
      <c r="AO42" s="2">
        <v>62.483870967741936</v>
      </c>
      <c r="AP42" s="2">
        <v>41.7</v>
      </c>
      <c r="AQ42" s="2">
        <v>6.4516129032258063E-2</v>
      </c>
      <c r="AR42" s="2">
        <v>0</v>
      </c>
      <c r="AS42" s="2">
        <v>0</v>
      </c>
      <c r="AT42" s="2">
        <v>0</v>
      </c>
      <c r="AU42" s="2">
        <v>0</v>
      </c>
      <c r="AV42" s="2">
        <v>0.967741935483871</v>
      </c>
      <c r="AW42" s="2">
        <v>9.1</v>
      </c>
      <c r="AX42" s="23">
        <v>15.96774193548387</v>
      </c>
      <c r="AY42" s="32">
        <f t="shared" si="3"/>
        <v>20.277112135176647</v>
      </c>
      <c r="AZ42" s="15">
        <f t="shared" si="4"/>
        <v>0</v>
      </c>
      <c r="BA42" s="2">
        <f t="shared" si="5"/>
        <v>0</v>
      </c>
    </row>
    <row r="43" spans="1:53" ht="15.9" x14ac:dyDescent="0.45">
      <c r="A43" s="2">
        <v>2007</v>
      </c>
      <c r="B43">
        <v>1.024</v>
      </c>
      <c r="C43" s="14"/>
      <c r="D43" s="14"/>
      <c r="F43" s="5"/>
      <c r="H43" s="2">
        <v>2007</v>
      </c>
      <c r="I43" s="2">
        <v>48</v>
      </c>
      <c r="J43" s="2">
        <v>43</v>
      </c>
      <c r="K43" s="2">
        <v>21</v>
      </c>
      <c r="L43" s="2">
        <v>71.5</v>
      </c>
      <c r="M43" s="2">
        <v>58.4</v>
      </c>
      <c r="N43" s="2">
        <v>51.9</v>
      </c>
      <c r="O43" s="2">
        <v>57.4</v>
      </c>
      <c r="P43" s="22">
        <v>58.7</v>
      </c>
      <c r="Q43" s="2">
        <v>14.3</v>
      </c>
      <c r="R43" s="2">
        <v>57.8</v>
      </c>
      <c r="S43" s="2">
        <v>39.700000000000003</v>
      </c>
      <c r="T43" s="2">
        <v>64.5</v>
      </c>
      <c r="U43" s="2">
        <v>42.4</v>
      </c>
      <c r="V43" s="2">
        <v>88.6</v>
      </c>
      <c r="W43" s="2">
        <v>85.6</v>
      </c>
      <c r="X43" s="2">
        <v>61</v>
      </c>
      <c r="Y43" s="2">
        <v>48.7</v>
      </c>
      <c r="Z43" s="2">
        <v>46.4</v>
      </c>
      <c r="AA43" s="23">
        <v>39.799999999999997</v>
      </c>
      <c r="AB43" s="32">
        <f t="shared" si="0"/>
        <v>647.5</v>
      </c>
      <c r="AC43" s="15">
        <f t="shared" si="1"/>
        <v>131</v>
      </c>
      <c r="AD43" s="15">
        <f t="shared" si="2"/>
        <v>342.1</v>
      </c>
      <c r="AE43" s="2">
        <v>2007</v>
      </c>
      <c r="AF43" s="2">
        <v>0</v>
      </c>
      <c r="AG43" s="2">
        <v>0</v>
      </c>
      <c r="AH43" s="2">
        <v>0</v>
      </c>
      <c r="AI43" s="2">
        <v>0</v>
      </c>
      <c r="AJ43" s="2">
        <v>0.967741935483871</v>
      </c>
      <c r="AK43" s="2">
        <v>9.1</v>
      </c>
      <c r="AL43" s="23">
        <v>15.96774193548387</v>
      </c>
      <c r="AM43" s="22">
        <v>33.387096774193552</v>
      </c>
      <c r="AN43" s="2">
        <v>53.107142857142854</v>
      </c>
      <c r="AO43" s="2">
        <v>67.161290322580641</v>
      </c>
      <c r="AP43" s="2">
        <v>40.43333333333333</v>
      </c>
      <c r="AQ43" s="2">
        <v>0.16129032258064516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9.9333333333333336</v>
      </c>
      <c r="AX43" s="23">
        <v>14.387096774193548</v>
      </c>
      <c r="AY43" s="32">
        <f t="shared" si="3"/>
        <v>18.214215309779824</v>
      </c>
      <c r="AZ43" s="15">
        <f t="shared" si="4"/>
        <v>0</v>
      </c>
      <c r="BA43" s="2">
        <f t="shared" si="5"/>
        <v>0</v>
      </c>
    </row>
    <row r="44" spans="1:53" ht="15.9" x14ac:dyDescent="0.45">
      <c r="A44" s="2">
        <v>2008</v>
      </c>
      <c r="B44">
        <v>1.29</v>
      </c>
      <c r="C44" s="14"/>
      <c r="D44" s="14"/>
      <c r="F44" s="5"/>
      <c r="H44" s="2">
        <v>2008</v>
      </c>
      <c r="I44" s="2">
        <v>42.4</v>
      </c>
      <c r="J44" s="2">
        <v>88.6</v>
      </c>
      <c r="K44" s="2">
        <v>85.6</v>
      </c>
      <c r="L44" s="2">
        <v>61</v>
      </c>
      <c r="M44" s="2">
        <v>48.7</v>
      </c>
      <c r="N44" s="2">
        <v>46.4</v>
      </c>
      <c r="O44" s="2">
        <v>39.799999999999997</v>
      </c>
      <c r="P44" s="22">
        <v>49</v>
      </c>
      <c r="Q44" s="2">
        <v>26.3</v>
      </c>
      <c r="R44" s="2">
        <v>30.6</v>
      </c>
      <c r="S44" s="2">
        <v>25.6</v>
      </c>
      <c r="T44" s="2">
        <v>33.1</v>
      </c>
      <c r="U44" s="2">
        <v>96.3</v>
      </c>
      <c r="V44" s="2">
        <v>68.900000000000006</v>
      </c>
      <c r="W44" s="2">
        <v>98.4</v>
      </c>
      <c r="X44" s="2">
        <v>34.200000000000003</v>
      </c>
      <c r="Y44" s="2">
        <v>55.2</v>
      </c>
      <c r="Z44" s="2">
        <v>64.3</v>
      </c>
      <c r="AA44" s="23">
        <v>45.5</v>
      </c>
      <c r="AB44" s="32">
        <f t="shared" si="0"/>
        <v>627.39999999999986</v>
      </c>
      <c r="AC44" s="15">
        <f t="shared" si="1"/>
        <v>165.2</v>
      </c>
      <c r="AD44" s="15">
        <f t="shared" si="2"/>
        <v>330.90000000000003</v>
      </c>
      <c r="AE44" s="2">
        <v>2008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9.9333333333333336</v>
      </c>
      <c r="AL44" s="23">
        <v>14.387096774193548</v>
      </c>
      <c r="AM44" s="22">
        <v>27.903225806451612</v>
      </c>
      <c r="AN44" s="2">
        <v>45</v>
      </c>
      <c r="AO44" s="2">
        <v>53.225806451612904</v>
      </c>
      <c r="AP44" s="2">
        <v>29.233333333333334</v>
      </c>
      <c r="AQ44" s="2">
        <v>0.4838709677419355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9.5666666666666664</v>
      </c>
      <c r="AX44" s="23">
        <v>28.612903225806452</v>
      </c>
      <c r="AY44" s="32">
        <f t="shared" si="3"/>
        <v>16.168817204301074</v>
      </c>
      <c r="AZ44" s="15">
        <f t="shared" si="4"/>
        <v>0</v>
      </c>
      <c r="BA44" s="2">
        <f t="shared" si="5"/>
        <v>0</v>
      </c>
    </row>
    <row r="45" spans="1:53" ht="15.9" x14ac:dyDescent="0.45">
      <c r="A45" s="2">
        <v>2009</v>
      </c>
      <c r="B45">
        <v>1.228</v>
      </c>
      <c r="C45" s="14"/>
      <c r="D45" s="14"/>
      <c r="F45" s="5"/>
      <c r="H45" s="2">
        <v>2009</v>
      </c>
      <c r="I45" s="2">
        <v>96.3</v>
      </c>
      <c r="J45" s="2">
        <v>68.900000000000006</v>
      </c>
      <c r="K45" s="2">
        <v>98.4</v>
      </c>
      <c r="L45" s="2">
        <v>34.200000000000003</v>
      </c>
      <c r="M45" s="2">
        <v>55.2</v>
      </c>
      <c r="N45" s="2">
        <v>64.3</v>
      </c>
      <c r="O45" s="2">
        <v>45.5</v>
      </c>
      <c r="P45" s="22">
        <v>24.4</v>
      </c>
      <c r="Q45" s="2">
        <v>27.7</v>
      </c>
      <c r="R45" s="2">
        <v>19.600000000000001</v>
      </c>
      <c r="S45" s="2">
        <v>9</v>
      </c>
      <c r="T45" s="2">
        <v>38.5</v>
      </c>
      <c r="U45" s="2">
        <v>68.2</v>
      </c>
      <c r="V45" s="2">
        <v>98.2</v>
      </c>
      <c r="W45" s="2">
        <v>105.3</v>
      </c>
      <c r="X45" s="2">
        <v>72.7</v>
      </c>
      <c r="Y45" s="2">
        <v>42</v>
      </c>
      <c r="Z45" s="2">
        <v>41.9</v>
      </c>
      <c r="AA45" s="23">
        <v>37.1</v>
      </c>
      <c r="AB45" s="32">
        <f t="shared" si="0"/>
        <v>584.6</v>
      </c>
      <c r="AC45" s="15">
        <f t="shared" si="1"/>
        <v>166.4</v>
      </c>
      <c r="AD45" s="15">
        <f t="shared" si="2"/>
        <v>382.9</v>
      </c>
      <c r="AE45" s="2">
        <v>2009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9.5666666666666664</v>
      </c>
      <c r="AL45" s="23">
        <v>28.612903225806452</v>
      </c>
      <c r="AM45" s="22">
        <v>40.903225806451616</v>
      </c>
      <c r="AN45" s="2">
        <v>55.857142857142854</v>
      </c>
      <c r="AO45" s="2">
        <v>60.096774193548384</v>
      </c>
      <c r="AP45" s="2">
        <v>41.266666666666666</v>
      </c>
      <c r="AQ45" s="2">
        <v>0.19354838709677419</v>
      </c>
      <c r="AR45" s="2">
        <v>0</v>
      </c>
      <c r="AS45" s="2">
        <v>0</v>
      </c>
      <c r="AT45" s="2">
        <v>0</v>
      </c>
      <c r="AU45" s="2">
        <v>0</v>
      </c>
      <c r="AV45" s="2">
        <v>0.58064516129032262</v>
      </c>
      <c r="AW45" s="2">
        <v>7.2</v>
      </c>
      <c r="AX45" s="23">
        <v>21.258064516129032</v>
      </c>
      <c r="AY45" s="32">
        <f t="shared" si="3"/>
        <v>18.946338965693805</v>
      </c>
      <c r="AZ45" s="15">
        <f t="shared" si="4"/>
        <v>0</v>
      </c>
      <c r="BA45" s="2">
        <f t="shared" si="5"/>
        <v>0</v>
      </c>
    </row>
    <row r="46" spans="1:53" ht="15.9" x14ac:dyDescent="0.45">
      <c r="A46" s="2">
        <v>2010</v>
      </c>
      <c r="B46">
        <v>1.4370000000000001</v>
      </c>
      <c r="C46" s="14"/>
      <c r="D46" s="14"/>
      <c r="F46" s="5"/>
      <c r="H46" s="2">
        <v>2010</v>
      </c>
      <c r="I46" s="2">
        <v>68.2</v>
      </c>
      <c r="J46" s="2">
        <v>98.2</v>
      </c>
      <c r="K46" s="2">
        <v>105.3</v>
      </c>
      <c r="L46" s="2">
        <v>72.7</v>
      </c>
      <c r="M46" s="2">
        <v>42</v>
      </c>
      <c r="N46" s="2">
        <v>41.9</v>
      </c>
      <c r="O46" s="2">
        <v>37.1</v>
      </c>
      <c r="P46" s="22">
        <v>7.2</v>
      </c>
      <c r="Q46" s="2">
        <v>59.1</v>
      </c>
      <c r="R46" s="2">
        <v>34.1</v>
      </c>
      <c r="S46" s="2">
        <v>19.3</v>
      </c>
      <c r="T46" s="2">
        <v>97.5</v>
      </c>
      <c r="U46" s="2">
        <v>73.2</v>
      </c>
      <c r="V46" s="2">
        <v>45.2</v>
      </c>
      <c r="W46" s="2">
        <v>71.2</v>
      </c>
      <c r="X46" s="2">
        <v>64.900000000000006</v>
      </c>
      <c r="Y46" s="2">
        <v>52.5</v>
      </c>
      <c r="Z46" s="2">
        <v>10.8</v>
      </c>
      <c r="AA46" s="23">
        <v>20.399999999999999</v>
      </c>
      <c r="AB46" s="32">
        <f t="shared" si="0"/>
        <v>555.39999999999986</v>
      </c>
      <c r="AC46" s="15">
        <f t="shared" si="1"/>
        <v>118.4</v>
      </c>
      <c r="AD46" s="15">
        <f t="shared" si="2"/>
        <v>352</v>
      </c>
      <c r="AE46" s="2">
        <v>2010</v>
      </c>
      <c r="AF46" s="2">
        <v>0</v>
      </c>
      <c r="AG46" s="2">
        <v>0</v>
      </c>
      <c r="AH46" s="2">
        <v>0</v>
      </c>
      <c r="AI46" s="2">
        <v>0</v>
      </c>
      <c r="AJ46" s="2">
        <v>0.58064516129032262</v>
      </c>
      <c r="AK46" s="2">
        <v>7.2</v>
      </c>
      <c r="AL46" s="23">
        <v>21.258064516129032</v>
      </c>
      <c r="AM46" s="22">
        <v>29.387096774193548</v>
      </c>
      <c r="AN46" s="2">
        <v>53.642857142857146</v>
      </c>
      <c r="AO46" s="2">
        <v>67</v>
      </c>
      <c r="AP46" s="2">
        <v>21.933333333333334</v>
      </c>
      <c r="AQ46" s="2">
        <v>6.4516129032258063E-2</v>
      </c>
      <c r="AR46" s="2">
        <v>0</v>
      </c>
      <c r="AS46" s="2">
        <v>0</v>
      </c>
      <c r="AT46" s="2">
        <v>0</v>
      </c>
      <c r="AU46" s="2">
        <v>0</v>
      </c>
      <c r="AV46" s="2">
        <v>1.2580645161290323</v>
      </c>
      <c r="AW46" s="2">
        <v>4.0333333333333332</v>
      </c>
      <c r="AX46" s="23">
        <v>16.580645161290324</v>
      </c>
      <c r="AY46" s="32">
        <f t="shared" si="3"/>
        <v>16.158320532514082</v>
      </c>
      <c r="AZ46" s="15">
        <f t="shared" si="4"/>
        <v>0</v>
      </c>
      <c r="BA46" s="2">
        <f t="shared" si="5"/>
        <v>0</v>
      </c>
    </row>
    <row r="47" spans="1:53" ht="15.9" x14ac:dyDescent="0.45">
      <c r="A47" s="2">
        <v>2011</v>
      </c>
      <c r="B47">
        <v>1.4259999999999999</v>
      </c>
      <c r="C47" s="14"/>
      <c r="D47" s="14"/>
      <c r="F47" s="5"/>
      <c r="H47" s="2">
        <v>2011</v>
      </c>
      <c r="I47" s="2">
        <v>73.2</v>
      </c>
      <c r="J47" s="2">
        <v>45.2</v>
      </c>
      <c r="K47" s="2">
        <v>71.2</v>
      </c>
      <c r="L47" s="2">
        <v>64.900000000000006</v>
      </c>
      <c r="M47" s="2">
        <v>52.5</v>
      </c>
      <c r="N47" s="2">
        <v>10.8</v>
      </c>
      <c r="O47" s="2">
        <v>20.399999999999999</v>
      </c>
      <c r="P47" s="22">
        <v>48.3</v>
      </c>
      <c r="Q47" s="2">
        <v>17.100000000000001</v>
      </c>
      <c r="R47" s="2">
        <v>28.9</v>
      </c>
      <c r="S47" s="2">
        <v>15</v>
      </c>
      <c r="T47" s="2">
        <v>67.900000000000006</v>
      </c>
      <c r="U47" s="2">
        <v>23.5</v>
      </c>
      <c r="V47" s="2">
        <v>94.5</v>
      </c>
      <c r="W47" s="2">
        <v>59.5</v>
      </c>
      <c r="X47" s="2">
        <v>44.4</v>
      </c>
      <c r="Y47" s="2">
        <v>63</v>
      </c>
      <c r="Z47" s="2">
        <v>37</v>
      </c>
      <c r="AA47" s="23">
        <v>55.6</v>
      </c>
      <c r="AB47" s="32">
        <f t="shared" si="0"/>
        <v>554.70000000000005</v>
      </c>
      <c r="AC47" s="15">
        <f t="shared" si="1"/>
        <v>118</v>
      </c>
      <c r="AD47" s="15">
        <f t="shared" si="2"/>
        <v>289.8</v>
      </c>
      <c r="AE47" s="2">
        <v>2011</v>
      </c>
      <c r="AF47" s="2">
        <v>0</v>
      </c>
      <c r="AG47" s="2">
        <v>0</v>
      </c>
      <c r="AH47" s="2">
        <v>0</v>
      </c>
      <c r="AI47" s="2">
        <v>0</v>
      </c>
      <c r="AJ47" s="2">
        <v>1.2580645161290323</v>
      </c>
      <c r="AK47" s="2">
        <v>4.0333333333333332</v>
      </c>
      <c r="AL47" s="23">
        <v>16.580645161290324</v>
      </c>
      <c r="AM47" s="22">
        <v>36.967741935483872</v>
      </c>
      <c r="AN47" s="2">
        <v>48.214285714285715</v>
      </c>
      <c r="AO47" s="2">
        <v>55.677419354838712</v>
      </c>
      <c r="AP47" s="2">
        <v>17.766666666666666</v>
      </c>
      <c r="AQ47" s="2">
        <v>0.16129032258064516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2.4</v>
      </c>
      <c r="AX47" s="23">
        <v>20.93548387096774</v>
      </c>
      <c r="AY47" s="32">
        <f t="shared" si="3"/>
        <v>15.176907322068615</v>
      </c>
      <c r="AZ47" s="15">
        <f t="shared" si="4"/>
        <v>0</v>
      </c>
      <c r="BA47" s="2">
        <f t="shared" si="5"/>
        <v>0</v>
      </c>
    </row>
    <row r="48" spans="1:53" ht="15.9" x14ac:dyDescent="0.45">
      <c r="A48" s="2">
        <v>2012</v>
      </c>
      <c r="B48">
        <v>1.1319999999999999</v>
      </c>
      <c r="C48" s="14"/>
      <c r="D48" s="14"/>
      <c r="F48" s="5"/>
      <c r="H48" s="2">
        <v>2012</v>
      </c>
      <c r="I48" s="2">
        <v>23.5</v>
      </c>
      <c r="J48" s="2">
        <v>94.5</v>
      </c>
      <c r="K48" s="2">
        <v>59.5</v>
      </c>
      <c r="L48" s="2">
        <v>44.4</v>
      </c>
      <c r="M48" s="2">
        <v>63</v>
      </c>
      <c r="N48" s="2">
        <v>37</v>
      </c>
      <c r="O48" s="2">
        <v>55.6</v>
      </c>
      <c r="P48" s="22">
        <v>37.4</v>
      </c>
      <c r="Q48" s="2">
        <v>40.700000000000003</v>
      </c>
      <c r="R48" s="2">
        <v>29.2</v>
      </c>
      <c r="S48" s="2">
        <v>28.1</v>
      </c>
      <c r="T48" s="2">
        <v>46.7</v>
      </c>
      <c r="U48" s="2">
        <v>64.900000000000006</v>
      </c>
      <c r="V48" s="2">
        <v>71.5</v>
      </c>
      <c r="W48" s="2">
        <v>22.2</v>
      </c>
      <c r="X48" s="2">
        <v>90.5</v>
      </c>
      <c r="Y48" s="2">
        <v>77.8</v>
      </c>
      <c r="Z48" s="2">
        <v>52.8</v>
      </c>
      <c r="AA48" s="23">
        <v>47.9</v>
      </c>
      <c r="AB48" s="32">
        <f t="shared" si="0"/>
        <v>609.69999999999993</v>
      </c>
      <c r="AC48" s="15">
        <f t="shared" si="1"/>
        <v>136.4</v>
      </c>
      <c r="AD48" s="15">
        <f t="shared" si="2"/>
        <v>295.8</v>
      </c>
      <c r="AE48" s="2">
        <v>2012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2.4</v>
      </c>
      <c r="AL48" s="23">
        <v>20.93548387096774</v>
      </c>
      <c r="AM48" s="22">
        <v>46.58064516129032</v>
      </c>
      <c r="AN48" s="2">
        <v>61.862068965517238</v>
      </c>
      <c r="AO48" s="2">
        <v>69.58064516129032</v>
      </c>
      <c r="AP48" s="2">
        <v>54.633333333333333</v>
      </c>
      <c r="AQ48" s="2">
        <v>0.45161290322580644</v>
      </c>
      <c r="AR48" s="2">
        <v>0</v>
      </c>
      <c r="AS48" s="2">
        <v>0</v>
      </c>
      <c r="AT48" s="2">
        <v>0</v>
      </c>
      <c r="AU48" s="2">
        <v>0</v>
      </c>
      <c r="AV48" s="2">
        <v>1.2258064516129032</v>
      </c>
      <c r="AW48" s="2">
        <v>10.266666666666667</v>
      </c>
      <c r="AX48" s="23">
        <v>23.70967741935484</v>
      </c>
      <c r="AY48" s="32">
        <f t="shared" si="3"/>
        <v>22.359204671857615</v>
      </c>
      <c r="AZ48" s="15">
        <f t="shared" si="4"/>
        <v>0</v>
      </c>
      <c r="BA48" s="2">
        <f t="shared" si="5"/>
        <v>0</v>
      </c>
    </row>
    <row r="49" spans="1:53" ht="15.9" x14ac:dyDescent="0.45">
      <c r="A49" s="2">
        <v>2013</v>
      </c>
      <c r="B49">
        <v>1.105</v>
      </c>
      <c r="C49" s="14"/>
      <c r="D49" s="14"/>
      <c r="H49" s="2">
        <v>2013</v>
      </c>
      <c r="I49" s="2">
        <v>64.900000000000006</v>
      </c>
      <c r="J49" s="2">
        <v>71.5</v>
      </c>
      <c r="K49" s="2">
        <v>22.2</v>
      </c>
      <c r="L49" s="2">
        <v>90.5</v>
      </c>
      <c r="M49" s="2">
        <v>77.8</v>
      </c>
      <c r="N49" s="2">
        <v>52.8</v>
      </c>
      <c r="O49" s="2">
        <v>47.9</v>
      </c>
      <c r="P49" s="22">
        <v>44.7</v>
      </c>
      <c r="Q49" s="2">
        <v>27.1</v>
      </c>
      <c r="R49" s="2">
        <v>17.399999999999999</v>
      </c>
      <c r="S49" s="2">
        <v>32.299999999999997</v>
      </c>
      <c r="T49" s="2">
        <v>25.3</v>
      </c>
      <c r="U49" s="2">
        <v>77.5</v>
      </c>
      <c r="V49" s="2">
        <v>64.099999999999994</v>
      </c>
      <c r="W49" s="2">
        <v>37.5</v>
      </c>
      <c r="X49" s="2">
        <v>26.2</v>
      </c>
      <c r="Y49" s="2">
        <v>74.900000000000006</v>
      </c>
      <c r="Z49" s="2">
        <v>41.3</v>
      </c>
      <c r="AA49" s="23">
        <v>48.2</v>
      </c>
      <c r="AB49" s="32">
        <f t="shared" si="0"/>
        <v>516.5</v>
      </c>
      <c r="AC49" s="15">
        <f t="shared" si="1"/>
        <v>141.6</v>
      </c>
      <c r="AD49" s="15">
        <f t="shared" si="2"/>
        <v>230.59999999999997</v>
      </c>
      <c r="AE49" s="2">
        <v>2013</v>
      </c>
      <c r="AF49" s="2">
        <v>0</v>
      </c>
      <c r="AG49" s="2">
        <v>0</v>
      </c>
      <c r="AH49" s="2">
        <v>0</v>
      </c>
      <c r="AI49" s="2">
        <v>0</v>
      </c>
      <c r="AJ49" s="2">
        <v>1.2258064516129032</v>
      </c>
      <c r="AK49" s="2">
        <v>10.266666666666667</v>
      </c>
      <c r="AL49" s="23">
        <v>23.70967741935484</v>
      </c>
      <c r="AM49" s="22">
        <v>47.483870967741936</v>
      </c>
      <c r="AN49" s="2">
        <v>65.785714285714292</v>
      </c>
      <c r="AO49" s="2">
        <v>70.096774193548384</v>
      </c>
      <c r="AP49" s="2">
        <v>44.7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4.354838709677419</v>
      </c>
      <c r="AW49" s="2">
        <v>8.5666666666666664</v>
      </c>
      <c r="AX49" s="23">
        <v>26.29032258064516</v>
      </c>
      <c r="AY49" s="32">
        <f t="shared" si="3"/>
        <v>22.273182283666156</v>
      </c>
      <c r="AZ49" s="15">
        <f t="shared" si="4"/>
        <v>0</v>
      </c>
      <c r="BA49" s="2">
        <f t="shared" si="5"/>
        <v>0</v>
      </c>
    </row>
    <row r="50" spans="1:53" ht="15.9" x14ac:dyDescent="0.45">
      <c r="A50" s="2">
        <v>2014</v>
      </c>
      <c r="B50">
        <v>1.2669999999999999</v>
      </c>
      <c r="C50" s="14"/>
      <c r="D50" s="14"/>
      <c r="H50" s="2">
        <v>2014</v>
      </c>
      <c r="I50" s="2">
        <v>77.5</v>
      </c>
      <c r="J50" s="2">
        <v>64.099999999999994</v>
      </c>
      <c r="K50" s="2">
        <v>37.5</v>
      </c>
      <c r="L50" s="2">
        <v>26.2</v>
      </c>
      <c r="M50" s="2">
        <v>74.900000000000006</v>
      </c>
      <c r="N50" s="2">
        <v>41.3</v>
      </c>
      <c r="O50" s="2">
        <v>48.2</v>
      </c>
      <c r="P50" s="22">
        <v>29.9</v>
      </c>
      <c r="Q50" s="2">
        <v>39.4</v>
      </c>
      <c r="R50" s="2">
        <v>33.5</v>
      </c>
      <c r="S50" s="2">
        <v>15.6</v>
      </c>
      <c r="T50" s="2">
        <v>23.7</v>
      </c>
      <c r="U50" s="2">
        <v>43.9</v>
      </c>
      <c r="V50" s="2">
        <v>101.4</v>
      </c>
      <c r="W50" s="2">
        <v>104.4</v>
      </c>
      <c r="X50" s="2">
        <v>79.5</v>
      </c>
      <c r="Y50" s="2">
        <v>36.5</v>
      </c>
      <c r="Z50" s="2">
        <v>27.4</v>
      </c>
      <c r="AA50" s="23">
        <v>49.8</v>
      </c>
      <c r="AB50" s="32">
        <f t="shared" si="0"/>
        <v>584.99999999999989</v>
      </c>
      <c r="AC50" s="15">
        <f t="shared" si="1"/>
        <v>145.30000000000001</v>
      </c>
      <c r="AD50" s="15">
        <f t="shared" si="2"/>
        <v>352.9</v>
      </c>
      <c r="AE50" s="2">
        <v>2014</v>
      </c>
      <c r="AF50" s="2">
        <v>0</v>
      </c>
      <c r="AG50" s="2">
        <v>0</v>
      </c>
      <c r="AH50" s="2">
        <v>0</v>
      </c>
      <c r="AI50" s="2">
        <v>0</v>
      </c>
      <c r="AJ50" s="2">
        <v>4.354838709677419</v>
      </c>
      <c r="AK50" s="2">
        <v>8.5666666666666664</v>
      </c>
      <c r="AL50" s="23">
        <v>26.29032258064516</v>
      </c>
      <c r="AM50" s="22">
        <v>37.903225806451616</v>
      </c>
      <c r="AN50" s="2">
        <v>51.107142857142854</v>
      </c>
      <c r="AO50" s="2">
        <v>44.741935483870968</v>
      </c>
      <c r="AP50" s="2">
        <v>24.966666666666665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1.064516129032258</v>
      </c>
      <c r="AW50" s="2">
        <v>7.666666666666667</v>
      </c>
      <c r="AX50" s="23">
        <v>29.967741935483872</v>
      </c>
      <c r="AY50" s="32">
        <f t="shared" si="3"/>
        <v>16.45149129544291</v>
      </c>
      <c r="AZ50" s="15">
        <f t="shared" si="4"/>
        <v>0</v>
      </c>
      <c r="BA50" s="2">
        <f t="shared" si="5"/>
        <v>0</v>
      </c>
    </row>
    <row r="51" spans="1:53" ht="15.9" x14ac:dyDescent="0.45">
      <c r="A51" s="2">
        <v>2015</v>
      </c>
      <c r="B51">
        <v>1.1459999999999999</v>
      </c>
      <c r="C51" s="14"/>
      <c r="D51" s="14"/>
      <c r="H51" s="2">
        <v>2015</v>
      </c>
      <c r="I51" s="2">
        <v>43.9</v>
      </c>
      <c r="J51" s="2">
        <v>101.4</v>
      </c>
      <c r="K51" s="2">
        <v>104.4</v>
      </c>
      <c r="L51" s="2">
        <v>79.5</v>
      </c>
      <c r="M51" s="2">
        <v>36.5</v>
      </c>
      <c r="N51" s="2">
        <v>27.4</v>
      </c>
      <c r="O51" s="2">
        <v>49.8</v>
      </c>
      <c r="P51" s="22">
        <v>45.6</v>
      </c>
      <c r="Q51" s="2">
        <v>23.1</v>
      </c>
      <c r="R51" s="2">
        <v>38.5</v>
      </c>
      <c r="S51" s="2">
        <v>45.5</v>
      </c>
      <c r="T51" s="2">
        <v>38.9</v>
      </c>
      <c r="U51" s="2">
        <v>110.2</v>
      </c>
      <c r="V51" s="2">
        <v>113.8</v>
      </c>
      <c r="W51" s="2">
        <v>55.8</v>
      </c>
      <c r="X51" s="2">
        <v>59</v>
      </c>
      <c r="Y51" s="2">
        <v>32.200000000000003</v>
      </c>
      <c r="Z51" s="2">
        <v>61.8</v>
      </c>
      <c r="AA51" s="23">
        <v>61.2</v>
      </c>
      <c r="AB51" s="32">
        <f t="shared" si="0"/>
        <v>685.60000000000014</v>
      </c>
      <c r="AC51" s="15">
        <f t="shared" si="1"/>
        <v>224</v>
      </c>
      <c r="AD51" s="15">
        <f t="shared" si="2"/>
        <v>377.7</v>
      </c>
      <c r="AE51" s="2">
        <v>2015</v>
      </c>
      <c r="AF51" s="2">
        <v>0</v>
      </c>
      <c r="AG51" s="2">
        <v>0</v>
      </c>
      <c r="AH51" s="2">
        <v>0</v>
      </c>
      <c r="AI51" s="2">
        <v>0</v>
      </c>
      <c r="AJ51" s="2">
        <v>1.064516129032258</v>
      </c>
      <c r="AK51" s="2">
        <v>7.666666666666667</v>
      </c>
      <c r="AL51" s="23">
        <v>29.967741935483872</v>
      </c>
      <c r="AM51" s="22">
        <v>46.12903225806452</v>
      </c>
      <c r="AN51" s="2">
        <v>53.892857142857146</v>
      </c>
      <c r="AO51" s="2">
        <v>57.677419354838712</v>
      </c>
      <c r="AP51" s="2">
        <v>32.166666666666664</v>
      </c>
      <c r="AQ51" s="2">
        <v>0.61290322580645162</v>
      </c>
      <c r="AR51" s="2">
        <v>0</v>
      </c>
      <c r="AS51" s="2">
        <v>0</v>
      </c>
      <c r="AT51" s="2">
        <v>0</v>
      </c>
      <c r="AU51" s="2">
        <v>0</v>
      </c>
      <c r="AV51" s="2">
        <v>0.41935483870967744</v>
      </c>
      <c r="AW51" s="2">
        <v>13.333333333333334</v>
      </c>
      <c r="AX51" s="23">
        <v>36.548387096774192</v>
      </c>
      <c r="AY51" s="32">
        <f t="shared" si="3"/>
        <v>20.064996159754227</v>
      </c>
      <c r="AZ51" s="15">
        <f t="shared" si="4"/>
        <v>0</v>
      </c>
      <c r="BA51" s="2">
        <f t="shared" si="5"/>
        <v>0</v>
      </c>
    </row>
    <row r="52" spans="1:53" ht="15.9" x14ac:dyDescent="0.45">
      <c r="A52" s="2">
        <v>2016</v>
      </c>
      <c r="B52">
        <v>1.35</v>
      </c>
      <c r="C52" s="14"/>
      <c r="D52" s="14"/>
      <c r="H52" s="2">
        <v>2016</v>
      </c>
      <c r="I52" s="2">
        <v>110.2</v>
      </c>
      <c r="J52" s="2">
        <v>113.8</v>
      </c>
      <c r="K52" s="2">
        <v>55.8</v>
      </c>
      <c r="L52" s="2">
        <v>59</v>
      </c>
      <c r="M52" s="2">
        <v>32.200000000000003</v>
      </c>
      <c r="N52" s="2">
        <v>61.8</v>
      </c>
      <c r="O52" s="2">
        <v>61.2</v>
      </c>
      <c r="P52" s="22">
        <v>38.700000000000003</v>
      </c>
      <c r="Q52" s="2">
        <v>71.099999999999994</v>
      </c>
      <c r="R52" s="2">
        <v>12.7</v>
      </c>
      <c r="S52" s="2">
        <v>37.9</v>
      </c>
      <c r="T52" s="2">
        <v>17.100000000000001</v>
      </c>
      <c r="U52" s="2">
        <v>71.3</v>
      </c>
      <c r="V52" s="2">
        <v>78.099999999999994</v>
      </c>
      <c r="W52" s="2">
        <v>119</v>
      </c>
      <c r="X52" s="2">
        <v>64.2</v>
      </c>
      <c r="Y52" s="2">
        <v>18.8</v>
      </c>
      <c r="Z52" s="2">
        <v>55.2</v>
      </c>
      <c r="AA52" s="23">
        <v>44.8</v>
      </c>
      <c r="AB52" s="32">
        <f>SUM(P52:AA52)</f>
        <v>628.9</v>
      </c>
      <c r="AC52" s="15">
        <f t="shared" si="1"/>
        <v>149.39999999999998</v>
      </c>
      <c r="AD52" s="15">
        <f t="shared" si="2"/>
        <v>349.7</v>
      </c>
      <c r="AE52" s="2">
        <v>2016</v>
      </c>
      <c r="AF52" s="2">
        <v>0</v>
      </c>
      <c r="AG52" s="2">
        <v>0</v>
      </c>
      <c r="AH52" s="2">
        <v>0</v>
      </c>
      <c r="AI52" s="2">
        <v>0</v>
      </c>
      <c r="AJ52" s="2">
        <v>0.41935483870967744</v>
      </c>
      <c r="AK52" s="2">
        <v>13.333333333333334</v>
      </c>
      <c r="AL52" s="23">
        <v>36.548387096774192</v>
      </c>
      <c r="AM52" s="22">
        <v>53.451612903225808</v>
      </c>
      <c r="AN52" s="2">
        <v>70.965517241379317</v>
      </c>
      <c r="AO52" s="2">
        <v>73.064516129032256</v>
      </c>
      <c r="AP52" s="2">
        <v>31.4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0.16129032258064516</v>
      </c>
      <c r="AW52" s="2">
        <v>7.4333333333333336</v>
      </c>
      <c r="AX52" s="23">
        <v>25.93548387096774</v>
      </c>
      <c r="AY52" s="32">
        <f t="shared" si="3"/>
        <v>21.867646150043257</v>
      </c>
      <c r="AZ52" s="15">
        <f t="shared" si="4"/>
        <v>0</v>
      </c>
      <c r="BA52" s="2">
        <f t="shared" si="5"/>
        <v>0</v>
      </c>
    </row>
    <row r="53" spans="1:53" ht="15.9" x14ac:dyDescent="0.45">
      <c r="A53" s="2">
        <v>2017</v>
      </c>
      <c r="B53">
        <v>1.55</v>
      </c>
      <c r="C53" s="14"/>
      <c r="D53" s="14"/>
      <c r="H53" s="2">
        <v>2017</v>
      </c>
      <c r="I53" s="2">
        <v>71.3</v>
      </c>
      <c r="J53" s="2">
        <v>78.099999999999994</v>
      </c>
      <c r="K53" s="2">
        <v>119</v>
      </c>
      <c r="L53" s="2">
        <v>64.2</v>
      </c>
      <c r="M53" s="2">
        <v>18.8</v>
      </c>
      <c r="N53" s="2">
        <v>55.2</v>
      </c>
      <c r="O53" s="2">
        <v>44.8</v>
      </c>
      <c r="P53" s="22">
        <v>26.9</v>
      </c>
      <c r="Q53" s="2">
        <v>17.2</v>
      </c>
      <c r="R53" s="2">
        <v>46.8</v>
      </c>
      <c r="S53" s="2">
        <v>24.8</v>
      </c>
      <c r="T53" s="2">
        <v>22.8</v>
      </c>
      <c r="U53" s="2">
        <v>46.4</v>
      </c>
      <c r="V53" s="2">
        <v>57.3</v>
      </c>
      <c r="W53" s="2">
        <v>177.9</v>
      </c>
      <c r="X53" s="2">
        <v>44.5</v>
      </c>
      <c r="Y53" s="2">
        <v>66.7</v>
      </c>
      <c r="Z53" s="2">
        <v>51.4</v>
      </c>
      <c r="AA53" s="23">
        <v>84.4</v>
      </c>
      <c r="AB53" s="32">
        <f t="shared" si="0"/>
        <v>667.1</v>
      </c>
      <c r="AC53" s="15">
        <f t="shared" si="1"/>
        <v>103.69999999999999</v>
      </c>
      <c r="AD53" s="15">
        <f t="shared" si="2"/>
        <v>348.9</v>
      </c>
      <c r="AE53" s="2">
        <v>2017</v>
      </c>
      <c r="AF53" s="2">
        <v>0</v>
      </c>
      <c r="AG53" s="2">
        <v>0</v>
      </c>
      <c r="AH53" s="2">
        <v>0</v>
      </c>
      <c r="AI53" s="2">
        <v>0</v>
      </c>
      <c r="AJ53" s="2">
        <v>0.16129032258064516</v>
      </c>
      <c r="AK53" s="2">
        <v>7.4333333333333336</v>
      </c>
      <c r="AL53" s="23">
        <v>25.93548387096774</v>
      </c>
      <c r="AM53" s="24">
        <v>40.483870967741936</v>
      </c>
      <c r="AN53" s="2">
        <v>45.392857142857146</v>
      </c>
      <c r="AO53" s="2">
        <v>57.161290322580648</v>
      </c>
      <c r="AP53" s="2">
        <v>41.06666666666667</v>
      </c>
      <c r="AQ53" s="2">
        <v>2.870967741935484</v>
      </c>
      <c r="AR53" s="2">
        <v>0</v>
      </c>
      <c r="AS53" s="2">
        <v>0</v>
      </c>
      <c r="AT53" s="2">
        <v>0</v>
      </c>
      <c r="AU53" s="2">
        <v>0</v>
      </c>
      <c r="AV53" s="2">
        <v>1.096774193548387</v>
      </c>
      <c r="AW53" s="2">
        <v>5.8</v>
      </c>
      <c r="AX53" s="4">
        <v>35.741935483870968</v>
      </c>
      <c r="AY53" s="32">
        <f t="shared" si="3"/>
        <v>19.134530209933438</v>
      </c>
      <c r="AZ53" s="15">
        <f t="shared" si="4"/>
        <v>0</v>
      </c>
      <c r="BA53" s="2">
        <f t="shared" si="5"/>
        <v>0</v>
      </c>
    </row>
    <row r="54" spans="1:53" ht="15.9" x14ac:dyDescent="0.45">
      <c r="A54" s="2">
        <v>2018</v>
      </c>
      <c r="B54">
        <v>1.3240000000000001</v>
      </c>
      <c r="C54" s="14"/>
      <c r="D54" s="14"/>
      <c r="H54" s="2">
        <v>2018</v>
      </c>
      <c r="I54" s="2">
        <v>46.4</v>
      </c>
      <c r="J54" s="2">
        <v>57.3</v>
      </c>
      <c r="K54" s="2">
        <v>177.9</v>
      </c>
      <c r="L54" s="2">
        <v>44.5</v>
      </c>
      <c r="M54" s="2">
        <v>66.7</v>
      </c>
      <c r="N54" s="2">
        <v>51.4</v>
      </c>
      <c r="O54" s="2">
        <v>84.4</v>
      </c>
      <c r="P54" s="22">
        <v>62.3</v>
      </c>
      <c r="Q54" s="2">
        <v>11.3</v>
      </c>
      <c r="R54" s="2">
        <v>16.399999999999999</v>
      </c>
      <c r="S54" s="2">
        <v>29.4</v>
      </c>
      <c r="T54" s="2">
        <v>34.6</v>
      </c>
      <c r="U54" s="2">
        <v>86.7</v>
      </c>
      <c r="V54" s="2">
        <v>30.2</v>
      </c>
      <c r="W54" s="2">
        <v>45.7</v>
      </c>
      <c r="X54" s="2">
        <v>53</v>
      </c>
      <c r="Y54" s="2">
        <v>23.9</v>
      </c>
      <c r="Z54" s="2">
        <v>29</v>
      </c>
      <c r="AA54" s="23">
        <v>32.700000000000003</v>
      </c>
      <c r="AB54" s="32">
        <f t="shared" si="0"/>
        <v>455.19999999999993</v>
      </c>
      <c r="AC54" s="15">
        <f t="shared" si="1"/>
        <v>116.9</v>
      </c>
      <c r="AD54" s="15">
        <f t="shared" si="2"/>
        <v>250.2</v>
      </c>
      <c r="AE54" s="2">
        <v>2018</v>
      </c>
      <c r="AF54" s="2">
        <v>0</v>
      </c>
      <c r="AG54" s="2">
        <v>0</v>
      </c>
      <c r="AH54" s="2">
        <v>0</v>
      </c>
      <c r="AI54" s="2">
        <v>0</v>
      </c>
      <c r="AJ54" s="2">
        <v>1.096774193548387</v>
      </c>
      <c r="AK54" s="2">
        <v>5.8</v>
      </c>
      <c r="AL54" s="4">
        <v>35.741935483870968</v>
      </c>
      <c r="AM54" s="24">
        <v>62.741935483870968</v>
      </c>
      <c r="AN54" s="2">
        <v>68.857142857142861</v>
      </c>
      <c r="AO54" s="2">
        <v>70.870967741935488</v>
      </c>
      <c r="AP54" s="2">
        <v>41.133333333333333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0.46666666666666667</v>
      </c>
      <c r="AX54" s="4">
        <v>15.64516129032258</v>
      </c>
      <c r="AY54" s="32">
        <f t="shared" si="3"/>
        <v>21.642933947772658</v>
      </c>
      <c r="AZ54" s="15">
        <f t="shared" si="4"/>
        <v>0</v>
      </c>
      <c r="BA54" s="2">
        <f t="shared" si="5"/>
        <v>0</v>
      </c>
    </row>
    <row r="55" spans="1:53" ht="15.9" x14ac:dyDescent="0.45">
      <c r="A55" s="2">
        <v>2019</v>
      </c>
      <c r="B55">
        <v>1.131</v>
      </c>
      <c r="C55" s="14"/>
      <c r="D55" s="14"/>
      <c r="H55" s="2">
        <v>2019</v>
      </c>
      <c r="I55" s="2">
        <v>86.7</v>
      </c>
      <c r="J55" s="2">
        <v>30.2</v>
      </c>
      <c r="K55" s="2">
        <v>45.7</v>
      </c>
      <c r="L55" s="2">
        <v>53</v>
      </c>
      <c r="M55" s="2">
        <v>23.9</v>
      </c>
      <c r="N55" s="2">
        <v>29</v>
      </c>
      <c r="O55" s="2">
        <v>32.700000000000003</v>
      </c>
      <c r="P55" s="22">
        <v>47.4</v>
      </c>
      <c r="Q55" s="2">
        <v>65.2</v>
      </c>
      <c r="R55" s="2">
        <v>49.3</v>
      </c>
      <c r="S55" s="2">
        <v>5.5</v>
      </c>
      <c r="T55" s="2">
        <v>59.4</v>
      </c>
      <c r="U55" s="2">
        <v>76.099999999999994</v>
      </c>
      <c r="V55" s="2">
        <v>77.7</v>
      </c>
      <c r="W55" s="2">
        <v>30.8</v>
      </c>
      <c r="X55" s="2">
        <v>27.9</v>
      </c>
      <c r="Y55" s="2">
        <v>58.3</v>
      </c>
      <c r="Z55" s="2">
        <v>72.3</v>
      </c>
      <c r="AA55" s="23">
        <v>82.1</v>
      </c>
      <c r="AB55" s="32">
        <f t="shared" si="0"/>
        <v>652</v>
      </c>
      <c r="AC55" s="15">
        <f t="shared" si="1"/>
        <v>153.80000000000001</v>
      </c>
      <c r="AD55" s="15">
        <f t="shared" si="2"/>
        <v>271.89999999999998</v>
      </c>
      <c r="AE55" s="2">
        <v>2019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0.46666666666666667</v>
      </c>
      <c r="AL55" s="4">
        <v>15.64516129032258</v>
      </c>
      <c r="AM55" s="24">
        <v>36.806451612903224</v>
      </c>
      <c r="AN55" s="2">
        <v>52.75</v>
      </c>
      <c r="AO55" s="2">
        <v>66.032258064516128</v>
      </c>
      <c r="AP55" s="2">
        <v>32.6</v>
      </c>
      <c r="AQ55" s="2">
        <v>0.41935483870967744</v>
      </c>
      <c r="AR55" s="2">
        <v>0</v>
      </c>
      <c r="AS55" s="2">
        <v>0</v>
      </c>
      <c r="AT55" s="2">
        <v>0</v>
      </c>
      <c r="AU55" s="2">
        <v>0</v>
      </c>
      <c r="AV55" s="2">
        <v>1.4838709677419355</v>
      </c>
      <c r="AW55" s="2">
        <v>27.333333333333332</v>
      </c>
      <c r="AX55" s="4">
        <v>56.41935483870968</v>
      </c>
      <c r="AY55" s="32">
        <f t="shared" si="3"/>
        <v>22.820385304659496</v>
      </c>
      <c r="AZ55" s="15">
        <f t="shared" si="4"/>
        <v>0</v>
      </c>
      <c r="BA55" s="2">
        <f t="shared" si="5"/>
        <v>0</v>
      </c>
    </row>
    <row r="56" spans="1:53" ht="15.9" x14ac:dyDescent="0.45">
      <c r="A56" s="2">
        <v>2020</v>
      </c>
      <c r="B56">
        <v>1.319</v>
      </c>
      <c r="C56" s="14"/>
      <c r="D56" s="14"/>
      <c r="H56" s="2">
        <v>2020</v>
      </c>
      <c r="I56" s="2">
        <v>76.099999999999994</v>
      </c>
      <c r="J56" s="2">
        <v>77.7</v>
      </c>
      <c r="K56" s="2">
        <v>30.8</v>
      </c>
      <c r="L56" s="2">
        <v>27.9</v>
      </c>
      <c r="M56" s="2">
        <v>58.3</v>
      </c>
      <c r="N56" s="2">
        <v>72.3</v>
      </c>
      <c r="O56" s="2">
        <v>82.1</v>
      </c>
      <c r="P56" s="22">
        <v>51.1</v>
      </c>
      <c r="Q56" s="2">
        <v>52.1</v>
      </c>
      <c r="R56" s="2">
        <v>42.5</v>
      </c>
      <c r="S56" s="2">
        <v>40.9</v>
      </c>
      <c r="T56" s="2">
        <v>33.700000000000003</v>
      </c>
      <c r="U56" s="2">
        <v>34.299999999999997</v>
      </c>
      <c r="V56" s="2">
        <v>92.6</v>
      </c>
      <c r="W56" s="2">
        <v>57.2</v>
      </c>
      <c r="X56" s="2">
        <v>42.5</v>
      </c>
      <c r="Y56" s="2">
        <v>69.3</v>
      </c>
      <c r="Z56" s="2">
        <v>70.2</v>
      </c>
      <c r="AA56" s="23">
        <v>36.200000000000003</v>
      </c>
      <c r="AB56" s="32">
        <f t="shared" si="0"/>
        <v>622.60000000000014</v>
      </c>
      <c r="AC56" s="15">
        <f t="shared" si="1"/>
        <v>126.89999999999999</v>
      </c>
      <c r="AD56" s="15">
        <f t="shared" si="2"/>
        <v>260.3</v>
      </c>
      <c r="AE56" s="2">
        <v>2020</v>
      </c>
      <c r="AF56" s="2">
        <v>0</v>
      </c>
      <c r="AG56" s="2">
        <v>0</v>
      </c>
      <c r="AH56" s="2">
        <v>0</v>
      </c>
      <c r="AI56" s="2">
        <v>0</v>
      </c>
      <c r="AJ56" s="2">
        <v>1.4838709677419355</v>
      </c>
      <c r="AK56" s="2">
        <v>27.333333333333332</v>
      </c>
      <c r="AL56" s="4">
        <v>56.41935483870968</v>
      </c>
      <c r="AM56" s="24">
        <v>75.516129032258064</v>
      </c>
      <c r="AN56" s="2">
        <v>82.310344827586206</v>
      </c>
      <c r="AO56" s="2">
        <v>86.870967741935488</v>
      </c>
      <c r="AP56" s="2">
        <v>74.033333333333331</v>
      </c>
      <c r="AQ56" s="2">
        <v>6.612903225806452</v>
      </c>
      <c r="AR56" s="2">
        <v>0</v>
      </c>
      <c r="AS56" s="2">
        <v>0</v>
      </c>
      <c r="AT56" s="2">
        <v>0</v>
      </c>
      <c r="AU56" s="2">
        <v>0</v>
      </c>
      <c r="AV56" s="2">
        <v>1.7096774193548387</v>
      </c>
      <c r="AW56" s="2">
        <v>5.8</v>
      </c>
      <c r="AX56" s="4">
        <v>22.35483870967742</v>
      </c>
      <c r="AY56" s="32">
        <f>AVERAGE(AM56:AX56)</f>
        <v>29.600682857495986</v>
      </c>
      <c r="AZ56" s="15">
        <f t="shared" si="4"/>
        <v>0</v>
      </c>
      <c r="BA56" s="2">
        <f t="shared" si="5"/>
        <v>0</v>
      </c>
    </row>
    <row r="57" spans="1:53" ht="15.9" x14ac:dyDescent="0.45">
      <c r="A57" s="2">
        <v>2021</v>
      </c>
      <c r="B57">
        <v>1.4530000000000001</v>
      </c>
      <c r="C57" s="14"/>
      <c r="D57" s="14"/>
      <c r="H57" s="2">
        <v>2021</v>
      </c>
      <c r="I57" s="2">
        <v>34.299999999999997</v>
      </c>
      <c r="J57" s="2">
        <v>92.6</v>
      </c>
      <c r="K57" s="2">
        <v>57.2</v>
      </c>
      <c r="L57" s="2">
        <v>42.5</v>
      </c>
      <c r="M57" s="2">
        <v>69.3</v>
      </c>
      <c r="N57" s="2">
        <v>70.2</v>
      </c>
      <c r="O57" s="2">
        <v>36.200000000000003</v>
      </c>
      <c r="P57" s="22">
        <v>43</v>
      </c>
      <c r="Q57" s="2">
        <v>24.5</v>
      </c>
      <c r="R57" s="2">
        <v>21.4</v>
      </c>
      <c r="S57" s="2">
        <v>48.8</v>
      </c>
      <c r="T57" s="2">
        <v>22.5</v>
      </c>
      <c r="U57" s="2">
        <v>119.3</v>
      </c>
      <c r="V57" s="2">
        <v>37.1</v>
      </c>
      <c r="W57" s="2">
        <v>115.7</v>
      </c>
      <c r="X57" s="2">
        <v>78.3</v>
      </c>
      <c r="Y57" s="2">
        <v>79.2</v>
      </c>
      <c r="Z57" s="2">
        <v>45.1</v>
      </c>
      <c r="AA57" s="23">
        <v>54.1</v>
      </c>
      <c r="AB57" s="32">
        <f t="shared" si="0"/>
        <v>689.00000000000011</v>
      </c>
      <c r="AC57" s="15">
        <f t="shared" si="1"/>
        <v>156.4</v>
      </c>
      <c r="AD57" s="15">
        <f t="shared" si="2"/>
        <v>372.90000000000003</v>
      </c>
      <c r="AE57" s="2">
        <v>2021</v>
      </c>
      <c r="AF57" s="2">
        <v>0</v>
      </c>
      <c r="AG57" s="2">
        <v>0</v>
      </c>
      <c r="AH57" s="2">
        <v>0</v>
      </c>
      <c r="AI57" s="2">
        <v>0</v>
      </c>
      <c r="AJ57" s="2">
        <v>1.7096774193548387</v>
      </c>
      <c r="AK57" s="2">
        <v>5.8</v>
      </c>
      <c r="AL57" s="4">
        <v>22.35483870967742</v>
      </c>
      <c r="AM57" s="24">
        <v>37.967741935483872</v>
      </c>
      <c r="AN57" s="2">
        <v>51.857142857142854</v>
      </c>
      <c r="AO57" s="2">
        <v>52.838709677419352</v>
      </c>
      <c r="AP57" s="2">
        <v>15.433333333333334</v>
      </c>
      <c r="AQ57" s="2">
        <v>0.19354838709677419</v>
      </c>
      <c r="AR57" s="2">
        <v>0</v>
      </c>
      <c r="AS57" s="2">
        <v>0</v>
      </c>
      <c r="AT57" s="2">
        <v>0</v>
      </c>
      <c r="AU57" s="2">
        <v>0</v>
      </c>
      <c r="AV57" s="2">
        <v>5.4516129032258061</v>
      </c>
      <c r="AW57" s="2">
        <v>8.2666666666666675</v>
      </c>
      <c r="AX57" s="4">
        <v>28.93548387096774</v>
      </c>
      <c r="AY57" s="32">
        <f t="shared" si="3"/>
        <v>16.745353302611367</v>
      </c>
      <c r="AZ57" s="15">
        <f t="shared" si="4"/>
        <v>0</v>
      </c>
      <c r="BA57" s="2">
        <f t="shared" si="5"/>
        <v>0</v>
      </c>
    </row>
    <row r="58" spans="1:53" x14ac:dyDescent="0.4">
      <c r="B58" s="14"/>
      <c r="C58" s="14"/>
      <c r="D58" s="14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7"/>
      <c r="AB58" s="32"/>
      <c r="AC58" s="32"/>
      <c r="AD58" s="2">
        <f>AVERAGE(AD2:AD57)</f>
        <v>283.82142857142856</v>
      </c>
      <c r="AM58" s="28">
        <v>40.856566820276505</v>
      </c>
      <c r="AN58" s="26">
        <v>53.681518296973955</v>
      </c>
      <c r="AO58" s="26">
        <v>59.565668202764968</v>
      </c>
      <c r="AP58" s="26">
        <v>104.18273809523805</v>
      </c>
      <c r="AQ58" s="26">
        <v>491.197004608295</v>
      </c>
      <c r="AR58" s="26">
        <v>0</v>
      </c>
      <c r="AS58" s="26">
        <v>0</v>
      </c>
      <c r="AT58" s="26">
        <v>0</v>
      </c>
      <c r="AU58" s="26">
        <v>1.7261904761904763E-2</v>
      </c>
      <c r="AV58" s="26">
        <v>128.05069124423963</v>
      </c>
      <c r="AW58" s="26">
        <v>116.71309523809525</v>
      </c>
      <c r="AX58" s="29">
        <v>24.872695852534566</v>
      </c>
      <c r="AY58" s="32"/>
      <c r="AZ58" s="32"/>
      <c r="BA58" s="2">
        <f>AVERAGE(BA2:BA57)</f>
        <v>4.3154761904761908E-3</v>
      </c>
    </row>
    <row r="59" spans="1:53" x14ac:dyDescent="0.4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5"/>
      <c r="AZ59" s="15"/>
    </row>
    <row r="60" spans="1:53" x14ac:dyDescent="0.4">
      <c r="AB60" s="18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53" x14ac:dyDescent="0.4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1723</v>
      </c>
      <c r="AA61" s="2" t="s">
        <v>1735</v>
      </c>
      <c r="AB61" s="18"/>
    </row>
    <row r="62" spans="1:53" x14ac:dyDescent="0.4">
      <c r="H62" s="2" t="s">
        <v>25</v>
      </c>
      <c r="I62" s="2">
        <f>CORREL($B$2:$B$57,I2:I57)</f>
        <v>0.17317305686214154</v>
      </c>
      <c r="J62" s="2">
        <f t="shared" ref="J62:O62" si="6">CORREL($B$2:$B$57,J2:J57)</f>
        <v>0.16436774966884296</v>
      </c>
      <c r="K62" s="2">
        <f t="shared" si="6"/>
        <v>0.3009058305769719</v>
      </c>
      <c r="L62" s="2">
        <f t="shared" si="6"/>
        <v>9.7730454663690486E-2</v>
      </c>
      <c r="M62" s="2">
        <f t="shared" si="6"/>
        <v>2.2934950169805367E-2</v>
      </c>
      <c r="N62" s="2">
        <f t="shared" si="6"/>
        <v>6.5242439800394333E-2</v>
      </c>
      <c r="O62" s="2">
        <f t="shared" si="6"/>
        <v>0.35346594379111679</v>
      </c>
      <c r="P62" s="2">
        <f>CORREL($B$2:$B$57,P2:P57)</f>
        <v>0.19003954085828628</v>
      </c>
      <c r="Q62" s="2">
        <f>CORREL($B$2:$B$57,Q2:Q57)</f>
        <v>7.5082708719254251E-2</v>
      </c>
      <c r="R62" s="2">
        <f t="shared" ref="R62:Y62" si="7">CORREL($B$2:$B$57,R2:R57)</f>
        <v>3.5885370267905101E-2</v>
      </c>
      <c r="S62" s="2">
        <f t="shared" si="7"/>
        <v>0.15420980765756931</v>
      </c>
      <c r="T62" s="2">
        <f t="shared" si="7"/>
        <v>7.8027134227593581E-2</v>
      </c>
      <c r="U62" s="2">
        <f t="shared" si="7"/>
        <v>0.28598030570551286</v>
      </c>
      <c r="V62" s="2">
        <f t="shared" si="7"/>
        <v>-8.6311014506495018E-2</v>
      </c>
      <c r="W62" s="2">
        <f t="shared" si="7"/>
        <v>0.39254350173334612</v>
      </c>
      <c r="X62" s="2">
        <f t="shared" si="7"/>
        <v>0.13328870503160131</v>
      </c>
      <c r="Y62" s="2">
        <f t="shared" si="7"/>
        <v>7.0448757623447544E-2</v>
      </c>
      <c r="Z62" s="2">
        <f>CORREL($B$2:$B$57,AC2:AC57)</f>
        <v>0.11527669178095144</v>
      </c>
      <c r="AB62" s="18"/>
    </row>
    <row r="63" spans="1:53" x14ac:dyDescent="0.4">
      <c r="H63" s="2" t="s">
        <v>1736</v>
      </c>
      <c r="I63" s="2" t="e">
        <f>CORREL($B$2:$B$57,AF2:AF57)</f>
        <v>#DIV/0!</v>
      </c>
      <c r="J63" s="2" t="e">
        <f t="shared" ref="J63:O63" si="8">CORREL($B$2:$B$57,AG2:AG57)</f>
        <v>#DIV/0!</v>
      </c>
      <c r="K63" s="2" t="e">
        <f t="shared" si="8"/>
        <v>#DIV/0!</v>
      </c>
      <c r="L63" s="2">
        <f t="shared" si="8"/>
        <v>-0.25667464555880348</v>
      </c>
      <c r="M63" s="2">
        <f t="shared" si="8"/>
        <v>6.1174821231108838E-2</v>
      </c>
      <c r="N63" s="2">
        <f t="shared" si="8"/>
        <v>-7.2842320708058688E-3</v>
      </c>
      <c r="O63" s="2">
        <f t="shared" si="8"/>
        <v>0.11406763594909355</v>
      </c>
      <c r="P63" s="2">
        <f>CORREL($B$2:$B$57,AM2:AM57)</f>
        <v>0.14442963005381146</v>
      </c>
      <c r="Q63" s="2">
        <f t="shared" ref="Q63:Y63" si="9">CORREL($B$2:$B$57,AN2:AN57)</f>
        <v>0.16052975744404513</v>
      </c>
      <c r="R63" s="2">
        <f t="shared" si="9"/>
        <v>0.11531275509241884</v>
      </c>
      <c r="S63" s="2">
        <f t="shared" si="9"/>
        <v>-3.0974694203758677E-2</v>
      </c>
      <c r="T63" s="2">
        <f t="shared" si="9"/>
        <v>-8.3030993366742217E-2</v>
      </c>
      <c r="U63" s="2" t="e">
        <f t="shared" si="9"/>
        <v>#DIV/0!</v>
      </c>
      <c r="V63" s="2" t="e">
        <f>CORREL($B$2:$B$57,AS2:AS57)</f>
        <v>#DIV/0!</v>
      </c>
      <c r="W63" s="2" t="e">
        <f>CORREL($B$2:$B$57,AT2:AT57)</f>
        <v>#DIV/0!</v>
      </c>
      <c r="X63" s="2">
        <f t="shared" si="9"/>
        <v>-0.24930954045675835</v>
      </c>
      <c r="Y63" s="2">
        <f t="shared" si="9"/>
        <v>-9.4625233092553319E-3</v>
      </c>
      <c r="Z63" s="2">
        <f t="shared" ref="Z63" si="10">CORREL($B$2:$B$57,AW2:AW57)</f>
        <v>-6.0425598664422826E-2</v>
      </c>
      <c r="AA63" s="2">
        <f t="shared" ref="AA63" si="11">CORREL($B$2:$B$57,AX2:AX57)</f>
        <v>0.14995183221937172</v>
      </c>
      <c r="AB63" s="18"/>
    </row>
    <row r="64" spans="1:53" x14ac:dyDescent="0.4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</row>
    <row r="65" spans="7:28" x14ac:dyDescent="0.4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</row>
    <row r="66" spans="7:28" x14ac:dyDescent="0.4">
      <c r="H66" s="30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B66" s="18"/>
    </row>
    <row r="67" spans="7:28" x14ac:dyDescent="0.4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</row>
    <row r="68" spans="7:28" x14ac:dyDescent="0.4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</row>
    <row r="69" spans="7:28" x14ac:dyDescent="0.4">
      <c r="H69" s="30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B69" s="18"/>
    </row>
    <row r="70" spans="7:28" x14ac:dyDescent="0.4">
      <c r="G70" s="2" t="s">
        <v>27</v>
      </c>
      <c r="H70" s="20">
        <f>MAX(I62:Y62)</f>
        <v>0.39254350173334612</v>
      </c>
      <c r="AB70" s="18"/>
    </row>
    <row r="71" spans="7:28" x14ac:dyDescent="0.4">
      <c r="G71" s="2" t="s">
        <v>28</v>
      </c>
      <c r="H71" s="21">
        <f>MIN(I62:Y62)</f>
        <v>-8.6311014506495018E-2</v>
      </c>
      <c r="AB71" s="18"/>
    </row>
    <row r="72" spans="7:28" x14ac:dyDescent="0.4">
      <c r="G72" s="2" t="s">
        <v>23</v>
      </c>
      <c r="H72" s="20" t="e">
        <f>MAX(I63:Y63)</f>
        <v>#DIV/0!</v>
      </c>
      <c r="AB72" s="18"/>
    </row>
    <row r="73" spans="7:28" x14ac:dyDescent="0.4">
      <c r="G73" s="2" t="s">
        <v>24</v>
      </c>
      <c r="H73" s="21" t="e">
        <f>MIN(I63:Y63)</f>
        <v>#DIV/0!</v>
      </c>
      <c r="AB73" s="18"/>
    </row>
    <row r="74" spans="7:28" x14ac:dyDescent="0.4">
      <c r="AB74" s="18"/>
    </row>
    <row r="75" spans="7:28" x14ac:dyDescent="0.4">
      <c r="AB75" s="18"/>
    </row>
    <row r="76" spans="7:28" x14ac:dyDescent="0.4">
      <c r="AB76" s="18"/>
    </row>
    <row r="77" spans="7:28" x14ac:dyDescent="0.4">
      <c r="AB77" s="18"/>
    </row>
    <row r="78" spans="7:28" x14ac:dyDescent="0.4">
      <c r="AB78" s="18"/>
    </row>
    <row r="79" spans="7:28" x14ac:dyDescent="0.4">
      <c r="AB79" s="18"/>
    </row>
    <row r="95" spans="6:19" x14ac:dyDescent="0.4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4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4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4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4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4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4">
      <c r="B103" s="31"/>
      <c r="C103" s="31"/>
      <c r="E103" s="3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4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4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4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4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4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4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4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4">
      <c r="B111" s="31"/>
      <c r="C111" s="31"/>
      <c r="E111" s="3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4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4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4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4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4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4">
      <c r="B119" s="31"/>
      <c r="C119" s="31"/>
      <c r="E119" s="3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4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4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4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4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4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4">
      <c r="B127" s="31"/>
      <c r="C127" s="31"/>
      <c r="E127" s="3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4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4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4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4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4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4">
      <c r="B135" s="31"/>
      <c r="C135" s="31"/>
      <c r="E135" s="3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4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4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4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4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4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Z62 Z63:AA63 Z66">
    <cfRule type="top10" dxfId="85" priority="4" bottom="1" rank="5"/>
    <cfRule type="top10" dxfId="84" priority="5" rank="5"/>
  </conditionalFormatting>
  <conditionalFormatting sqref="I66:Z66 I69:Z69 I67:AA68 I63:AA65">
    <cfRule type="top10" dxfId="83" priority="6" bottom="1" rank="5"/>
    <cfRule type="top10" dxfId="82" priority="7" rank="5"/>
  </conditionalFormatting>
  <conditionalFormatting sqref="AB86:AB87 I67:I69 I62:Z63 I66:Z66 I64:AA65 J69:Z69 J67:AA68 Z63:AA63">
    <cfRule type="top10" dxfId="81" priority="2" rank="5"/>
    <cfRule type="top10" dxfId="80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B87C-7B07-4E4A-AC0E-C195D4180AA3}">
  <dimension ref="A1:N57"/>
  <sheetViews>
    <sheetView topLeftCell="A28" workbookViewId="0">
      <selection activeCell="I18" sqref="I18"/>
    </sheetView>
  </sheetViews>
  <sheetFormatPr defaultRowHeight="15.9" x14ac:dyDescent="0.45"/>
  <cols>
    <col min="2" max="14" width="9" style="33"/>
  </cols>
  <sheetData>
    <row r="1" spans="1:14" x14ac:dyDescent="0.45">
      <c r="A1" s="37" t="s">
        <v>989</v>
      </c>
      <c r="B1" s="33" t="s">
        <v>990</v>
      </c>
      <c r="C1" s="33" t="s">
        <v>888</v>
      </c>
      <c r="D1" s="33" t="s">
        <v>889</v>
      </c>
      <c r="E1" s="33" t="s">
        <v>890</v>
      </c>
      <c r="F1" s="33" t="s">
        <v>891</v>
      </c>
      <c r="G1" s="33" t="s">
        <v>892</v>
      </c>
      <c r="H1" s="33" t="s">
        <v>893</v>
      </c>
      <c r="I1" s="33" t="s">
        <v>894</v>
      </c>
      <c r="J1" s="33" t="s">
        <v>895</v>
      </c>
      <c r="K1" s="33" t="s">
        <v>896</v>
      </c>
      <c r="L1" s="33" t="s">
        <v>896</v>
      </c>
      <c r="M1" s="33" t="s">
        <v>897</v>
      </c>
      <c r="N1" s="33" t="s">
        <v>898</v>
      </c>
    </row>
    <row r="2" spans="1:14" x14ac:dyDescent="0.45">
      <c r="A2" s="37" t="s">
        <v>989</v>
      </c>
      <c r="B2" s="33" t="s">
        <v>991</v>
      </c>
      <c r="C2" s="33" t="s">
        <v>892</v>
      </c>
      <c r="D2" s="33" t="s">
        <v>899</v>
      </c>
      <c r="E2" s="33" t="s">
        <v>900</v>
      </c>
      <c r="F2" s="33" t="s">
        <v>901</v>
      </c>
      <c r="G2" s="33" t="s">
        <v>902</v>
      </c>
      <c r="H2" s="33" t="s">
        <v>891</v>
      </c>
      <c r="I2" s="33" t="s">
        <v>903</v>
      </c>
      <c r="J2" s="33" t="s">
        <v>890</v>
      </c>
      <c r="K2" s="33" t="s">
        <v>904</v>
      </c>
      <c r="L2" s="33" t="s">
        <v>905</v>
      </c>
      <c r="M2" s="33" t="s">
        <v>906</v>
      </c>
      <c r="N2" s="33" t="s">
        <v>899</v>
      </c>
    </row>
    <row r="3" spans="1:14" x14ac:dyDescent="0.45">
      <c r="A3" s="37" t="s">
        <v>989</v>
      </c>
      <c r="B3" s="33" t="s">
        <v>992</v>
      </c>
      <c r="C3" s="33" t="s">
        <v>907</v>
      </c>
      <c r="D3" s="33" t="s">
        <v>889</v>
      </c>
      <c r="E3" s="33" t="s">
        <v>908</v>
      </c>
      <c r="F3" s="33" t="s">
        <v>899</v>
      </c>
      <c r="G3" s="33" t="s">
        <v>889</v>
      </c>
      <c r="H3" s="33" t="s">
        <v>890</v>
      </c>
      <c r="I3" s="33" t="s">
        <v>909</v>
      </c>
      <c r="J3" s="33" t="s">
        <v>910</v>
      </c>
      <c r="M3" s="33" t="s">
        <v>911</v>
      </c>
      <c r="N3" s="33" t="s">
        <v>912</v>
      </c>
    </row>
    <row r="4" spans="1:14" x14ac:dyDescent="0.45">
      <c r="A4" s="37" t="s">
        <v>989</v>
      </c>
      <c r="B4" s="33" t="s">
        <v>993</v>
      </c>
      <c r="C4" s="33" t="s">
        <v>894</v>
      </c>
      <c r="D4" s="33" t="s">
        <v>906</v>
      </c>
      <c r="E4" s="33" t="s">
        <v>913</v>
      </c>
      <c r="F4" s="33" t="s">
        <v>892</v>
      </c>
      <c r="G4" s="33" t="s">
        <v>914</v>
      </c>
      <c r="H4" s="33" t="s">
        <v>915</v>
      </c>
      <c r="I4" s="33" t="s">
        <v>916</v>
      </c>
      <c r="J4" s="33" t="s">
        <v>917</v>
      </c>
      <c r="K4" s="33" t="s">
        <v>918</v>
      </c>
      <c r="L4" s="33" t="s">
        <v>888</v>
      </c>
      <c r="M4" s="33" t="s">
        <v>919</v>
      </c>
      <c r="N4" s="33" t="s">
        <v>890</v>
      </c>
    </row>
    <row r="5" spans="1:14" x14ac:dyDescent="0.45">
      <c r="A5" s="37" t="s">
        <v>989</v>
      </c>
      <c r="B5" s="33" t="s">
        <v>994</v>
      </c>
      <c r="C5" s="33" t="s">
        <v>901</v>
      </c>
      <c r="D5" s="33" t="s">
        <v>914</v>
      </c>
      <c r="E5" s="33" t="s">
        <v>914</v>
      </c>
      <c r="F5" s="33" t="s">
        <v>912</v>
      </c>
      <c r="G5" s="33" t="s">
        <v>892</v>
      </c>
      <c r="H5" s="33" t="s">
        <v>920</v>
      </c>
      <c r="I5" s="33" t="s">
        <v>894</v>
      </c>
      <c r="J5" s="33" t="s">
        <v>895</v>
      </c>
      <c r="K5" s="33" t="s">
        <v>918</v>
      </c>
      <c r="L5" s="33" t="s">
        <v>891</v>
      </c>
      <c r="M5" s="33" t="s">
        <v>918</v>
      </c>
      <c r="N5" s="33" t="s">
        <v>891</v>
      </c>
    </row>
    <row r="6" spans="1:14" x14ac:dyDescent="0.45">
      <c r="A6" s="37" t="s">
        <v>989</v>
      </c>
      <c r="B6" s="33" t="s">
        <v>995</v>
      </c>
      <c r="C6" s="33" t="s">
        <v>901</v>
      </c>
      <c r="D6" s="33" t="s">
        <v>890</v>
      </c>
      <c r="E6" s="33" t="s">
        <v>900</v>
      </c>
      <c r="F6" s="33" t="s">
        <v>914</v>
      </c>
      <c r="G6" s="33" t="s">
        <v>912</v>
      </c>
      <c r="H6" s="33" t="s">
        <v>897</v>
      </c>
      <c r="I6" s="33" t="s">
        <v>894</v>
      </c>
      <c r="J6" s="33" t="s">
        <v>921</v>
      </c>
      <c r="K6" s="33" t="s">
        <v>918</v>
      </c>
      <c r="L6" s="33" t="s">
        <v>906</v>
      </c>
      <c r="M6" s="33" t="s">
        <v>922</v>
      </c>
      <c r="N6" s="33" t="s">
        <v>890</v>
      </c>
    </row>
    <row r="7" spans="1:14" x14ac:dyDescent="0.45">
      <c r="A7" s="37" t="s">
        <v>989</v>
      </c>
      <c r="B7" s="33" t="s">
        <v>996</v>
      </c>
      <c r="C7" s="33" t="s">
        <v>911</v>
      </c>
      <c r="D7" s="33" t="s">
        <v>890</v>
      </c>
      <c r="E7" s="33" t="s">
        <v>908</v>
      </c>
      <c r="F7" s="33" t="s">
        <v>908</v>
      </c>
      <c r="G7" s="33" t="s">
        <v>908</v>
      </c>
      <c r="H7" s="33" t="s">
        <v>906</v>
      </c>
      <c r="I7" s="33" t="s">
        <v>923</v>
      </c>
      <c r="J7" s="33" t="s">
        <v>903</v>
      </c>
      <c r="K7" s="33" t="s">
        <v>888</v>
      </c>
      <c r="L7" s="33" t="s">
        <v>895</v>
      </c>
      <c r="M7" s="33" t="s">
        <v>889</v>
      </c>
      <c r="N7" s="33" t="s">
        <v>900</v>
      </c>
    </row>
    <row r="8" spans="1:14" x14ac:dyDescent="0.45">
      <c r="A8" s="37" t="s">
        <v>989</v>
      </c>
      <c r="B8" s="33" t="s">
        <v>997</v>
      </c>
      <c r="C8" s="33" t="s">
        <v>924</v>
      </c>
      <c r="D8" s="33" t="s">
        <v>906</v>
      </c>
      <c r="E8" s="33" t="s">
        <v>925</v>
      </c>
      <c r="F8" s="33" t="s">
        <v>926</v>
      </c>
      <c r="G8" s="33" t="s">
        <v>922</v>
      </c>
      <c r="H8" s="33" t="s">
        <v>904</v>
      </c>
      <c r="I8" s="33" t="s">
        <v>927</v>
      </c>
      <c r="J8" s="33" t="s">
        <v>928</v>
      </c>
      <c r="K8" s="33" t="s">
        <v>929</v>
      </c>
      <c r="L8" s="33" t="s">
        <v>917</v>
      </c>
      <c r="M8" s="33" t="s">
        <v>894</v>
      </c>
      <c r="N8" s="33" t="s">
        <v>916</v>
      </c>
    </row>
    <row r="9" spans="1:14" x14ac:dyDescent="0.45">
      <c r="A9" s="37" t="s">
        <v>989</v>
      </c>
      <c r="B9" s="33" t="s">
        <v>998</v>
      </c>
      <c r="C9" s="33" t="s">
        <v>912</v>
      </c>
      <c r="D9" s="33" t="s">
        <v>899</v>
      </c>
      <c r="E9" s="33" t="s">
        <v>914</v>
      </c>
      <c r="F9" s="33" t="s">
        <v>930</v>
      </c>
      <c r="G9" s="33" t="s">
        <v>891</v>
      </c>
      <c r="H9" s="33" t="s">
        <v>896</v>
      </c>
      <c r="I9" s="33" t="s">
        <v>931</v>
      </c>
      <c r="J9" s="33" t="s">
        <v>932</v>
      </c>
      <c r="K9" s="33" t="s">
        <v>927</v>
      </c>
      <c r="L9" s="33" t="s">
        <v>898</v>
      </c>
      <c r="M9" s="33" t="s">
        <v>922</v>
      </c>
      <c r="N9" s="33" t="s">
        <v>919</v>
      </c>
    </row>
    <row r="10" spans="1:14" x14ac:dyDescent="0.45">
      <c r="A10" s="37" t="s">
        <v>989</v>
      </c>
      <c r="B10" s="33" t="s">
        <v>999</v>
      </c>
      <c r="C10" s="33" t="s">
        <v>891</v>
      </c>
      <c r="D10" s="33" t="s">
        <v>890</v>
      </c>
      <c r="E10" s="33" t="s">
        <v>933</v>
      </c>
      <c r="F10" s="33" t="s">
        <v>891</v>
      </c>
      <c r="G10" s="33" t="s">
        <v>921</v>
      </c>
      <c r="H10" s="33" t="s">
        <v>934</v>
      </c>
      <c r="I10" s="33" t="s">
        <v>927</v>
      </c>
      <c r="J10" s="33" t="s">
        <v>935</v>
      </c>
      <c r="K10" s="33" t="s">
        <v>901</v>
      </c>
      <c r="L10" s="33" t="s">
        <v>918</v>
      </c>
      <c r="M10" s="33" t="s">
        <v>910</v>
      </c>
      <c r="N10" s="33" t="s">
        <v>918</v>
      </c>
    </row>
    <row r="11" spans="1:14" x14ac:dyDescent="0.45">
      <c r="A11" s="37" t="s">
        <v>989</v>
      </c>
      <c r="B11" s="33" t="s">
        <v>1000</v>
      </c>
      <c r="C11" s="33" t="s">
        <v>914</v>
      </c>
      <c r="D11" s="33" t="s">
        <v>1001</v>
      </c>
      <c r="E11" s="33" t="s">
        <v>914</v>
      </c>
      <c r="F11" s="33" t="s">
        <v>925</v>
      </c>
      <c r="G11" s="33" t="s">
        <v>915</v>
      </c>
      <c r="H11" s="33" t="s">
        <v>1002</v>
      </c>
      <c r="I11" s="33" t="s">
        <v>936</v>
      </c>
      <c r="J11" s="33" t="s">
        <v>892</v>
      </c>
      <c r="K11" s="33" t="s">
        <v>922</v>
      </c>
      <c r="L11" s="33" t="s">
        <v>906</v>
      </c>
      <c r="M11" s="33" t="s">
        <v>914</v>
      </c>
      <c r="N11" s="33" t="s">
        <v>1003</v>
      </c>
    </row>
    <row r="12" spans="1:14" x14ac:dyDescent="0.45">
      <c r="A12" s="37" t="s">
        <v>989</v>
      </c>
      <c r="B12" s="33" t="s">
        <v>1004</v>
      </c>
      <c r="C12" s="33" t="s">
        <v>912</v>
      </c>
      <c r="D12" s="33" t="s">
        <v>914</v>
      </c>
      <c r="E12" s="33" t="s">
        <v>921</v>
      </c>
      <c r="F12" s="33" t="s">
        <v>919</v>
      </c>
      <c r="G12" s="33" t="s">
        <v>914</v>
      </c>
      <c r="H12" s="33" t="s">
        <v>924</v>
      </c>
      <c r="I12" s="33" t="s">
        <v>907</v>
      </c>
      <c r="J12" s="33" t="s">
        <v>937</v>
      </c>
      <c r="K12" s="33" t="s">
        <v>924</v>
      </c>
      <c r="L12" s="33" t="s">
        <v>912</v>
      </c>
      <c r="M12" s="33" t="s">
        <v>908</v>
      </c>
      <c r="N12" s="33" t="s">
        <v>912</v>
      </c>
    </row>
    <row r="13" spans="1:14" x14ac:dyDescent="0.45">
      <c r="A13" s="37" t="s">
        <v>989</v>
      </c>
      <c r="B13" s="33" t="s">
        <v>1005</v>
      </c>
      <c r="C13" s="33" t="s">
        <v>918</v>
      </c>
      <c r="D13" s="33" t="s">
        <v>914</v>
      </c>
      <c r="E13" s="33" t="s">
        <v>914</v>
      </c>
      <c r="F13" s="33" t="s">
        <v>925</v>
      </c>
      <c r="G13" s="33" t="s">
        <v>901</v>
      </c>
      <c r="H13" s="33" t="s">
        <v>908</v>
      </c>
      <c r="I13" s="33" t="s">
        <v>924</v>
      </c>
      <c r="J13" s="33" t="s">
        <v>907</v>
      </c>
      <c r="K13" s="33" t="s">
        <v>890</v>
      </c>
      <c r="L13" s="33" t="s">
        <v>922</v>
      </c>
      <c r="M13" s="33" t="s">
        <v>916</v>
      </c>
      <c r="N13" s="33" t="s">
        <v>908</v>
      </c>
    </row>
    <row r="14" spans="1:14" x14ac:dyDescent="0.45">
      <c r="A14" s="37" t="s">
        <v>989</v>
      </c>
      <c r="B14" s="33" t="s">
        <v>1006</v>
      </c>
      <c r="C14" s="33" t="s">
        <v>890</v>
      </c>
      <c r="D14" s="33" t="s">
        <v>891</v>
      </c>
      <c r="E14" s="33" t="s">
        <v>911</v>
      </c>
      <c r="F14" s="33" t="s">
        <v>901</v>
      </c>
      <c r="G14" s="33" t="s">
        <v>890</v>
      </c>
      <c r="H14" s="33" t="s">
        <v>906</v>
      </c>
      <c r="I14" s="33" t="s">
        <v>906</v>
      </c>
      <c r="J14" s="33" t="s">
        <v>891</v>
      </c>
      <c r="K14" s="33" t="s">
        <v>916</v>
      </c>
      <c r="L14" s="33" t="s">
        <v>912</v>
      </c>
      <c r="M14" s="33" t="s">
        <v>919</v>
      </c>
      <c r="N14" s="33" t="s">
        <v>925</v>
      </c>
    </row>
    <row r="15" spans="1:14" x14ac:dyDescent="0.45">
      <c r="A15" s="37" t="s">
        <v>989</v>
      </c>
      <c r="B15" s="33" t="s">
        <v>1007</v>
      </c>
      <c r="C15" s="33" t="s">
        <v>906</v>
      </c>
      <c r="D15" s="33" t="s">
        <v>889</v>
      </c>
      <c r="E15" s="33" t="s">
        <v>899</v>
      </c>
      <c r="F15" s="33" t="s">
        <v>933</v>
      </c>
      <c r="G15" s="33" t="s">
        <v>921</v>
      </c>
      <c r="H15" s="33" t="s">
        <v>924</v>
      </c>
      <c r="I15" s="33" t="s">
        <v>1008</v>
      </c>
      <c r="J15" s="33" t="s">
        <v>926</v>
      </c>
      <c r="K15" s="33" t="s">
        <v>911</v>
      </c>
      <c r="L15" s="33" t="s">
        <v>889</v>
      </c>
      <c r="M15" s="33" t="s">
        <v>901</v>
      </c>
      <c r="N15" s="33" t="s">
        <v>925</v>
      </c>
    </row>
    <row r="16" spans="1:14" x14ac:dyDescent="0.45">
      <c r="A16" s="37" t="s">
        <v>989</v>
      </c>
      <c r="B16" s="33" t="s">
        <v>1009</v>
      </c>
      <c r="C16" s="33" t="s">
        <v>913</v>
      </c>
      <c r="D16" s="33" t="s">
        <v>919</v>
      </c>
      <c r="E16" s="33" t="s">
        <v>899</v>
      </c>
      <c r="F16" s="33" t="s">
        <v>901</v>
      </c>
      <c r="G16" s="33" t="s">
        <v>892</v>
      </c>
      <c r="H16" s="33" t="s">
        <v>894</v>
      </c>
      <c r="I16" s="33" t="s">
        <v>938</v>
      </c>
      <c r="J16" s="33" t="s">
        <v>889</v>
      </c>
      <c r="K16" s="33" t="s">
        <v>929</v>
      </c>
      <c r="L16" s="33" t="s">
        <v>908</v>
      </c>
      <c r="M16" s="33" t="s">
        <v>890</v>
      </c>
      <c r="N16" s="33" t="s">
        <v>906</v>
      </c>
    </row>
    <row r="17" spans="1:14" x14ac:dyDescent="0.45">
      <c r="A17" s="37" t="s">
        <v>989</v>
      </c>
      <c r="B17" s="33" t="s">
        <v>1010</v>
      </c>
      <c r="C17" s="33" t="s">
        <v>922</v>
      </c>
      <c r="D17" s="33" t="s">
        <v>914</v>
      </c>
      <c r="E17" s="33" t="s">
        <v>933</v>
      </c>
      <c r="F17" s="33" t="s">
        <v>890</v>
      </c>
      <c r="G17" s="33" t="s">
        <v>889</v>
      </c>
      <c r="H17" s="33" t="s">
        <v>900</v>
      </c>
      <c r="I17" s="33" t="s">
        <v>908</v>
      </c>
      <c r="J17" s="33" t="s">
        <v>918</v>
      </c>
      <c r="K17" s="33" t="s">
        <v>921</v>
      </c>
      <c r="L17" s="33" t="s">
        <v>892</v>
      </c>
      <c r="M17" s="33" t="s">
        <v>906</v>
      </c>
      <c r="N17" s="33" t="s">
        <v>914</v>
      </c>
    </row>
    <row r="18" spans="1:14" x14ac:dyDescent="0.45">
      <c r="A18" s="37" t="s">
        <v>989</v>
      </c>
      <c r="B18" s="33" t="s">
        <v>1011</v>
      </c>
      <c r="C18" s="33" t="s">
        <v>891</v>
      </c>
      <c r="D18" s="33" t="s">
        <v>901</v>
      </c>
      <c r="E18" s="33" t="s">
        <v>913</v>
      </c>
      <c r="F18" s="33" t="s">
        <v>901</v>
      </c>
      <c r="G18" s="33" t="s">
        <v>901</v>
      </c>
      <c r="H18" s="33" t="s">
        <v>900</v>
      </c>
      <c r="I18" s="33" t="s">
        <v>894</v>
      </c>
      <c r="J18" s="33" t="s">
        <v>902</v>
      </c>
      <c r="K18" s="33" t="s">
        <v>926</v>
      </c>
      <c r="L18" s="33" t="s">
        <v>926</v>
      </c>
      <c r="M18" s="33" t="s">
        <v>925</v>
      </c>
      <c r="N18" s="33" t="s">
        <v>926</v>
      </c>
    </row>
    <row r="19" spans="1:14" x14ac:dyDescent="0.45">
      <c r="A19" s="37" t="s">
        <v>989</v>
      </c>
      <c r="B19" s="33" t="s">
        <v>1012</v>
      </c>
      <c r="C19" s="33" t="s">
        <v>906</v>
      </c>
      <c r="D19" s="33" t="s">
        <v>913</v>
      </c>
      <c r="E19" s="33" t="s">
        <v>925</v>
      </c>
      <c r="F19" s="33" t="s">
        <v>933</v>
      </c>
      <c r="G19" s="33" t="s">
        <v>889</v>
      </c>
      <c r="H19" s="33" t="s">
        <v>918</v>
      </c>
      <c r="I19" s="33" t="s">
        <v>938</v>
      </c>
      <c r="J19" s="33" t="s">
        <v>939</v>
      </c>
      <c r="K19" s="33" t="s">
        <v>934</v>
      </c>
      <c r="L19" s="33" t="s">
        <v>1013</v>
      </c>
      <c r="M19" s="33" t="s">
        <v>890</v>
      </c>
      <c r="N19" s="33" t="s">
        <v>891</v>
      </c>
    </row>
    <row r="20" spans="1:14" x14ac:dyDescent="0.45">
      <c r="A20" s="37" t="s">
        <v>989</v>
      </c>
      <c r="B20" s="33" t="s">
        <v>1014</v>
      </c>
      <c r="C20" s="33" t="s">
        <v>1015</v>
      </c>
      <c r="D20" s="33" t="s">
        <v>1016</v>
      </c>
      <c r="E20" s="33" t="s">
        <v>1017</v>
      </c>
      <c r="F20" s="33" t="s">
        <v>919</v>
      </c>
      <c r="G20" s="33" t="s">
        <v>1018</v>
      </c>
      <c r="H20" s="33" t="s">
        <v>940</v>
      </c>
      <c r="I20" s="33" t="s">
        <v>941</v>
      </c>
      <c r="J20" s="33" t="s">
        <v>942</v>
      </c>
      <c r="K20" s="33" t="s">
        <v>943</v>
      </c>
      <c r="L20" s="33" t="s">
        <v>1019</v>
      </c>
      <c r="M20" s="33" t="s">
        <v>1020</v>
      </c>
      <c r="N20" s="33" t="s">
        <v>1021</v>
      </c>
    </row>
    <row r="21" spans="1:14" x14ac:dyDescent="0.45">
      <c r="A21" s="37" t="s">
        <v>989</v>
      </c>
      <c r="B21" s="33" t="s">
        <v>1022</v>
      </c>
      <c r="C21" s="33" t="s">
        <v>1023</v>
      </c>
      <c r="D21" s="33" t="s">
        <v>1024</v>
      </c>
      <c r="E21" s="33" t="s">
        <v>1025</v>
      </c>
      <c r="F21" s="33" t="s">
        <v>1025</v>
      </c>
      <c r="G21" s="33" t="s">
        <v>1026</v>
      </c>
      <c r="H21" s="33" t="s">
        <v>1027</v>
      </c>
      <c r="I21" s="33" t="s">
        <v>1028</v>
      </c>
      <c r="J21" s="33" t="s">
        <v>1029</v>
      </c>
      <c r="K21" s="33" t="s">
        <v>1030</v>
      </c>
      <c r="L21" s="33" t="s">
        <v>1031</v>
      </c>
      <c r="M21" s="33" t="s">
        <v>1032</v>
      </c>
      <c r="N21" s="33" t="s">
        <v>1033</v>
      </c>
    </row>
    <row r="22" spans="1:14" x14ac:dyDescent="0.45">
      <c r="A22" s="37" t="s">
        <v>989</v>
      </c>
      <c r="B22" s="33" t="s">
        <v>1034</v>
      </c>
      <c r="C22" s="33" t="s">
        <v>1035</v>
      </c>
      <c r="D22" s="33" t="s">
        <v>1036</v>
      </c>
      <c r="E22" s="33" t="s">
        <v>1037</v>
      </c>
      <c r="F22" s="33" t="s">
        <v>1038</v>
      </c>
      <c r="G22" s="33" t="s">
        <v>1039</v>
      </c>
      <c r="H22" s="33" t="s">
        <v>944</v>
      </c>
      <c r="I22" s="33" t="s">
        <v>911</v>
      </c>
      <c r="J22" s="33" t="s">
        <v>1040</v>
      </c>
      <c r="K22" s="33" t="s">
        <v>1041</v>
      </c>
      <c r="L22" s="33" t="s">
        <v>922</v>
      </c>
      <c r="M22" s="33" t="s">
        <v>925</v>
      </c>
      <c r="N22" s="33" t="s">
        <v>1042</v>
      </c>
    </row>
    <row r="23" spans="1:14" x14ac:dyDescent="0.45">
      <c r="A23" s="37" t="s">
        <v>989</v>
      </c>
      <c r="B23" s="33" t="s">
        <v>1043</v>
      </c>
      <c r="C23" s="33" t="s">
        <v>1044</v>
      </c>
      <c r="D23" s="33" t="s">
        <v>1045</v>
      </c>
      <c r="E23" s="33" t="s">
        <v>1046</v>
      </c>
      <c r="F23" s="33" t="s">
        <v>1047</v>
      </c>
      <c r="G23" s="33" t="s">
        <v>1048</v>
      </c>
      <c r="H23" s="33" t="s">
        <v>1049</v>
      </c>
      <c r="I23" s="33" t="s">
        <v>945</v>
      </c>
      <c r="J23" s="33" t="s">
        <v>946</v>
      </c>
      <c r="K23" s="33" t="s">
        <v>1050</v>
      </c>
      <c r="L23" s="33" t="s">
        <v>1016</v>
      </c>
      <c r="M23" s="33" t="s">
        <v>1051</v>
      </c>
      <c r="N23" s="33" t="s">
        <v>1052</v>
      </c>
    </row>
    <row r="24" spans="1:14" x14ac:dyDescent="0.45">
      <c r="A24" s="37" t="s">
        <v>989</v>
      </c>
      <c r="B24" s="33" t="s">
        <v>1053</v>
      </c>
      <c r="C24" s="33" t="s">
        <v>1054</v>
      </c>
      <c r="D24" s="33" t="s">
        <v>892</v>
      </c>
      <c r="E24" s="33" t="s">
        <v>1047</v>
      </c>
      <c r="F24" s="33" t="s">
        <v>947</v>
      </c>
      <c r="G24" s="33" t="s">
        <v>1055</v>
      </c>
      <c r="H24" s="33" t="s">
        <v>948</v>
      </c>
      <c r="I24" s="33" t="s">
        <v>949</v>
      </c>
      <c r="J24" s="33" t="s">
        <v>1056</v>
      </c>
      <c r="K24" s="33" t="s">
        <v>1031</v>
      </c>
      <c r="L24" s="33" t="s">
        <v>1057</v>
      </c>
      <c r="M24" s="33" t="s">
        <v>1058</v>
      </c>
      <c r="N24" s="33" t="s">
        <v>901</v>
      </c>
    </row>
    <row r="25" spans="1:14" x14ac:dyDescent="0.45">
      <c r="A25" s="37" t="s">
        <v>989</v>
      </c>
      <c r="B25" s="33" t="s">
        <v>1059</v>
      </c>
      <c r="C25" s="33" t="s">
        <v>1060</v>
      </c>
      <c r="D25" s="33" t="s">
        <v>1061</v>
      </c>
      <c r="E25" s="33" t="s">
        <v>1062</v>
      </c>
      <c r="F25" s="33" t="s">
        <v>1026</v>
      </c>
      <c r="G25" s="33" t="s">
        <v>1057</v>
      </c>
      <c r="H25" s="33" t="s">
        <v>950</v>
      </c>
      <c r="I25" s="33" t="s">
        <v>951</v>
      </c>
      <c r="J25" s="33" t="s">
        <v>1042</v>
      </c>
      <c r="K25" s="33" t="s">
        <v>952</v>
      </c>
      <c r="L25" s="33" t="s">
        <v>1063</v>
      </c>
      <c r="M25" s="33" t="s">
        <v>1064</v>
      </c>
      <c r="N25" s="33" t="s">
        <v>919</v>
      </c>
    </row>
    <row r="26" spans="1:14" x14ac:dyDescent="0.45">
      <c r="A26" s="37" t="s">
        <v>989</v>
      </c>
      <c r="B26" s="33" t="s">
        <v>1065</v>
      </c>
      <c r="C26" s="33" t="s">
        <v>915</v>
      </c>
      <c r="D26" s="33" t="s">
        <v>914</v>
      </c>
      <c r="E26" s="33" t="s">
        <v>918</v>
      </c>
      <c r="F26" s="33" t="s">
        <v>1066</v>
      </c>
      <c r="G26" s="33" t="s">
        <v>1027</v>
      </c>
      <c r="H26" s="33" t="s">
        <v>953</v>
      </c>
      <c r="I26" s="33" t="s">
        <v>1067</v>
      </c>
      <c r="J26" s="33" t="s">
        <v>954</v>
      </c>
      <c r="K26" s="33" t="s">
        <v>1068</v>
      </c>
      <c r="L26" s="33" t="s">
        <v>908</v>
      </c>
      <c r="M26" s="33" t="s">
        <v>1069</v>
      </c>
      <c r="N26" s="33" t="s">
        <v>906</v>
      </c>
    </row>
    <row r="27" spans="1:14" x14ac:dyDescent="0.45">
      <c r="A27" s="37" t="s">
        <v>989</v>
      </c>
      <c r="B27" s="33" t="s">
        <v>1070</v>
      </c>
      <c r="C27" s="33" t="s">
        <v>1036</v>
      </c>
      <c r="D27" s="33" t="s">
        <v>1029</v>
      </c>
      <c r="E27" s="33" t="s">
        <v>1071</v>
      </c>
      <c r="F27" s="33" t="s">
        <v>1072</v>
      </c>
      <c r="G27" s="33" t="s">
        <v>1073</v>
      </c>
      <c r="H27" s="33" t="s">
        <v>1074</v>
      </c>
      <c r="I27" s="33" t="s">
        <v>1075</v>
      </c>
      <c r="J27" s="33" t="s">
        <v>955</v>
      </c>
      <c r="K27" s="33" t="s">
        <v>1076</v>
      </c>
      <c r="L27" s="33" t="s">
        <v>1077</v>
      </c>
      <c r="M27" s="33" t="s">
        <v>1078</v>
      </c>
      <c r="N27" s="33" t="s">
        <v>1079</v>
      </c>
    </row>
    <row r="28" spans="1:14" x14ac:dyDescent="0.45">
      <c r="A28" s="37" t="s">
        <v>989</v>
      </c>
      <c r="B28" s="33" t="s">
        <v>1080</v>
      </c>
      <c r="C28" s="33" t="s">
        <v>1081</v>
      </c>
      <c r="D28" s="33" t="s">
        <v>1082</v>
      </c>
      <c r="E28" s="33" t="s">
        <v>1083</v>
      </c>
      <c r="F28" s="33" t="s">
        <v>1084</v>
      </c>
      <c r="G28" s="33" t="s">
        <v>1085</v>
      </c>
      <c r="H28" s="33" t="s">
        <v>1086</v>
      </c>
      <c r="I28" s="33" t="s">
        <v>956</v>
      </c>
      <c r="J28" s="33" t="s">
        <v>957</v>
      </c>
      <c r="K28" s="33" t="s">
        <v>1087</v>
      </c>
      <c r="L28" s="33" t="s">
        <v>1088</v>
      </c>
      <c r="M28" s="33" t="s">
        <v>1089</v>
      </c>
      <c r="N28" s="33" t="s">
        <v>915</v>
      </c>
    </row>
    <row r="29" spans="1:14" x14ac:dyDescent="0.45">
      <c r="A29" s="37" t="s">
        <v>989</v>
      </c>
      <c r="B29" s="33" t="s">
        <v>1090</v>
      </c>
      <c r="C29" s="33" t="s">
        <v>1045</v>
      </c>
      <c r="D29" s="33" t="s">
        <v>1069</v>
      </c>
      <c r="E29" s="33" t="s">
        <v>1091</v>
      </c>
      <c r="F29" s="33" t="s">
        <v>1037</v>
      </c>
      <c r="G29" s="33" t="s">
        <v>908</v>
      </c>
      <c r="H29" s="33" t="s">
        <v>1092</v>
      </c>
      <c r="I29" s="33" t="s">
        <v>1093</v>
      </c>
      <c r="J29" s="33" t="s">
        <v>958</v>
      </c>
      <c r="K29" s="33" t="s">
        <v>1083</v>
      </c>
      <c r="L29" s="33" t="s">
        <v>1021</v>
      </c>
      <c r="M29" s="33" t="s">
        <v>1094</v>
      </c>
      <c r="N29" s="33" t="s">
        <v>1050</v>
      </c>
    </row>
    <row r="30" spans="1:14" x14ac:dyDescent="0.45">
      <c r="A30" s="37" t="s">
        <v>989</v>
      </c>
      <c r="B30" s="33" t="s">
        <v>1095</v>
      </c>
      <c r="C30" s="33" t="s">
        <v>1096</v>
      </c>
      <c r="D30" s="33" t="s">
        <v>1097</v>
      </c>
      <c r="E30" s="33" t="s">
        <v>1098</v>
      </c>
      <c r="F30" s="33" t="s">
        <v>1038</v>
      </c>
      <c r="G30" s="33" t="s">
        <v>1099</v>
      </c>
      <c r="H30" s="33" t="s">
        <v>1100</v>
      </c>
      <c r="I30" s="33" t="s">
        <v>1101</v>
      </c>
      <c r="J30" s="33" t="s">
        <v>959</v>
      </c>
      <c r="K30" s="33" t="s">
        <v>960</v>
      </c>
      <c r="L30" s="33" t="s">
        <v>1102</v>
      </c>
      <c r="M30" s="33" t="s">
        <v>1103</v>
      </c>
      <c r="N30" s="33" t="s">
        <v>1104</v>
      </c>
    </row>
    <row r="31" spans="1:14" x14ac:dyDescent="0.45">
      <c r="A31" s="37" t="s">
        <v>989</v>
      </c>
      <c r="B31" s="33" t="s">
        <v>1105</v>
      </c>
      <c r="C31" s="33" t="s">
        <v>889</v>
      </c>
      <c r="D31" s="33" t="s">
        <v>1019</v>
      </c>
      <c r="E31" s="33" t="s">
        <v>906</v>
      </c>
      <c r="F31" s="33" t="s">
        <v>961</v>
      </c>
      <c r="G31" s="33" t="s">
        <v>1106</v>
      </c>
      <c r="H31" s="33" t="s">
        <v>962</v>
      </c>
      <c r="I31" s="33" t="s">
        <v>963</v>
      </c>
      <c r="J31" s="33" t="s">
        <v>964</v>
      </c>
      <c r="K31" s="33" t="s">
        <v>1107</v>
      </c>
      <c r="L31" s="33" t="s">
        <v>1108</v>
      </c>
      <c r="M31" s="33" t="s">
        <v>1109</v>
      </c>
      <c r="N31" s="33" t="s">
        <v>1110</v>
      </c>
    </row>
    <row r="32" spans="1:14" x14ac:dyDescent="0.45">
      <c r="A32" s="37" t="s">
        <v>989</v>
      </c>
      <c r="B32" s="33" t="s">
        <v>1111</v>
      </c>
      <c r="C32" s="33" t="s">
        <v>1076</v>
      </c>
      <c r="D32" s="33" t="s">
        <v>1112</v>
      </c>
      <c r="E32" s="33" t="s">
        <v>1066</v>
      </c>
      <c r="F32" s="33" t="s">
        <v>1113</v>
      </c>
      <c r="G32" s="33" t="s">
        <v>1060</v>
      </c>
      <c r="H32" s="33" t="s">
        <v>1114</v>
      </c>
      <c r="I32" s="33" t="s">
        <v>1115</v>
      </c>
      <c r="J32" s="33" t="s">
        <v>965</v>
      </c>
      <c r="K32" s="33" t="s">
        <v>966</v>
      </c>
      <c r="L32" s="33" t="s">
        <v>1116</v>
      </c>
      <c r="M32" s="33" t="s">
        <v>1030</v>
      </c>
      <c r="N32" s="33" t="s">
        <v>925</v>
      </c>
    </row>
    <row r="33" spans="1:14" x14ac:dyDescent="0.45">
      <c r="A33" s="37" t="s">
        <v>989</v>
      </c>
      <c r="B33" s="33" t="s">
        <v>1117</v>
      </c>
      <c r="C33" s="33" t="s">
        <v>899</v>
      </c>
      <c r="D33" s="33" t="s">
        <v>1118</v>
      </c>
      <c r="E33" s="33" t="s">
        <v>1115</v>
      </c>
      <c r="F33" s="33" t="s">
        <v>1119</v>
      </c>
      <c r="G33" s="33" t="s">
        <v>967</v>
      </c>
      <c r="H33" s="33" t="s">
        <v>1120</v>
      </c>
      <c r="I33" s="33" t="s">
        <v>1121</v>
      </c>
      <c r="J33" s="33" t="s">
        <v>968</v>
      </c>
      <c r="K33" s="33" t="s">
        <v>1122</v>
      </c>
      <c r="L33" s="33" t="s">
        <v>1123</v>
      </c>
      <c r="M33" s="33" t="s">
        <v>1124</v>
      </c>
      <c r="N33" s="33" t="s">
        <v>1038</v>
      </c>
    </row>
    <row r="34" spans="1:14" x14ac:dyDescent="0.45">
      <c r="A34" s="37" t="s">
        <v>989</v>
      </c>
      <c r="B34" s="33" t="s">
        <v>1125</v>
      </c>
      <c r="C34" s="33" t="s">
        <v>1126</v>
      </c>
      <c r="D34" s="33" t="s">
        <v>1033</v>
      </c>
      <c r="E34" s="33" t="s">
        <v>1127</v>
      </c>
      <c r="F34" s="33" t="s">
        <v>1128</v>
      </c>
      <c r="G34" s="33" t="s">
        <v>1129</v>
      </c>
      <c r="H34" s="33" t="s">
        <v>1107</v>
      </c>
      <c r="I34" s="33" t="s">
        <v>1130</v>
      </c>
      <c r="J34" s="33" t="s">
        <v>1131</v>
      </c>
      <c r="K34" s="33" t="s">
        <v>969</v>
      </c>
      <c r="L34" s="33" t="s">
        <v>1132</v>
      </c>
      <c r="M34" s="33" t="s">
        <v>1133</v>
      </c>
      <c r="N34" s="33" t="s">
        <v>1134</v>
      </c>
    </row>
    <row r="35" spans="1:14" x14ac:dyDescent="0.45">
      <c r="A35" s="37" t="s">
        <v>989</v>
      </c>
      <c r="B35" s="33" t="s">
        <v>1135</v>
      </c>
      <c r="C35" s="33" t="s">
        <v>1136</v>
      </c>
      <c r="D35" s="33" t="s">
        <v>1137</v>
      </c>
      <c r="E35" s="33" t="s">
        <v>1042</v>
      </c>
      <c r="F35" s="33" t="s">
        <v>1138</v>
      </c>
      <c r="G35" s="33" t="s">
        <v>1139</v>
      </c>
      <c r="H35" s="33" t="s">
        <v>1140</v>
      </c>
      <c r="I35" s="33" t="s">
        <v>970</v>
      </c>
      <c r="J35" s="33" t="s">
        <v>1141</v>
      </c>
      <c r="K35" s="33" t="s">
        <v>971</v>
      </c>
      <c r="L35" s="33" t="s">
        <v>1142</v>
      </c>
      <c r="M35" s="33" t="s">
        <v>1085</v>
      </c>
      <c r="N35" s="33" t="s">
        <v>1143</v>
      </c>
    </row>
    <row r="36" spans="1:14" x14ac:dyDescent="0.45">
      <c r="A36" s="37" t="s">
        <v>989</v>
      </c>
      <c r="B36" s="33" t="s">
        <v>1144</v>
      </c>
      <c r="C36" s="33" t="s">
        <v>1145</v>
      </c>
      <c r="D36" s="33" t="s">
        <v>1060</v>
      </c>
      <c r="E36" s="33" t="s">
        <v>1146</v>
      </c>
      <c r="F36" s="33" t="s">
        <v>1147</v>
      </c>
      <c r="G36" s="33" t="s">
        <v>1073</v>
      </c>
      <c r="H36" s="33" t="s">
        <v>1061</v>
      </c>
      <c r="I36" s="33" t="s">
        <v>1148</v>
      </c>
      <c r="J36" s="33" t="s">
        <v>972</v>
      </c>
      <c r="K36" s="33" t="s">
        <v>973</v>
      </c>
      <c r="L36" s="33" t="s">
        <v>1149</v>
      </c>
      <c r="M36" s="33" t="s">
        <v>1130</v>
      </c>
      <c r="N36" s="33" t="s">
        <v>1150</v>
      </c>
    </row>
    <row r="37" spans="1:14" x14ac:dyDescent="0.45">
      <c r="A37" s="37" t="s">
        <v>989</v>
      </c>
      <c r="B37" s="33" t="s">
        <v>1151</v>
      </c>
      <c r="C37" s="33" t="s">
        <v>1152</v>
      </c>
      <c r="D37" s="33" t="s">
        <v>1107</v>
      </c>
      <c r="E37" s="33" t="s">
        <v>1056</v>
      </c>
      <c r="F37" s="33" t="s">
        <v>1060</v>
      </c>
      <c r="G37" s="33" t="s">
        <v>1145</v>
      </c>
      <c r="H37" s="33" t="s">
        <v>1153</v>
      </c>
      <c r="I37" s="33" t="s">
        <v>1106</v>
      </c>
      <c r="J37" s="33" t="s">
        <v>1114</v>
      </c>
      <c r="K37" s="33" t="s">
        <v>1017</v>
      </c>
      <c r="L37" s="33" t="s">
        <v>1154</v>
      </c>
      <c r="M37" s="33" t="s">
        <v>1155</v>
      </c>
      <c r="N37" s="33" t="s">
        <v>974</v>
      </c>
    </row>
    <row r="38" spans="1:14" x14ac:dyDescent="0.45">
      <c r="A38" s="37" t="s">
        <v>989</v>
      </c>
      <c r="B38" s="33" t="s">
        <v>1156</v>
      </c>
      <c r="C38" s="33" t="s">
        <v>1093</v>
      </c>
      <c r="D38" s="33" t="s">
        <v>1157</v>
      </c>
      <c r="E38" s="33" t="s">
        <v>1158</v>
      </c>
      <c r="F38" s="33" t="s">
        <v>1159</v>
      </c>
      <c r="G38" s="33" t="s">
        <v>1039</v>
      </c>
      <c r="H38" s="33" t="s">
        <v>975</v>
      </c>
      <c r="I38" s="33" t="s">
        <v>956</v>
      </c>
      <c r="J38" s="33" t="s">
        <v>1160</v>
      </c>
      <c r="K38" s="33" t="s">
        <v>1161</v>
      </c>
      <c r="L38" s="33" t="s">
        <v>1162</v>
      </c>
      <c r="M38" s="33" t="s">
        <v>1110</v>
      </c>
      <c r="N38" s="33" t="s">
        <v>1026</v>
      </c>
    </row>
    <row r="39" spans="1:14" x14ac:dyDescent="0.45">
      <c r="A39" s="37" t="s">
        <v>989</v>
      </c>
      <c r="B39" s="33" t="s">
        <v>1163</v>
      </c>
      <c r="C39" s="33" t="s">
        <v>1164</v>
      </c>
      <c r="D39" s="33" t="s">
        <v>1098</v>
      </c>
      <c r="E39" s="33" t="s">
        <v>1165</v>
      </c>
      <c r="F39" s="33" t="s">
        <v>1166</v>
      </c>
      <c r="G39" s="33" t="s">
        <v>890</v>
      </c>
      <c r="H39" s="33" t="s">
        <v>1167</v>
      </c>
      <c r="I39" s="33" t="s">
        <v>1084</v>
      </c>
      <c r="J39" s="33" t="s">
        <v>890</v>
      </c>
      <c r="K39" s="33" t="s">
        <v>1168</v>
      </c>
      <c r="L39" s="33" t="s">
        <v>1169</v>
      </c>
      <c r="M39" s="33" t="s">
        <v>1170</v>
      </c>
      <c r="N39" s="33" t="s">
        <v>1171</v>
      </c>
    </row>
    <row r="40" spans="1:14" x14ac:dyDescent="0.45">
      <c r="A40" s="37" t="s">
        <v>989</v>
      </c>
      <c r="B40" s="33" t="s">
        <v>1172</v>
      </c>
      <c r="C40" s="33" t="s">
        <v>1030</v>
      </c>
      <c r="D40" s="33" t="s">
        <v>1036</v>
      </c>
      <c r="E40" s="33" t="s">
        <v>908</v>
      </c>
      <c r="F40" s="33" t="s">
        <v>1173</v>
      </c>
      <c r="G40" s="33" t="s">
        <v>1055</v>
      </c>
      <c r="H40" s="33" t="s">
        <v>1143</v>
      </c>
      <c r="I40" s="33" t="s">
        <v>900</v>
      </c>
      <c r="J40" s="33" t="s">
        <v>1001</v>
      </c>
      <c r="K40" s="33" t="s">
        <v>1044</v>
      </c>
      <c r="L40" s="33" t="s">
        <v>1174</v>
      </c>
      <c r="M40" s="33" t="s">
        <v>1175</v>
      </c>
      <c r="N40" s="33" t="s">
        <v>1176</v>
      </c>
    </row>
    <row r="41" spans="1:14" x14ac:dyDescent="0.45">
      <c r="A41" s="37" t="s">
        <v>989</v>
      </c>
      <c r="B41" s="33" t="s">
        <v>1177</v>
      </c>
      <c r="C41" s="33" t="s">
        <v>1087</v>
      </c>
      <c r="D41" s="33" t="s">
        <v>912</v>
      </c>
      <c r="E41" s="33" t="s">
        <v>1054</v>
      </c>
      <c r="F41" s="33" t="s">
        <v>1178</v>
      </c>
      <c r="G41" s="33" t="s">
        <v>1160</v>
      </c>
      <c r="H41" s="33" t="s">
        <v>1075</v>
      </c>
      <c r="I41" s="33" t="s">
        <v>1088</v>
      </c>
      <c r="J41" s="33" t="s">
        <v>1158</v>
      </c>
      <c r="K41" s="33" t="s">
        <v>1064</v>
      </c>
      <c r="L41" s="33" t="s">
        <v>1088</v>
      </c>
      <c r="M41" s="33" t="s">
        <v>976</v>
      </c>
      <c r="N41" s="33" t="s">
        <v>1045</v>
      </c>
    </row>
    <row r="42" spans="1:14" x14ac:dyDescent="0.45">
      <c r="A42" s="37" t="s">
        <v>989</v>
      </c>
      <c r="B42" s="33" t="s">
        <v>1179</v>
      </c>
      <c r="C42" s="33" t="s">
        <v>1127</v>
      </c>
      <c r="D42" s="33" t="s">
        <v>1167</v>
      </c>
      <c r="E42" s="33" t="s">
        <v>1082</v>
      </c>
      <c r="F42" s="33" t="s">
        <v>933</v>
      </c>
      <c r="G42" s="33" t="s">
        <v>1033</v>
      </c>
      <c r="H42" s="33" t="s">
        <v>1180</v>
      </c>
      <c r="I42" s="33" t="s">
        <v>1181</v>
      </c>
      <c r="J42" s="33" t="s">
        <v>1180</v>
      </c>
      <c r="K42" s="33" t="s">
        <v>1182</v>
      </c>
      <c r="L42" s="33" t="s">
        <v>1183</v>
      </c>
      <c r="M42" s="33" t="s">
        <v>977</v>
      </c>
      <c r="N42" s="33" t="s">
        <v>1122</v>
      </c>
    </row>
    <row r="43" spans="1:14" x14ac:dyDescent="0.45">
      <c r="A43" s="37" t="s">
        <v>989</v>
      </c>
      <c r="B43" s="33" t="s">
        <v>1184</v>
      </c>
      <c r="C43" s="33" t="s">
        <v>901</v>
      </c>
      <c r="D43" s="33" t="s">
        <v>1084</v>
      </c>
      <c r="E43" s="33" t="s">
        <v>891</v>
      </c>
      <c r="F43" s="33" t="s">
        <v>1182</v>
      </c>
      <c r="G43" s="33" t="s">
        <v>1036</v>
      </c>
      <c r="H43" s="33" t="s">
        <v>900</v>
      </c>
      <c r="I43" s="33" t="s">
        <v>889</v>
      </c>
      <c r="J43" s="33" t="s">
        <v>1185</v>
      </c>
      <c r="K43" s="33" t="s">
        <v>1062</v>
      </c>
      <c r="L43" s="33" t="s">
        <v>1186</v>
      </c>
      <c r="M43" s="33" t="s">
        <v>1003</v>
      </c>
      <c r="N43" s="33" t="s">
        <v>910</v>
      </c>
    </row>
    <row r="44" spans="1:14" x14ac:dyDescent="0.45">
      <c r="A44" s="37" t="s">
        <v>989</v>
      </c>
      <c r="B44" s="33" t="s">
        <v>1187</v>
      </c>
      <c r="C44" s="33" t="s">
        <v>1018</v>
      </c>
      <c r="D44" s="33" t="s">
        <v>1032</v>
      </c>
      <c r="E44" s="33" t="s">
        <v>1148</v>
      </c>
      <c r="F44" s="33" t="s">
        <v>1170</v>
      </c>
      <c r="G44" s="33" t="s">
        <v>1166</v>
      </c>
      <c r="H44" s="33" t="s">
        <v>1188</v>
      </c>
      <c r="I44" s="33" t="s">
        <v>1189</v>
      </c>
      <c r="J44" s="33" t="s">
        <v>1183</v>
      </c>
      <c r="K44" s="33" t="s">
        <v>1068</v>
      </c>
      <c r="L44" s="33" t="s">
        <v>1190</v>
      </c>
      <c r="M44" s="33" t="s">
        <v>1108</v>
      </c>
      <c r="N44" s="33" t="s">
        <v>1041</v>
      </c>
    </row>
    <row r="45" spans="1:14" x14ac:dyDescent="0.45">
      <c r="A45" s="37" t="s">
        <v>989</v>
      </c>
      <c r="B45" s="33" t="s">
        <v>1191</v>
      </c>
      <c r="C45" s="33" t="s">
        <v>1130</v>
      </c>
      <c r="D45" s="33" t="s">
        <v>1015</v>
      </c>
      <c r="E45" s="33" t="s">
        <v>1192</v>
      </c>
      <c r="F45" s="33" t="s">
        <v>1068</v>
      </c>
      <c r="G45" s="33" t="s">
        <v>1193</v>
      </c>
      <c r="H45" s="33" t="s">
        <v>1194</v>
      </c>
      <c r="I45" s="33" t="s">
        <v>1147</v>
      </c>
      <c r="J45" s="33" t="s">
        <v>918</v>
      </c>
      <c r="K45" s="33" t="s">
        <v>1001</v>
      </c>
      <c r="L45" s="33" t="s">
        <v>1169</v>
      </c>
      <c r="M45" s="33" t="s">
        <v>1103</v>
      </c>
      <c r="N45" s="33" t="s">
        <v>1195</v>
      </c>
    </row>
    <row r="46" spans="1:14" x14ac:dyDescent="0.45">
      <c r="A46" s="37" t="s">
        <v>989</v>
      </c>
      <c r="B46" s="33" t="s">
        <v>1196</v>
      </c>
      <c r="C46" s="33" t="s">
        <v>1197</v>
      </c>
      <c r="D46" s="33" t="s">
        <v>918</v>
      </c>
      <c r="E46" s="33" t="s">
        <v>1064</v>
      </c>
      <c r="F46" s="33" t="s">
        <v>1198</v>
      </c>
      <c r="G46" s="33" t="s">
        <v>1199</v>
      </c>
      <c r="H46" s="33" t="s">
        <v>1013</v>
      </c>
      <c r="I46" s="33" t="s">
        <v>978</v>
      </c>
      <c r="J46" s="33" t="s">
        <v>979</v>
      </c>
      <c r="K46" s="33" t="s">
        <v>980</v>
      </c>
      <c r="L46" s="33" t="s">
        <v>928</v>
      </c>
      <c r="M46" s="33" t="s">
        <v>1015</v>
      </c>
      <c r="N46" s="33" t="s">
        <v>911</v>
      </c>
    </row>
    <row r="47" spans="1:14" x14ac:dyDescent="0.45">
      <c r="A47" s="37" t="s">
        <v>989</v>
      </c>
      <c r="B47" s="33" t="s">
        <v>1200</v>
      </c>
      <c r="C47" s="33" t="s">
        <v>1089</v>
      </c>
      <c r="D47" s="33" t="s">
        <v>1086</v>
      </c>
      <c r="E47" s="33" t="s">
        <v>1158</v>
      </c>
      <c r="F47" s="33" t="s">
        <v>1201</v>
      </c>
      <c r="G47" s="33" t="s">
        <v>1132</v>
      </c>
      <c r="H47" s="33" t="s">
        <v>1180</v>
      </c>
      <c r="I47" s="33" t="s">
        <v>1202</v>
      </c>
      <c r="J47" s="33" t="s">
        <v>1203</v>
      </c>
      <c r="K47" s="33" t="s">
        <v>1134</v>
      </c>
      <c r="L47" s="33" t="s">
        <v>1204</v>
      </c>
      <c r="M47" s="33" t="s">
        <v>981</v>
      </c>
      <c r="N47" s="33" t="s">
        <v>1205</v>
      </c>
    </row>
    <row r="48" spans="1:14" x14ac:dyDescent="0.45">
      <c r="A48" s="37" t="s">
        <v>989</v>
      </c>
      <c r="B48" s="33" t="s">
        <v>1206</v>
      </c>
      <c r="C48" s="33" t="s">
        <v>1207</v>
      </c>
      <c r="D48" s="33" t="s">
        <v>1025</v>
      </c>
      <c r="E48" s="33" t="s">
        <v>912</v>
      </c>
      <c r="F48" s="33" t="s">
        <v>911</v>
      </c>
      <c r="G48" s="33" t="s">
        <v>1180</v>
      </c>
      <c r="H48" s="33" t="s">
        <v>1054</v>
      </c>
      <c r="I48" s="33" t="s">
        <v>1076</v>
      </c>
      <c r="J48" s="33" t="s">
        <v>1208</v>
      </c>
      <c r="K48" s="33" t="s">
        <v>982</v>
      </c>
      <c r="L48" s="33" t="s">
        <v>983</v>
      </c>
      <c r="M48" s="33" t="s">
        <v>1063</v>
      </c>
      <c r="N48" s="33" t="s">
        <v>1209</v>
      </c>
    </row>
    <row r="49" spans="1:14" x14ac:dyDescent="0.45">
      <c r="A49" s="37" t="s">
        <v>989</v>
      </c>
      <c r="B49" s="33" t="s">
        <v>1210</v>
      </c>
      <c r="C49" s="33" t="s">
        <v>1124</v>
      </c>
      <c r="D49" s="33" t="s">
        <v>1035</v>
      </c>
      <c r="E49" s="33" t="s">
        <v>1113</v>
      </c>
      <c r="F49" s="33" t="s">
        <v>1211</v>
      </c>
      <c r="H49" s="33" t="s">
        <v>1126</v>
      </c>
      <c r="J49" s="33" t="s">
        <v>919</v>
      </c>
      <c r="K49" s="33" t="s">
        <v>1212</v>
      </c>
      <c r="L49" s="33" t="s">
        <v>1089</v>
      </c>
      <c r="M49" s="33" t="s">
        <v>1213</v>
      </c>
      <c r="N49" s="33" t="s">
        <v>1152</v>
      </c>
    </row>
    <row r="50" spans="1:14" x14ac:dyDescent="0.45">
      <c r="A50" s="37" t="s">
        <v>989</v>
      </c>
      <c r="B50" s="33" t="s">
        <v>1214</v>
      </c>
      <c r="C50" s="33" t="s">
        <v>1101</v>
      </c>
      <c r="D50" s="33" t="s">
        <v>1098</v>
      </c>
      <c r="E50" s="33" t="s">
        <v>1185</v>
      </c>
      <c r="F50" s="33" t="s">
        <v>1058</v>
      </c>
      <c r="G50" s="33" t="s">
        <v>1215</v>
      </c>
      <c r="H50" s="33" t="s">
        <v>1161</v>
      </c>
      <c r="J50" s="33" t="s">
        <v>1078</v>
      </c>
      <c r="K50" s="33" t="s">
        <v>984</v>
      </c>
      <c r="L50" s="33" t="s">
        <v>906</v>
      </c>
      <c r="M50" s="33" t="s">
        <v>1142</v>
      </c>
      <c r="N50" s="33" t="s">
        <v>1060</v>
      </c>
    </row>
    <row r="51" spans="1:14" x14ac:dyDescent="0.45">
      <c r="A51" s="37" t="s">
        <v>989</v>
      </c>
      <c r="B51" s="33" t="s">
        <v>1216</v>
      </c>
      <c r="C51" s="33" t="s">
        <v>1182</v>
      </c>
      <c r="D51" s="33" t="s">
        <v>1180</v>
      </c>
      <c r="F51" s="33" t="s">
        <v>1072</v>
      </c>
      <c r="K51" s="33" t="s">
        <v>930</v>
      </c>
      <c r="L51" s="33" t="s">
        <v>985</v>
      </c>
      <c r="M51" s="33" t="s">
        <v>1212</v>
      </c>
    </row>
    <row r="52" spans="1:14" x14ac:dyDescent="0.45">
      <c r="A52" s="37" t="s">
        <v>989</v>
      </c>
      <c r="B52" s="33" t="s">
        <v>1217</v>
      </c>
      <c r="C52" s="33" t="s">
        <v>930</v>
      </c>
      <c r="D52" s="33" t="s">
        <v>1181</v>
      </c>
      <c r="E52" s="33" t="s">
        <v>1097</v>
      </c>
      <c r="F52" s="33" t="s">
        <v>1138</v>
      </c>
      <c r="G52" s="33" t="s">
        <v>1067</v>
      </c>
      <c r="H52" s="33" t="s">
        <v>1127</v>
      </c>
      <c r="I52" s="33" t="s">
        <v>1218</v>
      </c>
      <c r="J52" s="33" t="s">
        <v>1035</v>
      </c>
      <c r="K52" s="33" t="s">
        <v>1219</v>
      </c>
      <c r="L52" s="33" t="s">
        <v>1220</v>
      </c>
      <c r="M52" s="33" t="s">
        <v>986</v>
      </c>
      <c r="N52" s="33" t="s">
        <v>1220</v>
      </c>
    </row>
    <row r="53" spans="1:14" x14ac:dyDescent="0.45">
      <c r="A53" s="37" t="s">
        <v>989</v>
      </c>
      <c r="B53" s="33" t="s">
        <v>1221</v>
      </c>
      <c r="C53" s="33" t="s">
        <v>1102</v>
      </c>
      <c r="D53" s="33" t="s">
        <v>1077</v>
      </c>
      <c r="E53" s="33" t="s">
        <v>925</v>
      </c>
      <c r="F53" s="33" t="s">
        <v>1160</v>
      </c>
      <c r="G53" s="33" t="s">
        <v>1157</v>
      </c>
      <c r="H53" s="33" t="s">
        <v>1222</v>
      </c>
      <c r="I53" s="33" t="s">
        <v>1036</v>
      </c>
      <c r="J53" s="33" t="s">
        <v>1025</v>
      </c>
      <c r="K53" s="33" t="s">
        <v>1042</v>
      </c>
      <c r="L53" s="33" t="s">
        <v>1097</v>
      </c>
      <c r="M53" s="33" t="s">
        <v>1223</v>
      </c>
      <c r="N53" s="33" t="s">
        <v>925</v>
      </c>
    </row>
    <row r="54" spans="1:14" x14ac:dyDescent="0.45">
      <c r="A54" s="37" t="s">
        <v>989</v>
      </c>
      <c r="B54" s="33" t="s">
        <v>1224</v>
      </c>
      <c r="C54" s="33" t="s">
        <v>1038</v>
      </c>
      <c r="D54" s="33" t="s">
        <v>1138</v>
      </c>
      <c r="E54" s="33" t="s">
        <v>1091</v>
      </c>
      <c r="F54" s="33" t="s">
        <v>1067</v>
      </c>
      <c r="G54" s="33" t="s">
        <v>1113</v>
      </c>
      <c r="H54" s="33" t="s">
        <v>987</v>
      </c>
      <c r="I54" s="33" t="s">
        <v>906</v>
      </c>
      <c r="J54" s="33" t="s">
        <v>1037</v>
      </c>
      <c r="K54" s="33" t="s">
        <v>1180</v>
      </c>
      <c r="L54" s="33" t="s">
        <v>1035</v>
      </c>
      <c r="M54" s="33" t="s">
        <v>1175</v>
      </c>
      <c r="N54" s="33" t="s">
        <v>1085</v>
      </c>
    </row>
    <row r="55" spans="1:14" x14ac:dyDescent="0.45">
      <c r="A55" s="37" t="s">
        <v>989</v>
      </c>
      <c r="B55" s="33" t="s">
        <v>1225</v>
      </c>
      <c r="C55" s="33" t="s">
        <v>1226</v>
      </c>
      <c r="D55" s="33" t="s">
        <v>1108</v>
      </c>
      <c r="E55" s="33" t="s">
        <v>1218</v>
      </c>
      <c r="F55" s="33" t="s">
        <v>1029</v>
      </c>
      <c r="G55" s="33" t="s">
        <v>988</v>
      </c>
      <c r="H55" s="33" t="s">
        <v>925</v>
      </c>
      <c r="I55" s="33" t="s">
        <v>1068</v>
      </c>
      <c r="J55" s="33" t="s">
        <v>1227</v>
      </c>
      <c r="K55" s="33" t="s">
        <v>1134</v>
      </c>
      <c r="L55" s="33" t="s">
        <v>1228</v>
      </c>
      <c r="M55" s="33" t="s">
        <v>1122</v>
      </c>
    </row>
    <row r="56" spans="1:14" x14ac:dyDescent="0.45">
      <c r="A56" s="37" t="s">
        <v>989</v>
      </c>
      <c r="B56" s="33" t="s">
        <v>1229</v>
      </c>
      <c r="C56" s="33" t="s">
        <v>1035</v>
      </c>
      <c r="D56" s="33" t="s">
        <v>1030</v>
      </c>
      <c r="E56" s="33" t="s">
        <v>1091</v>
      </c>
      <c r="F56" s="33" t="s">
        <v>1096</v>
      </c>
      <c r="G56" s="33" t="s">
        <v>1145</v>
      </c>
      <c r="H56" s="33" t="s">
        <v>1089</v>
      </c>
      <c r="I56" s="33" t="s">
        <v>973</v>
      </c>
      <c r="J56" s="33" t="s">
        <v>1199</v>
      </c>
      <c r="K56" s="33" t="s">
        <v>952</v>
      </c>
      <c r="L56" s="33" t="s">
        <v>1077</v>
      </c>
      <c r="M56" s="33" t="s">
        <v>1199</v>
      </c>
      <c r="N56" s="33" t="s">
        <v>1230</v>
      </c>
    </row>
    <row r="57" spans="1:14" x14ac:dyDescent="0.45">
      <c r="A57" s="37" t="s">
        <v>989</v>
      </c>
      <c r="B57" s="33" t="s">
        <v>1231</v>
      </c>
      <c r="C57" s="33" t="s">
        <v>933</v>
      </c>
      <c r="D57" s="33" t="s">
        <v>1232</v>
      </c>
      <c r="E57" s="33" t="s">
        <v>1038</v>
      </c>
      <c r="F57" s="33" t="s">
        <v>1052</v>
      </c>
      <c r="G57" s="33" t="s">
        <v>914</v>
      </c>
      <c r="H57" s="33" t="s">
        <v>1205</v>
      </c>
      <c r="I57" s="33" t="s">
        <v>1136</v>
      </c>
      <c r="J57" s="33" t="s">
        <v>1233</v>
      </c>
      <c r="K57" s="33" t="s">
        <v>1122</v>
      </c>
      <c r="L57" s="33" t="s">
        <v>1234</v>
      </c>
      <c r="M57" s="33" t="s">
        <v>1115</v>
      </c>
    </row>
  </sheetData>
  <pageMargins left="0.7" right="0.7" top="0.75" bottom="0.75" header="0.3" footer="0.3"/>
  <ignoredErrors>
    <ignoredError sqref="B1:N1048576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6642-0148-44DC-9147-9B989366FB54}">
  <dimension ref="A1:N63"/>
  <sheetViews>
    <sheetView topLeftCell="A40" workbookViewId="0">
      <selection activeCell="C7" sqref="C7"/>
    </sheetView>
  </sheetViews>
  <sheetFormatPr defaultRowHeight="15.9" x14ac:dyDescent="0.45"/>
  <sheetData>
    <row r="1" spans="1:14" x14ac:dyDescent="0.45">
      <c r="A1">
        <v>24076</v>
      </c>
      <c r="B1">
        <v>1960</v>
      </c>
      <c r="C1" t="s">
        <v>600</v>
      </c>
      <c r="D1" t="s">
        <v>601</v>
      </c>
      <c r="E1" t="s">
        <v>602</v>
      </c>
      <c r="F1" t="s">
        <v>130</v>
      </c>
      <c r="G1" t="s">
        <v>223</v>
      </c>
      <c r="H1" t="s">
        <v>282</v>
      </c>
      <c r="I1" t="s">
        <v>541</v>
      </c>
      <c r="J1" t="s">
        <v>111</v>
      </c>
      <c r="K1" t="s">
        <v>100</v>
      </c>
      <c r="L1" t="s">
        <v>358</v>
      </c>
      <c r="M1" t="s">
        <v>579</v>
      </c>
      <c r="N1" t="s">
        <v>603</v>
      </c>
    </row>
    <row r="2" spans="1:14" x14ac:dyDescent="0.45">
      <c r="A2">
        <v>24076</v>
      </c>
      <c r="B2">
        <v>1961</v>
      </c>
      <c r="C2" t="s">
        <v>604</v>
      </c>
      <c r="D2" t="s">
        <v>601</v>
      </c>
      <c r="E2" t="s">
        <v>605</v>
      </c>
      <c r="F2" t="s">
        <v>326</v>
      </c>
      <c r="G2" t="s">
        <v>190</v>
      </c>
      <c r="H2" t="s">
        <v>447</v>
      </c>
      <c r="I2" t="s">
        <v>381</v>
      </c>
      <c r="J2" t="s">
        <v>460</v>
      </c>
      <c r="K2" t="s">
        <v>145</v>
      </c>
      <c r="L2" t="s">
        <v>596</v>
      </c>
      <c r="M2" t="s">
        <v>249</v>
      </c>
      <c r="N2" t="s">
        <v>357</v>
      </c>
    </row>
    <row r="3" spans="1:14" x14ac:dyDescent="0.45">
      <c r="A3">
        <v>24076</v>
      </c>
      <c r="B3">
        <v>1962</v>
      </c>
      <c r="C3" t="s">
        <v>606</v>
      </c>
      <c r="D3" t="s">
        <v>607</v>
      </c>
      <c r="E3" t="s">
        <v>51</v>
      </c>
      <c r="F3" t="s">
        <v>419</v>
      </c>
      <c r="G3" t="s">
        <v>89</v>
      </c>
      <c r="H3" t="s">
        <v>153</v>
      </c>
      <c r="I3" t="s">
        <v>385</v>
      </c>
      <c r="J3" t="s">
        <v>111</v>
      </c>
      <c r="K3" t="s">
        <v>243</v>
      </c>
      <c r="L3" t="s">
        <v>171</v>
      </c>
      <c r="M3" t="s">
        <v>239</v>
      </c>
      <c r="N3" t="s">
        <v>608</v>
      </c>
    </row>
    <row r="4" spans="1:14" x14ac:dyDescent="0.45">
      <c r="A4">
        <v>24076</v>
      </c>
      <c r="B4">
        <v>1963</v>
      </c>
      <c r="C4" t="s">
        <v>388</v>
      </c>
      <c r="D4" t="s">
        <v>609</v>
      </c>
      <c r="E4" t="s">
        <v>218</v>
      </c>
      <c r="F4" t="s">
        <v>286</v>
      </c>
      <c r="G4" t="s">
        <v>333</v>
      </c>
      <c r="H4" t="s">
        <v>97</v>
      </c>
      <c r="I4" t="s">
        <v>133</v>
      </c>
      <c r="J4" t="s">
        <v>199</v>
      </c>
      <c r="K4" t="s">
        <v>498</v>
      </c>
      <c r="L4" t="s">
        <v>393</v>
      </c>
      <c r="M4" t="s">
        <v>102</v>
      </c>
      <c r="N4" t="s">
        <v>93</v>
      </c>
    </row>
    <row r="5" spans="1:14" x14ac:dyDescent="0.45">
      <c r="A5">
        <v>24076</v>
      </c>
      <c r="B5">
        <v>1964</v>
      </c>
      <c r="C5" t="s">
        <v>610</v>
      </c>
      <c r="D5" t="s">
        <v>409</v>
      </c>
      <c r="E5" t="s">
        <v>48</v>
      </c>
      <c r="F5" t="s">
        <v>433</v>
      </c>
      <c r="G5" t="s">
        <v>264</v>
      </c>
      <c r="H5" t="s">
        <v>573</v>
      </c>
      <c r="I5" t="s">
        <v>44</v>
      </c>
      <c r="J5" t="s">
        <v>384</v>
      </c>
      <c r="K5" t="s">
        <v>223</v>
      </c>
      <c r="L5" t="s">
        <v>64</v>
      </c>
      <c r="M5" t="s">
        <v>357</v>
      </c>
      <c r="N5" t="s">
        <v>278</v>
      </c>
    </row>
    <row r="6" spans="1:14" x14ac:dyDescent="0.45">
      <c r="A6">
        <v>24076</v>
      </c>
      <c r="B6">
        <v>1965</v>
      </c>
      <c r="C6" t="s">
        <v>611</v>
      </c>
      <c r="D6" t="s">
        <v>612</v>
      </c>
      <c r="E6" t="s">
        <v>274</v>
      </c>
      <c r="F6" t="s">
        <v>553</v>
      </c>
      <c r="G6" t="s">
        <v>514</v>
      </c>
      <c r="H6" t="s">
        <v>228</v>
      </c>
      <c r="I6" t="s">
        <v>394</v>
      </c>
      <c r="J6" t="s">
        <v>305</v>
      </c>
      <c r="K6" t="s">
        <v>368</v>
      </c>
      <c r="L6" t="s">
        <v>410</v>
      </c>
      <c r="M6" t="s">
        <v>593</v>
      </c>
      <c r="N6" t="s">
        <v>611</v>
      </c>
    </row>
    <row r="7" spans="1:14" x14ac:dyDescent="0.45">
      <c r="A7">
        <v>24076</v>
      </c>
      <c r="B7">
        <v>1966</v>
      </c>
      <c r="C7" t="s">
        <v>613</v>
      </c>
      <c r="D7" t="s">
        <v>612</v>
      </c>
      <c r="E7" t="s">
        <v>179</v>
      </c>
      <c r="F7" t="s">
        <v>130</v>
      </c>
      <c r="G7" t="s">
        <v>490</v>
      </c>
      <c r="H7" t="s">
        <v>122</v>
      </c>
      <c r="I7" t="s">
        <v>367</v>
      </c>
      <c r="J7" t="s">
        <v>451</v>
      </c>
      <c r="K7" t="s">
        <v>112</v>
      </c>
      <c r="L7" t="s">
        <v>534</v>
      </c>
      <c r="M7" t="s">
        <v>91</v>
      </c>
      <c r="N7" t="s">
        <v>180</v>
      </c>
    </row>
    <row r="8" spans="1:14" x14ac:dyDescent="0.45">
      <c r="A8">
        <v>24076</v>
      </c>
      <c r="B8">
        <v>1967</v>
      </c>
      <c r="C8" t="s">
        <v>614</v>
      </c>
      <c r="D8" t="s">
        <v>603</v>
      </c>
      <c r="E8" t="s">
        <v>280</v>
      </c>
      <c r="F8" t="s">
        <v>332</v>
      </c>
      <c r="G8" t="s">
        <v>498</v>
      </c>
      <c r="H8" t="s">
        <v>88</v>
      </c>
      <c r="I8" t="s">
        <v>328</v>
      </c>
      <c r="J8" t="s">
        <v>460</v>
      </c>
      <c r="K8" t="s">
        <v>296</v>
      </c>
      <c r="L8" t="s">
        <v>316</v>
      </c>
      <c r="M8" t="s">
        <v>262</v>
      </c>
      <c r="N8" t="s">
        <v>615</v>
      </c>
    </row>
    <row r="9" spans="1:14" x14ac:dyDescent="0.45">
      <c r="A9">
        <v>24076</v>
      </c>
      <c r="B9">
        <v>1968</v>
      </c>
      <c r="C9" t="s">
        <v>173</v>
      </c>
      <c r="D9" t="s">
        <v>330</v>
      </c>
      <c r="E9" t="s">
        <v>158</v>
      </c>
      <c r="F9" t="s">
        <v>596</v>
      </c>
      <c r="G9" t="s">
        <v>472</v>
      </c>
      <c r="H9" t="s">
        <v>155</v>
      </c>
      <c r="I9" t="s">
        <v>110</v>
      </c>
      <c r="J9" t="s">
        <v>305</v>
      </c>
      <c r="K9" t="s">
        <v>185</v>
      </c>
      <c r="L9" t="s">
        <v>224</v>
      </c>
      <c r="M9" t="s">
        <v>308</v>
      </c>
      <c r="N9" t="s">
        <v>616</v>
      </c>
    </row>
    <row r="10" spans="1:14" x14ac:dyDescent="0.45">
      <c r="A10">
        <v>24076</v>
      </c>
      <c r="B10">
        <v>1969</v>
      </c>
      <c r="C10" t="s">
        <v>82</v>
      </c>
      <c r="D10" t="s">
        <v>617</v>
      </c>
      <c r="E10" t="s">
        <v>84</v>
      </c>
      <c r="F10" t="s">
        <v>371</v>
      </c>
      <c r="G10" t="s">
        <v>89</v>
      </c>
      <c r="H10" t="s">
        <v>573</v>
      </c>
      <c r="I10" t="s">
        <v>447</v>
      </c>
      <c r="J10" t="s">
        <v>162</v>
      </c>
      <c r="K10" t="s">
        <v>163</v>
      </c>
      <c r="L10" t="s">
        <v>215</v>
      </c>
      <c r="M10" t="s">
        <v>380</v>
      </c>
      <c r="N10" t="s">
        <v>84</v>
      </c>
    </row>
    <row r="11" spans="1:14" x14ac:dyDescent="0.45">
      <c r="A11">
        <v>24076</v>
      </c>
      <c r="B11">
        <v>1970</v>
      </c>
      <c r="C11" t="s">
        <v>418</v>
      </c>
      <c r="D11" t="s">
        <v>609</v>
      </c>
      <c r="E11" t="s">
        <v>587</v>
      </c>
      <c r="F11" t="s">
        <v>589</v>
      </c>
      <c r="G11" t="s">
        <v>502</v>
      </c>
      <c r="H11" t="s">
        <v>67</v>
      </c>
      <c r="I11" t="s">
        <v>512</v>
      </c>
      <c r="J11" t="s">
        <v>97</v>
      </c>
      <c r="K11" t="s">
        <v>123</v>
      </c>
      <c r="L11" t="s">
        <v>194</v>
      </c>
      <c r="M11" t="s">
        <v>261</v>
      </c>
      <c r="N11" t="s">
        <v>283</v>
      </c>
    </row>
    <row r="12" spans="1:14" x14ac:dyDescent="0.45">
      <c r="A12">
        <v>24076</v>
      </c>
      <c r="B12">
        <v>1971</v>
      </c>
      <c r="C12" t="s">
        <v>618</v>
      </c>
      <c r="D12" t="s">
        <v>116</v>
      </c>
      <c r="E12" t="s">
        <v>575</v>
      </c>
      <c r="F12" t="s">
        <v>588</v>
      </c>
      <c r="G12" t="s">
        <v>554</v>
      </c>
      <c r="H12" t="s">
        <v>320</v>
      </c>
      <c r="I12" t="s">
        <v>445</v>
      </c>
      <c r="J12" t="s">
        <v>200</v>
      </c>
      <c r="K12" t="s">
        <v>275</v>
      </c>
      <c r="L12" t="s">
        <v>517</v>
      </c>
      <c r="M12" t="s">
        <v>262</v>
      </c>
      <c r="N12" t="s">
        <v>115</v>
      </c>
    </row>
    <row r="13" spans="1:14" x14ac:dyDescent="0.45">
      <c r="A13">
        <v>24076</v>
      </c>
      <c r="B13">
        <v>1972</v>
      </c>
      <c r="C13" t="s">
        <v>619</v>
      </c>
      <c r="D13" t="s">
        <v>284</v>
      </c>
      <c r="E13" t="s">
        <v>102</v>
      </c>
      <c r="F13" t="s">
        <v>552</v>
      </c>
      <c r="G13" t="s">
        <v>344</v>
      </c>
      <c r="H13" t="s">
        <v>424</v>
      </c>
      <c r="I13" t="s">
        <v>544</v>
      </c>
      <c r="J13" t="s">
        <v>97</v>
      </c>
      <c r="K13" t="s">
        <v>214</v>
      </c>
      <c r="L13" t="s">
        <v>457</v>
      </c>
      <c r="M13" t="s">
        <v>165</v>
      </c>
      <c r="N13" t="s">
        <v>331</v>
      </c>
    </row>
    <row r="14" spans="1:14" x14ac:dyDescent="0.45">
      <c r="A14">
        <v>24076</v>
      </c>
      <c r="B14">
        <v>1973</v>
      </c>
      <c r="C14" t="s">
        <v>382</v>
      </c>
      <c r="D14" t="s">
        <v>279</v>
      </c>
      <c r="E14" t="s">
        <v>605</v>
      </c>
      <c r="F14" t="s">
        <v>75</v>
      </c>
      <c r="G14" t="s">
        <v>76</v>
      </c>
      <c r="H14" t="s">
        <v>381</v>
      </c>
      <c r="I14" t="s">
        <v>509</v>
      </c>
      <c r="J14" t="s">
        <v>505</v>
      </c>
      <c r="K14" t="s">
        <v>547</v>
      </c>
      <c r="L14" t="s">
        <v>596</v>
      </c>
      <c r="M14" t="s">
        <v>317</v>
      </c>
      <c r="N14" t="s">
        <v>166</v>
      </c>
    </row>
    <row r="15" spans="1:14" x14ac:dyDescent="0.45">
      <c r="A15">
        <v>24076</v>
      </c>
      <c r="B15">
        <v>1974</v>
      </c>
      <c r="C15" t="s">
        <v>232</v>
      </c>
      <c r="D15" t="s">
        <v>331</v>
      </c>
      <c r="E15" t="s">
        <v>255</v>
      </c>
      <c r="F15" t="s">
        <v>75</v>
      </c>
      <c r="G15" t="s">
        <v>454</v>
      </c>
      <c r="H15" t="s">
        <v>155</v>
      </c>
      <c r="I15" t="s">
        <v>541</v>
      </c>
      <c r="J15" t="s">
        <v>320</v>
      </c>
      <c r="K15" t="s">
        <v>482</v>
      </c>
      <c r="L15" t="s">
        <v>437</v>
      </c>
      <c r="M15" t="s">
        <v>605</v>
      </c>
      <c r="N15" t="s">
        <v>241</v>
      </c>
    </row>
    <row r="16" spans="1:14" x14ac:dyDescent="0.45">
      <c r="A16">
        <v>24076</v>
      </c>
      <c r="B16">
        <v>1975</v>
      </c>
      <c r="C16" t="s">
        <v>196</v>
      </c>
      <c r="D16" t="s">
        <v>620</v>
      </c>
      <c r="E16" t="s">
        <v>102</v>
      </c>
      <c r="F16" t="s">
        <v>58</v>
      </c>
      <c r="G16" t="s">
        <v>45</v>
      </c>
      <c r="H16" t="s">
        <v>177</v>
      </c>
      <c r="I16" t="s">
        <v>67</v>
      </c>
      <c r="J16" t="s">
        <v>88</v>
      </c>
      <c r="K16" t="s">
        <v>45</v>
      </c>
      <c r="L16" t="s">
        <v>205</v>
      </c>
      <c r="M16" t="s">
        <v>106</v>
      </c>
      <c r="N16" t="s">
        <v>39</v>
      </c>
    </row>
    <row r="17" spans="1:14" x14ac:dyDescent="0.45">
      <c r="A17">
        <v>24076</v>
      </c>
      <c r="B17">
        <v>1976</v>
      </c>
      <c r="C17" t="s">
        <v>331</v>
      </c>
      <c r="D17" t="s">
        <v>609</v>
      </c>
      <c r="E17" t="s">
        <v>280</v>
      </c>
      <c r="F17" t="s">
        <v>297</v>
      </c>
      <c r="G17" t="s">
        <v>450</v>
      </c>
      <c r="H17" t="s">
        <v>305</v>
      </c>
      <c r="I17" t="s">
        <v>177</v>
      </c>
      <c r="J17" t="s">
        <v>235</v>
      </c>
      <c r="K17" t="s">
        <v>547</v>
      </c>
      <c r="L17" t="s">
        <v>256</v>
      </c>
      <c r="M17" t="s">
        <v>84</v>
      </c>
      <c r="N17" t="s">
        <v>606</v>
      </c>
    </row>
    <row r="18" spans="1:14" x14ac:dyDescent="0.45">
      <c r="A18">
        <v>24076</v>
      </c>
      <c r="B18">
        <v>1977</v>
      </c>
      <c r="C18" t="s">
        <v>621</v>
      </c>
      <c r="D18" t="s">
        <v>50</v>
      </c>
      <c r="E18" t="s">
        <v>345</v>
      </c>
      <c r="F18" t="s">
        <v>352</v>
      </c>
      <c r="G18" t="s">
        <v>214</v>
      </c>
      <c r="H18" t="s">
        <v>385</v>
      </c>
      <c r="I18" t="s">
        <v>473</v>
      </c>
      <c r="J18" t="s">
        <v>268</v>
      </c>
      <c r="K18" t="s">
        <v>462</v>
      </c>
      <c r="L18" t="s">
        <v>130</v>
      </c>
      <c r="M18" t="s">
        <v>621</v>
      </c>
      <c r="N18" t="s">
        <v>600</v>
      </c>
    </row>
    <row r="19" spans="1:14" x14ac:dyDescent="0.45">
      <c r="A19">
        <v>24076</v>
      </c>
      <c r="B19">
        <v>1978</v>
      </c>
      <c r="C19" t="s">
        <v>612</v>
      </c>
      <c r="D19" t="s">
        <v>115</v>
      </c>
      <c r="E19" t="s">
        <v>158</v>
      </c>
      <c r="F19" t="s">
        <v>361</v>
      </c>
      <c r="G19" t="s">
        <v>343</v>
      </c>
      <c r="H19" t="s">
        <v>221</v>
      </c>
      <c r="I19" t="s">
        <v>221</v>
      </c>
      <c r="J19" t="s">
        <v>55</v>
      </c>
      <c r="K19" t="s">
        <v>163</v>
      </c>
      <c r="L19" t="s">
        <v>58</v>
      </c>
      <c r="M19" t="s">
        <v>336</v>
      </c>
      <c r="N19" t="s">
        <v>621</v>
      </c>
    </row>
    <row r="20" spans="1:14" x14ac:dyDescent="0.45">
      <c r="A20">
        <v>24076</v>
      </c>
      <c r="B20">
        <v>1979</v>
      </c>
      <c r="C20" t="s">
        <v>622</v>
      </c>
      <c r="D20" t="s">
        <v>623</v>
      </c>
      <c r="E20" t="s">
        <v>210</v>
      </c>
      <c r="F20" t="s">
        <v>242</v>
      </c>
      <c r="G20" t="s">
        <v>528</v>
      </c>
      <c r="H20" t="s">
        <v>170</v>
      </c>
      <c r="I20" t="s">
        <v>315</v>
      </c>
      <c r="J20" t="s">
        <v>54</v>
      </c>
      <c r="K20" t="s">
        <v>491</v>
      </c>
      <c r="L20" t="s">
        <v>366</v>
      </c>
      <c r="M20" t="s">
        <v>620</v>
      </c>
      <c r="N20" t="s">
        <v>387</v>
      </c>
    </row>
    <row r="21" spans="1:14" x14ac:dyDescent="0.45">
      <c r="A21">
        <v>24076</v>
      </c>
      <c r="B21">
        <v>1980</v>
      </c>
      <c r="C21" t="s">
        <v>49</v>
      </c>
      <c r="D21" t="s">
        <v>387</v>
      </c>
      <c r="E21" t="s">
        <v>255</v>
      </c>
      <c r="F21" t="s">
        <v>326</v>
      </c>
      <c r="G21" t="s">
        <v>76</v>
      </c>
      <c r="H21" t="s">
        <v>170</v>
      </c>
      <c r="I21" t="s">
        <v>257</v>
      </c>
      <c r="J21" t="s">
        <v>110</v>
      </c>
      <c r="K21" t="s">
        <v>69</v>
      </c>
      <c r="L21" t="s">
        <v>171</v>
      </c>
      <c r="M21" t="s">
        <v>283</v>
      </c>
      <c r="N21" t="s">
        <v>84</v>
      </c>
    </row>
    <row r="22" spans="1:14" x14ac:dyDescent="0.45">
      <c r="A22">
        <v>24076</v>
      </c>
      <c r="B22">
        <v>1981</v>
      </c>
      <c r="C22" t="s">
        <v>126</v>
      </c>
      <c r="D22" t="s">
        <v>568</v>
      </c>
      <c r="E22" t="s">
        <v>141</v>
      </c>
      <c r="F22" t="s">
        <v>552</v>
      </c>
      <c r="G22" t="s">
        <v>310</v>
      </c>
      <c r="H22" t="s">
        <v>134</v>
      </c>
      <c r="I22" t="s">
        <v>469</v>
      </c>
      <c r="J22" t="s">
        <v>315</v>
      </c>
      <c r="K22" t="s">
        <v>57</v>
      </c>
      <c r="L22" t="s">
        <v>437</v>
      </c>
      <c r="M22" t="s">
        <v>39</v>
      </c>
      <c r="N22" t="s">
        <v>138</v>
      </c>
    </row>
    <row r="23" spans="1:14" x14ac:dyDescent="0.45">
      <c r="A23">
        <v>24076</v>
      </c>
      <c r="B23">
        <v>1982</v>
      </c>
      <c r="C23" t="s">
        <v>624</v>
      </c>
      <c r="D23" t="s">
        <v>621</v>
      </c>
      <c r="E23" t="s">
        <v>335</v>
      </c>
      <c r="F23" t="s">
        <v>594</v>
      </c>
      <c r="G23" t="s">
        <v>227</v>
      </c>
      <c r="H23" t="s">
        <v>111</v>
      </c>
      <c r="I23" t="s">
        <v>471</v>
      </c>
      <c r="J23" t="s">
        <v>79</v>
      </c>
      <c r="K23" t="s">
        <v>123</v>
      </c>
      <c r="L23" t="s">
        <v>64</v>
      </c>
      <c r="M23" t="s">
        <v>105</v>
      </c>
      <c r="N23" t="s">
        <v>254</v>
      </c>
    </row>
    <row r="24" spans="1:14" x14ac:dyDescent="0.45">
      <c r="A24">
        <v>24076</v>
      </c>
      <c r="B24">
        <v>1983</v>
      </c>
      <c r="C24" t="s">
        <v>187</v>
      </c>
      <c r="D24" t="s">
        <v>128</v>
      </c>
      <c r="E24" t="s">
        <v>255</v>
      </c>
      <c r="F24" t="s">
        <v>332</v>
      </c>
      <c r="G24" t="s">
        <v>344</v>
      </c>
      <c r="H24" t="s">
        <v>276</v>
      </c>
      <c r="I24" t="s">
        <v>447</v>
      </c>
      <c r="J24" t="s">
        <v>328</v>
      </c>
      <c r="K24" t="s">
        <v>123</v>
      </c>
      <c r="L24" t="s">
        <v>350</v>
      </c>
      <c r="M24" t="s">
        <v>148</v>
      </c>
      <c r="N24" t="s">
        <v>278</v>
      </c>
    </row>
    <row r="25" spans="1:14" x14ac:dyDescent="0.45">
      <c r="A25">
        <v>24076</v>
      </c>
      <c r="B25">
        <v>1984</v>
      </c>
      <c r="C25" t="s">
        <v>165</v>
      </c>
      <c r="D25" t="s">
        <v>625</v>
      </c>
      <c r="E25" t="s">
        <v>159</v>
      </c>
      <c r="F25" t="s">
        <v>540</v>
      </c>
      <c r="G25" t="s">
        <v>229</v>
      </c>
      <c r="H25" t="s">
        <v>56</v>
      </c>
      <c r="I25" t="s">
        <v>55</v>
      </c>
      <c r="J25" t="s">
        <v>56</v>
      </c>
      <c r="K25" t="s">
        <v>491</v>
      </c>
      <c r="L25" t="s">
        <v>101</v>
      </c>
      <c r="M25" t="s">
        <v>253</v>
      </c>
      <c r="N25" t="s">
        <v>273</v>
      </c>
    </row>
    <row r="26" spans="1:14" x14ac:dyDescent="0.45">
      <c r="A26">
        <v>24076</v>
      </c>
      <c r="B26">
        <v>1985</v>
      </c>
      <c r="C26" t="s">
        <v>626</v>
      </c>
      <c r="D26" t="s">
        <v>102</v>
      </c>
      <c r="E26" t="s">
        <v>239</v>
      </c>
      <c r="F26" t="s">
        <v>376</v>
      </c>
      <c r="G26" t="s">
        <v>169</v>
      </c>
      <c r="H26" t="s">
        <v>88</v>
      </c>
      <c r="I26" t="s">
        <v>481</v>
      </c>
      <c r="J26" t="s">
        <v>277</v>
      </c>
      <c r="K26" t="s">
        <v>296</v>
      </c>
      <c r="L26" t="s">
        <v>391</v>
      </c>
      <c r="M26" t="s">
        <v>216</v>
      </c>
      <c r="N26" t="s">
        <v>627</v>
      </c>
    </row>
    <row r="27" spans="1:14" x14ac:dyDescent="0.45">
      <c r="A27">
        <v>24076</v>
      </c>
      <c r="B27">
        <v>1986</v>
      </c>
      <c r="C27" t="s">
        <v>233</v>
      </c>
      <c r="D27" t="s">
        <v>82</v>
      </c>
      <c r="E27" t="s">
        <v>602</v>
      </c>
      <c r="F27" t="s">
        <v>75</v>
      </c>
      <c r="G27" t="s">
        <v>502</v>
      </c>
      <c r="H27" t="s">
        <v>133</v>
      </c>
      <c r="I27" t="s">
        <v>451</v>
      </c>
      <c r="J27" t="s">
        <v>505</v>
      </c>
      <c r="K27" t="s">
        <v>368</v>
      </c>
      <c r="L27" t="s">
        <v>113</v>
      </c>
      <c r="M27" t="s">
        <v>291</v>
      </c>
      <c r="N27" t="s">
        <v>382</v>
      </c>
    </row>
    <row r="28" spans="1:14" x14ac:dyDescent="0.45">
      <c r="A28">
        <v>24076</v>
      </c>
      <c r="B28">
        <v>1987</v>
      </c>
      <c r="C28" t="s">
        <v>628</v>
      </c>
      <c r="D28" t="s">
        <v>600</v>
      </c>
      <c r="E28" t="s">
        <v>94</v>
      </c>
      <c r="F28" t="s">
        <v>556</v>
      </c>
      <c r="G28" t="s">
        <v>198</v>
      </c>
      <c r="H28" t="s">
        <v>221</v>
      </c>
      <c r="I28" t="s">
        <v>541</v>
      </c>
      <c r="J28" t="s">
        <v>134</v>
      </c>
      <c r="K28" t="s">
        <v>214</v>
      </c>
      <c r="L28" t="s">
        <v>338</v>
      </c>
      <c r="M28" t="s">
        <v>629</v>
      </c>
      <c r="N28" t="s">
        <v>611</v>
      </c>
    </row>
    <row r="29" spans="1:14" x14ac:dyDescent="0.45">
      <c r="A29">
        <v>24076</v>
      </c>
      <c r="B29">
        <v>1988</v>
      </c>
      <c r="C29" t="s">
        <v>611</v>
      </c>
      <c r="D29" t="s">
        <v>138</v>
      </c>
      <c r="E29" t="s">
        <v>204</v>
      </c>
      <c r="F29" t="s">
        <v>164</v>
      </c>
      <c r="G29" t="s">
        <v>214</v>
      </c>
      <c r="H29" t="s">
        <v>516</v>
      </c>
      <c r="I29" t="s">
        <v>509</v>
      </c>
      <c r="J29" t="s">
        <v>184</v>
      </c>
      <c r="K29" t="s">
        <v>293</v>
      </c>
      <c r="L29" t="s">
        <v>237</v>
      </c>
      <c r="M29" t="s">
        <v>602</v>
      </c>
      <c r="N29" t="s">
        <v>335</v>
      </c>
    </row>
    <row r="30" spans="1:14" x14ac:dyDescent="0.45">
      <c r="A30">
        <v>24076</v>
      </c>
      <c r="B30">
        <v>1989</v>
      </c>
      <c r="C30" t="s">
        <v>364</v>
      </c>
      <c r="D30" t="s">
        <v>211</v>
      </c>
      <c r="E30" t="s">
        <v>106</v>
      </c>
      <c r="F30" t="s">
        <v>581</v>
      </c>
      <c r="G30" t="s">
        <v>525</v>
      </c>
      <c r="H30" t="s">
        <v>207</v>
      </c>
      <c r="I30" t="s">
        <v>507</v>
      </c>
      <c r="J30" t="s">
        <v>170</v>
      </c>
      <c r="K30" t="s">
        <v>246</v>
      </c>
      <c r="L30" t="s">
        <v>553</v>
      </c>
      <c r="M30" t="s">
        <v>39</v>
      </c>
      <c r="N30" t="s">
        <v>605</v>
      </c>
    </row>
    <row r="31" spans="1:14" x14ac:dyDescent="0.45">
      <c r="A31">
        <v>24076</v>
      </c>
      <c r="B31">
        <v>1990</v>
      </c>
      <c r="C31" t="s">
        <v>601</v>
      </c>
      <c r="D31" t="s">
        <v>248</v>
      </c>
      <c r="E31" t="s">
        <v>347</v>
      </c>
      <c r="F31" t="s">
        <v>517</v>
      </c>
      <c r="G31" t="s">
        <v>275</v>
      </c>
      <c r="H31" t="s">
        <v>122</v>
      </c>
      <c r="I31" t="s">
        <v>134</v>
      </c>
      <c r="J31" t="s">
        <v>315</v>
      </c>
      <c r="K31" t="s">
        <v>498</v>
      </c>
      <c r="L31" t="s">
        <v>594</v>
      </c>
      <c r="M31" t="s">
        <v>175</v>
      </c>
      <c r="N31" t="s">
        <v>232</v>
      </c>
    </row>
    <row r="32" spans="1:14" x14ac:dyDescent="0.45">
      <c r="A32">
        <v>24076</v>
      </c>
      <c r="B32">
        <v>1991</v>
      </c>
      <c r="C32" t="s">
        <v>351</v>
      </c>
      <c r="D32" t="s">
        <v>418</v>
      </c>
      <c r="E32" t="s">
        <v>291</v>
      </c>
      <c r="F32" t="s">
        <v>350</v>
      </c>
      <c r="G32" t="s">
        <v>472</v>
      </c>
      <c r="H32" t="s">
        <v>424</v>
      </c>
      <c r="I32" t="s">
        <v>630</v>
      </c>
      <c r="J32" t="s">
        <v>496</v>
      </c>
      <c r="K32" t="s">
        <v>302</v>
      </c>
      <c r="L32" t="s">
        <v>306</v>
      </c>
      <c r="M32" t="s">
        <v>74</v>
      </c>
      <c r="N32" t="s">
        <v>218</v>
      </c>
    </row>
    <row r="33" spans="1:14" x14ac:dyDescent="0.45">
      <c r="A33">
        <v>24076</v>
      </c>
      <c r="B33">
        <v>1992</v>
      </c>
      <c r="C33" t="s">
        <v>631</v>
      </c>
      <c r="D33" t="s">
        <v>254</v>
      </c>
      <c r="E33" t="s">
        <v>239</v>
      </c>
      <c r="F33" t="s">
        <v>560</v>
      </c>
      <c r="G33" t="s">
        <v>492</v>
      </c>
      <c r="H33" t="s">
        <v>192</v>
      </c>
      <c r="I33" t="s">
        <v>282</v>
      </c>
      <c r="J33" t="s">
        <v>120</v>
      </c>
      <c r="K33" t="s">
        <v>183</v>
      </c>
      <c r="L33" t="s">
        <v>311</v>
      </c>
      <c r="M33" t="s">
        <v>629</v>
      </c>
      <c r="N33" t="s">
        <v>382</v>
      </c>
    </row>
    <row r="34" spans="1:14" x14ac:dyDescent="0.45">
      <c r="A34">
        <v>24076</v>
      </c>
      <c r="B34">
        <v>1993</v>
      </c>
      <c r="C34" t="s">
        <v>139</v>
      </c>
      <c r="D34" t="s">
        <v>609</v>
      </c>
      <c r="E34" t="s">
        <v>141</v>
      </c>
      <c r="F34" t="s">
        <v>433</v>
      </c>
      <c r="G34" t="s">
        <v>57</v>
      </c>
      <c r="H34" t="s">
        <v>155</v>
      </c>
      <c r="I34" t="s">
        <v>282</v>
      </c>
      <c r="J34" t="s">
        <v>79</v>
      </c>
      <c r="K34" t="s">
        <v>236</v>
      </c>
      <c r="L34" t="s">
        <v>419</v>
      </c>
      <c r="M34" t="s">
        <v>325</v>
      </c>
      <c r="N34" t="s">
        <v>632</v>
      </c>
    </row>
    <row r="35" spans="1:14" x14ac:dyDescent="0.45">
      <c r="A35">
        <v>24076</v>
      </c>
      <c r="B35">
        <v>1994</v>
      </c>
      <c r="C35" t="s">
        <v>254</v>
      </c>
      <c r="D35" t="s">
        <v>262</v>
      </c>
      <c r="E35" t="s">
        <v>225</v>
      </c>
      <c r="F35" t="s">
        <v>407</v>
      </c>
      <c r="G35" t="s">
        <v>535</v>
      </c>
      <c r="H35" t="s">
        <v>367</v>
      </c>
      <c r="I35" t="s">
        <v>496</v>
      </c>
      <c r="J35" t="s">
        <v>460</v>
      </c>
      <c r="K35" t="s">
        <v>206</v>
      </c>
      <c r="L35" t="s">
        <v>306</v>
      </c>
      <c r="M35" t="s">
        <v>265</v>
      </c>
      <c r="N35" t="s">
        <v>159</v>
      </c>
    </row>
    <row r="36" spans="1:14" x14ac:dyDescent="0.45">
      <c r="A36">
        <v>24076</v>
      </c>
      <c r="B36">
        <v>1995</v>
      </c>
      <c r="C36" t="s">
        <v>266</v>
      </c>
      <c r="D36" t="s">
        <v>218</v>
      </c>
      <c r="E36" t="s">
        <v>188</v>
      </c>
      <c r="F36" t="s">
        <v>433</v>
      </c>
      <c r="G36" t="s">
        <v>344</v>
      </c>
      <c r="H36" t="s">
        <v>121</v>
      </c>
      <c r="I36" t="s">
        <v>191</v>
      </c>
      <c r="J36" t="s">
        <v>110</v>
      </c>
      <c r="K36" t="s">
        <v>185</v>
      </c>
      <c r="L36" t="s">
        <v>297</v>
      </c>
      <c r="M36" t="s">
        <v>74</v>
      </c>
      <c r="N36" t="s">
        <v>128</v>
      </c>
    </row>
    <row r="37" spans="1:14" x14ac:dyDescent="0.45">
      <c r="A37">
        <v>24076</v>
      </c>
      <c r="B37">
        <v>1996</v>
      </c>
      <c r="C37" t="s">
        <v>115</v>
      </c>
      <c r="D37" t="s">
        <v>260</v>
      </c>
      <c r="E37" t="s">
        <v>126</v>
      </c>
      <c r="F37" t="s">
        <v>215</v>
      </c>
      <c r="G37" t="s">
        <v>502</v>
      </c>
      <c r="H37" t="s">
        <v>466</v>
      </c>
      <c r="I37" t="s">
        <v>55</v>
      </c>
      <c r="J37" t="s">
        <v>109</v>
      </c>
      <c r="K37" t="s">
        <v>229</v>
      </c>
      <c r="L37" t="s">
        <v>352</v>
      </c>
      <c r="M37" t="s">
        <v>175</v>
      </c>
      <c r="N37" t="s">
        <v>331</v>
      </c>
    </row>
    <row r="38" spans="1:14" x14ac:dyDescent="0.45">
      <c r="A38">
        <v>24076</v>
      </c>
      <c r="B38">
        <v>1997</v>
      </c>
      <c r="C38" t="s">
        <v>364</v>
      </c>
      <c r="D38" t="s">
        <v>72</v>
      </c>
      <c r="E38" t="s">
        <v>148</v>
      </c>
      <c r="F38" t="s">
        <v>194</v>
      </c>
      <c r="G38" t="s">
        <v>108</v>
      </c>
      <c r="H38" t="s">
        <v>133</v>
      </c>
      <c r="I38" t="s">
        <v>506</v>
      </c>
      <c r="J38" t="s">
        <v>385</v>
      </c>
      <c r="K38" t="s">
        <v>490</v>
      </c>
      <c r="L38" t="s">
        <v>583</v>
      </c>
      <c r="M38" t="s">
        <v>211</v>
      </c>
      <c r="N38" t="s">
        <v>633</v>
      </c>
    </row>
    <row r="39" spans="1:14" x14ac:dyDescent="0.45">
      <c r="A39">
        <v>24076</v>
      </c>
      <c r="B39">
        <v>1998</v>
      </c>
      <c r="C39" t="s">
        <v>357</v>
      </c>
      <c r="D39" t="s">
        <v>115</v>
      </c>
      <c r="E39" t="s">
        <v>94</v>
      </c>
      <c r="F39" t="s">
        <v>376</v>
      </c>
      <c r="G39" t="s">
        <v>243</v>
      </c>
      <c r="H39" t="s">
        <v>469</v>
      </c>
      <c r="I39" t="s">
        <v>471</v>
      </c>
      <c r="J39" t="s">
        <v>222</v>
      </c>
      <c r="K39" t="s">
        <v>156</v>
      </c>
      <c r="L39" t="s">
        <v>553</v>
      </c>
      <c r="M39" t="s">
        <v>167</v>
      </c>
      <c r="N39" t="s">
        <v>634</v>
      </c>
    </row>
    <row r="40" spans="1:14" x14ac:dyDescent="0.45">
      <c r="A40">
        <v>24076</v>
      </c>
      <c r="B40">
        <v>1999</v>
      </c>
      <c r="C40" t="s">
        <v>609</v>
      </c>
      <c r="D40" t="s">
        <v>608</v>
      </c>
      <c r="E40" t="s">
        <v>283</v>
      </c>
      <c r="F40" t="s">
        <v>414</v>
      </c>
      <c r="G40" t="s">
        <v>41</v>
      </c>
      <c r="H40" t="s">
        <v>544</v>
      </c>
      <c r="I40" t="s">
        <v>469</v>
      </c>
      <c r="J40" t="s">
        <v>55</v>
      </c>
      <c r="K40" t="s">
        <v>490</v>
      </c>
      <c r="L40" t="s">
        <v>40</v>
      </c>
      <c r="M40" t="s">
        <v>308</v>
      </c>
      <c r="N40" t="s">
        <v>61</v>
      </c>
    </row>
    <row r="41" spans="1:14" x14ac:dyDescent="0.45">
      <c r="A41">
        <v>24076</v>
      </c>
      <c r="B41">
        <v>2000</v>
      </c>
      <c r="C41" t="s">
        <v>283</v>
      </c>
      <c r="D41" t="s">
        <v>73</v>
      </c>
      <c r="E41" t="s">
        <v>261</v>
      </c>
      <c r="F41" t="s">
        <v>58</v>
      </c>
      <c r="G41" t="s">
        <v>214</v>
      </c>
      <c r="H41" t="s">
        <v>67</v>
      </c>
      <c r="I41" t="s">
        <v>473</v>
      </c>
      <c r="J41" t="s">
        <v>111</v>
      </c>
      <c r="K41" t="s">
        <v>258</v>
      </c>
      <c r="L41" t="s">
        <v>444</v>
      </c>
      <c r="M41" t="s">
        <v>82</v>
      </c>
      <c r="N41" t="s">
        <v>82</v>
      </c>
    </row>
    <row r="42" spans="1:14" x14ac:dyDescent="0.45">
      <c r="A42">
        <v>24076</v>
      </c>
      <c r="B42">
        <v>2001</v>
      </c>
      <c r="C42" t="s">
        <v>418</v>
      </c>
      <c r="D42" t="s">
        <v>115</v>
      </c>
      <c r="E42" t="s">
        <v>39</v>
      </c>
      <c r="F42" t="s">
        <v>560</v>
      </c>
      <c r="G42" t="s">
        <v>236</v>
      </c>
      <c r="H42" t="s">
        <v>44</v>
      </c>
      <c r="I42" t="s">
        <v>635</v>
      </c>
      <c r="J42" t="s">
        <v>384</v>
      </c>
      <c r="K42" t="s">
        <v>450</v>
      </c>
      <c r="L42" t="s">
        <v>311</v>
      </c>
      <c r="M42" t="s">
        <v>167</v>
      </c>
      <c r="N42" t="s">
        <v>380</v>
      </c>
    </row>
    <row r="43" spans="1:14" x14ac:dyDescent="0.45">
      <c r="A43">
        <v>24076</v>
      </c>
      <c r="B43">
        <v>2002</v>
      </c>
      <c r="C43" t="s">
        <v>217</v>
      </c>
      <c r="D43" t="s">
        <v>619</v>
      </c>
      <c r="E43" t="s">
        <v>342</v>
      </c>
      <c r="F43" t="s">
        <v>376</v>
      </c>
      <c r="G43" t="s">
        <v>438</v>
      </c>
      <c r="H43" t="s">
        <v>301</v>
      </c>
      <c r="I43" t="s">
        <v>441</v>
      </c>
      <c r="J43" t="s">
        <v>257</v>
      </c>
      <c r="K43" t="s">
        <v>45</v>
      </c>
      <c r="L43" t="s">
        <v>224</v>
      </c>
      <c r="M43" t="s">
        <v>272</v>
      </c>
      <c r="N43" t="s">
        <v>299</v>
      </c>
    </row>
    <row r="44" spans="1:14" x14ac:dyDescent="0.45">
      <c r="A44">
        <v>24076</v>
      </c>
      <c r="B44">
        <v>2003</v>
      </c>
      <c r="C44" t="s">
        <v>278</v>
      </c>
      <c r="D44" t="s">
        <v>104</v>
      </c>
      <c r="E44" t="s">
        <v>318</v>
      </c>
      <c r="F44" t="s">
        <v>564</v>
      </c>
      <c r="G44" t="s">
        <v>208</v>
      </c>
      <c r="H44" t="s">
        <v>54</v>
      </c>
      <c r="I44" t="s">
        <v>394</v>
      </c>
      <c r="J44" t="s">
        <v>367</v>
      </c>
      <c r="K44" t="s">
        <v>309</v>
      </c>
      <c r="L44" t="s">
        <v>386</v>
      </c>
      <c r="M44" t="s">
        <v>337</v>
      </c>
      <c r="N44" t="s">
        <v>636</v>
      </c>
    </row>
    <row r="45" spans="1:14" x14ac:dyDescent="0.45">
      <c r="A45">
        <v>24076</v>
      </c>
      <c r="B45">
        <v>2004</v>
      </c>
      <c r="C45" t="s">
        <v>607</v>
      </c>
      <c r="D45" t="s">
        <v>104</v>
      </c>
      <c r="E45" t="s">
        <v>73</v>
      </c>
      <c r="F45" t="s">
        <v>366</v>
      </c>
      <c r="G45" t="s">
        <v>319</v>
      </c>
      <c r="H45" t="s">
        <v>153</v>
      </c>
      <c r="I45" t="s">
        <v>110</v>
      </c>
      <c r="J45" t="s">
        <v>144</v>
      </c>
      <c r="K45" t="s">
        <v>390</v>
      </c>
      <c r="L45" t="s">
        <v>389</v>
      </c>
      <c r="M45" t="s">
        <v>167</v>
      </c>
      <c r="N45" t="s">
        <v>139</v>
      </c>
    </row>
    <row r="46" spans="1:14" x14ac:dyDescent="0.45">
      <c r="A46">
        <v>24076</v>
      </c>
      <c r="B46">
        <v>2005</v>
      </c>
      <c r="C46" t="s">
        <v>324</v>
      </c>
      <c r="D46" t="s">
        <v>83</v>
      </c>
      <c r="E46" t="s">
        <v>167</v>
      </c>
      <c r="F46" t="s">
        <v>142</v>
      </c>
      <c r="G46" t="s">
        <v>429</v>
      </c>
      <c r="H46" t="s">
        <v>471</v>
      </c>
      <c r="I46" t="s">
        <v>471</v>
      </c>
      <c r="J46" t="s">
        <v>154</v>
      </c>
      <c r="K46" t="s">
        <v>329</v>
      </c>
      <c r="L46" t="s">
        <v>517</v>
      </c>
      <c r="M46" t="s">
        <v>91</v>
      </c>
      <c r="N46" t="s">
        <v>102</v>
      </c>
    </row>
    <row r="47" spans="1:14" x14ac:dyDescent="0.45">
      <c r="A47">
        <v>24076</v>
      </c>
      <c r="B47">
        <v>2006</v>
      </c>
      <c r="C47" t="s">
        <v>174</v>
      </c>
      <c r="D47" t="s">
        <v>149</v>
      </c>
      <c r="E47" t="s">
        <v>255</v>
      </c>
      <c r="F47" t="s">
        <v>389</v>
      </c>
      <c r="G47" t="s">
        <v>498</v>
      </c>
      <c r="H47" t="s">
        <v>44</v>
      </c>
      <c r="I47" t="s">
        <v>301</v>
      </c>
      <c r="J47" t="s">
        <v>55</v>
      </c>
      <c r="K47" t="s">
        <v>434</v>
      </c>
      <c r="L47" t="s">
        <v>551</v>
      </c>
      <c r="M47" t="s">
        <v>323</v>
      </c>
      <c r="N47" t="s">
        <v>260</v>
      </c>
    </row>
    <row r="48" spans="1:14" x14ac:dyDescent="0.45">
      <c r="A48">
        <v>24076</v>
      </c>
      <c r="B48">
        <v>2007</v>
      </c>
      <c r="C48" t="s">
        <v>412</v>
      </c>
      <c r="D48" t="s">
        <v>50</v>
      </c>
      <c r="E48" t="s">
        <v>593</v>
      </c>
      <c r="F48" t="s">
        <v>157</v>
      </c>
      <c r="G48" t="s">
        <v>406</v>
      </c>
      <c r="H48" t="s">
        <v>269</v>
      </c>
      <c r="I48" t="s">
        <v>121</v>
      </c>
      <c r="J48" t="s">
        <v>162</v>
      </c>
      <c r="K48" t="s">
        <v>535</v>
      </c>
      <c r="L48" t="s">
        <v>386</v>
      </c>
      <c r="M48" t="s">
        <v>336</v>
      </c>
      <c r="N48" t="s">
        <v>179</v>
      </c>
    </row>
    <row r="49" spans="1:14" x14ac:dyDescent="0.45">
      <c r="A49">
        <v>24076</v>
      </c>
      <c r="B49">
        <v>2008</v>
      </c>
      <c r="C49" t="s">
        <v>278</v>
      </c>
      <c r="D49" t="s">
        <v>166</v>
      </c>
      <c r="E49" t="s">
        <v>398</v>
      </c>
      <c r="F49" t="s">
        <v>361</v>
      </c>
      <c r="G49" t="s">
        <v>275</v>
      </c>
      <c r="H49" t="s">
        <v>252</v>
      </c>
      <c r="I49" t="s">
        <v>282</v>
      </c>
      <c r="J49" t="s">
        <v>478</v>
      </c>
      <c r="K49" t="s">
        <v>547</v>
      </c>
      <c r="L49" t="s">
        <v>96</v>
      </c>
      <c r="M49" t="s">
        <v>298</v>
      </c>
      <c r="N49" t="s">
        <v>241</v>
      </c>
    </row>
    <row r="50" spans="1:14" x14ac:dyDescent="0.45">
      <c r="A50">
        <v>24076</v>
      </c>
      <c r="B50">
        <v>2009</v>
      </c>
      <c r="C50" t="s">
        <v>61</v>
      </c>
      <c r="D50" t="s">
        <v>637</v>
      </c>
      <c r="E50" t="s">
        <v>204</v>
      </c>
      <c r="F50" t="s">
        <v>194</v>
      </c>
      <c r="G50" t="s">
        <v>156</v>
      </c>
      <c r="H50" t="s">
        <v>328</v>
      </c>
      <c r="I50" t="s">
        <v>447</v>
      </c>
      <c r="J50" t="s">
        <v>244</v>
      </c>
      <c r="K50" t="s">
        <v>246</v>
      </c>
      <c r="L50" t="s">
        <v>186</v>
      </c>
      <c r="M50" t="s">
        <v>602</v>
      </c>
      <c r="N50" t="s">
        <v>283</v>
      </c>
    </row>
    <row r="51" spans="1:14" x14ac:dyDescent="0.45">
      <c r="A51">
        <v>24076</v>
      </c>
      <c r="B51">
        <v>2010</v>
      </c>
      <c r="C51" t="s">
        <v>84</v>
      </c>
      <c r="D51" t="s">
        <v>568</v>
      </c>
      <c r="E51" t="s">
        <v>579</v>
      </c>
      <c r="F51" t="s">
        <v>297</v>
      </c>
      <c r="G51" t="s">
        <v>532</v>
      </c>
      <c r="H51" t="s">
        <v>122</v>
      </c>
      <c r="I51" t="s">
        <v>549</v>
      </c>
      <c r="J51" t="s">
        <v>155</v>
      </c>
      <c r="K51" t="s">
        <v>193</v>
      </c>
      <c r="L51" t="s">
        <v>64</v>
      </c>
      <c r="M51" t="s">
        <v>59</v>
      </c>
      <c r="N51" t="s">
        <v>357</v>
      </c>
    </row>
    <row r="52" spans="1:14" x14ac:dyDescent="0.45">
      <c r="A52">
        <v>24076</v>
      </c>
      <c r="B52">
        <v>2011</v>
      </c>
      <c r="C52" t="s">
        <v>72</v>
      </c>
      <c r="D52" t="s">
        <v>299</v>
      </c>
      <c r="E52" t="s">
        <v>585</v>
      </c>
      <c r="F52" t="s">
        <v>537</v>
      </c>
      <c r="G52" t="s">
        <v>86</v>
      </c>
      <c r="H52" t="s">
        <v>301</v>
      </c>
      <c r="I52" t="s">
        <v>533</v>
      </c>
      <c r="J52" t="s">
        <v>276</v>
      </c>
      <c r="K52" t="s">
        <v>349</v>
      </c>
      <c r="L52" t="s">
        <v>352</v>
      </c>
      <c r="M52" t="s">
        <v>150</v>
      </c>
      <c r="N52" t="s">
        <v>412</v>
      </c>
    </row>
    <row r="53" spans="1:14" x14ac:dyDescent="0.45">
      <c r="A53">
        <v>24076</v>
      </c>
      <c r="B53">
        <v>2012</v>
      </c>
      <c r="C53" t="s">
        <v>412</v>
      </c>
      <c r="D53" t="s">
        <v>621</v>
      </c>
      <c r="E53" t="s">
        <v>312</v>
      </c>
      <c r="F53" t="s">
        <v>297</v>
      </c>
      <c r="G53" t="s">
        <v>378</v>
      </c>
      <c r="H53" t="s">
        <v>385</v>
      </c>
      <c r="I53" t="s">
        <v>469</v>
      </c>
      <c r="J53" t="s">
        <v>305</v>
      </c>
      <c r="K53" t="s">
        <v>185</v>
      </c>
      <c r="L53" t="s">
        <v>410</v>
      </c>
      <c r="M53" t="s">
        <v>567</v>
      </c>
      <c r="N53" t="s">
        <v>317</v>
      </c>
    </row>
    <row r="54" spans="1:14" x14ac:dyDescent="0.45">
      <c r="A54">
        <v>24076</v>
      </c>
      <c r="B54">
        <v>2013</v>
      </c>
      <c r="C54" t="s">
        <v>266</v>
      </c>
      <c r="D54" t="s">
        <v>638</v>
      </c>
      <c r="E54" t="s">
        <v>280</v>
      </c>
      <c r="F54" t="s">
        <v>410</v>
      </c>
      <c r="G54" t="s">
        <v>420</v>
      </c>
      <c r="H54" t="s">
        <v>367</v>
      </c>
      <c r="I54" t="s">
        <v>121</v>
      </c>
      <c r="J54" t="s">
        <v>109</v>
      </c>
      <c r="K54" t="s">
        <v>302</v>
      </c>
      <c r="L54" t="s">
        <v>476</v>
      </c>
      <c r="M54" t="s">
        <v>239</v>
      </c>
      <c r="N54" t="s">
        <v>140</v>
      </c>
    </row>
    <row r="55" spans="1:14" x14ac:dyDescent="0.45">
      <c r="A55">
        <v>24076</v>
      </c>
      <c r="B55">
        <v>2014</v>
      </c>
      <c r="C55" t="s">
        <v>104</v>
      </c>
      <c r="D55" t="s">
        <v>412</v>
      </c>
      <c r="E55" t="s">
        <v>265</v>
      </c>
      <c r="F55" t="s">
        <v>427</v>
      </c>
      <c r="G55" t="s">
        <v>482</v>
      </c>
      <c r="H55" t="s">
        <v>228</v>
      </c>
      <c r="I55" t="s">
        <v>441</v>
      </c>
      <c r="J55" t="s">
        <v>381</v>
      </c>
      <c r="K55" t="s">
        <v>329</v>
      </c>
      <c r="L55" t="s">
        <v>340</v>
      </c>
      <c r="M55" t="s">
        <v>72</v>
      </c>
      <c r="N55" t="s">
        <v>370</v>
      </c>
    </row>
    <row r="56" spans="1:14" x14ac:dyDescent="0.45">
      <c r="A56">
        <v>24076</v>
      </c>
      <c r="B56">
        <v>2015</v>
      </c>
      <c r="C56" t="s">
        <v>603</v>
      </c>
      <c r="D56" t="s">
        <v>174</v>
      </c>
      <c r="E56" t="s">
        <v>147</v>
      </c>
      <c r="F56" t="s">
        <v>361</v>
      </c>
      <c r="G56" t="s">
        <v>223</v>
      </c>
      <c r="H56" t="s">
        <v>122</v>
      </c>
      <c r="I56" t="s">
        <v>478</v>
      </c>
      <c r="J56" t="s">
        <v>221</v>
      </c>
      <c r="K56" t="s">
        <v>535</v>
      </c>
      <c r="L56" t="s">
        <v>386</v>
      </c>
      <c r="M56" t="s">
        <v>107</v>
      </c>
      <c r="N56" t="s">
        <v>639</v>
      </c>
    </row>
    <row r="57" spans="1:14" x14ac:dyDescent="0.45">
      <c r="A57">
        <v>24076</v>
      </c>
      <c r="B57">
        <v>2016</v>
      </c>
      <c r="C57" t="s">
        <v>239</v>
      </c>
      <c r="D57" t="s">
        <v>620</v>
      </c>
      <c r="E57" t="s">
        <v>342</v>
      </c>
      <c r="F57" t="s">
        <v>386</v>
      </c>
      <c r="G57" t="s">
        <v>178</v>
      </c>
      <c r="H57" t="s">
        <v>257</v>
      </c>
      <c r="I57" t="s">
        <v>162</v>
      </c>
      <c r="J57" t="s">
        <v>207</v>
      </c>
      <c r="K57" t="s">
        <v>69</v>
      </c>
      <c r="L57" t="s">
        <v>212</v>
      </c>
      <c r="M57" t="s">
        <v>172</v>
      </c>
      <c r="N57" t="s">
        <v>278</v>
      </c>
    </row>
    <row r="58" spans="1:14" x14ac:dyDescent="0.45">
      <c r="A58">
        <v>24076</v>
      </c>
      <c r="B58">
        <v>2017</v>
      </c>
      <c r="C58" t="s">
        <v>605</v>
      </c>
      <c r="D58" t="s">
        <v>93</v>
      </c>
      <c r="E58" t="s">
        <v>433</v>
      </c>
      <c r="F58" t="s">
        <v>136</v>
      </c>
      <c r="G58" t="s">
        <v>208</v>
      </c>
      <c r="H58" t="s">
        <v>199</v>
      </c>
      <c r="I58" t="s">
        <v>315</v>
      </c>
      <c r="J58" t="s">
        <v>507</v>
      </c>
      <c r="K58" t="s">
        <v>321</v>
      </c>
      <c r="L58" t="s">
        <v>552</v>
      </c>
      <c r="M58" t="s">
        <v>314</v>
      </c>
      <c r="N58" t="s">
        <v>216</v>
      </c>
    </row>
    <row r="59" spans="1:14" x14ac:dyDescent="0.45">
      <c r="A59">
        <v>24076</v>
      </c>
      <c r="B59">
        <v>2018</v>
      </c>
      <c r="C59" t="s">
        <v>331</v>
      </c>
      <c r="D59" t="s">
        <v>167</v>
      </c>
      <c r="E59" t="s">
        <v>262</v>
      </c>
      <c r="F59" t="s">
        <v>230</v>
      </c>
      <c r="G59" t="s">
        <v>450</v>
      </c>
      <c r="H59" t="s">
        <v>441</v>
      </c>
      <c r="I59" t="s">
        <v>441</v>
      </c>
      <c r="J59" t="s">
        <v>257</v>
      </c>
      <c r="K59" t="s">
        <v>123</v>
      </c>
      <c r="L59" t="s">
        <v>411</v>
      </c>
      <c r="M59" t="s">
        <v>627</v>
      </c>
      <c r="N59" t="s">
        <v>636</v>
      </c>
    </row>
    <row r="60" spans="1:14" x14ac:dyDescent="0.45">
      <c r="A60">
        <v>24076</v>
      </c>
      <c r="B60">
        <v>2019</v>
      </c>
      <c r="C60" t="s">
        <v>233</v>
      </c>
      <c r="D60" t="s">
        <v>620</v>
      </c>
      <c r="E60" t="s">
        <v>141</v>
      </c>
      <c r="F60" t="s">
        <v>80</v>
      </c>
      <c r="G60" t="s">
        <v>498</v>
      </c>
      <c r="H60" t="s">
        <v>599</v>
      </c>
      <c r="I60" t="s">
        <v>328</v>
      </c>
      <c r="J60" t="s">
        <v>516</v>
      </c>
      <c r="K60" t="s">
        <v>406</v>
      </c>
      <c r="L60" t="s">
        <v>101</v>
      </c>
      <c r="M60" t="s">
        <v>68</v>
      </c>
      <c r="N60" t="s">
        <v>68</v>
      </c>
    </row>
    <row r="61" spans="1:14" x14ac:dyDescent="0.45">
      <c r="A61">
        <v>24076</v>
      </c>
      <c r="B61">
        <v>2020</v>
      </c>
      <c r="C61" t="s">
        <v>68</v>
      </c>
      <c r="D61" t="s">
        <v>216</v>
      </c>
      <c r="E61" t="s">
        <v>74</v>
      </c>
      <c r="F61" t="s">
        <v>548</v>
      </c>
      <c r="G61" t="s">
        <v>302</v>
      </c>
      <c r="H61" t="s">
        <v>68</v>
      </c>
      <c r="I61" t="s">
        <v>511</v>
      </c>
      <c r="J61" t="s">
        <v>132</v>
      </c>
      <c r="K61" t="s">
        <v>532</v>
      </c>
      <c r="L61" t="s">
        <v>526</v>
      </c>
      <c r="M61" t="s">
        <v>398</v>
      </c>
      <c r="N61" t="s">
        <v>68</v>
      </c>
    </row>
    <row r="62" spans="1:14" x14ac:dyDescent="0.45">
      <c r="A62">
        <v>24076</v>
      </c>
      <c r="B62">
        <v>2021</v>
      </c>
      <c r="C62" t="s">
        <v>83</v>
      </c>
      <c r="D62" t="s">
        <v>82</v>
      </c>
      <c r="E62" t="s">
        <v>114</v>
      </c>
      <c r="F62" t="s">
        <v>58</v>
      </c>
      <c r="G62" t="s">
        <v>270</v>
      </c>
      <c r="H62" t="s">
        <v>487</v>
      </c>
      <c r="I62" t="s">
        <v>289</v>
      </c>
      <c r="J62" t="s">
        <v>122</v>
      </c>
      <c r="K62" t="s">
        <v>429</v>
      </c>
      <c r="L62" t="s">
        <v>171</v>
      </c>
      <c r="M62" t="s">
        <v>392</v>
      </c>
      <c r="N62" t="s">
        <v>370</v>
      </c>
    </row>
    <row r="63" spans="1:14" x14ac:dyDescent="0.45">
      <c r="A63">
        <v>24076</v>
      </c>
      <c r="B63">
        <v>2022</v>
      </c>
      <c r="C63" t="s">
        <v>283</v>
      </c>
      <c r="D63" t="s">
        <v>300</v>
      </c>
      <c r="E63" t="s">
        <v>147</v>
      </c>
      <c r="F63" t="s">
        <v>594</v>
      </c>
      <c r="G63" t="s">
        <v>344</v>
      </c>
      <c r="H63" t="s">
        <v>367</v>
      </c>
      <c r="I63" t="s">
        <v>478</v>
      </c>
      <c r="J63" t="s">
        <v>133</v>
      </c>
      <c r="K63" t="s">
        <v>123</v>
      </c>
      <c r="L63" t="s">
        <v>90</v>
      </c>
      <c r="M63" t="s">
        <v>274</v>
      </c>
      <c r="N63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FDC5-0FCD-44AB-9524-4B8A89CBA3BB}">
  <dimension ref="A1:N57"/>
  <sheetViews>
    <sheetView topLeftCell="A25" workbookViewId="0">
      <selection activeCell="N56" sqref="N56"/>
    </sheetView>
  </sheetViews>
  <sheetFormatPr defaultRowHeight="15.9" x14ac:dyDescent="0.45"/>
  <sheetData>
    <row r="1" spans="1:14" x14ac:dyDescent="0.45">
      <c r="A1" s="37" t="s">
        <v>1640</v>
      </c>
      <c r="B1" s="37" t="s">
        <v>990</v>
      </c>
      <c r="C1" s="37" t="s">
        <v>1182</v>
      </c>
      <c r="D1" s="37" t="s">
        <v>1641</v>
      </c>
      <c r="E1" s="37" t="s">
        <v>1026</v>
      </c>
      <c r="F1" s="37" t="s">
        <v>1030</v>
      </c>
      <c r="G1" s="37" t="s">
        <v>1058</v>
      </c>
      <c r="H1" s="37" t="s">
        <v>1642</v>
      </c>
      <c r="I1" s="37" t="s">
        <v>1545</v>
      </c>
      <c r="J1" s="37" t="s">
        <v>1639</v>
      </c>
      <c r="K1" s="37" t="s">
        <v>1142</v>
      </c>
      <c r="L1" s="37" t="s">
        <v>1050</v>
      </c>
      <c r="M1" s="37" t="s">
        <v>1526</v>
      </c>
      <c r="N1" s="37" t="s">
        <v>1050</v>
      </c>
    </row>
    <row r="2" spans="1:14" x14ac:dyDescent="0.45">
      <c r="A2" s="37" t="s">
        <v>1640</v>
      </c>
      <c r="B2" s="37" t="s">
        <v>991</v>
      </c>
      <c r="C2" s="37" t="s">
        <v>1164</v>
      </c>
      <c r="D2" s="37" t="s">
        <v>1186</v>
      </c>
      <c r="E2" s="37" t="s">
        <v>1082</v>
      </c>
      <c r="F2" s="37" t="s">
        <v>1150</v>
      </c>
      <c r="G2" s="37" t="s">
        <v>1643</v>
      </c>
      <c r="H2" s="37" t="s">
        <v>1498</v>
      </c>
      <c r="I2" s="37" t="s">
        <v>1644</v>
      </c>
      <c r="J2" s="37" t="s">
        <v>1208</v>
      </c>
      <c r="K2" s="37" t="s">
        <v>1351</v>
      </c>
      <c r="L2" s="37" t="s">
        <v>1068</v>
      </c>
      <c r="M2" s="37" t="s">
        <v>1062</v>
      </c>
      <c r="N2" s="37" t="s">
        <v>1645</v>
      </c>
    </row>
    <row r="3" spans="1:14" x14ac:dyDescent="0.45">
      <c r="A3" s="37" t="s">
        <v>1640</v>
      </c>
      <c r="B3" s="37" t="s">
        <v>992</v>
      </c>
      <c r="C3" s="37" t="s">
        <v>1058</v>
      </c>
      <c r="D3" s="37" t="s">
        <v>1193</v>
      </c>
      <c r="E3" s="37" t="s">
        <v>1024</v>
      </c>
      <c r="F3" s="37" t="s">
        <v>1171</v>
      </c>
      <c r="G3" s="37" t="s">
        <v>1113</v>
      </c>
      <c r="H3" s="37" t="s">
        <v>1504</v>
      </c>
      <c r="I3" s="37" t="s">
        <v>1518</v>
      </c>
      <c r="J3" s="37" t="s">
        <v>903</v>
      </c>
      <c r="K3" s="37" t="s">
        <v>1646</v>
      </c>
      <c r="L3" s="37" t="s">
        <v>1136</v>
      </c>
      <c r="M3" s="37" t="s">
        <v>1015</v>
      </c>
      <c r="N3" s="37" t="s">
        <v>1082</v>
      </c>
    </row>
    <row r="4" spans="1:14" x14ac:dyDescent="0.45">
      <c r="A4" s="37" t="s">
        <v>1640</v>
      </c>
      <c r="B4" s="37" t="s">
        <v>993</v>
      </c>
      <c r="C4" s="37" t="s">
        <v>1615</v>
      </c>
      <c r="D4" s="37" t="s">
        <v>1499</v>
      </c>
      <c r="E4" s="37" t="s">
        <v>1079</v>
      </c>
      <c r="F4" s="37" t="s">
        <v>1097</v>
      </c>
      <c r="G4" s="37" t="s">
        <v>1038</v>
      </c>
      <c r="H4" s="37" t="s">
        <v>1398</v>
      </c>
      <c r="I4" s="37" t="s">
        <v>1647</v>
      </c>
      <c r="J4" s="37" t="s">
        <v>954</v>
      </c>
      <c r="K4" s="37" t="s">
        <v>1088</v>
      </c>
      <c r="L4" s="37" t="s">
        <v>892</v>
      </c>
      <c r="M4" s="37" t="s">
        <v>1051</v>
      </c>
      <c r="N4" s="37" t="s">
        <v>1058</v>
      </c>
    </row>
    <row r="5" spans="1:14" x14ac:dyDescent="0.45">
      <c r="A5" s="37" t="s">
        <v>1640</v>
      </c>
      <c r="B5" s="37" t="s">
        <v>994</v>
      </c>
      <c r="C5" s="37" t="s">
        <v>1061</v>
      </c>
      <c r="D5" s="37" t="s">
        <v>1023</v>
      </c>
      <c r="E5" s="37" t="s">
        <v>1023</v>
      </c>
      <c r="F5" s="37" t="s">
        <v>1003</v>
      </c>
      <c r="G5" s="37" t="s">
        <v>1228</v>
      </c>
      <c r="H5" s="37" t="s">
        <v>1535</v>
      </c>
      <c r="I5" s="37" t="s">
        <v>1648</v>
      </c>
      <c r="J5" s="37" t="s">
        <v>974</v>
      </c>
      <c r="K5" s="37" t="s">
        <v>983</v>
      </c>
      <c r="L5" s="37" t="s">
        <v>1030</v>
      </c>
      <c r="M5" s="37" t="s">
        <v>1483</v>
      </c>
      <c r="N5" s="37" t="s">
        <v>1124</v>
      </c>
    </row>
    <row r="6" spans="1:14" x14ac:dyDescent="0.45">
      <c r="A6" s="37" t="s">
        <v>1640</v>
      </c>
      <c r="B6" s="37" t="s">
        <v>995</v>
      </c>
      <c r="C6" s="37" t="s">
        <v>1178</v>
      </c>
      <c r="D6" s="37" t="s">
        <v>899</v>
      </c>
      <c r="E6" s="37" t="s">
        <v>1048</v>
      </c>
      <c r="F6" s="37" t="s">
        <v>1029</v>
      </c>
      <c r="G6" s="37" t="s">
        <v>1211</v>
      </c>
      <c r="H6" s="37" t="s">
        <v>1434</v>
      </c>
      <c r="I6" s="37" t="s">
        <v>1365</v>
      </c>
      <c r="J6" s="37" t="s">
        <v>1434</v>
      </c>
      <c r="K6" s="37" t="s">
        <v>890</v>
      </c>
      <c r="L6" s="37" t="s">
        <v>1649</v>
      </c>
      <c r="M6" s="37" t="s">
        <v>1494</v>
      </c>
      <c r="N6" s="37" t="s">
        <v>908</v>
      </c>
    </row>
    <row r="7" spans="1:14" x14ac:dyDescent="0.45">
      <c r="A7" s="37" t="s">
        <v>1640</v>
      </c>
      <c r="B7" s="37" t="s">
        <v>996</v>
      </c>
      <c r="C7" s="37" t="s">
        <v>1499</v>
      </c>
      <c r="D7" s="37" t="s">
        <v>1157</v>
      </c>
      <c r="E7" s="37" t="s">
        <v>1018</v>
      </c>
      <c r="F7" s="37" t="s">
        <v>1208</v>
      </c>
      <c r="G7" s="37" t="s">
        <v>926</v>
      </c>
      <c r="H7" s="37" t="s">
        <v>1114</v>
      </c>
      <c r="I7" s="37" t="s">
        <v>1440</v>
      </c>
      <c r="J7" s="37" t="s">
        <v>1650</v>
      </c>
      <c r="K7" s="37" t="s">
        <v>1042</v>
      </c>
      <c r="L7" s="37" t="s">
        <v>971</v>
      </c>
      <c r="M7" s="37" t="s">
        <v>1077</v>
      </c>
      <c r="N7" s="37" t="s">
        <v>1212</v>
      </c>
    </row>
    <row r="8" spans="1:14" x14ac:dyDescent="0.45">
      <c r="A8" s="37" t="s">
        <v>1640</v>
      </c>
      <c r="B8" s="37" t="s">
        <v>997</v>
      </c>
      <c r="C8" s="37" t="s">
        <v>1110</v>
      </c>
      <c r="D8" s="37" t="s">
        <v>1045</v>
      </c>
      <c r="E8" s="37" t="s">
        <v>947</v>
      </c>
      <c r="F8" s="37" t="s">
        <v>1157</v>
      </c>
      <c r="G8" s="37" t="s">
        <v>1627</v>
      </c>
      <c r="H8" s="37" t="s">
        <v>1296</v>
      </c>
      <c r="I8" s="37" t="s">
        <v>1141</v>
      </c>
      <c r="J8" s="37" t="s">
        <v>1427</v>
      </c>
      <c r="K8" s="37" t="s">
        <v>1359</v>
      </c>
      <c r="L8" s="37" t="s">
        <v>1180</v>
      </c>
      <c r="M8" s="37" t="s">
        <v>1101</v>
      </c>
      <c r="N8" s="37" t="s">
        <v>1054</v>
      </c>
    </row>
    <row r="9" spans="1:14" x14ac:dyDescent="0.45">
      <c r="A9" s="37" t="s">
        <v>1640</v>
      </c>
      <c r="B9" s="37" t="s">
        <v>998</v>
      </c>
      <c r="C9" s="37" t="s">
        <v>925</v>
      </c>
      <c r="D9" s="37" t="s">
        <v>1160</v>
      </c>
      <c r="E9" s="37" t="s">
        <v>1651</v>
      </c>
      <c r="F9" s="37" t="s">
        <v>1652</v>
      </c>
      <c r="G9" s="37" t="s">
        <v>1213</v>
      </c>
      <c r="H9" s="37" t="s">
        <v>1425</v>
      </c>
      <c r="I9" s="37" t="s">
        <v>1409</v>
      </c>
      <c r="J9" s="37" t="s">
        <v>984</v>
      </c>
      <c r="K9" s="37" t="s">
        <v>1168</v>
      </c>
      <c r="L9" s="37" t="s">
        <v>1039</v>
      </c>
      <c r="M9" s="37" t="s">
        <v>1019</v>
      </c>
      <c r="N9" s="37" t="s">
        <v>1100</v>
      </c>
    </row>
    <row r="10" spans="1:14" x14ac:dyDescent="0.45">
      <c r="A10" s="37" t="s">
        <v>1640</v>
      </c>
      <c r="B10" s="37" t="s">
        <v>999</v>
      </c>
      <c r="C10" s="37" t="s">
        <v>1060</v>
      </c>
      <c r="D10" s="37" t="s">
        <v>1066</v>
      </c>
      <c r="E10" s="37" t="s">
        <v>1055</v>
      </c>
      <c r="F10" s="37" t="s">
        <v>1138</v>
      </c>
      <c r="G10" s="37" t="s">
        <v>1201</v>
      </c>
      <c r="H10" s="37" t="s">
        <v>1447</v>
      </c>
      <c r="I10" s="37" t="s">
        <v>1653</v>
      </c>
      <c r="J10" s="37" t="s">
        <v>1608</v>
      </c>
      <c r="K10" s="37" t="s">
        <v>1088</v>
      </c>
      <c r="L10" s="37" t="s">
        <v>1176</v>
      </c>
      <c r="M10" s="37" t="s">
        <v>899</v>
      </c>
      <c r="N10" s="37" t="s">
        <v>1027</v>
      </c>
    </row>
    <row r="11" spans="1:14" x14ac:dyDescent="0.45">
      <c r="A11" s="37" t="s">
        <v>1640</v>
      </c>
      <c r="B11" s="37" t="s">
        <v>1000</v>
      </c>
      <c r="C11" s="37" t="s">
        <v>1155</v>
      </c>
      <c r="D11" s="37" t="s">
        <v>1198</v>
      </c>
      <c r="E11" s="37" t="s">
        <v>1018</v>
      </c>
      <c r="F11" s="37" t="s">
        <v>1158</v>
      </c>
      <c r="G11" s="37" t="s">
        <v>1654</v>
      </c>
      <c r="H11" s="37" t="s">
        <v>1637</v>
      </c>
      <c r="I11" s="37" t="s">
        <v>1655</v>
      </c>
      <c r="J11" s="37" t="s">
        <v>1656</v>
      </c>
      <c r="K11" s="37" t="s">
        <v>1657</v>
      </c>
      <c r="L11" s="37" t="s">
        <v>1226</v>
      </c>
      <c r="M11" s="37" t="s">
        <v>1047</v>
      </c>
      <c r="N11" s="37" t="s">
        <v>1047</v>
      </c>
    </row>
    <row r="12" spans="1:14" x14ac:dyDescent="0.45">
      <c r="A12" s="37" t="s">
        <v>1640</v>
      </c>
      <c r="B12" s="37" t="s">
        <v>1004</v>
      </c>
      <c r="C12" s="37" t="s">
        <v>1166</v>
      </c>
      <c r="D12" s="37" t="s">
        <v>1076</v>
      </c>
      <c r="E12" s="37" t="s">
        <v>1226</v>
      </c>
      <c r="F12" s="37" t="s">
        <v>1083</v>
      </c>
      <c r="G12" s="37" t="s">
        <v>1029</v>
      </c>
      <c r="H12" s="37" t="s">
        <v>1658</v>
      </c>
      <c r="I12" s="37" t="s">
        <v>1659</v>
      </c>
      <c r="J12" s="37" t="s">
        <v>1660</v>
      </c>
      <c r="K12" s="37" t="s">
        <v>969</v>
      </c>
      <c r="L12" s="37" t="s">
        <v>944</v>
      </c>
      <c r="M12" s="37" t="s">
        <v>1087</v>
      </c>
      <c r="N12" s="37" t="s">
        <v>967</v>
      </c>
    </row>
    <row r="13" spans="1:14" x14ac:dyDescent="0.45">
      <c r="A13" s="37" t="s">
        <v>1640</v>
      </c>
      <c r="B13" s="37" t="s">
        <v>1005</v>
      </c>
      <c r="C13" s="37" t="s">
        <v>1087</v>
      </c>
      <c r="D13" s="37" t="s">
        <v>1118</v>
      </c>
      <c r="E13" s="37" t="s">
        <v>919</v>
      </c>
      <c r="F13" s="37" t="s">
        <v>1038</v>
      </c>
      <c r="G13" s="37" t="s">
        <v>1076</v>
      </c>
      <c r="H13" s="37" t="s">
        <v>1114</v>
      </c>
      <c r="I13" s="37" t="s">
        <v>1661</v>
      </c>
      <c r="J13" s="37" t="s">
        <v>952</v>
      </c>
      <c r="K13" s="37" t="s">
        <v>1062</v>
      </c>
      <c r="L13" s="37" t="s">
        <v>1039</v>
      </c>
      <c r="M13" s="37" t="s">
        <v>1127</v>
      </c>
      <c r="N13" s="37" t="s">
        <v>1093</v>
      </c>
    </row>
    <row r="14" spans="1:14" x14ac:dyDescent="0.45">
      <c r="A14" s="37" t="s">
        <v>1640</v>
      </c>
      <c r="B14" s="37" t="s">
        <v>1006</v>
      </c>
      <c r="C14" s="37" t="s">
        <v>1087</v>
      </c>
      <c r="D14" s="37" t="s">
        <v>1155</v>
      </c>
      <c r="E14" s="37" t="s">
        <v>1087</v>
      </c>
      <c r="F14" s="37" t="s">
        <v>1167</v>
      </c>
      <c r="G14" s="37" t="s">
        <v>1630</v>
      </c>
      <c r="H14" s="37" t="s">
        <v>1662</v>
      </c>
      <c r="I14" s="37" t="s">
        <v>1663</v>
      </c>
      <c r="J14" s="37" t="s">
        <v>1621</v>
      </c>
      <c r="K14" s="37" t="s">
        <v>1077</v>
      </c>
      <c r="L14" s="37" t="s">
        <v>1083</v>
      </c>
      <c r="M14" s="37" t="s">
        <v>1148</v>
      </c>
      <c r="N14" s="37" t="s">
        <v>899</v>
      </c>
    </row>
    <row r="15" spans="1:14" x14ac:dyDescent="0.45">
      <c r="A15" s="37" t="s">
        <v>1640</v>
      </c>
      <c r="B15" s="37" t="s">
        <v>1007</v>
      </c>
      <c r="C15" s="37" t="s">
        <v>1076</v>
      </c>
      <c r="D15" s="37" t="s">
        <v>1186</v>
      </c>
      <c r="E15" s="37" t="s">
        <v>1143</v>
      </c>
      <c r="F15" s="37" t="s">
        <v>1046</v>
      </c>
      <c r="G15" s="37" t="s">
        <v>1167</v>
      </c>
      <c r="H15" s="37" t="s">
        <v>1664</v>
      </c>
      <c r="I15" s="37" t="s">
        <v>1665</v>
      </c>
      <c r="J15" s="37" t="s">
        <v>1567</v>
      </c>
      <c r="K15" s="37" t="s">
        <v>1331</v>
      </c>
      <c r="L15" s="37" t="s">
        <v>911</v>
      </c>
      <c r="M15" s="37" t="s">
        <v>1157</v>
      </c>
      <c r="N15" s="37" t="s">
        <v>1038</v>
      </c>
    </row>
    <row r="16" spans="1:14" x14ac:dyDescent="0.45">
      <c r="A16" s="37" t="s">
        <v>1640</v>
      </c>
      <c r="B16" s="37" t="s">
        <v>1009</v>
      </c>
      <c r="C16" s="37" t="s">
        <v>1076</v>
      </c>
      <c r="D16" s="37" t="s">
        <v>1071</v>
      </c>
      <c r="E16" s="37" t="s">
        <v>1139</v>
      </c>
      <c r="F16" s="37" t="s">
        <v>1435</v>
      </c>
      <c r="G16" s="37" t="s">
        <v>983</v>
      </c>
      <c r="H16" s="37" t="s">
        <v>1565</v>
      </c>
      <c r="I16" s="37" t="s">
        <v>1558</v>
      </c>
      <c r="J16" s="37" t="s">
        <v>899</v>
      </c>
      <c r="K16" s="37" t="s">
        <v>1666</v>
      </c>
      <c r="L16" s="37" t="s">
        <v>1113</v>
      </c>
      <c r="M16" s="37" t="s">
        <v>1139</v>
      </c>
      <c r="N16" s="37" t="s">
        <v>1166</v>
      </c>
    </row>
    <row r="17" spans="1:14" x14ac:dyDescent="0.45">
      <c r="A17" s="37" t="s">
        <v>1640</v>
      </c>
      <c r="B17" s="37" t="s">
        <v>1010</v>
      </c>
      <c r="C17" s="37" t="s">
        <v>1086</v>
      </c>
      <c r="D17" s="37" t="s">
        <v>1079</v>
      </c>
      <c r="E17" s="37" t="s">
        <v>1226</v>
      </c>
      <c r="F17" s="37" t="s">
        <v>1170</v>
      </c>
      <c r="G17" s="37" t="s">
        <v>1587</v>
      </c>
      <c r="H17" s="37" t="s">
        <v>1008</v>
      </c>
      <c r="I17" s="37" t="s">
        <v>1381</v>
      </c>
      <c r="J17" s="37" t="s">
        <v>1604</v>
      </c>
      <c r="K17" s="37" t="s">
        <v>1064</v>
      </c>
      <c r="L17" s="37" t="s">
        <v>1021</v>
      </c>
      <c r="M17" s="37" t="s">
        <v>1072</v>
      </c>
      <c r="N17" s="37" t="s">
        <v>1002</v>
      </c>
    </row>
    <row r="18" spans="1:14" x14ac:dyDescent="0.45">
      <c r="A18" s="37" t="s">
        <v>1640</v>
      </c>
      <c r="B18" s="37" t="s">
        <v>1011</v>
      </c>
      <c r="C18" s="37" t="s">
        <v>1159</v>
      </c>
      <c r="D18" s="37" t="s">
        <v>1158</v>
      </c>
      <c r="E18" s="37" t="s">
        <v>1038</v>
      </c>
      <c r="F18" s="37" t="s">
        <v>1128</v>
      </c>
      <c r="G18" s="37" t="s">
        <v>1110</v>
      </c>
      <c r="H18" s="37" t="s">
        <v>1375</v>
      </c>
      <c r="I18" s="37" t="s">
        <v>1667</v>
      </c>
      <c r="J18" s="37" t="s">
        <v>1346</v>
      </c>
      <c r="K18" s="37" t="s">
        <v>1075</v>
      </c>
      <c r="L18" s="37" t="s">
        <v>1646</v>
      </c>
      <c r="M18" s="37" t="s">
        <v>1186</v>
      </c>
      <c r="N18" s="37" t="s">
        <v>1152</v>
      </c>
    </row>
    <row r="19" spans="1:14" x14ac:dyDescent="0.45">
      <c r="A19" s="37" t="s">
        <v>1640</v>
      </c>
      <c r="B19" s="37" t="s">
        <v>1012</v>
      </c>
      <c r="C19" s="37" t="s">
        <v>1157</v>
      </c>
      <c r="D19" s="37" t="s">
        <v>1668</v>
      </c>
      <c r="E19" s="37" t="s">
        <v>1036</v>
      </c>
      <c r="F19" s="37" t="s">
        <v>1164</v>
      </c>
      <c r="G19" s="37" t="s">
        <v>1604</v>
      </c>
      <c r="H19" s="37" t="s">
        <v>1471</v>
      </c>
      <c r="I19" s="37" t="s">
        <v>1669</v>
      </c>
      <c r="J19" s="37" t="s">
        <v>1670</v>
      </c>
      <c r="K19" s="37" t="s">
        <v>1496</v>
      </c>
      <c r="L19" s="37" t="s">
        <v>1077</v>
      </c>
      <c r="M19" s="37" t="s">
        <v>1008</v>
      </c>
      <c r="N19" s="37" t="s">
        <v>1646</v>
      </c>
    </row>
    <row r="20" spans="1:14" x14ac:dyDescent="0.45">
      <c r="A20" s="37" t="s">
        <v>1640</v>
      </c>
      <c r="B20" s="37" t="s">
        <v>1014</v>
      </c>
      <c r="C20" s="37" t="s">
        <v>1145</v>
      </c>
      <c r="D20" s="37" t="s">
        <v>1484</v>
      </c>
      <c r="E20" s="37" t="s">
        <v>1084</v>
      </c>
      <c r="F20" s="37" t="s">
        <v>1084</v>
      </c>
      <c r="G20" s="37" t="s">
        <v>1506</v>
      </c>
      <c r="H20" s="37" t="s">
        <v>1185</v>
      </c>
      <c r="I20" s="37" t="s">
        <v>1671</v>
      </c>
      <c r="J20" s="37" t="s">
        <v>1595</v>
      </c>
      <c r="K20" s="37" t="s">
        <v>1220</v>
      </c>
      <c r="L20" s="37" t="s">
        <v>1107</v>
      </c>
      <c r="M20" s="37" t="s">
        <v>1228</v>
      </c>
      <c r="N20" s="37" t="s">
        <v>1494</v>
      </c>
    </row>
    <row r="21" spans="1:14" x14ac:dyDescent="0.45">
      <c r="A21" s="37" t="s">
        <v>1640</v>
      </c>
      <c r="B21" s="37" t="s">
        <v>1022</v>
      </c>
      <c r="C21" s="37" t="s">
        <v>1153</v>
      </c>
      <c r="D21" s="37" t="s">
        <v>1036</v>
      </c>
      <c r="E21" s="37" t="s">
        <v>1153</v>
      </c>
      <c r="F21" s="37" t="s">
        <v>1672</v>
      </c>
      <c r="G21" s="37" t="s">
        <v>1181</v>
      </c>
      <c r="H21" s="37" t="s">
        <v>969</v>
      </c>
      <c r="I21" s="37" t="s">
        <v>977</v>
      </c>
      <c r="J21" s="37" t="s">
        <v>889</v>
      </c>
      <c r="K21" s="37" t="s">
        <v>1367</v>
      </c>
      <c r="L21" s="37" t="s">
        <v>1002</v>
      </c>
      <c r="M21" s="37" t="s">
        <v>1017</v>
      </c>
      <c r="N21" s="37" t="s">
        <v>1067</v>
      </c>
    </row>
    <row r="22" spans="1:14" x14ac:dyDescent="0.45">
      <c r="A22" s="37" t="s">
        <v>1640</v>
      </c>
      <c r="B22" s="37" t="s">
        <v>1034</v>
      </c>
      <c r="C22" s="37" t="s">
        <v>1645</v>
      </c>
      <c r="D22" s="37" t="s">
        <v>1146</v>
      </c>
      <c r="E22" s="37" t="s">
        <v>1023</v>
      </c>
      <c r="F22" s="37" t="s">
        <v>925</v>
      </c>
      <c r="G22" s="37" t="s">
        <v>1673</v>
      </c>
      <c r="H22" s="37" t="s">
        <v>1484</v>
      </c>
      <c r="I22" s="37" t="s">
        <v>1620</v>
      </c>
      <c r="J22" s="37" t="s">
        <v>941</v>
      </c>
      <c r="K22" s="37" t="s">
        <v>1127</v>
      </c>
      <c r="L22" s="37" t="s">
        <v>1145</v>
      </c>
      <c r="M22" s="37" t="s">
        <v>1201</v>
      </c>
      <c r="N22" s="37" t="s">
        <v>908</v>
      </c>
    </row>
    <row r="23" spans="1:14" x14ac:dyDescent="0.45">
      <c r="A23" s="37" t="s">
        <v>1640</v>
      </c>
      <c r="B23" s="37" t="s">
        <v>1043</v>
      </c>
      <c r="C23" s="37" t="s">
        <v>1100</v>
      </c>
      <c r="D23" s="37" t="s">
        <v>1127</v>
      </c>
      <c r="E23" s="37" t="s">
        <v>1091</v>
      </c>
      <c r="F23" s="37" t="s">
        <v>1488</v>
      </c>
      <c r="G23" s="37" t="s">
        <v>1663</v>
      </c>
      <c r="H23" s="37" t="s">
        <v>1633</v>
      </c>
      <c r="I23" s="37" t="s">
        <v>1606</v>
      </c>
      <c r="J23" s="37" t="s">
        <v>1674</v>
      </c>
      <c r="K23" s="37" t="s">
        <v>1629</v>
      </c>
      <c r="L23" s="37" t="s">
        <v>1558</v>
      </c>
      <c r="M23" s="37" t="s">
        <v>1138</v>
      </c>
      <c r="N23" s="37" t="s">
        <v>1628</v>
      </c>
    </row>
    <row r="24" spans="1:14" x14ac:dyDescent="0.45">
      <c r="A24" s="37" t="s">
        <v>1640</v>
      </c>
      <c r="B24" s="37" t="s">
        <v>1053</v>
      </c>
      <c r="C24" s="37" t="s">
        <v>1024</v>
      </c>
      <c r="D24" s="37" t="s">
        <v>1675</v>
      </c>
      <c r="E24" s="37" t="s">
        <v>1146</v>
      </c>
      <c r="F24" s="37" t="s">
        <v>1118</v>
      </c>
      <c r="G24" s="37" t="s">
        <v>1155</v>
      </c>
      <c r="H24" s="37" t="s">
        <v>1676</v>
      </c>
      <c r="I24" s="37" t="s">
        <v>1677</v>
      </c>
      <c r="J24" s="37" t="s">
        <v>1363</v>
      </c>
      <c r="K24" s="37" t="s">
        <v>1678</v>
      </c>
      <c r="L24" s="37" t="s">
        <v>912</v>
      </c>
      <c r="M24" s="37" t="s">
        <v>925</v>
      </c>
      <c r="N24" s="37" t="s">
        <v>1226</v>
      </c>
    </row>
    <row r="25" spans="1:14" x14ac:dyDescent="0.45">
      <c r="A25" s="37" t="s">
        <v>1640</v>
      </c>
      <c r="B25" s="37" t="s">
        <v>1059</v>
      </c>
      <c r="C25" s="37" t="s">
        <v>1631</v>
      </c>
      <c r="D25" s="37" t="s">
        <v>1048</v>
      </c>
      <c r="E25" s="37" t="s">
        <v>1223</v>
      </c>
      <c r="F25" s="37" t="s">
        <v>1084</v>
      </c>
      <c r="G25" s="37" t="s">
        <v>1266</v>
      </c>
      <c r="H25" s="37" t="s">
        <v>1001</v>
      </c>
      <c r="I25" s="37" t="s">
        <v>1679</v>
      </c>
      <c r="J25" s="37" t="s">
        <v>954</v>
      </c>
      <c r="K25" s="37" t="s">
        <v>1479</v>
      </c>
      <c r="L25" s="37" t="s">
        <v>1447</v>
      </c>
      <c r="M25" s="37" t="s">
        <v>1104</v>
      </c>
      <c r="N25" s="37" t="s">
        <v>1051</v>
      </c>
    </row>
    <row r="26" spans="1:14" x14ac:dyDescent="0.45">
      <c r="A26" s="37" t="s">
        <v>1640</v>
      </c>
      <c r="B26" s="37" t="s">
        <v>1065</v>
      </c>
      <c r="C26" s="37" t="s">
        <v>1164</v>
      </c>
      <c r="D26" s="37" t="s">
        <v>1645</v>
      </c>
      <c r="E26" s="37" t="s">
        <v>1652</v>
      </c>
      <c r="F26" s="37" t="s">
        <v>914</v>
      </c>
      <c r="G26" s="37" t="s">
        <v>1130</v>
      </c>
      <c r="H26" s="37" t="s">
        <v>1680</v>
      </c>
      <c r="I26" s="37" t="s">
        <v>1035</v>
      </c>
      <c r="J26" s="37" t="s">
        <v>1681</v>
      </c>
      <c r="K26" s="37" t="s">
        <v>1139</v>
      </c>
      <c r="L26" s="37" t="s">
        <v>1180</v>
      </c>
      <c r="M26" s="37" t="s">
        <v>1067</v>
      </c>
      <c r="N26" s="37" t="s">
        <v>1651</v>
      </c>
    </row>
    <row r="27" spans="1:14" x14ac:dyDescent="0.45">
      <c r="A27" s="37" t="s">
        <v>1640</v>
      </c>
      <c r="B27" s="37" t="s">
        <v>1070</v>
      </c>
      <c r="C27" s="37" t="s">
        <v>1033</v>
      </c>
      <c r="D27" s="37" t="s">
        <v>1126</v>
      </c>
      <c r="E27" s="37" t="s">
        <v>1652</v>
      </c>
      <c r="F27" s="37" t="s">
        <v>1223</v>
      </c>
      <c r="G27" s="37" t="s">
        <v>1068</v>
      </c>
      <c r="H27" s="37" t="s">
        <v>1682</v>
      </c>
      <c r="I27" s="37" t="s">
        <v>1683</v>
      </c>
      <c r="J27" s="37" t="s">
        <v>1425</v>
      </c>
      <c r="K27" s="37" t="s">
        <v>1084</v>
      </c>
      <c r="L27" s="37" t="s">
        <v>1152</v>
      </c>
      <c r="M27" s="37" t="s">
        <v>1631</v>
      </c>
      <c r="N27" s="37" t="s">
        <v>1038</v>
      </c>
    </row>
    <row r="28" spans="1:14" x14ac:dyDescent="0.45">
      <c r="A28" s="37" t="s">
        <v>1640</v>
      </c>
      <c r="B28" s="37" t="s">
        <v>1080</v>
      </c>
      <c r="C28" s="37" t="s">
        <v>1099</v>
      </c>
      <c r="D28" s="37" t="s">
        <v>933</v>
      </c>
      <c r="E28" s="37" t="s">
        <v>933</v>
      </c>
      <c r="F28" s="37" t="s">
        <v>925</v>
      </c>
      <c r="G28" s="37" t="s">
        <v>1209</v>
      </c>
      <c r="H28" s="37" t="s">
        <v>1498</v>
      </c>
      <c r="I28" s="37" t="s">
        <v>1684</v>
      </c>
      <c r="J28" s="37" t="s">
        <v>1093</v>
      </c>
      <c r="K28" s="37" t="s">
        <v>1498</v>
      </c>
      <c r="L28" s="37" t="s">
        <v>908</v>
      </c>
      <c r="M28" s="37" t="s">
        <v>1126</v>
      </c>
      <c r="N28" s="37" t="s">
        <v>1672</v>
      </c>
    </row>
    <row r="29" spans="1:14" x14ac:dyDescent="0.45">
      <c r="A29" s="37" t="s">
        <v>1640</v>
      </c>
      <c r="B29" s="37" t="s">
        <v>1090</v>
      </c>
      <c r="C29" s="37" t="s">
        <v>1086</v>
      </c>
      <c r="D29" s="37" t="s">
        <v>1085</v>
      </c>
      <c r="E29" s="37" t="s">
        <v>1173</v>
      </c>
      <c r="F29" s="37" t="s">
        <v>913</v>
      </c>
      <c r="G29" s="37" t="s">
        <v>892</v>
      </c>
      <c r="H29" s="37" t="s">
        <v>1094</v>
      </c>
      <c r="I29" s="37" t="s">
        <v>1041</v>
      </c>
      <c r="J29" s="37" t="s">
        <v>1487</v>
      </c>
      <c r="K29" s="37" t="s">
        <v>1085</v>
      </c>
      <c r="L29" s="37" t="s">
        <v>1478</v>
      </c>
      <c r="M29" s="37" t="s">
        <v>1652</v>
      </c>
      <c r="N29" s="37" t="s">
        <v>988</v>
      </c>
    </row>
    <row r="30" spans="1:14" x14ac:dyDescent="0.45">
      <c r="A30" s="37" t="s">
        <v>1640</v>
      </c>
      <c r="B30" s="37" t="s">
        <v>1095</v>
      </c>
      <c r="C30" s="37" t="s">
        <v>1226</v>
      </c>
      <c r="D30" s="37" t="s">
        <v>1128</v>
      </c>
      <c r="E30" s="37" t="s">
        <v>1152</v>
      </c>
      <c r="F30" s="37" t="s">
        <v>988</v>
      </c>
      <c r="G30" s="37" t="s">
        <v>919</v>
      </c>
      <c r="H30" s="37" t="s">
        <v>1367</v>
      </c>
      <c r="I30" s="37" t="s">
        <v>1685</v>
      </c>
      <c r="J30" s="37" t="s">
        <v>1409</v>
      </c>
      <c r="K30" s="37" t="s">
        <v>975</v>
      </c>
      <c r="L30" s="37" t="s">
        <v>899</v>
      </c>
      <c r="M30" s="37" t="s">
        <v>1114</v>
      </c>
      <c r="N30" s="37" t="s">
        <v>913</v>
      </c>
    </row>
    <row r="31" spans="1:14" x14ac:dyDescent="0.45">
      <c r="A31" s="37" t="s">
        <v>1640</v>
      </c>
      <c r="B31" s="37" t="s">
        <v>1105</v>
      </c>
      <c r="C31" s="37" t="s">
        <v>919</v>
      </c>
      <c r="D31" s="37" t="s">
        <v>1118</v>
      </c>
      <c r="E31" s="37" t="s">
        <v>1084</v>
      </c>
      <c r="F31" s="37" t="s">
        <v>1055</v>
      </c>
      <c r="G31" s="37" t="s">
        <v>1183</v>
      </c>
      <c r="H31" s="37" t="s">
        <v>1686</v>
      </c>
      <c r="I31" s="37" t="s">
        <v>1336</v>
      </c>
      <c r="J31" s="37" t="s">
        <v>1687</v>
      </c>
      <c r="K31" s="37" t="s">
        <v>1234</v>
      </c>
      <c r="L31" s="37" t="s">
        <v>1069</v>
      </c>
      <c r="M31" s="37" t="s">
        <v>922</v>
      </c>
      <c r="N31" s="37" t="s">
        <v>1186</v>
      </c>
    </row>
    <row r="32" spans="1:14" x14ac:dyDescent="0.45">
      <c r="A32" s="37" t="s">
        <v>1640</v>
      </c>
      <c r="B32" s="37" t="s">
        <v>1111</v>
      </c>
      <c r="C32" s="37" t="s">
        <v>1084</v>
      </c>
      <c r="D32" s="37" t="s">
        <v>1145</v>
      </c>
      <c r="E32" s="37" t="s">
        <v>1688</v>
      </c>
      <c r="F32" s="37" t="s">
        <v>1645</v>
      </c>
      <c r="G32" s="37" t="s">
        <v>912</v>
      </c>
      <c r="H32" s="37" t="s">
        <v>1248</v>
      </c>
      <c r="I32" s="37" t="s">
        <v>1689</v>
      </c>
      <c r="J32" s="37" t="s">
        <v>1690</v>
      </c>
      <c r="K32" s="37" t="s">
        <v>1479</v>
      </c>
      <c r="L32" s="37" t="s">
        <v>1054</v>
      </c>
      <c r="M32" s="37" t="s">
        <v>1024</v>
      </c>
      <c r="N32" s="37" t="s">
        <v>1071</v>
      </c>
    </row>
    <row r="33" spans="1:14" x14ac:dyDescent="0.45">
      <c r="A33" s="37" t="s">
        <v>1640</v>
      </c>
      <c r="B33" s="37" t="s">
        <v>1117</v>
      </c>
      <c r="C33" s="37" t="s">
        <v>899</v>
      </c>
      <c r="D33" s="37" t="s">
        <v>1143</v>
      </c>
      <c r="E33" s="37" t="s">
        <v>1018</v>
      </c>
      <c r="F33" s="37" t="s">
        <v>1226</v>
      </c>
      <c r="G33" s="37" t="s">
        <v>1018</v>
      </c>
      <c r="H33" s="37" t="s">
        <v>927</v>
      </c>
      <c r="I33" s="37" t="s">
        <v>1296</v>
      </c>
      <c r="J33" s="37" t="s">
        <v>896</v>
      </c>
      <c r="K33" s="37" t="s">
        <v>1449</v>
      </c>
      <c r="L33" s="37" t="s">
        <v>1085</v>
      </c>
      <c r="M33" s="37" t="s">
        <v>1122</v>
      </c>
      <c r="N33" s="37" t="s">
        <v>1037</v>
      </c>
    </row>
    <row r="34" spans="1:14" x14ac:dyDescent="0.45">
      <c r="A34" s="37" t="s">
        <v>1640</v>
      </c>
      <c r="B34" s="37" t="s">
        <v>1125</v>
      </c>
      <c r="C34" s="37" t="s">
        <v>1023</v>
      </c>
      <c r="D34" s="37" t="s">
        <v>1047</v>
      </c>
      <c r="E34" s="37" t="s">
        <v>1060</v>
      </c>
      <c r="F34" s="37" t="s">
        <v>930</v>
      </c>
      <c r="G34" s="37" t="s">
        <v>1124</v>
      </c>
      <c r="H34" s="37" t="s">
        <v>1343</v>
      </c>
      <c r="I34" s="37" t="s">
        <v>1467</v>
      </c>
      <c r="J34" s="37" t="s">
        <v>1691</v>
      </c>
      <c r="K34" s="37" t="s">
        <v>969</v>
      </c>
      <c r="L34" s="37" t="s">
        <v>1028</v>
      </c>
      <c r="M34" s="37" t="s">
        <v>1209</v>
      </c>
      <c r="N34" s="37" t="s">
        <v>1651</v>
      </c>
    </row>
    <row r="35" spans="1:14" x14ac:dyDescent="0.45">
      <c r="A35" s="37" t="s">
        <v>1640</v>
      </c>
      <c r="B35" s="37" t="s">
        <v>1135</v>
      </c>
      <c r="C35" s="37" t="s">
        <v>1029</v>
      </c>
      <c r="D35" s="37" t="s">
        <v>1148</v>
      </c>
      <c r="E35" s="37" t="s">
        <v>1220</v>
      </c>
      <c r="F35" s="37" t="s">
        <v>1033</v>
      </c>
      <c r="G35" s="37" t="s">
        <v>1141</v>
      </c>
      <c r="H35" s="37" t="s">
        <v>1561</v>
      </c>
      <c r="I35" s="37" t="s">
        <v>1342</v>
      </c>
      <c r="J35" s="37" t="s">
        <v>926</v>
      </c>
      <c r="K35" s="37" t="s">
        <v>1056</v>
      </c>
      <c r="L35" s="37" t="s">
        <v>1189</v>
      </c>
      <c r="M35" s="37" t="s">
        <v>1079</v>
      </c>
      <c r="N35" s="37" t="s">
        <v>1175</v>
      </c>
    </row>
    <row r="36" spans="1:14" x14ac:dyDescent="0.45">
      <c r="A36" s="37" t="s">
        <v>1640</v>
      </c>
      <c r="B36" s="37" t="s">
        <v>1144</v>
      </c>
      <c r="C36" s="37" t="s">
        <v>1096</v>
      </c>
      <c r="D36" s="37" t="s">
        <v>1033</v>
      </c>
      <c r="E36" s="37" t="s">
        <v>1038</v>
      </c>
      <c r="F36" s="37" t="s">
        <v>1152</v>
      </c>
      <c r="G36" s="37" t="s">
        <v>1232</v>
      </c>
      <c r="H36" s="37" t="s">
        <v>1019</v>
      </c>
      <c r="I36" s="37" t="s">
        <v>911</v>
      </c>
      <c r="J36" s="37" t="s">
        <v>1366</v>
      </c>
      <c r="K36" s="37" t="s">
        <v>1423</v>
      </c>
      <c r="L36" s="37" t="s">
        <v>1042</v>
      </c>
      <c r="M36" s="37" t="s">
        <v>1116</v>
      </c>
      <c r="N36" s="37" t="s">
        <v>1143</v>
      </c>
    </row>
    <row r="37" spans="1:14" x14ac:dyDescent="0.45">
      <c r="A37" s="37" t="s">
        <v>1640</v>
      </c>
      <c r="B37" s="37" t="s">
        <v>1151</v>
      </c>
      <c r="C37" s="37" t="s">
        <v>1148</v>
      </c>
      <c r="D37" s="37" t="s">
        <v>1616</v>
      </c>
      <c r="E37" s="37" t="s">
        <v>1082</v>
      </c>
      <c r="F37" s="37" t="s">
        <v>1051</v>
      </c>
      <c r="G37" s="37" t="s">
        <v>1592</v>
      </c>
      <c r="H37" s="37" t="s">
        <v>1692</v>
      </c>
      <c r="I37" s="37" t="s">
        <v>1660</v>
      </c>
      <c r="J37" s="37" t="s">
        <v>1693</v>
      </c>
      <c r="K37" s="37" t="s">
        <v>938</v>
      </c>
      <c r="L37" s="37" t="s">
        <v>1651</v>
      </c>
      <c r="M37" s="37" t="s">
        <v>1048</v>
      </c>
      <c r="N37" s="37" t="s">
        <v>1167</v>
      </c>
    </row>
    <row r="38" spans="1:14" x14ac:dyDescent="0.45">
      <c r="A38" s="37" t="s">
        <v>1640</v>
      </c>
      <c r="B38" s="37" t="s">
        <v>1156</v>
      </c>
      <c r="C38" s="37" t="s">
        <v>1101</v>
      </c>
      <c r="D38" s="37" t="s">
        <v>1079</v>
      </c>
      <c r="E38" s="37" t="s">
        <v>1652</v>
      </c>
      <c r="F38" s="37" t="s">
        <v>1209</v>
      </c>
      <c r="G38" s="37" t="s">
        <v>1149</v>
      </c>
      <c r="H38" s="37" t="s">
        <v>941</v>
      </c>
      <c r="I38" s="37" t="s">
        <v>1241</v>
      </c>
      <c r="J38" s="37" t="s">
        <v>1635</v>
      </c>
      <c r="K38" s="37" t="s">
        <v>926</v>
      </c>
      <c r="L38" s="37" t="s">
        <v>1188</v>
      </c>
      <c r="M38" s="37" t="s">
        <v>1508</v>
      </c>
      <c r="N38" s="37" t="s">
        <v>1037</v>
      </c>
    </row>
    <row r="39" spans="1:14" x14ac:dyDescent="0.45">
      <c r="A39" s="37" t="s">
        <v>1640</v>
      </c>
      <c r="B39" s="37" t="s">
        <v>1163</v>
      </c>
      <c r="C39" s="37" t="s">
        <v>1688</v>
      </c>
      <c r="D39" s="37" t="s">
        <v>1155</v>
      </c>
      <c r="E39" s="37" t="s">
        <v>1631</v>
      </c>
      <c r="F39" s="37" t="s">
        <v>1652</v>
      </c>
      <c r="G39" s="37" t="s">
        <v>1160</v>
      </c>
      <c r="H39" s="37" t="s">
        <v>1298</v>
      </c>
      <c r="I39" s="37" t="s">
        <v>1467</v>
      </c>
      <c r="J39" s="37" t="s">
        <v>1487</v>
      </c>
      <c r="K39" s="37" t="s">
        <v>1455</v>
      </c>
      <c r="L39" s="37" t="s">
        <v>1623</v>
      </c>
      <c r="M39" s="37" t="s">
        <v>1042</v>
      </c>
      <c r="N39" s="37" t="s">
        <v>1226</v>
      </c>
    </row>
    <row r="40" spans="1:14" x14ac:dyDescent="0.45">
      <c r="A40" s="37" t="s">
        <v>1640</v>
      </c>
      <c r="B40" s="37" t="s">
        <v>1172</v>
      </c>
      <c r="C40" s="37" t="s">
        <v>1038</v>
      </c>
      <c r="D40" s="37" t="s">
        <v>1167</v>
      </c>
      <c r="E40" s="37" t="s">
        <v>1087</v>
      </c>
      <c r="F40" s="37" t="s">
        <v>1033</v>
      </c>
      <c r="G40" s="37" t="s">
        <v>1098</v>
      </c>
      <c r="H40" s="37" t="s">
        <v>1694</v>
      </c>
      <c r="I40" s="37" t="s">
        <v>1695</v>
      </c>
      <c r="J40" s="37" t="s">
        <v>1686</v>
      </c>
      <c r="K40" s="37" t="s">
        <v>1367</v>
      </c>
      <c r="L40" s="37" t="s">
        <v>1166</v>
      </c>
      <c r="M40" s="37" t="s">
        <v>1035</v>
      </c>
      <c r="N40" s="37" t="s">
        <v>1018</v>
      </c>
    </row>
    <row r="41" spans="1:14" x14ac:dyDescent="0.45">
      <c r="A41" s="37" t="s">
        <v>1640</v>
      </c>
      <c r="B41" s="37" t="s">
        <v>1177</v>
      </c>
      <c r="C41" s="37" t="s">
        <v>1152</v>
      </c>
      <c r="D41" s="37" t="s">
        <v>1174</v>
      </c>
      <c r="E41" s="37" t="s">
        <v>1486</v>
      </c>
      <c r="F41" s="37" t="s">
        <v>1173</v>
      </c>
      <c r="G41" s="37" t="s">
        <v>1651</v>
      </c>
      <c r="H41" s="37" t="s">
        <v>1696</v>
      </c>
      <c r="I41" s="37" t="s">
        <v>1697</v>
      </c>
      <c r="J41" s="37" t="s">
        <v>1306</v>
      </c>
      <c r="K41" s="37" t="s">
        <v>1449</v>
      </c>
      <c r="L41" s="37" t="s">
        <v>1136</v>
      </c>
      <c r="M41" s="37" t="s">
        <v>1624</v>
      </c>
      <c r="N41" s="37" t="s">
        <v>1616</v>
      </c>
    </row>
    <row r="42" spans="1:14" x14ac:dyDescent="0.45">
      <c r="A42" s="37" t="s">
        <v>1640</v>
      </c>
      <c r="B42" s="37" t="s">
        <v>1179</v>
      </c>
      <c r="C42" s="37" t="s">
        <v>1157</v>
      </c>
      <c r="D42" s="37" t="s">
        <v>1104</v>
      </c>
      <c r="E42" s="37" t="s">
        <v>1037</v>
      </c>
      <c r="F42" s="37" t="s">
        <v>1052</v>
      </c>
      <c r="G42" s="37" t="s">
        <v>1008</v>
      </c>
      <c r="H42" s="37" t="s">
        <v>1698</v>
      </c>
      <c r="I42" s="37" t="s">
        <v>1699</v>
      </c>
      <c r="J42" s="37" t="s">
        <v>1700</v>
      </c>
      <c r="K42" s="37" t="s">
        <v>1285</v>
      </c>
      <c r="L42" s="37" t="s">
        <v>1013</v>
      </c>
      <c r="M42" s="37" t="s">
        <v>1082</v>
      </c>
      <c r="N42" s="37" t="s">
        <v>1230</v>
      </c>
    </row>
    <row r="43" spans="1:14" x14ac:dyDescent="0.45">
      <c r="A43" s="37" t="s">
        <v>1640</v>
      </c>
      <c r="B43" s="37" t="s">
        <v>1184</v>
      </c>
      <c r="C43" s="37" t="s">
        <v>1071</v>
      </c>
      <c r="D43" s="37" t="s">
        <v>1100</v>
      </c>
      <c r="E43" s="37" t="s">
        <v>1083</v>
      </c>
      <c r="F43" s="37" t="s">
        <v>1048</v>
      </c>
      <c r="G43" s="37" t="s">
        <v>1614</v>
      </c>
      <c r="H43" s="37" t="s">
        <v>1701</v>
      </c>
      <c r="I43" s="37" t="s">
        <v>1702</v>
      </c>
      <c r="J43" s="37" t="s">
        <v>1530</v>
      </c>
      <c r="K43" s="37" t="s">
        <v>1254</v>
      </c>
      <c r="L43" s="37" t="s">
        <v>1074</v>
      </c>
      <c r="M43" s="37" t="s">
        <v>1171</v>
      </c>
      <c r="N43" s="37" t="s">
        <v>1194</v>
      </c>
    </row>
    <row r="44" spans="1:14" x14ac:dyDescent="0.45">
      <c r="A44" s="37" t="s">
        <v>1640</v>
      </c>
      <c r="B44" s="37" t="s">
        <v>1187</v>
      </c>
      <c r="C44" s="37" t="s">
        <v>1055</v>
      </c>
      <c r="D44" s="37" t="s">
        <v>1618</v>
      </c>
      <c r="E44" s="37" t="s">
        <v>1159</v>
      </c>
      <c r="F44" s="37" t="s">
        <v>1093</v>
      </c>
      <c r="G44" s="37" t="s">
        <v>1483</v>
      </c>
      <c r="H44" s="37" t="s">
        <v>1016</v>
      </c>
      <c r="I44" s="37" t="s">
        <v>1609</v>
      </c>
      <c r="J44" s="37" t="s">
        <v>1703</v>
      </c>
      <c r="K44" s="37" t="s">
        <v>1385</v>
      </c>
      <c r="L44" s="37" t="s">
        <v>1522</v>
      </c>
      <c r="M44" s="37" t="s">
        <v>1485</v>
      </c>
      <c r="N44" s="37" t="s">
        <v>1223</v>
      </c>
    </row>
    <row r="45" spans="1:14" x14ac:dyDescent="0.45">
      <c r="A45" s="37" t="s">
        <v>1640</v>
      </c>
      <c r="B45" s="37" t="s">
        <v>1191</v>
      </c>
      <c r="C45" s="37" t="s">
        <v>1035</v>
      </c>
      <c r="D45" s="37" t="s">
        <v>1076</v>
      </c>
      <c r="E45" s="37" t="s">
        <v>1218</v>
      </c>
      <c r="F45" s="37" t="s">
        <v>1079</v>
      </c>
      <c r="G45" s="37" t="s">
        <v>1704</v>
      </c>
      <c r="H45" s="37" t="s">
        <v>1521</v>
      </c>
      <c r="I45" s="37" t="s">
        <v>1705</v>
      </c>
      <c r="J45" s="37" t="s">
        <v>1706</v>
      </c>
      <c r="K45" s="37" t="s">
        <v>1707</v>
      </c>
      <c r="L45" s="37" t="s">
        <v>1084</v>
      </c>
      <c r="M45" s="37" t="s">
        <v>1182</v>
      </c>
      <c r="N45" s="37" t="s">
        <v>1234</v>
      </c>
    </row>
    <row r="46" spans="1:14" x14ac:dyDescent="0.45">
      <c r="A46" s="37" t="s">
        <v>1640</v>
      </c>
      <c r="B46" s="37" t="s">
        <v>1196</v>
      </c>
      <c r="C46" s="37" t="s">
        <v>1181</v>
      </c>
      <c r="D46" s="37" t="s">
        <v>1708</v>
      </c>
      <c r="E46" s="37" t="s">
        <v>1157</v>
      </c>
      <c r="F46" s="37" t="s">
        <v>1226</v>
      </c>
      <c r="G46" s="37" t="s">
        <v>1094</v>
      </c>
      <c r="H46" s="37" t="s">
        <v>1189</v>
      </c>
      <c r="I46" s="37" t="s">
        <v>1332</v>
      </c>
      <c r="J46" s="37" t="s">
        <v>1469</v>
      </c>
      <c r="K46" s="37" t="s">
        <v>1500</v>
      </c>
      <c r="L46" s="37" t="s">
        <v>1471</v>
      </c>
      <c r="M46" s="37" t="s">
        <v>1158</v>
      </c>
      <c r="N46" s="37" t="s">
        <v>1486</v>
      </c>
    </row>
    <row r="47" spans="1:14" x14ac:dyDescent="0.45">
      <c r="A47" s="37" t="s">
        <v>1640</v>
      </c>
      <c r="B47" s="37" t="s">
        <v>1200</v>
      </c>
      <c r="C47" s="37" t="s">
        <v>1209</v>
      </c>
      <c r="D47" s="37" t="s">
        <v>922</v>
      </c>
      <c r="E47" s="37" t="s">
        <v>1173</v>
      </c>
      <c r="F47" s="37" t="s">
        <v>1616</v>
      </c>
      <c r="G47" s="37" t="s">
        <v>1611</v>
      </c>
      <c r="H47" s="37" t="s">
        <v>1241</v>
      </c>
      <c r="I47" s="37" t="s">
        <v>945</v>
      </c>
      <c r="J47" s="37" t="s">
        <v>1709</v>
      </c>
      <c r="K47" s="37" t="s">
        <v>1208</v>
      </c>
      <c r="L47" s="37" t="s">
        <v>1636</v>
      </c>
      <c r="M47" s="37" t="s">
        <v>1195</v>
      </c>
      <c r="N47" s="37" t="s">
        <v>1483</v>
      </c>
    </row>
    <row r="48" spans="1:14" x14ac:dyDescent="0.45">
      <c r="A48" s="37" t="s">
        <v>1640</v>
      </c>
      <c r="B48" s="37" t="s">
        <v>1206</v>
      </c>
      <c r="C48" s="37" t="s">
        <v>1029</v>
      </c>
      <c r="D48" s="37" t="s">
        <v>947</v>
      </c>
      <c r="E48" s="37" t="s">
        <v>1138</v>
      </c>
      <c r="F48" s="37" t="s">
        <v>1447</v>
      </c>
      <c r="G48" s="37" t="s">
        <v>1245</v>
      </c>
      <c r="H48" s="37" t="s">
        <v>1538</v>
      </c>
      <c r="I48" s="37" t="s">
        <v>1456</v>
      </c>
      <c r="J48" s="37" t="s">
        <v>1008</v>
      </c>
      <c r="K48" s="37" t="s">
        <v>907</v>
      </c>
      <c r="L48" s="37" t="s">
        <v>1026</v>
      </c>
      <c r="M48" s="37" t="s">
        <v>1098</v>
      </c>
      <c r="N48" s="37" t="s">
        <v>1165</v>
      </c>
    </row>
    <row r="49" spans="1:14" x14ac:dyDescent="0.45">
      <c r="A49" s="37" t="s">
        <v>1640</v>
      </c>
      <c r="B49" s="37" t="s">
        <v>1210</v>
      </c>
      <c r="C49" s="37" t="s">
        <v>1102</v>
      </c>
      <c r="D49" s="37" t="s">
        <v>1147</v>
      </c>
      <c r="E49" s="37" t="s">
        <v>1185</v>
      </c>
      <c r="F49" s="37" t="s">
        <v>1121</v>
      </c>
      <c r="G49" s="37" t="s">
        <v>1134</v>
      </c>
      <c r="H49" s="37" t="s">
        <v>1710</v>
      </c>
      <c r="I49" s="37" t="s">
        <v>1711</v>
      </c>
      <c r="J49" s="37" t="s">
        <v>1318</v>
      </c>
      <c r="K49" s="37" t="s">
        <v>1283</v>
      </c>
      <c r="L49" s="37" t="s">
        <v>1368</v>
      </c>
      <c r="M49" s="37" t="s">
        <v>910</v>
      </c>
      <c r="N49" s="37" t="s">
        <v>1188</v>
      </c>
    </row>
    <row r="50" spans="1:14" x14ac:dyDescent="0.45">
      <c r="A50" s="37" t="s">
        <v>1640</v>
      </c>
      <c r="B50" s="37" t="s">
        <v>1214</v>
      </c>
      <c r="C50" s="37" t="s">
        <v>1165</v>
      </c>
      <c r="D50" s="37" t="s">
        <v>1033</v>
      </c>
      <c r="E50" s="37" t="s">
        <v>1054</v>
      </c>
      <c r="F50" s="37" t="s">
        <v>1616</v>
      </c>
      <c r="G50" s="37" t="s">
        <v>1209</v>
      </c>
      <c r="H50" s="37" t="s">
        <v>1712</v>
      </c>
      <c r="I50" s="37" t="s">
        <v>1713</v>
      </c>
      <c r="J50" s="37" t="s">
        <v>1714</v>
      </c>
      <c r="K50" s="37" t="s">
        <v>1715</v>
      </c>
      <c r="L50" s="37" t="s">
        <v>1417</v>
      </c>
      <c r="M50" s="37" t="s">
        <v>1028</v>
      </c>
      <c r="N50" s="37" t="s">
        <v>1128</v>
      </c>
    </row>
    <row r="51" spans="1:14" x14ac:dyDescent="0.45">
      <c r="A51" s="37" t="s">
        <v>1640</v>
      </c>
      <c r="B51" s="37" t="s">
        <v>1216</v>
      </c>
      <c r="C51" s="37" t="s">
        <v>1489</v>
      </c>
      <c r="D51" s="37" t="s">
        <v>1716</v>
      </c>
      <c r="E51" s="37" t="s">
        <v>1167</v>
      </c>
      <c r="F51" s="37" t="s">
        <v>1054</v>
      </c>
      <c r="G51" s="37" t="s">
        <v>1076</v>
      </c>
      <c r="H51" s="37" t="s">
        <v>1643</v>
      </c>
      <c r="I51" s="37" t="s">
        <v>1540</v>
      </c>
      <c r="J51" s="37" t="s">
        <v>1500</v>
      </c>
      <c r="K51" s="37" t="s">
        <v>949</v>
      </c>
      <c r="L51" s="37" t="s">
        <v>1602</v>
      </c>
      <c r="M51" s="37" t="s">
        <v>1460</v>
      </c>
      <c r="N51" s="37" t="s">
        <v>1089</v>
      </c>
    </row>
    <row r="52" spans="1:14" x14ac:dyDescent="0.45">
      <c r="A52" s="37" t="s">
        <v>1640</v>
      </c>
      <c r="B52" s="37" t="s">
        <v>1217</v>
      </c>
      <c r="C52" s="37" t="s">
        <v>1218</v>
      </c>
      <c r="D52" s="37" t="s">
        <v>914</v>
      </c>
      <c r="E52" s="37" t="s">
        <v>1219</v>
      </c>
      <c r="F52" s="37" t="s">
        <v>1091</v>
      </c>
      <c r="G52" s="37" t="s">
        <v>1478</v>
      </c>
      <c r="H52" s="37" t="s">
        <v>1509</v>
      </c>
      <c r="I52" s="37" t="s">
        <v>1127</v>
      </c>
      <c r="J52" s="37" t="s">
        <v>1389</v>
      </c>
      <c r="K52" s="37" t="s">
        <v>1122</v>
      </c>
      <c r="L52" s="37" t="s">
        <v>1001</v>
      </c>
      <c r="M52" s="37" t="s">
        <v>1322</v>
      </c>
      <c r="N52" s="37" t="s">
        <v>1484</v>
      </c>
    </row>
    <row r="53" spans="1:14" x14ac:dyDescent="0.45">
      <c r="A53" s="37" t="s">
        <v>1640</v>
      </c>
      <c r="B53" s="37" t="s">
        <v>1221</v>
      </c>
      <c r="C53" s="37" t="s">
        <v>1174</v>
      </c>
      <c r="D53" s="37" t="s">
        <v>1174</v>
      </c>
      <c r="E53" s="37" t="s">
        <v>1091</v>
      </c>
      <c r="F53" s="37" t="s">
        <v>1157</v>
      </c>
      <c r="G53" s="37" t="s">
        <v>1447</v>
      </c>
      <c r="H53" s="37" t="s">
        <v>1081</v>
      </c>
      <c r="J53" s="37" t="s">
        <v>1631</v>
      </c>
      <c r="K53" s="37" t="s">
        <v>955</v>
      </c>
      <c r="L53" s="37" t="s">
        <v>1508</v>
      </c>
      <c r="M53" s="37" t="s">
        <v>1138</v>
      </c>
      <c r="N53" s="37" t="s">
        <v>1087</v>
      </c>
    </row>
    <row r="54" spans="1:14" x14ac:dyDescent="0.45">
      <c r="A54" s="37" t="s">
        <v>1640</v>
      </c>
      <c r="B54" s="37" t="s">
        <v>1224</v>
      </c>
      <c r="C54" s="37" t="s">
        <v>1155</v>
      </c>
      <c r="D54" s="37" t="s">
        <v>1226</v>
      </c>
      <c r="E54" s="37" t="s">
        <v>1033</v>
      </c>
      <c r="F54" s="37" t="s">
        <v>1107</v>
      </c>
      <c r="G54" s="37" t="s">
        <v>911</v>
      </c>
      <c r="H54" s="37" t="s">
        <v>930</v>
      </c>
      <c r="I54" s="37" t="s">
        <v>1717</v>
      </c>
      <c r="J54" s="37" t="s">
        <v>1614</v>
      </c>
      <c r="K54" s="37" t="s">
        <v>1635</v>
      </c>
      <c r="L54" s="37" t="s">
        <v>1207</v>
      </c>
      <c r="M54" s="37" t="s">
        <v>1227</v>
      </c>
      <c r="N54" s="37" t="s">
        <v>913</v>
      </c>
    </row>
    <row r="55" spans="1:14" x14ac:dyDescent="0.45">
      <c r="A55" s="37" t="s">
        <v>1640</v>
      </c>
      <c r="B55" s="37" t="s">
        <v>1225</v>
      </c>
      <c r="C55" s="37" t="s">
        <v>1618</v>
      </c>
      <c r="D55" s="37" t="s">
        <v>1645</v>
      </c>
      <c r="E55" s="37" t="s">
        <v>901</v>
      </c>
      <c r="F55" s="37" t="s">
        <v>1141</v>
      </c>
      <c r="G55" s="37" t="s">
        <v>1504</v>
      </c>
      <c r="H55" s="37" t="s">
        <v>1718</v>
      </c>
      <c r="I55" s="37" t="s">
        <v>910</v>
      </c>
      <c r="J55" s="37" t="s">
        <v>1719</v>
      </c>
      <c r="K55" s="37" t="s">
        <v>1527</v>
      </c>
      <c r="L55" s="37" t="s">
        <v>1291</v>
      </c>
      <c r="M55" s="37" t="s">
        <v>1119</v>
      </c>
    </row>
    <row r="56" spans="1:14" x14ac:dyDescent="0.45">
      <c r="A56" s="37" t="s">
        <v>1640</v>
      </c>
      <c r="B56" s="37" t="s">
        <v>1229</v>
      </c>
      <c r="C56" s="37" t="s">
        <v>1193</v>
      </c>
      <c r="D56" s="37" t="s">
        <v>1186</v>
      </c>
      <c r="E56" s="37" t="s">
        <v>1486</v>
      </c>
      <c r="F56" s="37" t="s">
        <v>1148</v>
      </c>
      <c r="G56" s="37" t="s">
        <v>1654</v>
      </c>
      <c r="H56" s="37" t="s">
        <v>1373</v>
      </c>
      <c r="I56" s="37" t="s">
        <v>1704</v>
      </c>
      <c r="J56" s="37" t="s">
        <v>1381</v>
      </c>
      <c r="K56" s="37" t="s">
        <v>1504</v>
      </c>
      <c r="L56" s="37" t="s">
        <v>902</v>
      </c>
      <c r="M56" s="37" t="s">
        <v>1613</v>
      </c>
      <c r="N56" s="37" t="s">
        <v>1159</v>
      </c>
    </row>
    <row r="57" spans="1:14" x14ac:dyDescent="0.45">
      <c r="A57" s="37" t="s">
        <v>1640</v>
      </c>
      <c r="B57" s="37" t="s">
        <v>1231</v>
      </c>
      <c r="C57" s="37" t="s">
        <v>1155</v>
      </c>
      <c r="D57" s="37" t="s">
        <v>1226</v>
      </c>
      <c r="E57" s="37" t="s">
        <v>1164</v>
      </c>
      <c r="F57" s="37" t="s">
        <v>1720</v>
      </c>
      <c r="G57" s="37" t="s">
        <v>1228</v>
      </c>
      <c r="H57" s="37" t="s">
        <v>1721</v>
      </c>
      <c r="I57" s="37" t="s">
        <v>1549</v>
      </c>
      <c r="J57" s="37" t="s">
        <v>1722</v>
      </c>
      <c r="K57" s="37" t="s">
        <v>1535</v>
      </c>
      <c r="L57" s="37" t="s">
        <v>1015</v>
      </c>
      <c r="M57" s="37" t="s">
        <v>1164</v>
      </c>
    </row>
  </sheetData>
  <pageMargins left="0.7" right="0.7" top="0.75" bottom="0.75" header="0.3" footer="0.3"/>
  <ignoredErrors>
    <ignoredError sqref="A1:A57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F6D4-8CB0-47FC-9E9A-68E60F2303FE}">
  <dimension ref="A1:N90"/>
  <sheetViews>
    <sheetView topLeftCell="A24" workbookViewId="0">
      <selection activeCell="O28" sqref="O28"/>
    </sheetView>
  </sheetViews>
  <sheetFormatPr defaultRowHeight="15.9" x14ac:dyDescent="0.45"/>
  <sheetData>
    <row r="1" spans="1:14" x14ac:dyDescent="0.45">
      <c r="A1">
        <v>25138</v>
      </c>
      <c r="B1">
        <v>1933</v>
      </c>
      <c r="C1" t="s">
        <v>68</v>
      </c>
      <c r="D1" t="s">
        <v>68</v>
      </c>
      <c r="E1" t="s">
        <v>68</v>
      </c>
      <c r="F1" t="s">
        <v>297</v>
      </c>
      <c r="G1" t="s">
        <v>543</v>
      </c>
      <c r="H1" t="s">
        <v>516</v>
      </c>
      <c r="I1" t="s">
        <v>533</v>
      </c>
      <c r="J1" t="s">
        <v>68</v>
      </c>
      <c r="K1" t="s">
        <v>68</v>
      </c>
      <c r="L1" t="s">
        <v>68</v>
      </c>
      <c r="M1" t="s">
        <v>68</v>
      </c>
      <c r="N1" t="s">
        <v>68</v>
      </c>
    </row>
    <row r="2" spans="1:14" x14ac:dyDescent="0.45">
      <c r="A2">
        <v>25138</v>
      </c>
      <c r="B2">
        <v>1934</v>
      </c>
      <c r="C2" t="s">
        <v>382</v>
      </c>
      <c r="D2" t="s">
        <v>274</v>
      </c>
      <c r="E2" t="s">
        <v>602</v>
      </c>
      <c r="F2" t="s">
        <v>594</v>
      </c>
      <c r="G2" t="s">
        <v>163</v>
      </c>
      <c r="H2" t="s">
        <v>155</v>
      </c>
      <c r="I2" t="s">
        <v>511</v>
      </c>
      <c r="J2" t="s">
        <v>328</v>
      </c>
      <c r="K2" t="s">
        <v>275</v>
      </c>
      <c r="L2" t="s">
        <v>537</v>
      </c>
      <c r="M2" t="s">
        <v>417</v>
      </c>
      <c r="N2" t="s">
        <v>260</v>
      </c>
    </row>
    <row r="3" spans="1:14" x14ac:dyDescent="0.45">
      <c r="A3">
        <v>25138</v>
      </c>
      <c r="B3">
        <v>1935</v>
      </c>
      <c r="C3" t="s">
        <v>231</v>
      </c>
      <c r="D3" t="s">
        <v>609</v>
      </c>
      <c r="E3" t="s">
        <v>68</v>
      </c>
      <c r="F3" t="s">
        <v>410</v>
      </c>
      <c r="G3" t="s">
        <v>193</v>
      </c>
      <c r="H3" t="s">
        <v>504</v>
      </c>
      <c r="I3" t="s">
        <v>530</v>
      </c>
      <c r="J3" t="s">
        <v>177</v>
      </c>
      <c r="K3" t="s">
        <v>466</v>
      </c>
      <c r="L3" t="s">
        <v>46</v>
      </c>
      <c r="M3" t="s">
        <v>555</v>
      </c>
      <c r="N3" t="s">
        <v>285</v>
      </c>
    </row>
    <row r="4" spans="1:14" x14ac:dyDescent="0.45">
      <c r="A4">
        <v>25138</v>
      </c>
      <c r="B4">
        <v>1936</v>
      </c>
      <c r="C4" t="s">
        <v>623</v>
      </c>
      <c r="D4" t="s">
        <v>73</v>
      </c>
      <c r="E4" t="s">
        <v>260</v>
      </c>
      <c r="F4" t="s">
        <v>356</v>
      </c>
      <c r="G4" t="s">
        <v>490</v>
      </c>
      <c r="H4" t="s">
        <v>459</v>
      </c>
      <c r="I4" t="s">
        <v>539</v>
      </c>
      <c r="J4" t="s">
        <v>162</v>
      </c>
      <c r="K4" t="s">
        <v>214</v>
      </c>
      <c r="L4" t="s">
        <v>470</v>
      </c>
      <c r="M4" t="s">
        <v>365</v>
      </c>
      <c r="N4" t="s">
        <v>370</v>
      </c>
    </row>
    <row r="5" spans="1:14" x14ac:dyDescent="0.45">
      <c r="A5">
        <v>25138</v>
      </c>
      <c r="B5">
        <v>1937</v>
      </c>
      <c r="C5" t="s">
        <v>279</v>
      </c>
      <c r="D5" t="s">
        <v>147</v>
      </c>
      <c r="E5" t="s">
        <v>181</v>
      </c>
      <c r="F5" t="s">
        <v>444</v>
      </c>
      <c r="G5" t="s">
        <v>89</v>
      </c>
      <c r="H5" t="s">
        <v>516</v>
      </c>
      <c r="I5" t="s">
        <v>512</v>
      </c>
      <c r="J5" t="s">
        <v>415</v>
      </c>
      <c r="K5" t="s">
        <v>359</v>
      </c>
      <c r="L5" t="s">
        <v>146</v>
      </c>
      <c r="M5" t="s">
        <v>371</v>
      </c>
      <c r="N5" t="s">
        <v>446</v>
      </c>
    </row>
    <row r="6" spans="1:14" x14ac:dyDescent="0.45">
      <c r="A6">
        <v>25138</v>
      </c>
      <c r="B6">
        <v>1938</v>
      </c>
      <c r="C6" t="s">
        <v>265</v>
      </c>
      <c r="D6" t="s">
        <v>285</v>
      </c>
      <c r="E6" t="s">
        <v>188</v>
      </c>
      <c r="F6" t="s">
        <v>146</v>
      </c>
      <c r="G6" t="s">
        <v>41</v>
      </c>
      <c r="H6" t="s">
        <v>507</v>
      </c>
      <c r="I6" t="s">
        <v>394</v>
      </c>
      <c r="J6" t="s">
        <v>54</v>
      </c>
      <c r="K6" t="s">
        <v>163</v>
      </c>
      <c r="L6" t="s">
        <v>480</v>
      </c>
      <c r="M6" t="s">
        <v>290</v>
      </c>
      <c r="N6" t="s">
        <v>621</v>
      </c>
    </row>
    <row r="7" spans="1:14" x14ac:dyDescent="0.45">
      <c r="A7">
        <v>25138</v>
      </c>
      <c r="B7">
        <v>1939</v>
      </c>
      <c r="C7" t="s">
        <v>640</v>
      </c>
      <c r="D7" t="s">
        <v>254</v>
      </c>
      <c r="E7" t="s">
        <v>401</v>
      </c>
      <c r="F7" t="s">
        <v>281</v>
      </c>
      <c r="G7" t="s">
        <v>275</v>
      </c>
      <c r="H7" t="s">
        <v>558</v>
      </c>
      <c r="I7" t="s">
        <v>121</v>
      </c>
      <c r="J7" t="s">
        <v>44</v>
      </c>
      <c r="K7" t="s">
        <v>143</v>
      </c>
      <c r="L7" t="s">
        <v>526</v>
      </c>
      <c r="M7" t="s">
        <v>449</v>
      </c>
      <c r="N7" t="s">
        <v>216</v>
      </c>
    </row>
    <row r="8" spans="1:14" x14ac:dyDescent="0.45">
      <c r="A8">
        <v>25138</v>
      </c>
      <c r="B8">
        <v>1940</v>
      </c>
      <c r="C8" t="s">
        <v>204</v>
      </c>
      <c r="D8" t="s">
        <v>126</v>
      </c>
      <c r="E8" t="s">
        <v>414</v>
      </c>
      <c r="F8" t="s">
        <v>483</v>
      </c>
      <c r="G8" t="s">
        <v>334</v>
      </c>
      <c r="H8" t="s">
        <v>485</v>
      </c>
      <c r="I8" t="s">
        <v>415</v>
      </c>
      <c r="J8" t="s">
        <v>154</v>
      </c>
      <c r="K8" t="s">
        <v>462</v>
      </c>
      <c r="L8" t="s">
        <v>435</v>
      </c>
      <c r="M8" t="s">
        <v>95</v>
      </c>
      <c r="N8" t="s">
        <v>605</v>
      </c>
    </row>
    <row r="9" spans="1:14" x14ac:dyDescent="0.45">
      <c r="A9">
        <v>25138</v>
      </c>
      <c r="B9">
        <v>1941</v>
      </c>
      <c r="C9" t="s">
        <v>148</v>
      </c>
      <c r="D9" t="s">
        <v>103</v>
      </c>
      <c r="E9" t="s">
        <v>59</v>
      </c>
      <c r="F9" t="s">
        <v>205</v>
      </c>
      <c r="G9" t="s">
        <v>430</v>
      </c>
      <c r="H9" t="s">
        <v>133</v>
      </c>
      <c r="I9" t="s">
        <v>511</v>
      </c>
      <c r="J9" t="s">
        <v>301</v>
      </c>
      <c r="K9" t="s">
        <v>270</v>
      </c>
      <c r="L9" t="s">
        <v>475</v>
      </c>
      <c r="M9" t="s">
        <v>346</v>
      </c>
      <c r="N9" t="s">
        <v>382</v>
      </c>
    </row>
    <row r="10" spans="1:14" x14ac:dyDescent="0.45">
      <c r="A10">
        <v>25138</v>
      </c>
      <c r="B10">
        <v>1942</v>
      </c>
      <c r="C10" t="s">
        <v>261</v>
      </c>
      <c r="D10" t="s">
        <v>126</v>
      </c>
      <c r="E10" t="s">
        <v>265</v>
      </c>
      <c r="F10" t="s">
        <v>311</v>
      </c>
      <c r="G10" t="s">
        <v>41</v>
      </c>
      <c r="H10" t="s">
        <v>405</v>
      </c>
      <c r="I10" t="s">
        <v>68</v>
      </c>
      <c r="J10" t="s">
        <v>68</v>
      </c>
      <c r="K10" t="s">
        <v>68</v>
      </c>
      <c r="L10" t="s">
        <v>68</v>
      </c>
      <c r="M10" t="s">
        <v>68</v>
      </c>
      <c r="N10" t="s">
        <v>68</v>
      </c>
    </row>
    <row r="11" spans="1:14" x14ac:dyDescent="0.45">
      <c r="A11">
        <v>25138</v>
      </c>
      <c r="B11">
        <v>1943</v>
      </c>
      <c r="C11" t="s">
        <v>68</v>
      </c>
      <c r="D11" t="s">
        <v>68</v>
      </c>
      <c r="E11" t="s">
        <v>68</v>
      </c>
      <c r="F11" t="s">
        <v>68</v>
      </c>
      <c r="G11" t="s">
        <v>68</v>
      </c>
      <c r="H11" t="s">
        <v>68</v>
      </c>
      <c r="I11" t="s">
        <v>68</v>
      </c>
      <c r="J11" t="s">
        <v>68</v>
      </c>
      <c r="K11" t="s">
        <v>68</v>
      </c>
      <c r="L11" t="s">
        <v>68</v>
      </c>
      <c r="M11" t="s">
        <v>68</v>
      </c>
      <c r="N11" t="s">
        <v>68</v>
      </c>
    </row>
    <row r="12" spans="1:14" x14ac:dyDescent="0.45">
      <c r="A12">
        <v>25138</v>
      </c>
      <c r="B12">
        <v>1944</v>
      </c>
      <c r="C12" t="s">
        <v>68</v>
      </c>
      <c r="D12" t="s">
        <v>68</v>
      </c>
      <c r="E12" t="s">
        <v>68</v>
      </c>
      <c r="F12" t="s">
        <v>68</v>
      </c>
      <c r="G12" t="s">
        <v>68</v>
      </c>
      <c r="H12" t="s">
        <v>301</v>
      </c>
      <c r="I12" t="s">
        <v>121</v>
      </c>
      <c r="J12" t="s">
        <v>507</v>
      </c>
      <c r="K12" t="s">
        <v>499</v>
      </c>
      <c r="L12" t="s">
        <v>353</v>
      </c>
      <c r="M12" t="s">
        <v>586</v>
      </c>
      <c r="N12" t="s">
        <v>337</v>
      </c>
    </row>
    <row r="13" spans="1:14" x14ac:dyDescent="0.45">
      <c r="A13">
        <v>25138</v>
      </c>
      <c r="B13">
        <v>1945</v>
      </c>
      <c r="C13" t="s">
        <v>631</v>
      </c>
      <c r="D13" t="s">
        <v>324</v>
      </c>
      <c r="E13" t="s">
        <v>188</v>
      </c>
      <c r="F13" t="s">
        <v>348</v>
      </c>
      <c r="G13" t="s">
        <v>420</v>
      </c>
      <c r="H13" t="s">
        <v>385</v>
      </c>
      <c r="I13" t="s">
        <v>481</v>
      </c>
      <c r="J13" t="s">
        <v>43</v>
      </c>
      <c r="K13" t="s">
        <v>112</v>
      </c>
      <c r="L13" t="s">
        <v>101</v>
      </c>
      <c r="M13" t="s">
        <v>197</v>
      </c>
      <c r="N13" t="s">
        <v>587</v>
      </c>
    </row>
    <row r="14" spans="1:14" x14ac:dyDescent="0.45">
      <c r="A14">
        <v>25138</v>
      </c>
      <c r="B14">
        <v>1946</v>
      </c>
      <c r="C14" t="s">
        <v>232</v>
      </c>
      <c r="D14" t="s">
        <v>626</v>
      </c>
      <c r="E14" t="s">
        <v>262</v>
      </c>
      <c r="F14" t="s">
        <v>157</v>
      </c>
      <c r="G14" t="s">
        <v>378</v>
      </c>
      <c r="H14" t="s">
        <v>122</v>
      </c>
      <c r="I14" t="s">
        <v>191</v>
      </c>
      <c r="J14" t="s">
        <v>244</v>
      </c>
      <c r="K14" t="s">
        <v>406</v>
      </c>
      <c r="L14" t="s">
        <v>202</v>
      </c>
      <c r="M14" t="s">
        <v>449</v>
      </c>
      <c r="N14" t="s">
        <v>335</v>
      </c>
    </row>
    <row r="15" spans="1:14" x14ac:dyDescent="0.45">
      <c r="A15">
        <v>25138</v>
      </c>
      <c r="B15">
        <v>1947</v>
      </c>
      <c r="C15" t="s">
        <v>166</v>
      </c>
      <c r="D15" t="s">
        <v>409</v>
      </c>
      <c r="E15" t="s">
        <v>249</v>
      </c>
      <c r="F15" t="s">
        <v>230</v>
      </c>
      <c r="G15" t="s">
        <v>236</v>
      </c>
      <c r="H15" t="s">
        <v>507</v>
      </c>
      <c r="I15" t="s">
        <v>133</v>
      </c>
      <c r="J15" t="s">
        <v>144</v>
      </c>
      <c r="K15" t="s">
        <v>293</v>
      </c>
      <c r="L15" t="s">
        <v>294</v>
      </c>
      <c r="M15" t="s">
        <v>365</v>
      </c>
      <c r="N15" t="s">
        <v>601</v>
      </c>
    </row>
    <row r="16" spans="1:14" x14ac:dyDescent="0.45">
      <c r="A16">
        <v>25138</v>
      </c>
      <c r="B16">
        <v>1948</v>
      </c>
      <c r="C16" t="s">
        <v>166</v>
      </c>
      <c r="D16" t="s">
        <v>303</v>
      </c>
      <c r="E16" t="s">
        <v>398</v>
      </c>
      <c r="F16" t="s">
        <v>80</v>
      </c>
      <c r="G16" t="s">
        <v>532</v>
      </c>
      <c r="H16" t="s">
        <v>269</v>
      </c>
      <c r="I16" t="s">
        <v>451</v>
      </c>
      <c r="J16" t="s">
        <v>162</v>
      </c>
      <c r="K16" t="s">
        <v>378</v>
      </c>
      <c r="L16" t="s">
        <v>297</v>
      </c>
      <c r="M16" t="s">
        <v>188</v>
      </c>
      <c r="N16" t="s">
        <v>140</v>
      </c>
    </row>
    <row r="17" spans="1:14" x14ac:dyDescent="0.45">
      <c r="A17">
        <v>25138</v>
      </c>
      <c r="B17">
        <v>1949</v>
      </c>
      <c r="C17" t="s">
        <v>620</v>
      </c>
      <c r="D17" t="s">
        <v>61</v>
      </c>
      <c r="E17" t="s">
        <v>106</v>
      </c>
      <c r="F17" t="s">
        <v>410</v>
      </c>
      <c r="G17" t="s">
        <v>482</v>
      </c>
      <c r="H17" t="s">
        <v>134</v>
      </c>
      <c r="I17" t="s">
        <v>573</v>
      </c>
      <c r="J17" t="s">
        <v>132</v>
      </c>
      <c r="K17" t="s">
        <v>145</v>
      </c>
      <c r="L17" t="s">
        <v>124</v>
      </c>
      <c r="M17" t="s">
        <v>216</v>
      </c>
      <c r="N17" t="s">
        <v>298</v>
      </c>
    </row>
    <row r="18" spans="1:14" x14ac:dyDescent="0.45">
      <c r="A18">
        <v>25138</v>
      </c>
      <c r="B18">
        <v>1950</v>
      </c>
      <c r="C18" t="s">
        <v>168</v>
      </c>
      <c r="D18" t="s">
        <v>106</v>
      </c>
      <c r="E18" t="s">
        <v>94</v>
      </c>
      <c r="F18" t="s">
        <v>407</v>
      </c>
      <c r="G18" t="s">
        <v>198</v>
      </c>
      <c r="H18" t="s">
        <v>505</v>
      </c>
      <c r="I18" t="s">
        <v>257</v>
      </c>
      <c r="J18" t="s">
        <v>505</v>
      </c>
      <c r="K18" t="s">
        <v>349</v>
      </c>
      <c r="L18" t="s">
        <v>583</v>
      </c>
      <c r="M18" t="s">
        <v>389</v>
      </c>
      <c r="N18" t="s">
        <v>284</v>
      </c>
    </row>
    <row r="19" spans="1:14" x14ac:dyDescent="0.45">
      <c r="A19">
        <v>25138</v>
      </c>
      <c r="B19">
        <v>1951</v>
      </c>
      <c r="C19" t="s">
        <v>629</v>
      </c>
      <c r="D19" t="s">
        <v>641</v>
      </c>
      <c r="E19" t="s">
        <v>433</v>
      </c>
      <c r="F19" t="s">
        <v>297</v>
      </c>
      <c r="G19" t="s">
        <v>69</v>
      </c>
      <c r="H19" t="s">
        <v>558</v>
      </c>
      <c r="I19" t="s">
        <v>354</v>
      </c>
      <c r="J19" t="s">
        <v>199</v>
      </c>
      <c r="K19" t="s">
        <v>432</v>
      </c>
      <c r="L19" t="s">
        <v>295</v>
      </c>
      <c r="M19" t="s">
        <v>272</v>
      </c>
      <c r="N19" t="s">
        <v>575</v>
      </c>
    </row>
    <row r="20" spans="1:14" x14ac:dyDescent="0.45">
      <c r="A20">
        <v>25138</v>
      </c>
      <c r="B20">
        <v>1952</v>
      </c>
      <c r="C20" t="s">
        <v>115</v>
      </c>
      <c r="D20" t="s">
        <v>217</v>
      </c>
      <c r="E20" t="s">
        <v>203</v>
      </c>
      <c r="F20" t="s">
        <v>386</v>
      </c>
      <c r="G20" t="s">
        <v>76</v>
      </c>
      <c r="H20" t="s">
        <v>269</v>
      </c>
      <c r="I20" t="s">
        <v>527</v>
      </c>
      <c r="J20" t="s">
        <v>481</v>
      </c>
      <c r="K20" t="s">
        <v>201</v>
      </c>
      <c r="L20" t="s">
        <v>500</v>
      </c>
      <c r="M20" t="s">
        <v>365</v>
      </c>
      <c r="N20" t="s">
        <v>312</v>
      </c>
    </row>
    <row r="21" spans="1:14" x14ac:dyDescent="0.45">
      <c r="A21">
        <v>25138</v>
      </c>
      <c r="B21">
        <v>1953</v>
      </c>
      <c r="C21" t="s">
        <v>255</v>
      </c>
      <c r="D21" t="s">
        <v>382</v>
      </c>
      <c r="E21" t="s">
        <v>298</v>
      </c>
      <c r="F21" t="s">
        <v>564</v>
      </c>
      <c r="G21" t="s">
        <v>135</v>
      </c>
      <c r="H21" t="s">
        <v>362</v>
      </c>
      <c r="I21" t="s">
        <v>533</v>
      </c>
      <c r="J21" t="s">
        <v>133</v>
      </c>
      <c r="K21" t="s">
        <v>87</v>
      </c>
      <c r="L21" t="s">
        <v>545</v>
      </c>
      <c r="M21" t="s">
        <v>592</v>
      </c>
      <c r="N21" t="s">
        <v>166</v>
      </c>
    </row>
    <row r="22" spans="1:14" x14ac:dyDescent="0.45">
      <c r="A22">
        <v>25138</v>
      </c>
      <c r="B22">
        <v>1954</v>
      </c>
      <c r="C22" t="s">
        <v>260</v>
      </c>
      <c r="D22" t="s">
        <v>84</v>
      </c>
      <c r="E22" t="s">
        <v>158</v>
      </c>
      <c r="F22" t="s">
        <v>456</v>
      </c>
      <c r="G22" t="s">
        <v>543</v>
      </c>
      <c r="H22" t="s">
        <v>516</v>
      </c>
      <c r="I22" t="s">
        <v>381</v>
      </c>
      <c r="J22" t="s">
        <v>460</v>
      </c>
      <c r="K22" t="s">
        <v>185</v>
      </c>
      <c r="L22" t="s">
        <v>470</v>
      </c>
      <c r="M22" t="s">
        <v>147</v>
      </c>
      <c r="N22" t="s">
        <v>609</v>
      </c>
    </row>
    <row r="23" spans="1:14" x14ac:dyDescent="0.45">
      <c r="A23">
        <v>25138</v>
      </c>
      <c r="B23">
        <v>1955</v>
      </c>
      <c r="C23" t="s">
        <v>37</v>
      </c>
      <c r="D23" t="s">
        <v>179</v>
      </c>
      <c r="E23" t="s">
        <v>141</v>
      </c>
      <c r="F23" t="s">
        <v>68</v>
      </c>
      <c r="G23" t="s">
        <v>223</v>
      </c>
      <c r="H23" t="s">
        <v>67</v>
      </c>
      <c r="I23" t="s">
        <v>289</v>
      </c>
      <c r="J23" t="s">
        <v>162</v>
      </c>
      <c r="K23" t="s">
        <v>557</v>
      </c>
      <c r="L23" t="s">
        <v>75</v>
      </c>
      <c r="M23" t="s">
        <v>81</v>
      </c>
      <c r="N23" t="s">
        <v>576</v>
      </c>
    </row>
    <row r="24" spans="1:14" x14ac:dyDescent="0.45">
      <c r="A24">
        <v>25138</v>
      </c>
      <c r="B24">
        <v>1956</v>
      </c>
      <c r="C24" t="s">
        <v>129</v>
      </c>
      <c r="D24" t="s">
        <v>179</v>
      </c>
      <c r="E24" t="s">
        <v>575</v>
      </c>
      <c r="F24" t="s">
        <v>311</v>
      </c>
      <c r="G24" t="s">
        <v>236</v>
      </c>
      <c r="H24" t="s">
        <v>558</v>
      </c>
      <c r="I24" t="s">
        <v>191</v>
      </c>
      <c r="J24" t="s">
        <v>79</v>
      </c>
      <c r="K24" t="s">
        <v>390</v>
      </c>
      <c r="L24" t="s">
        <v>476</v>
      </c>
      <c r="M24" t="s">
        <v>159</v>
      </c>
      <c r="N24" t="s">
        <v>248</v>
      </c>
    </row>
    <row r="25" spans="1:14" x14ac:dyDescent="0.45">
      <c r="A25">
        <v>25138</v>
      </c>
      <c r="B25">
        <v>1957</v>
      </c>
      <c r="C25" t="s">
        <v>48</v>
      </c>
      <c r="D25" t="s">
        <v>115</v>
      </c>
      <c r="E25" t="s">
        <v>114</v>
      </c>
      <c r="F25" t="s">
        <v>205</v>
      </c>
      <c r="G25" t="s">
        <v>206</v>
      </c>
      <c r="H25" t="s">
        <v>289</v>
      </c>
      <c r="I25" t="s">
        <v>458</v>
      </c>
      <c r="J25" t="s">
        <v>222</v>
      </c>
      <c r="K25" t="s">
        <v>355</v>
      </c>
      <c r="L25" t="s">
        <v>442</v>
      </c>
      <c r="M25" t="s">
        <v>589</v>
      </c>
      <c r="N25" t="s">
        <v>60</v>
      </c>
    </row>
    <row r="26" spans="1:14" x14ac:dyDescent="0.45">
      <c r="A26">
        <v>25138</v>
      </c>
      <c r="B26">
        <v>1958</v>
      </c>
      <c r="C26" t="s">
        <v>173</v>
      </c>
      <c r="D26" t="s">
        <v>412</v>
      </c>
      <c r="E26" t="s">
        <v>106</v>
      </c>
      <c r="F26" t="s">
        <v>594</v>
      </c>
      <c r="G26" t="s">
        <v>41</v>
      </c>
      <c r="H26" t="s">
        <v>521</v>
      </c>
      <c r="I26" t="s">
        <v>381</v>
      </c>
      <c r="J26" t="s">
        <v>507</v>
      </c>
      <c r="K26" t="s">
        <v>302</v>
      </c>
      <c r="L26" t="s">
        <v>410</v>
      </c>
      <c r="M26" t="s">
        <v>140</v>
      </c>
      <c r="N26" t="s">
        <v>261</v>
      </c>
    </row>
    <row r="27" spans="1:14" x14ac:dyDescent="0.45">
      <c r="A27">
        <v>25138</v>
      </c>
      <c r="B27">
        <v>1959</v>
      </c>
      <c r="C27" t="s">
        <v>74</v>
      </c>
      <c r="D27" t="s">
        <v>387</v>
      </c>
      <c r="E27" t="s">
        <v>74</v>
      </c>
      <c r="F27" t="s">
        <v>306</v>
      </c>
      <c r="G27" t="s">
        <v>355</v>
      </c>
      <c r="H27" t="s">
        <v>276</v>
      </c>
      <c r="I27" t="s">
        <v>536</v>
      </c>
      <c r="J27" t="s">
        <v>109</v>
      </c>
      <c r="K27" t="s">
        <v>69</v>
      </c>
      <c r="L27" t="s">
        <v>537</v>
      </c>
      <c r="M27" t="s">
        <v>577</v>
      </c>
      <c r="N27" t="s">
        <v>173</v>
      </c>
    </row>
    <row r="28" spans="1:14" x14ac:dyDescent="0.45">
      <c r="A28">
        <v>25138</v>
      </c>
      <c r="B28">
        <v>1960</v>
      </c>
      <c r="C28" t="s">
        <v>165</v>
      </c>
      <c r="D28" t="s">
        <v>105</v>
      </c>
      <c r="E28" t="s">
        <v>552</v>
      </c>
      <c r="F28" t="s">
        <v>157</v>
      </c>
      <c r="G28" t="s">
        <v>310</v>
      </c>
      <c r="H28" t="s">
        <v>558</v>
      </c>
      <c r="I28" t="s">
        <v>522</v>
      </c>
      <c r="J28" t="s">
        <v>315</v>
      </c>
      <c r="K28" t="s">
        <v>543</v>
      </c>
      <c r="L28" t="s">
        <v>136</v>
      </c>
      <c r="M28" t="s">
        <v>272</v>
      </c>
      <c r="N28" t="s">
        <v>337</v>
      </c>
    </row>
    <row r="29" spans="1:14" x14ac:dyDescent="0.45">
      <c r="A29">
        <v>25138</v>
      </c>
      <c r="B29">
        <v>1961</v>
      </c>
      <c r="C29" t="s">
        <v>620</v>
      </c>
      <c r="D29" t="s">
        <v>262</v>
      </c>
      <c r="E29" t="s">
        <v>126</v>
      </c>
      <c r="F29" t="s">
        <v>493</v>
      </c>
      <c r="G29" t="s">
        <v>309</v>
      </c>
      <c r="H29" t="s">
        <v>441</v>
      </c>
      <c r="I29" t="s">
        <v>539</v>
      </c>
      <c r="J29" t="s">
        <v>384</v>
      </c>
      <c r="K29" t="s">
        <v>302</v>
      </c>
      <c r="L29" t="s">
        <v>271</v>
      </c>
      <c r="M29" t="s">
        <v>95</v>
      </c>
      <c r="N29" t="s">
        <v>291</v>
      </c>
    </row>
    <row r="30" spans="1:14" x14ac:dyDescent="0.45">
      <c r="A30">
        <v>25138</v>
      </c>
      <c r="B30">
        <v>1962</v>
      </c>
      <c r="C30" t="s">
        <v>150</v>
      </c>
      <c r="D30" t="s">
        <v>127</v>
      </c>
      <c r="E30" t="s">
        <v>414</v>
      </c>
      <c r="F30" t="s">
        <v>500</v>
      </c>
      <c r="G30" t="s">
        <v>390</v>
      </c>
      <c r="H30" t="s">
        <v>367</v>
      </c>
      <c r="I30" t="s">
        <v>269</v>
      </c>
      <c r="J30" t="s">
        <v>170</v>
      </c>
      <c r="K30" t="s">
        <v>229</v>
      </c>
      <c r="L30" t="s">
        <v>124</v>
      </c>
      <c r="M30" t="s">
        <v>642</v>
      </c>
      <c r="N30" t="s">
        <v>175</v>
      </c>
    </row>
    <row r="31" spans="1:14" x14ac:dyDescent="0.45">
      <c r="A31">
        <v>25138</v>
      </c>
      <c r="B31">
        <v>1963</v>
      </c>
      <c r="C31" t="s">
        <v>239</v>
      </c>
      <c r="D31" t="s">
        <v>158</v>
      </c>
      <c r="E31" t="s">
        <v>218</v>
      </c>
      <c r="F31" t="s">
        <v>564</v>
      </c>
      <c r="G31" t="s">
        <v>450</v>
      </c>
      <c r="H31" t="s">
        <v>55</v>
      </c>
      <c r="I31" t="s">
        <v>512</v>
      </c>
      <c r="J31" t="s">
        <v>153</v>
      </c>
      <c r="K31" t="s">
        <v>296</v>
      </c>
      <c r="L31" t="s">
        <v>171</v>
      </c>
      <c r="M31" t="s">
        <v>85</v>
      </c>
      <c r="N31" t="s">
        <v>380</v>
      </c>
    </row>
    <row r="32" spans="1:14" x14ac:dyDescent="0.45">
      <c r="A32">
        <v>25138</v>
      </c>
      <c r="B32">
        <v>1964</v>
      </c>
      <c r="C32" t="s">
        <v>643</v>
      </c>
      <c r="D32" t="s">
        <v>116</v>
      </c>
      <c r="E32" t="s">
        <v>73</v>
      </c>
      <c r="F32" t="s">
        <v>393</v>
      </c>
      <c r="G32" t="s">
        <v>498</v>
      </c>
      <c r="H32" t="s">
        <v>508</v>
      </c>
      <c r="I32" t="s">
        <v>228</v>
      </c>
      <c r="J32" t="s">
        <v>200</v>
      </c>
      <c r="K32" t="s">
        <v>528</v>
      </c>
      <c r="L32" t="s">
        <v>202</v>
      </c>
      <c r="M32" t="s">
        <v>285</v>
      </c>
      <c r="N32" t="s">
        <v>303</v>
      </c>
    </row>
    <row r="33" spans="1:14" x14ac:dyDescent="0.45">
      <c r="A33">
        <v>25138</v>
      </c>
      <c r="B33">
        <v>1965</v>
      </c>
      <c r="C33" t="s">
        <v>61</v>
      </c>
      <c r="D33" t="s">
        <v>93</v>
      </c>
      <c r="E33" t="s">
        <v>81</v>
      </c>
      <c r="F33" t="s">
        <v>352</v>
      </c>
      <c r="G33" t="s">
        <v>100</v>
      </c>
      <c r="H33" t="s">
        <v>521</v>
      </c>
      <c r="I33" t="s">
        <v>43</v>
      </c>
      <c r="J33" t="s">
        <v>222</v>
      </c>
      <c r="K33" t="s">
        <v>41</v>
      </c>
      <c r="L33" t="s">
        <v>395</v>
      </c>
      <c r="M33" t="s">
        <v>59</v>
      </c>
      <c r="N33" t="s">
        <v>600</v>
      </c>
    </row>
    <row r="34" spans="1:14" x14ac:dyDescent="0.45">
      <c r="A34">
        <v>25138</v>
      </c>
      <c r="B34">
        <v>1966</v>
      </c>
      <c r="C34" s="33" t="s">
        <v>284</v>
      </c>
      <c r="D34" s="33" t="s">
        <v>607</v>
      </c>
      <c r="E34" s="33" t="s">
        <v>71</v>
      </c>
      <c r="F34" s="33" t="s">
        <v>350</v>
      </c>
      <c r="G34" s="33" t="s">
        <v>163</v>
      </c>
      <c r="H34" s="33" t="s">
        <v>458</v>
      </c>
      <c r="I34" s="33" t="s">
        <v>473</v>
      </c>
      <c r="J34" s="33" t="s">
        <v>144</v>
      </c>
      <c r="K34" s="33" t="s">
        <v>355</v>
      </c>
      <c r="L34" s="33" t="s">
        <v>540</v>
      </c>
      <c r="M34" s="33" t="s">
        <v>242</v>
      </c>
      <c r="N34" s="33" t="s">
        <v>179</v>
      </c>
    </row>
    <row r="35" spans="1:14" x14ac:dyDescent="0.45">
      <c r="A35">
        <v>25138</v>
      </c>
      <c r="B35">
        <v>1967</v>
      </c>
      <c r="C35" s="33" t="s">
        <v>331</v>
      </c>
      <c r="D35" s="33" t="s">
        <v>644</v>
      </c>
      <c r="E35" s="33" t="s">
        <v>263</v>
      </c>
      <c r="F35" s="33" t="s">
        <v>311</v>
      </c>
      <c r="G35" s="33" t="s">
        <v>153</v>
      </c>
      <c r="H35" s="33" t="s">
        <v>458</v>
      </c>
      <c r="I35" s="33" t="s">
        <v>228</v>
      </c>
      <c r="J35" s="33" t="s">
        <v>132</v>
      </c>
      <c r="K35" s="33" t="s">
        <v>355</v>
      </c>
      <c r="L35" s="33" t="s">
        <v>247</v>
      </c>
      <c r="M35" s="33" t="s">
        <v>313</v>
      </c>
      <c r="N35" s="33" t="s">
        <v>335</v>
      </c>
    </row>
    <row r="36" spans="1:14" x14ac:dyDescent="0.45">
      <c r="A36">
        <v>25138</v>
      </c>
      <c r="B36">
        <v>1968</v>
      </c>
      <c r="C36" s="33" t="s">
        <v>216</v>
      </c>
      <c r="D36" s="33" t="s">
        <v>262</v>
      </c>
      <c r="E36" s="33" t="s">
        <v>389</v>
      </c>
      <c r="F36" s="33" t="s">
        <v>594</v>
      </c>
      <c r="G36" s="33" t="s">
        <v>145</v>
      </c>
      <c r="H36" s="33" t="s">
        <v>228</v>
      </c>
      <c r="I36" s="33" t="s">
        <v>536</v>
      </c>
      <c r="J36" s="33" t="s">
        <v>328</v>
      </c>
      <c r="K36" s="33" t="s">
        <v>258</v>
      </c>
      <c r="L36" s="33" t="s">
        <v>259</v>
      </c>
      <c r="M36" s="33" t="s">
        <v>317</v>
      </c>
      <c r="N36" s="33" t="s">
        <v>351</v>
      </c>
    </row>
    <row r="37" spans="1:14" x14ac:dyDescent="0.45">
      <c r="A37">
        <v>25138</v>
      </c>
      <c r="B37">
        <v>1969</v>
      </c>
      <c r="C37" s="33" t="s">
        <v>398</v>
      </c>
      <c r="D37" s="33" t="s">
        <v>166</v>
      </c>
      <c r="E37" s="33" t="s">
        <v>62</v>
      </c>
      <c r="F37" s="33" t="s">
        <v>476</v>
      </c>
      <c r="G37" s="33" t="s">
        <v>213</v>
      </c>
      <c r="H37" s="33" t="s">
        <v>471</v>
      </c>
      <c r="I37" s="33" t="s">
        <v>530</v>
      </c>
      <c r="J37" s="33" t="s">
        <v>110</v>
      </c>
      <c r="K37" s="33" t="s">
        <v>453</v>
      </c>
      <c r="L37" s="33" t="s">
        <v>237</v>
      </c>
      <c r="M37" s="33" t="s">
        <v>159</v>
      </c>
      <c r="N37" s="33" t="s">
        <v>61</v>
      </c>
    </row>
    <row r="38" spans="1:14" x14ac:dyDescent="0.45">
      <c r="A38">
        <v>25138</v>
      </c>
      <c r="B38">
        <v>1970</v>
      </c>
      <c r="C38" s="33" t="s">
        <v>167</v>
      </c>
      <c r="D38" s="33" t="s">
        <v>283</v>
      </c>
      <c r="E38" s="33" t="s">
        <v>91</v>
      </c>
      <c r="F38" s="33" t="s">
        <v>205</v>
      </c>
      <c r="G38" s="33" t="s">
        <v>275</v>
      </c>
      <c r="H38" s="33" t="s">
        <v>533</v>
      </c>
      <c r="I38" s="33" t="s">
        <v>451</v>
      </c>
      <c r="J38" s="33" t="s">
        <v>192</v>
      </c>
      <c r="K38" s="33" t="s">
        <v>501</v>
      </c>
      <c r="L38" s="33" t="s">
        <v>259</v>
      </c>
      <c r="M38" s="33" t="s">
        <v>63</v>
      </c>
      <c r="N38" s="33" t="s">
        <v>188</v>
      </c>
    </row>
    <row r="39" spans="1:14" x14ac:dyDescent="0.45">
      <c r="A39">
        <v>25138</v>
      </c>
      <c r="B39">
        <v>1971</v>
      </c>
      <c r="C39" s="33" t="s">
        <v>627</v>
      </c>
      <c r="D39" s="33" t="s">
        <v>345</v>
      </c>
      <c r="E39" s="33" t="s">
        <v>272</v>
      </c>
      <c r="F39" s="33" t="s">
        <v>356</v>
      </c>
      <c r="G39" s="33" t="s">
        <v>321</v>
      </c>
      <c r="H39" s="33" t="s">
        <v>469</v>
      </c>
      <c r="I39" s="33" t="s">
        <v>509</v>
      </c>
      <c r="J39" s="33" t="s">
        <v>177</v>
      </c>
      <c r="K39" s="33" t="s">
        <v>206</v>
      </c>
      <c r="L39" s="33" t="s">
        <v>142</v>
      </c>
      <c r="M39" s="33" t="s">
        <v>218</v>
      </c>
      <c r="N39" s="33" t="s">
        <v>128</v>
      </c>
    </row>
    <row r="40" spans="1:14" x14ac:dyDescent="0.45">
      <c r="A40">
        <v>25138</v>
      </c>
      <c r="B40">
        <v>1972</v>
      </c>
      <c r="C40" s="33" t="s">
        <v>616</v>
      </c>
      <c r="D40" s="33" t="s">
        <v>85</v>
      </c>
      <c r="E40" s="33" t="s">
        <v>47</v>
      </c>
      <c r="F40" s="33" t="s">
        <v>386</v>
      </c>
      <c r="G40" s="33" t="s">
        <v>329</v>
      </c>
      <c r="H40" s="33" t="s">
        <v>320</v>
      </c>
      <c r="I40" s="33" t="s">
        <v>506</v>
      </c>
      <c r="J40" s="33" t="s">
        <v>221</v>
      </c>
      <c r="K40" s="33" t="s">
        <v>535</v>
      </c>
      <c r="L40" s="33" t="s">
        <v>548</v>
      </c>
      <c r="M40" s="33" t="s">
        <v>174</v>
      </c>
      <c r="N40" s="33" t="s">
        <v>265</v>
      </c>
    </row>
    <row r="41" spans="1:14" x14ac:dyDescent="0.45">
      <c r="A41">
        <v>25138</v>
      </c>
      <c r="B41">
        <v>1973</v>
      </c>
      <c r="C41" s="33" t="s">
        <v>645</v>
      </c>
      <c r="D41" s="33" t="s">
        <v>300</v>
      </c>
      <c r="E41" s="33" t="s">
        <v>150</v>
      </c>
      <c r="F41" s="33" t="s">
        <v>80</v>
      </c>
      <c r="G41" s="33" t="s">
        <v>57</v>
      </c>
      <c r="H41" s="33" t="s">
        <v>539</v>
      </c>
      <c r="I41" s="33" t="s">
        <v>536</v>
      </c>
      <c r="J41" s="33" t="s">
        <v>305</v>
      </c>
      <c r="K41" s="33" t="s">
        <v>236</v>
      </c>
      <c r="L41" s="33" t="s">
        <v>113</v>
      </c>
      <c r="M41" s="33" t="s">
        <v>590</v>
      </c>
      <c r="N41" s="33" t="s">
        <v>579</v>
      </c>
    </row>
    <row r="42" spans="1:14" x14ac:dyDescent="0.45">
      <c r="A42">
        <v>25138</v>
      </c>
      <c r="B42">
        <v>1974</v>
      </c>
      <c r="C42" s="33" t="s">
        <v>278</v>
      </c>
      <c r="D42" s="33" t="s">
        <v>299</v>
      </c>
      <c r="E42" s="33" t="s">
        <v>413</v>
      </c>
      <c r="F42" s="33" t="s">
        <v>124</v>
      </c>
      <c r="G42" s="33" t="s">
        <v>236</v>
      </c>
      <c r="H42" s="33" t="s">
        <v>441</v>
      </c>
      <c r="I42" s="33" t="s">
        <v>487</v>
      </c>
      <c r="J42" s="33" t="s">
        <v>441</v>
      </c>
      <c r="K42" s="33" t="s">
        <v>135</v>
      </c>
      <c r="L42" s="33" t="s">
        <v>292</v>
      </c>
      <c r="M42" s="33" t="s">
        <v>91</v>
      </c>
      <c r="N42" s="33" t="s">
        <v>631</v>
      </c>
    </row>
    <row r="43" spans="1:14" x14ac:dyDescent="0.45">
      <c r="A43">
        <v>25138</v>
      </c>
      <c r="B43">
        <v>1975</v>
      </c>
      <c r="C43" s="33" t="s">
        <v>641</v>
      </c>
      <c r="D43" s="33" t="s">
        <v>342</v>
      </c>
      <c r="E43" s="33" t="s">
        <v>298</v>
      </c>
      <c r="F43" s="33" t="s">
        <v>352</v>
      </c>
      <c r="G43" s="33" t="s">
        <v>156</v>
      </c>
      <c r="H43" s="33" t="s">
        <v>276</v>
      </c>
      <c r="I43" s="33" t="s">
        <v>536</v>
      </c>
      <c r="J43" s="33" t="s">
        <v>441</v>
      </c>
      <c r="K43" s="33" t="s">
        <v>373</v>
      </c>
      <c r="L43" s="33" t="s">
        <v>435</v>
      </c>
      <c r="M43" s="33" t="s">
        <v>379</v>
      </c>
      <c r="N43" s="33" t="s">
        <v>388</v>
      </c>
    </row>
    <row r="44" spans="1:14" x14ac:dyDescent="0.45">
      <c r="A44">
        <v>25138</v>
      </c>
      <c r="B44">
        <v>1976</v>
      </c>
      <c r="C44" s="33" t="s">
        <v>84</v>
      </c>
      <c r="D44" s="33" t="s">
        <v>308</v>
      </c>
      <c r="E44" s="33" t="s">
        <v>188</v>
      </c>
      <c r="F44" s="33" t="s">
        <v>376</v>
      </c>
      <c r="G44" s="33" t="s">
        <v>267</v>
      </c>
      <c r="H44" s="33" t="s">
        <v>55</v>
      </c>
      <c r="I44" s="33" t="s">
        <v>521</v>
      </c>
      <c r="J44" s="33" t="s">
        <v>122</v>
      </c>
      <c r="K44" s="33" t="s">
        <v>543</v>
      </c>
      <c r="L44" s="33" t="s">
        <v>171</v>
      </c>
      <c r="M44" s="33" t="s">
        <v>158</v>
      </c>
      <c r="N44" s="33" t="s">
        <v>84</v>
      </c>
    </row>
    <row r="45" spans="1:14" x14ac:dyDescent="0.45">
      <c r="A45">
        <v>25138</v>
      </c>
      <c r="B45">
        <v>1977</v>
      </c>
      <c r="C45" s="33" t="s">
        <v>210</v>
      </c>
      <c r="D45" s="33" t="s">
        <v>104</v>
      </c>
      <c r="E45" s="33" t="s">
        <v>380</v>
      </c>
      <c r="F45" s="33" t="s">
        <v>537</v>
      </c>
      <c r="G45" s="33" t="s">
        <v>547</v>
      </c>
      <c r="H45" s="33" t="s">
        <v>521</v>
      </c>
      <c r="I45" s="33" t="s">
        <v>646</v>
      </c>
      <c r="J45" s="33" t="s">
        <v>228</v>
      </c>
      <c r="K45" s="33" t="s">
        <v>499</v>
      </c>
      <c r="L45" s="33" t="s">
        <v>470</v>
      </c>
      <c r="M45" s="33" t="s">
        <v>239</v>
      </c>
      <c r="N45" s="33" t="s">
        <v>148</v>
      </c>
    </row>
    <row r="46" spans="1:14" x14ac:dyDescent="0.45">
      <c r="A46">
        <v>25138</v>
      </c>
      <c r="B46">
        <v>1978</v>
      </c>
      <c r="C46" s="33" t="s">
        <v>627</v>
      </c>
      <c r="D46" s="33" t="s">
        <v>115</v>
      </c>
      <c r="E46" s="33" t="s">
        <v>585</v>
      </c>
      <c r="F46" s="33" t="s">
        <v>259</v>
      </c>
      <c r="G46" s="33" t="s">
        <v>420</v>
      </c>
      <c r="H46" s="33" t="s">
        <v>43</v>
      </c>
      <c r="I46" s="33" t="s">
        <v>415</v>
      </c>
      <c r="J46" s="33" t="s">
        <v>367</v>
      </c>
      <c r="K46" s="33" t="s">
        <v>258</v>
      </c>
      <c r="L46" s="33" t="s">
        <v>316</v>
      </c>
      <c r="M46" s="33" t="s">
        <v>203</v>
      </c>
      <c r="N46" s="33" t="s">
        <v>115</v>
      </c>
    </row>
    <row r="47" spans="1:14" x14ac:dyDescent="0.45">
      <c r="A47">
        <v>25138</v>
      </c>
      <c r="B47">
        <v>1979</v>
      </c>
      <c r="C47" s="33" t="s">
        <v>150</v>
      </c>
      <c r="D47" s="33" t="s">
        <v>398</v>
      </c>
      <c r="E47" s="33" t="s">
        <v>298</v>
      </c>
      <c r="F47" s="33" t="s">
        <v>439</v>
      </c>
      <c r="G47" s="33" t="s">
        <v>206</v>
      </c>
      <c r="H47" s="33" t="s">
        <v>228</v>
      </c>
      <c r="I47" s="33" t="s">
        <v>385</v>
      </c>
      <c r="J47" s="33" t="s">
        <v>98</v>
      </c>
      <c r="K47" s="33" t="s">
        <v>236</v>
      </c>
      <c r="L47" s="33" t="s">
        <v>171</v>
      </c>
      <c r="M47" s="33" t="s">
        <v>272</v>
      </c>
      <c r="N47" s="33" t="s">
        <v>210</v>
      </c>
    </row>
    <row r="48" spans="1:14" x14ac:dyDescent="0.45">
      <c r="A48">
        <v>25138</v>
      </c>
      <c r="B48">
        <v>1980</v>
      </c>
      <c r="C48" s="33" t="s">
        <v>379</v>
      </c>
      <c r="D48" s="33" t="s">
        <v>225</v>
      </c>
      <c r="E48" s="33" t="s">
        <v>409</v>
      </c>
      <c r="F48" s="33" t="s">
        <v>361</v>
      </c>
      <c r="G48" s="33" t="s">
        <v>123</v>
      </c>
      <c r="H48" s="33" t="s">
        <v>573</v>
      </c>
      <c r="I48" s="33" t="s">
        <v>507</v>
      </c>
      <c r="J48" s="33" t="s">
        <v>385</v>
      </c>
      <c r="K48" s="33" t="s">
        <v>432</v>
      </c>
      <c r="L48" s="33" t="s">
        <v>306</v>
      </c>
      <c r="M48" s="33" t="s">
        <v>105</v>
      </c>
      <c r="N48" s="33" t="s">
        <v>125</v>
      </c>
    </row>
    <row r="49" spans="1:14" x14ac:dyDescent="0.45">
      <c r="A49">
        <v>25138</v>
      </c>
      <c r="B49">
        <v>1981</v>
      </c>
      <c r="C49" s="33" t="s">
        <v>60</v>
      </c>
      <c r="D49" s="33" t="s">
        <v>48</v>
      </c>
      <c r="E49" s="33" t="s">
        <v>290</v>
      </c>
      <c r="F49" s="33" t="s">
        <v>186</v>
      </c>
      <c r="G49" s="33" t="s">
        <v>543</v>
      </c>
      <c r="H49" s="33" t="s">
        <v>301</v>
      </c>
      <c r="I49" s="33" t="s">
        <v>469</v>
      </c>
      <c r="J49" s="33" t="s">
        <v>177</v>
      </c>
      <c r="K49" s="33" t="s">
        <v>275</v>
      </c>
      <c r="L49" s="33" t="s">
        <v>304</v>
      </c>
      <c r="M49" s="33" t="s">
        <v>160</v>
      </c>
      <c r="N49" s="33" t="s">
        <v>225</v>
      </c>
    </row>
    <row r="50" spans="1:14" x14ac:dyDescent="0.45">
      <c r="A50">
        <v>25138</v>
      </c>
      <c r="B50">
        <v>1982</v>
      </c>
      <c r="C50" s="33" t="s">
        <v>370</v>
      </c>
      <c r="D50" s="33" t="s">
        <v>204</v>
      </c>
      <c r="E50" s="33" t="s">
        <v>204</v>
      </c>
      <c r="F50" s="33" t="s">
        <v>493</v>
      </c>
      <c r="G50" s="33" t="s">
        <v>319</v>
      </c>
      <c r="H50" s="33" t="s">
        <v>144</v>
      </c>
      <c r="I50" s="33" t="s">
        <v>191</v>
      </c>
      <c r="J50" s="33" t="s">
        <v>385</v>
      </c>
      <c r="K50" s="33" t="s">
        <v>543</v>
      </c>
      <c r="L50" s="33" t="s">
        <v>90</v>
      </c>
      <c r="M50" s="33" t="s">
        <v>380</v>
      </c>
      <c r="N50" s="33" t="s">
        <v>283</v>
      </c>
    </row>
    <row r="51" spans="1:14" x14ac:dyDescent="0.45">
      <c r="A51">
        <v>25138</v>
      </c>
      <c r="B51">
        <v>1983</v>
      </c>
      <c r="C51" s="33" t="s">
        <v>39</v>
      </c>
      <c r="D51" s="33" t="s">
        <v>93</v>
      </c>
      <c r="E51" s="33" t="s">
        <v>342</v>
      </c>
      <c r="F51" s="33" t="s">
        <v>311</v>
      </c>
      <c r="G51" s="33" t="s">
        <v>178</v>
      </c>
      <c r="H51" s="33" t="s">
        <v>155</v>
      </c>
      <c r="I51" s="33" t="s">
        <v>474</v>
      </c>
      <c r="J51" s="33" t="s">
        <v>43</v>
      </c>
      <c r="K51" s="33" t="s">
        <v>69</v>
      </c>
      <c r="L51" s="33" t="s">
        <v>551</v>
      </c>
      <c r="M51" s="33" t="s">
        <v>126</v>
      </c>
      <c r="N51" s="33" t="s">
        <v>346</v>
      </c>
    </row>
    <row r="52" spans="1:14" x14ac:dyDescent="0.45">
      <c r="A52">
        <v>25138</v>
      </c>
      <c r="B52">
        <v>1984</v>
      </c>
      <c r="C52" s="33" t="s">
        <v>312</v>
      </c>
      <c r="D52" s="33" t="s">
        <v>233</v>
      </c>
      <c r="E52" s="33" t="s">
        <v>59</v>
      </c>
      <c r="F52" s="33" t="s">
        <v>230</v>
      </c>
      <c r="G52" s="33" t="s">
        <v>557</v>
      </c>
      <c r="H52" s="33" t="s">
        <v>405</v>
      </c>
      <c r="I52" s="33" t="s">
        <v>282</v>
      </c>
      <c r="J52" s="33" t="s">
        <v>221</v>
      </c>
      <c r="K52" s="33" t="s">
        <v>206</v>
      </c>
      <c r="L52" s="33" t="s">
        <v>333</v>
      </c>
      <c r="M52" s="33" t="s">
        <v>290</v>
      </c>
      <c r="N52" s="33" t="s">
        <v>196</v>
      </c>
    </row>
    <row r="53" spans="1:14" x14ac:dyDescent="0.45">
      <c r="A53">
        <v>25138</v>
      </c>
      <c r="B53">
        <v>1985</v>
      </c>
      <c r="C53" s="33" t="s">
        <v>211</v>
      </c>
      <c r="D53" s="33" t="s">
        <v>172</v>
      </c>
      <c r="E53" s="33" t="s">
        <v>39</v>
      </c>
      <c r="F53" s="33" t="s">
        <v>596</v>
      </c>
      <c r="G53" s="33" t="s">
        <v>502</v>
      </c>
      <c r="H53" s="33" t="s">
        <v>367</v>
      </c>
      <c r="I53" s="33" t="s">
        <v>465</v>
      </c>
      <c r="J53" s="33" t="s">
        <v>252</v>
      </c>
      <c r="K53" s="33" t="s">
        <v>390</v>
      </c>
      <c r="L53" s="33" t="s">
        <v>395</v>
      </c>
      <c r="M53" s="33" t="s">
        <v>560</v>
      </c>
      <c r="N53" s="33" t="s">
        <v>51</v>
      </c>
    </row>
    <row r="54" spans="1:14" x14ac:dyDescent="0.45">
      <c r="A54">
        <v>25138</v>
      </c>
      <c r="B54">
        <v>1986</v>
      </c>
      <c r="C54" s="33" t="s">
        <v>284</v>
      </c>
      <c r="D54" s="33" t="s">
        <v>51</v>
      </c>
      <c r="E54" s="33" t="s">
        <v>318</v>
      </c>
      <c r="F54" s="33" t="s">
        <v>435</v>
      </c>
      <c r="G54" s="33" t="s">
        <v>185</v>
      </c>
      <c r="H54" s="33" t="s">
        <v>469</v>
      </c>
      <c r="I54" s="33" t="s">
        <v>162</v>
      </c>
      <c r="J54" s="33" t="s">
        <v>192</v>
      </c>
      <c r="K54" s="33" t="s">
        <v>183</v>
      </c>
      <c r="L54" s="33" t="s">
        <v>164</v>
      </c>
      <c r="M54" s="33" t="s">
        <v>130</v>
      </c>
      <c r="N54" s="33" t="s">
        <v>335</v>
      </c>
    </row>
    <row r="55" spans="1:14" x14ac:dyDescent="0.45">
      <c r="A55">
        <v>25138</v>
      </c>
      <c r="B55">
        <v>1987</v>
      </c>
      <c r="C55" s="33" t="s">
        <v>248</v>
      </c>
      <c r="D55" s="33" t="s">
        <v>104</v>
      </c>
      <c r="E55" s="33" t="s">
        <v>417</v>
      </c>
      <c r="F55" s="33" t="s">
        <v>594</v>
      </c>
      <c r="G55" s="33" t="s">
        <v>185</v>
      </c>
      <c r="H55" s="33" t="s">
        <v>122</v>
      </c>
      <c r="I55" s="33" t="s">
        <v>509</v>
      </c>
      <c r="J55" s="33" t="s">
        <v>367</v>
      </c>
      <c r="K55" s="33" t="s">
        <v>464</v>
      </c>
      <c r="L55" s="33" t="s">
        <v>421</v>
      </c>
      <c r="M55" s="33" t="s">
        <v>225</v>
      </c>
      <c r="N55" s="33" t="s">
        <v>604</v>
      </c>
    </row>
    <row r="56" spans="1:14" x14ac:dyDescent="0.45">
      <c r="A56">
        <v>25138</v>
      </c>
      <c r="B56">
        <v>1988</v>
      </c>
      <c r="C56" s="33" t="s">
        <v>210</v>
      </c>
      <c r="D56" s="33" t="s">
        <v>179</v>
      </c>
      <c r="E56" s="33" t="s">
        <v>106</v>
      </c>
      <c r="F56" s="33" t="s">
        <v>316</v>
      </c>
      <c r="G56" s="33" t="s">
        <v>302</v>
      </c>
      <c r="H56" s="33" t="s">
        <v>507</v>
      </c>
      <c r="I56" s="33" t="s">
        <v>513</v>
      </c>
      <c r="J56" s="33" t="s">
        <v>111</v>
      </c>
      <c r="K56" s="33" t="s">
        <v>543</v>
      </c>
      <c r="L56" s="33" t="s">
        <v>452</v>
      </c>
      <c r="M56" s="33" t="s">
        <v>337</v>
      </c>
      <c r="N56" s="33" t="s">
        <v>210</v>
      </c>
    </row>
    <row r="57" spans="1:14" x14ac:dyDescent="0.45">
      <c r="A57">
        <v>25138</v>
      </c>
      <c r="B57">
        <v>1989</v>
      </c>
      <c r="C57" s="33" t="s">
        <v>232</v>
      </c>
      <c r="D57" s="33" t="s">
        <v>443</v>
      </c>
      <c r="E57" s="33" t="s">
        <v>571</v>
      </c>
      <c r="F57" s="33" t="s">
        <v>40</v>
      </c>
      <c r="G57" s="33" t="s">
        <v>378</v>
      </c>
      <c r="H57" s="33" t="s">
        <v>485</v>
      </c>
      <c r="I57" s="33" t="s">
        <v>405</v>
      </c>
      <c r="J57" s="33" t="s">
        <v>199</v>
      </c>
      <c r="K57" s="33" t="s">
        <v>532</v>
      </c>
      <c r="L57" s="33" t="s">
        <v>96</v>
      </c>
      <c r="M57" s="33" t="s">
        <v>587</v>
      </c>
      <c r="N57" s="33" t="s">
        <v>167</v>
      </c>
    </row>
    <row r="58" spans="1:14" x14ac:dyDescent="0.45">
      <c r="A58">
        <v>25138</v>
      </c>
      <c r="B58">
        <v>1990</v>
      </c>
      <c r="C58" s="33" t="s">
        <v>50</v>
      </c>
      <c r="D58" s="33" t="s">
        <v>617</v>
      </c>
      <c r="E58" s="33" t="s">
        <v>556</v>
      </c>
      <c r="F58" s="33" t="s">
        <v>348</v>
      </c>
      <c r="G58" s="33" t="s">
        <v>99</v>
      </c>
      <c r="H58" s="33" t="s">
        <v>110</v>
      </c>
      <c r="I58" s="33" t="s">
        <v>558</v>
      </c>
      <c r="J58" s="33" t="s">
        <v>328</v>
      </c>
      <c r="K58" s="33" t="s">
        <v>321</v>
      </c>
      <c r="L58" s="33" t="s">
        <v>476</v>
      </c>
      <c r="M58" s="33" t="s">
        <v>303</v>
      </c>
      <c r="N58" s="33" t="s">
        <v>621</v>
      </c>
    </row>
    <row r="59" spans="1:14" x14ac:dyDescent="0.45">
      <c r="A59">
        <v>25138</v>
      </c>
      <c r="B59">
        <v>1991</v>
      </c>
      <c r="C59" s="33" t="s">
        <v>60</v>
      </c>
      <c r="D59" s="33" t="s">
        <v>84</v>
      </c>
      <c r="E59" s="33" t="s">
        <v>62</v>
      </c>
      <c r="F59" s="33" t="s">
        <v>395</v>
      </c>
      <c r="G59" s="33" t="s">
        <v>185</v>
      </c>
      <c r="H59" s="33" t="s">
        <v>474</v>
      </c>
      <c r="I59" s="33" t="s">
        <v>647</v>
      </c>
      <c r="J59" s="33" t="s">
        <v>485</v>
      </c>
      <c r="K59" s="33" t="s">
        <v>178</v>
      </c>
      <c r="L59" s="33" t="s">
        <v>542</v>
      </c>
      <c r="M59" s="33" t="s">
        <v>414</v>
      </c>
      <c r="N59" s="33" t="s">
        <v>629</v>
      </c>
    </row>
    <row r="60" spans="1:14" x14ac:dyDescent="0.45">
      <c r="A60">
        <v>25138</v>
      </c>
      <c r="B60">
        <v>1992</v>
      </c>
      <c r="C60" s="33" t="s">
        <v>644</v>
      </c>
      <c r="D60" s="33" t="s">
        <v>39</v>
      </c>
      <c r="E60" s="33" t="s">
        <v>239</v>
      </c>
      <c r="F60" s="33" t="s">
        <v>408</v>
      </c>
      <c r="G60" s="33" t="s">
        <v>183</v>
      </c>
      <c r="H60" s="33" t="s">
        <v>177</v>
      </c>
      <c r="I60" s="33" t="s">
        <v>455</v>
      </c>
      <c r="J60" s="33" t="s">
        <v>245</v>
      </c>
      <c r="K60" s="33" t="s">
        <v>368</v>
      </c>
      <c r="L60" s="33" t="s">
        <v>419</v>
      </c>
      <c r="M60" s="33" t="s">
        <v>280</v>
      </c>
      <c r="N60" s="33" t="s">
        <v>116</v>
      </c>
    </row>
    <row r="61" spans="1:14" x14ac:dyDescent="0.45">
      <c r="A61">
        <v>25138</v>
      </c>
      <c r="B61">
        <v>1993</v>
      </c>
      <c r="C61" s="33" t="s">
        <v>601</v>
      </c>
      <c r="D61" s="33" t="s">
        <v>253</v>
      </c>
      <c r="E61" s="33" t="s">
        <v>92</v>
      </c>
      <c r="F61" s="33" t="s">
        <v>444</v>
      </c>
      <c r="G61" s="33" t="s">
        <v>434</v>
      </c>
      <c r="H61" s="33" t="s">
        <v>269</v>
      </c>
      <c r="I61" s="33" t="s">
        <v>508</v>
      </c>
      <c r="J61" s="33" t="s">
        <v>79</v>
      </c>
      <c r="K61" s="33" t="s">
        <v>156</v>
      </c>
      <c r="L61" s="33" t="s">
        <v>297</v>
      </c>
      <c r="M61" s="33" t="s">
        <v>265</v>
      </c>
      <c r="N61" s="33" t="s">
        <v>648</v>
      </c>
    </row>
    <row r="62" spans="1:14" x14ac:dyDescent="0.45">
      <c r="A62">
        <v>25138</v>
      </c>
      <c r="B62">
        <v>1994</v>
      </c>
      <c r="C62" s="33" t="s">
        <v>114</v>
      </c>
      <c r="D62" s="33" t="s">
        <v>414</v>
      </c>
      <c r="E62" s="33" t="s">
        <v>73</v>
      </c>
      <c r="F62" s="33" t="s">
        <v>480</v>
      </c>
      <c r="G62" s="33" t="s">
        <v>206</v>
      </c>
      <c r="H62" s="33" t="s">
        <v>471</v>
      </c>
      <c r="I62" s="33" t="s">
        <v>269</v>
      </c>
      <c r="J62" s="33" t="s">
        <v>505</v>
      </c>
      <c r="K62" s="33" t="s">
        <v>400</v>
      </c>
      <c r="L62" s="33" t="s">
        <v>212</v>
      </c>
      <c r="M62" s="33" t="s">
        <v>300</v>
      </c>
      <c r="N62" s="33" t="s">
        <v>622</v>
      </c>
    </row>
    <row r="63" spans="1:14" x14ac:dyDescent="0.45">
      <c r="A63">
        <v>25138</v>
      </c>
      <c r="B63">
        <v>1995</v>
      </c>
      <c r="C63" s="33" t="s">
        <v>166</v>
      </c>
      <c r="D63" s="33" t="s">
        <v>379</v>
      </c>
      <c r="E63" s="33" t="s">
        <v>332</v>
      </c>
      <c r="F63" s="33" t="s">
        <v>480</v>
      </c>
      <c r="G63" s="33" t="s">
        <v>143</v>
      </c>
      <c r="H63" s="33" t="s">
        <v>269</v>
      </c>
      <c r="I63" s="33" t="s">
        <v>487</v>
      </c>
      <c r="J63" s="33" t="s">
        <v>447</v>
      </c>
      <c r="K63" s="33" t="s">
        <v>309</v>
      </c>
      <c r="L63" s="33" t="s">
        <v>356</v>
      </c>
      <c r="M63" s="33" t="s">
        <v>157</v>
      </c>
      <c r="N63" s="33" t="s">
        <v>248</v>
      </c>
    </row>
    <row r="64" spans="1:14" x14ac:dyDescent="0.45">
      <c r="A64">
        <v>25138</v>
      </c>
      <c r="B64">
        <v>1996</v>
      </c>
      <c r="C64" s="33" t="s">
        <v>197</v>
      </c>
      <c r="D64" s="33" t="s">
        <v>150</v>
      </c>
      <c r="E64" s="33" t="s">
        <v>347</v>
      </c>
      <c r="F64" s="33" t="s">
        <v>186</v>
      </c>
      <c r="G64" s="33" t="s">
        <v>112</v>
      </c>
      <c r="H64" s="33" t="s">
        <v>315</v>
      </c>
      <c r="I64" s="33" t="s">
        <v>544</v>
      </c>
      <c r="J64" s="33" t="s">
        <v>516</v>
      </c>
      <c r="K64" s="33" t="s">
        <v>178</v>
      </c>
      <c r="L64" s="33" t="s">
        <v>322</v>
      </c>
      <c r="M64" s="33" t="s">
        <v>314</v>
      </c>
      <c r="N64" s="33" t="s">
        <v>290</v>
      </c>
    </row>
    <row r="65" spans="1:14" x14ac:dyDescent="0.45">
      <c r="A65">
        <v>25138</v>
      </c>
      <c r="B65">
        <v>1997</v>
      </c>
      <c r="C65" s="33" t="s">
        <v>138</v>
      </c>
      <c r="D65" s="33" t="s">
        <v>51</v>
      </c>
      <c r="E65" s="33" t="s">
        <v>534</v>
      </c>
      <c r="F65" s="33" t="s">
        <v>548</v>
      </c>
      <c r="G65" s="33" t="s">
        <v>406</v>
      </c>
      <c r="H65" s="33" t="s">
        <v>121</v>
      </c>
      <c r="I65" s="33" t="s">
        <v>455</v>
      </c>
      <c r="J65" s="33" t="s">
        <v>573</v>
      </c>
      <c r="K65" s="33" t="s">
        <v>296</v>
      </c>
      <c r="L65" s="33" t="s">
        <v>304</v>
      </c>
      <c r="M65" s="33" t="s">
        <v>587</v>
      </c>
      <c r="N65" s="33" t="s">
        <v>93</v>
      </c>
    </row>
    <row r="66" spans="1:14" x14ac:dyDescent="0.45">
      <c r="A66">
        <v>25138</v>
      </c>
      <c r="B66">
        <v>1998</v>
      </c>
      <c r="C66" s="33" t="s">
        <v>49</v>
      </c>
      <c r="D66" s="33" t="s">
        <v>83</v>
      </c>
      <c r="E66" s="33" t="s">
        <v>337</v>
      </c>
      <c r="F66" s="33" t="s">
        <v>552</v>
      </c>
      <c r="G66" s="33" t="s">
        <v>423</v>
      </c>
      <c r="H66" s="33" t="s">
        <v>507</v>
      </c>
      <c r="I66" s="33" t="s">
        <v>541</v>
      </c>
      <c r="J66" s="33" t="s">
        <v>453</v>
      </c>
      <c r="K66" s="33" t="s">
        <v>400</v>
      </c>
      <c r="L66" s="33" t="s">
        <v>470</v>
      </c>
      <c r="M66" s="33" t="s">
        <v>129</v>
      </c>
      <c r="N66" s="33" t="s">
        <v>140</v>
      </c>
    </row>
    <row r="67" spans="1:14" x14ac:dyDescent="0.45">
      <c r="A67">
        <v>25138</v>
      </c>
      <c r="B67">
        <v>1999</v>
      </c>
      <c r="C67" s="33" t="s">
        <v>196</v>
      </c>
      <c r="D67" s="33" t="s">
        <v>233</v>
      </c>
      <c r="E67" s="33" t="s">
        <v>63</v>
      </c>
      <c r="F67" s="33" t="s">
        <v>480</v>
      </c>
      <c r="G67" s="33" t="s">
        <v>390</v>
      </c>
      <c r="H67" s="33" t="s">
        <v>269</v>
      </c>
      <c r="I67" s="33" t="s">
        <v>558</v>
      </c>
      <c r="J67" s="33" t="s">
        <v>315</v>
      </c>
      <c r="K67" s="33" t="s">
        <v>270</v>
      </c>
      <c r="L67" s="33" t="s">
        <v>427</v>
      </c>
      <c r="M67" s="33" t="s">
        <v>129</v>
      </c>
      <c r="N67" s="33" t="s">
        <v>84</v>
      </c>
    </row>
    <row r="68" spans="1:14" x14ac:dyDescent="0.45">
      <c r="A68">
        <v>25138</v>
      </c>
      <c r="B68">
        <v>2000</v>
      </c>
      <c r="C68" s="33" t="s">
        <v>637</v>
      </c>
      <c r="D68" s="33" t="s">
        <v>196</v>
      </c>
      <c r="E68" s="33" t="s">
        <v>125</v>
      </c>
      <c r="F68" s="33" t="s">
        <v>403</v>
      </c>
      <c r="G68" s="33" t="s">
        <v>355</v>
      </c>
      <c r="H68" s="33" t="s">
        <v>441</v>
      </c>
      <c r="I68" s="33" t="s">
        <v>591</v>
      </c>
      <c r="J68" s="33" t="s">
        <v>134</v>
      </c>
      <c r="K68" s="33" t="s">
        <v>329</v>
      </c>
      <c r="L68" s="33" t="s">
        <v>408</v>
      </c>
      <c r="M68" s="33" t="s">
        <v>323</v>
      </c>
      <c r="N68" s="33" t="s">
        <v>575</v>
      </c>
    </row>
    <row r="69" spans="1:14" x14ac:dyDescent="0.45">
      <c r="A69">
        <v>25138</v>
      </c>
      <c r="B69">
        <v>2001</v>
      </c>
      <c r="C69" s="33" t="s">
        <v>601</v>
      </c>
      <c r="D69" s="33" t="s">
        <v>48</v>
      </c>
      <c r="E69" s="33" t="s">
        <v>238</v>
      </c>
      <c r="F69" s="33" t="s">
        <v>176</v>
      </c>
      <c r="G69" s="33" t="s">
        <v>327</v>
      </c>
      <c r="H69" s="33" t="s">
        <v>282</v>
      </c>
      <c r="I69" s="33" t="s">
        <v>646</v>
      </c>
      <c r="J69" s="33" t="s">
        <v>55</v>
      </c>
      <c r="K69" s="33" t="s">
        <v>145</v>
      </c>
      <c r="L69" s="33" t="s">
        <v>440</v>
      </c>
      <c r="M69" s="33" t="s">
        <v>189</v>
      </c>
      <c r="N69" s="33" t="s">
        <v>139</v>
      </c>
    </row>
    <row r="70" spans="1:14" x14ac:dyDescent="0.45">
      <c r="A70">
        <v>25138</v>
      </c>
      <c r="B70">
        <v>2002</v>
      </c>
      <c r="C70" s="33" t="s">
        <v>345</v>
      </c>
      <c r="D70" s="33" t="s">
        <v>232</v>
      </c>
      <c r="E70" s="33" t="s">
        <v>517</v>
      </c>
      <c r="F70" s="33" t="s">
        <v>212</v>
      </c>
      <c r="G70" s="33" t="s">
        <v>87</v>
      </c>
      <c r="H70" s="33" t="s">
        <v>539</v>
      </c>
      <c r="I70" s="33" t="s">
        <v>539</v>
      </c>
      <c r="J70" s="33" t="s">
        <v>415</v>
      </c>
      <c r="K70" s="33" t="s">
        <v>582</v>
      </c>
      <c r="L70" s="33" t="s">
        <v>408</v>
      </c>
      <c r="M70" s="33" t="s">
        <v>307</v>
      </c>
      <c r="N70" s="33" t="s">
        <v>211</v>
      </c>
    </row>
    <row r="71" spans="1:14" x14ac:dyDescent="0.45">
      <c r="A71">
        <v>25138</v>
      </c>
      <c r="B71">
        <v>2003</v>
      </c>
      <c r="C71" s="33" t="s">
        <v>318</v>
      </c>
      <c r="D71" s="33" t="s">
        <v>159</v>
      </c>
      <c r="E71" s="33" t="s">
        <v>182</v>
      </c>
      <c r="F71" s="33" t="s">
        <v>80</v>
      </c>
      <c r="G71" s="33" t="s">
        <v>87</v>
      </c>
      <c r="H71" s="33" t="s">
        <v>257</v>
      </c>
      <c r="I71" s="33" t="s">
        <v>563</v>
      </c>
      <c r="J71" s="33" t="s">
        <v>544</v>
      </c>
      <c r="K71" s="33" t="s">
        <v>252</v>
      </c>
      <c r="L71" s="33" t="s">
        <v>343</v>
      </c>
      <c r="M71" s="33" t="s">
        <v>203</v>
      </c>
      <c r="N71" s="33" t="s">
        <v>335</v>
      </c>
    </row>
    <row r="72" spans="1:14" x14ac:dyDescent="0.45">
      <c r="A72">
        <v>25138</v>
      </c>
      <c r="B72">
        <v>2004</v>
      </c>
      <c r="C72" s="33" t="s">
        <v>260</v>
      </c>
      <c r="D72" s="33" t="s">
        <v>278</v>
      </c>
      <c r="E72" s="33" t="s">
        <v>226</v>
      </c>
      <c r="F72" s="33" t="s">
        <v>46</v>
      </c>
      <c r="G72" s="33" t="s">
        <v>355</v>
      </c>
      <c r="H72" s="33" t="s">
        <v>539</v>
      </c>
      <c r="I72" s="33" t="s">
        <v>504</v>
      </c>
      <c r="J72" s="33" t="s">
        <v>481</v>
      </c>
      <c r="K72" s="33" t="s">
        <v>532</v>
      </c>
      <c r="L72" s="33" t="s">
        <v>395</v>
      </c>
      <c r="M72" s="33" t="s">
        <v>290</v>
      </c>
      <c r="N72" s="33" t="s">
        <v>115</v>
      </c>
    </row>
    <row r="73" spans="1:14" x14ac:dyDescent="0.45">
      <c r="A73">
        <v>25138</v>
      </c>
      <c r="B73">
        <v>2005</v>
      </c>
      <c r="C73" s="33" t="s">
        <v>388</v>
      </c>
      <c r="D73" s="33" t="s">
        <v>641</v>
      </c>
      <c r="E73" s="33" t="s">
        <v>326</v>
      </c>
      <c r="F73" s="33" t="s">
        <v>470</v>
      </c>
      <c r="G73" s="33" t="s">
        <v>206</v>
      </c>
      <c r="H73" s="33" t="s">
        <v>565</v>
      </c>
      <c r="I73" s="33" t="s">
        <v>513</v>
      </c>
      <c r="J73" s="33" t="s">
        <v>381</v>
      </c>
      <c r="K73" s="33" t="s">
        <v>69</v>
      </c>
      <c r="L73" s="33" t="s">
        <v>70</v>
      </c>
      <c r="M73" s="33" t="s">
        <v>448</v>
      </c>
      <c r="N73" s="33" t="s">
        <v>621</v>
      </c>
    </row>
    <row r="74" spans="1:14" x14ac:dyDescent="0.45">
      <c r="A74">
        <v>25138</v>
      </c>
      <c r="B74">
        <v>2006</v>
      </c>
      <c r="C74" s="33" t="s">
        <v>83</v>
      </c>
      <c r="D74" s="33" t="s">
        <v>291</v>
      </c>
      <c r="E74" s="33" t="s">
        <v>546</v>
      </c>
      <c r="F74" s="33" t="s">
        <v>376</v>
      </c>
      <c r="G74" s="33" t="s">
        <v>434</v>
      </c>
      <c r="H74" s="33" t="s">
        <v>507</v>
      </c>
      <c r="I74" s="33" t="s">
        <v>512</v>
      </c>
      <c r="J74" s="33" t="s">
        <v>458</v>
      </c>
      <c r="K74" s="33" t="s">
        <v>66</v>
      </c>
      <c r="L74" s="33" t="s">
        <v>483</v>
      </c>
      <c r="M74" s="33" t="s">
        <v>427</v>
      </c>
      <c r="N74" s="33" t="s">
        <v>568</v>
      </c>
    </row>
    <row r="75" spans="1:14" x14ac:dyDescent="0.45">
      <c r="A75">
        <v>25138</v>
      </c>
      <c r="B75">
        <v>2007</v>
      </c>
      <c r="C75" s="33" t="s">
        <v>196</v>
      </c>
      <c r="D75" s="33" t="s">
        <v>253</v>
      </c>
      <c r="E75" s="33" t="s">
        <v>589</v>
      </c>
      <c r="F75" s="33" t="s">
        <v>46</v>
      </c>
      <c r="G75" s="33" t="s">
        <v>245</v>
      </c>
      <c r="H75" s="33" t="s">
        <v>463</v>
      </c>
      <c r="I75" s="33" t="s">
        <v>578</v>
      </c>
      <c r="J75" s="33" t="s">
        <v>496</v>
      </c>
      <c r="K75" s="33" t="s">
        <v>582</v>
      </c>
      <c r="L75" s="33" t="s">
        <v>421</v>
      </c>
      <c r="M75" s="33" t="s">
        <v>402</v>
      </c>
      <c r="N75" s="33" t="s">
        <v>62</v>
      </c>
    </row>
    <row r="76" spans="1:14" x14ac:dyDescent="0.45">
      <c r="A76">
        <v>25138</v>
      </c>
      <c r="B76">
        <v>2008</v>
      </c>
      <c r="C76" s="33" t="s">
        <v>621</v>
      </c>
      <c r="D76" s="33" t="s">
        <v>262</v>
      </c>
      <c r="E76" s="33" t="s">
        <v>107</v>
      </c>
      <c r="F76" s="33" t="s">
        <v>297</v>
      </c>
      <c r="G76" s="33" t="s">
        <v>213</v>
      </c>
      <c r="H76" s="33" t="s">
        <v>43</v>
      </c>
      <c r="I76" s="33" t="s">
        <v>269</v>
      </c>
      <c r="J76" s="33" t="s">
        <v>121</v>
      </c>
      <c r="K76" s="33" t="s">
        <v>466</v>
      </c>
      <c r="L76" s="33" t="s">
        <v>477</v>
      </c>
      <c r="M76" s="33" t="s">
        <v>586</v>
      </c>
      <c r="N76" s="33" t="s">
        <v>181</v>
      </c>
    </row>
    <row r="77" spans="1:14" x14ac:dyDescent="0.45">
      <c r="A77">
        <v>25138</v>
      </c>
      <c r="B77">
        <v>2009</v>
      </c>
      <c r="C77" s="33" t="s">
        <v>60</v>
      </c>
      <c r="D77" s="33" t="s">
        <v>418</v>
      </c>
      <c r="E77" s="33" t="s">
        <v>95</v>
      </c>
      <c r="F77" s="33" t="s">
        <v>395</v>
      </c>
      <c r="G77" s="33" t="s">
        <v>453</v>
      </c>
      <c r="H77" s="33" t="s">
        <v>228</v>
      </c>
      <c r="I77" s="33" t="s">
        <v>301</v>
      </c>
      <c r="J77" s="33" t="s">
        <v>44</v>
      </c>
      <c r="K77" s="33" t="s">
        <v>143</v>
      </c>
      <c r="L77" s="33" t="s">
        <v>374</v>
      </c>
      <c r="M77" s="33" t="s">
        <v>158</v>
      </c>
      <c r="N77" s="33" t="s">
        <v>579</v>
      </c>
    </row>
    <row r="78" spans="1:14" x14ac:dyDescent="0.45">
      <c r="A78">
        <v>25138</v>
      </c>
      <c r="B78">
        <v>2010</v>
      </c>
      <c r="C78" s="33" t="s">
        <v>283</v>
      </c>
      <c r="D78" s="33" t="s">
        <v>279</v>
      </c>
      <c r="E78" s="33" t="s">
        <v>91</v>
      </c>
      <c r="F78" s="33" t="s">
        <v>58</v>
      </c>
      <c r="G78" s="33" t="s">
        <v>54</v>
      </c>
      <c r="H78" s="33" t="s">
        <v>445</v>
      </c>
      <c r="I78" s="33" t="s">
        <v>549</v>
      </c>
      <c r="J78" s="33" t="s">
        <v>451</v>
      </c>
      <c r="K78" s="33" t="s">
        <v>77</v>
      </c>
      <c r="L78" s="33" t="s">
        <v>348</v>
      </c>
      <c r="M78" s="33" t="s">
        <v>407</v>
      </c>
      <c r="N78" s="33" t="s">
        <v>417</v>
      </c>
    </row>
    <row r="79" spans="1:14" x14ac:dyDescent="0.45">
      <c r="A79">
        <v>25138</v>
      </c>
      <c r="B79">
        <v>2011</v>
      </c>
      <c r="C79" s="33" t="s">
        <v>159</v>
      </c>
      <c r="D79" s="33" t="s">
        <v>173</v>
      </c>
      <c r="E79" s="33" t="s">
        <v>444</v>
      </c>
      <c r="F79" s="33" t="s">
        <v>500</v>
      </c>
      <c r="G79" s="33" t="s">
        <v>156</v>
      </c>
      <c r="H79" s="33" t="s">
        <v>485</v>
      </c>
      <c r="I79" s="33" t="s">
        <v>508</v>
      </c>
      <c r="J79" s="33" t="s">
        <v>88</v>
      </c>
      <c r="K79" s="33" t="s">
        <v>400</v>
      </c>
      <c r="L79" s="33" t="s">
        <v>548</v>
      </c>
      <c r="M79" s="33" t="s">
        <v>249</v>
      </c>
      <c r="N79" s="33" t="s">
        <v>196</v>
      </c>
    </row>
    <row r="80" spans="1:14" x14ac:dyDescent="0.45">
      <c r="A80">
        <v>25138</v>
      </c>
      <c r="B80">
        <v>2012</v>
      </c>
      <c r="C80" s="33" t="s">
        <v>261</v>
      </c>
      <c r="D80" s="33" t="s">
        <v>370</v>
      </c>
      <c r="E80" s="33" t="s">
        <v>401</v>
      </c>
      <c r="F80" s="33" t="s">
        <v>497</v>
      </c>
      <c r="G80" s="33" t="s">
        <v>213</v>
      </c>
      <c r="H80" s="33" t="s">
        <v>269</v>
      </c>
      <c r="I80" s="33" t="s">
        <v>458</v>
      </c>
      <c r="J80" s="33" t="s">
        <v>55</v>
      </c>
      <c r="K80" s="33" t="s">
        <v>236</v>
      </c>
      <c r="L80" s="33" t="s">
        <v>369</v>
      </c>
      <c r="M80" s="33" t="s">
        <v>237</v>
      </c>
      <c r="N80" s="33" t="s">
        <v>330</v>
      </c>
    </row>
    <row r="81" spans="1:14" x14ac:dyDescent="0.45">
      <c r="A81">
        <v>25138</v>
      </c>
      <c r="B81">
        <v>2013</v>
      </c>
      <c r="C81" s="33" t="s">
        <v>210</v>
      </c>
      <c r="D81" s="33" t="s">
        <v>611</v>
      </c>
      <c r="E81" s="33" t="s">
        <v>263</v>
      </c>
      <c r="F81" s="33" t="s">
        <v>377</v>
      </c>
      <c r="G81" s="33" t="s">
        <v>309</v>
      </c>
      <c r="H81" s="33" t="s">
        <v>415</v>
      </c>
      <c r="I81" s="33" t="s">
        <v>445</v>
      </c>
      <c r="J81" s="33" t="s">
        <v>276</v>
      </c>
      <c r="K81" s="33" t="s">
        <v>535</v>
      </c>
      <c r="L81" s="33" t="s">
        <v>446</v>
      </c>
      <c r="M81" s="33" t="s">
        <v>586</v>
      </c>
      <c r="N81" s="33" t="s">
        <v>226</v>
      </c>
    </row>
    <row r="82" spans="1:14" x14ac:dyDescent="0.45">
      <c r="A82">
        <v>25138</v>
      </c>
      <c r="B82">
        <v>2014</v>
      </c>
      <c r="C82" s="33" t="s">
        <v>49</v>
      </c>
      <c r="D82" s="33" t="s">
        <v>95</v>
      </c>
      <c r="E82" s="33" t="s">
        <v>375</v>
      </c>
      <c r="F82" s="33" t="s">
        <v>90</v>
      </c>
      <c r="G82" s="33" t="s">
        <v>390</v>
      </c>
      <c r="H82" s="33" t="s">
        <v>458</v>
      </c>
      <c r="I82" s="33" t="s">
        <v>509</v>
      </c>
      <c r="J82" s="33" t="s">
        <v>485</v>
      </c>
      <c r="K82" s="33" t="s">
        <v>143</v>
      </c>
      <c r="L82" s="33" t="s">
        <v>264</v>
      </c>
      <c r="M82" s="33" t="s">
        <v>569</v>
      </c>
      <c r="N82" s="33" t="s">
        <v>49</v>
      </c>
    </row>
    <row r="83" spans="1:14" x14ac:dyDescent="0.45">
      <c r="A83">
        <v>25138</v>
      </c>
      <c r="B83">
        <v>2015</v>
      </c>
      <c r="C83" s="33" t="s">
        <v>265</v>
      </c>
      <c r="D83" s="33" t="s">
        <v>239</v>
      </c>
      <c r="E83" s="33" t="s">
        <v>303</v>
      </c>
      <c r="F83" s="33" t="s">
        <v>136</v>
      </c>
      <c r="G83" s="33" t="s">
        <v>464</v>
      </c>
      <c r="H83" s="33" t="s">
        <v>521</v>
      </c>
      <c r="I83" s="33" t="s">
        <v>646</v>
      </c>
      <c r="J83" s="33" t="s">
        <v>134</v>
      </c>
      <c r="K83" s="33" t="s">
        <v>201</v>
      </c>
      <c r="L83" s="33" t="s">
        <v>65</v>
      </c>
      <c r="M83" s="33" t="s">
        <v>129</v>
      </c>
      <c r="N83" s="33" t="s">
        <v>115</v>
      </c>
    </row>
    <row r="84" spans="1:14" x14ac:dyDescent="0.45">
      <c r="A84">
        <v>25138</v>
      </c>
      <c r="B84">
        <v>2016</v>
      </c>
      <c r="C84" s="33" t="s">
        <v>211</v>
      </c>
      <c r="D84" s="33" t="s">
        <v>140</v>
      </c>
      <c r="E84" s="33" t="s">
        <v>572</v>
      </c>
      <c r="F84" s="33" t="s">
        <v>96</v>
      </c>
      <c r="G84" s="33" t="s">
        <v>245</v>
      </c>
      <c r="H84" s="33" t="s">
        <v>487</v>
      </c>
      <c r="I84" s="33" t="s">
        <v>459</v>
      </c>
      <c r="J84" s="33" t="s">
        <v>558</v>
      </c>
      <c r="K84" s="33" t="s">
        <v>334</v>
      </c>
      <c r="L84" s="33" t="s">
        <v>454</v>
      </c>
      <c r="M84" s="33" t="s">
        <v>189</v>
      </c>
      <c r="N84" s="33" t="s">
        <v>389</v>
      </c>
    </row>
    <row r="85" spans="1:14" x14ac:dyDescent="0.45">
      <c r="A85">
        <v>25138</v>
      </c>
      <c r="B85">
        <v>2017</v>
      </c>
      <c r="C85" s="33" t="s">
        <v>211</v>
      </c>
      <c r="D85" s="33" t="s">
        <v>272</v>
      </c>
      <c r="E85" s="33" t="s">
        <v>596</v>
      </c>
      <c r="F85" s="33" t="s">
        <v>292</v>
      </c>
      <c r="G85" s="33" t="s">
        <v>501</v>
      </c>
      <c r="H85" s="33" t="s">
        <v>458</v>
      </c>
      <c r="I85" s="33" t="s">
        <v>363</v>
      </c>
      <c r="J85" s="33" t="s">
        <v>469</v>
      </c>
      <c r="K85" s="33" t="s">
        <v>270</v>
      </c>
      <c r="L85" s="33" t="s">
        <v>484</v>
      </c>
      <c r="M85" s="33" t="s">
        <v>493</v>
      </c>
      <c r="N85" s="33" t="s">
        <v>342</v>
      </c>
    </row>
    <row r="86" spans="1:14" x14ac:dyDescent="0.45">
      <c r="A86">
        <v>25138</v>
      </c>
      <c r="B86">
        <v>2018</v>
      </c>
      <c r="C86" s="33" t="s">
        <v>342</v>
      </c>
      <c r="D86" s="33" t="s">
        <v>137</v>
      </c>
      <c r="E86" s="33" t="s">
        <v>59</v>
      </c>
      <c r="F86" s="33" t="s">
        <v>152</v>
      </c>
      <c r="G86" s="33" t="s">
        <v>296</v>
      </c>
      <c r="H86" s="33" t="s">
        <v>289</v>
      </c>
      <c r="I86" s="33" t="s">
        <v>478</v>
      </c>
      <c r="J86" s="33" t="s">
        <v>177</v>
      </c>
      <c r="K86" s="33" t="s">
        <v>384</v>
      </c>
      <c r="L86" s="33" t="s">
        <v>70</v>
      </c>
      <c r="M86" s="33" t="s">
        <v>59</v>
      </c>
      <c r="N86" s="33" t="s">
        <v>82</v>
      </c>
    </row>
    <row r="87" spans="1:14" x14ac:dyDescent="0.45">
      <c r="A87">
        <v>25138</v>
      </c>
      <c r="B87">
        <v>2019</v>
      </c>
      <c r="C87" s="33" t="s">
        <v>274</v>
      </c>
      <c r="D87" s="33" t="s">
        <v>605</v>
      </c>
      <c r="E87" s="33" t="s">
        <v>401</v>
      </c>
      <c r="F87" s="33" t="s">
        <v>524</v>
      </c>
      <c r="G87" s="33" t="s">
        <v>99</v>
      </c>
      <c r="H87" s="33" t="s">
        <v>599</v>
      </c>
      <c r="I87" s="33" t="s">
        <v>521</v>
      </c>
      <c r="J87" s="33" t="s">
        <v>269</v>
      </c>
      <c r="K87" s="33" t="s">
        <v>420</v>
      </c>
      <c r="L87" s="33" t="s">
        <v>500</v>
      </c>
      <c r="M87" s="33" t="s">
        <v>75</v>
      </c>
      <c r="N87" s="33" t="s">
        <v>51</v>
      </c>
    </row>
    <row r="88" spans="1:14" x14ac:dyDescent="0.45">
      <c r="A88">
        <v>25138</v>
      </c>
      <c r="B88">
        <v>2020</v>
      </c>
      <c r="C88" s="33" t="s">
        <v>216</v>
      </c>
      <c r="D88" s="33" t="s">
        <v>49</v>
      </c>
      <c r="E88" s="33" t="s">
        <v>581</v>
      </c>
      <c r="F88" s="33" t="s">
        <v>136</v>
      </c>
      <c r="G88" s="33" t="s">
        <v>77</v>
      </c>
      <c r="H88" s="33" t="s">
        <v>513</v>
      </c>
      <c r="I88" s="33" t="s">
        <v>487</v>
      </c>
      <c r="J88" s="33" t="s">
        <v>68</v>
      </c>
      <c r="K88" s="33" t="s">
        <v>68</v>
      </c>
      <c r="L88" s="33" t="s">
        <v>68</v>
      </c>
      <c r="M88" s="33" t="s">
        <v>68</v>
      </c>
      <c r="N88" s="33" t="s">
        <v>68</v>
      </c>
    </row>
    <row r="89" spans="1:14" x14ac:dyDescent="0.45">
      <c r="A89">
        <v>25138</v>
      </c>
      <c r="B89">
        <v>2021</v>
      </c>
      <c r="C89" s="33" t="s">
        <v>241</v>
      </c>
      <c r="D89" s="33" t="s">
        <v>272</v>
      </c>
      <c r="E89" s="33" t="s">
        <v>129</v>
      </c>
      <c r="F89" s="33" t="s">
        <v>542</v>
      </c>
      <c r="G89" s="33" t="s">
        <v>66</v>
      </c>
      <c r="H89" s="33" t="s">
        <v>486</v>
      </c>
      <c r="I89" s="33" t="s">
        <v>471</v>
      </c>
      <c r="J89" s="33" t="s">
        <v>155</v>
      </c>
      <c r="K89" s="33" t="s">
        <v>236</v>
      </c>
      <c r="L89" s="33" t="s">
        <v>386</v>
      </c>
      <c r="M89" s="33" t="s">
        <v>402</v>
      </c>
      <c r="N89" s="33" t="s">
        <v>380</v>
      </c>
    </row>
    <row r="90" spans="1:14" x14ac:dyDescent="0.45">
      <c r="A90">
        <v>25138</v>
      </c>
      <c r="B90">
        <v>2022</v>
      </c>
      <c r="C90" t="s">
        <v>280</v>
      </c>
      <c r="D90" t="s">
        <v>38</v>
      </c>
      <c r="E90" t="s">
        <v>250</v>
      </c>
      <c r="F90" t="s">
        <v>322</v>
      </c>
      <c r="G90" t="s">
        <v>222</v>
      </c>
      <c r="H90" t="s">
        <v>121</v>
      </c>
      <c r="I90" t="s">
        <v>473</v>
      </c>
      <c r="J90" t="s">
        <v>121</v>
      </c>
      <c r="K90" t="s">
        <v>432</v>
      </c>
      <c r="L90" t="s">
        <v>96</v>
      </c>
      <c r="M90" t="s">
        <v>68</v>
      </c>
      <c r="N90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EEFC-ADEE-4B07-98D4-AE71B713038C}">
  <dimension ref="A1:N57"/>
  <sheetViews>
    <sheetView topLeftCell="A41" workbookViewId="0">
      <selection activeCell="L61" sqref="L61"/>
    </sheetView>
  </sheetViews>
  <sheetFormatPr defaultRowHeight="15.9" x14ac:dyDescent="0.45"/>
  <sheetData>
    <row r="1" spans="1:14" x14ac:dyDescent="0.45">
      <c r="A1">
        <v>25138</v>
      </c>
      <c r="B1">
        <v>1966</v>
      </c>
      <c r="C1" t="s">
        <v>655</v>
      </c>
      <c r="D1" t="s">
        <v>656</v>
      </c>
      <c r="E1" t="s">
        <v>485</v>
      </c>
      <c r="F1" t="s">
        <v>329</v>
      </c>
      <c r="G1" t="s">
        <v>112</v>
      </c>
      <c r="H1" t="s">
        <v>655</v>
      </c>
      <c r="I1" t="s">
        <v>657</v>
      </c>
      <c r="J1" t="s">
        <v>656</v>
      </c>
      <c r="K1" t="s">
        <v>658</v>
      </c>
      <c r="L1" t="s">
        <v>595</v>
      </c>
      <c r="M1" t="s">
        <v>659</v>
      </c>
      <c r="N1" t="s">
        <v>55</v>
      </c>
    </row>
    <row r="2" spans="1:14" x14ac:dyDescent="0.45">
      <c r="A2">
        <v>25138</v>
      </c>
      <c r="B2">
        <v>1967</v>
      </c>
      <c r="C2" t="s">
        <v>595</v>
      </c>
      <c r="D2" t="s">
        <v>327</v>
      </c>
      <c r="E2" t="s">
        <v>508</v>
      </c>
      <c r="F2" t="s">
        <v>485</v>
      </c>
      <c r="G2" t="s">
        <v>660</v>
      </c>
      <c r="H2" t="s">
        <v>661</v>
      </c>
      <c r="I2" t="s">
        <v>662</v>
      </c>
      <c r="J2" t="s">
        <v>663</v>
      </c>
      <c r="K2" t="s">
        <v>485</v>
      </c>
      <c r="L2" t="s">
        <v>660</v>
      </c>
      <c r="M2" t="s">
        <v>177</v>
      </c>
      <c r="N2" t="s">
        <v>664</v>
      </c>
    </row>
    <row r="3" spans="1:14" x14ac:dyDescent="0.45">
      <c r="A3">
        <v>25138</v>
      </c>
      <c r="B3">
        <v>1968</v>
      </c>
      <c r="C3" t="s">
        <v>664</v>
      </c>
      <c r="D3" t="s">
        <v>658</v>
      </c>
      <c r="E3" t="s">
        <v>565</v>
      </c>
      <c r="F3" t="s">
        <v>329</v>
      </c>
      <c r="G3" t="s">
        <v>658</v>
      </c>
      <c r="H3" t="s">
        <v>665</v>
      </c>
      <c r="I3" t="s">
        <v>666</v>
      </c>
      <c r="J3" t="s">
        <v>667</v>
      </c>
      <c r="K3" t="s">
        <v>177</v>
      </c>
      <c r="L3" t="s">
        <v>664</v>
      </c>
      <c r="M3" t="s">
        <v>320</v>
      </c>
      <c r="N3" t="s">
        <v>508</v>
      </c>
    </row>
    <row r="4" spans="1:14" x14ac:dyDescent="0.45">
      <c r="A4">
        <v>25138</v>
      </c>
      <c r="B4">
        <v>1969</v>
      </c>
      <c r="C4" t="s">
        <v>668</v>
      </c>
      <c r="D4" t="s">
        <v>543</v>
      </c>
      <c r="E4" t="s">
        <v>543</v>
      </c>
      <c r="F4" t="s">
        <v>112</v>
      </c>
      <c r="G4" t="s">
        <v>201</v>
      </c>
      <c r="H4" t="s">
        <v>669</v>
      </c>
      <c r="I4" t="s">
        <v>177</v>
      </c>
      <c r="J4" t="s">
        <v>257</v>
      </c>
      <c r="K4" t="s">
        <v>661</v>
      </c>
      <c r="L4" t="s">
        <v>670</v>
      </c>
      <c r="M4" t="s">
        <v>277</v>
      </c>
      <c r="N4" t="s">
        <v>485</v>
      </c>
    </row>
    <row r="5" spans="1:14" x14ac:dyDescent="0.45">
      <c r="A5">
        <v>25138</v>
      </c>
      <c r="B5">
        <v>1970</v>
      </c>
      <c r="C5" t="s">
        <v>329</v>
      </c>
      <c r="D5" t="s">
        <v>384</v>
      </c>
      <c r="E5" t="s">
        <v>277</v>
      </c>
      <c r="F5" t="s">
        <v>201</v>
      </c>
      <c r="G5" t="s">
        <v>663</v>
      </c>
      <c r="H5" t="s">
        <v>671</v>
      </c>
      <c r="I5" t="s">
        <v>672</v>
      </c>
      <c r="J5" t="s">
        <v>673</v>
      </c>
      <c r="K5" t="s">
        <v>257</v>
      </c>
      <c r="L5" t="s">
        <v>177</v>
      </c>
      <c r="M5" t="s">
        <v>671</v>
      </c>
      <c r="N5" t="s">
        <v>277</v>
      </c>
    </row>
    <row r="6" spans="1:14" x14ac:dyDescent="0.45">
      <c r="A6">
        <v>25138</v>
      </c>
      <c r="B6">
        <v>1971</v>
      </c>
      <c r="C6" t="s">
        <v>673</v>
      </c>
      <c r="D6" t="s">
        <v>674</v>
      </c>
      <c r="E6" t="s">
        <v>320</v>
      </c>
      <c r="F6" t="s">
        <v>112</v>
      </c>
      <c r="G6" t="s">
        <v>543</v>
      </c>
      <c r="H6" t="s">
        <v>257</v>
      </c>
      <c r="I6" t="s">
        <v>354</v>
      </c>
      <c r="J6" t="s">
        <v>670</v>
      </c>
      <c r="K6" t="s">
        <v>673</v>
      </c>
      <c r="L6" t="s">
        <v>675</v>
      </c>
      <c r="M6" t="s">
        <v>676</v>
      </c>
      <c r="N6" t="s">
        <v>508</v>
      </c>
    </row>
    <row r="7" spans="1:14" x14ac:dyDescent="0.45">
      <c r="A7">
        <v>25138</v>
      </c>
      <c r="B7">
        <v>1972</v>
      </c>
      <c r="C7" t="s">
        <v>663</v>
      </c>
      <c r="D7" t="s">
        <v>447</v>
      </c>
      <c r="E7" t="s">
        <v>327</v>
      </c>
      <c r="F7" t="s">
        <v>277</v>
      </c>
      <c r="G7" t="s">
        <v>508</v>
      </c>
      <c r="H7" t="s">
        <v>320</v>
      </c>
      <c r="I7" t="s">
        <v>658</v>
      </c>
      <c r="J7" t="s">
        <v>677</v>
      </c>
      <c r="K7" t="s">
        <v>565</v>
      </c>
      <c r="L7" t="s">
        <v>673</v>
      </c>
      <c r="M7" t="s">
        <v>508</v>
      </c>
      <c r="N7" t="s">
        <v>661</v>
      </c>
    </row>
    <row r="8" spans="1:14" x14ac:dyDescent="0.45">
      <c r="A8">
        <v>25138</v>
      </c>
      <c r="B8">
        <v>1973</v>
      </c>
      <c r="C8" t="s">
        <v>177</v>
      </c>
      <c r="D8" t="s">
        <v>201</v>
      </c>
      <c r="E8" t="s">
        <v>543</v>
      </c>
      <c r="F8" t="s">
        <v>543</v>
      </c>
      <c r="G8" t="s">
        <v>329</v>
      </c>
      <c r="H8" t="s">
        <v>277</v>
      </c>
      <c r="I8" t="s">
        <v>678</v>
      </c>
      <c r="J8" t="s">
        <v>679</v>
      </c>
      <c r="K8" t="s">
        <v>661</v>
      </c>
      <c r="L8" t="s">
        <v>680</v>
      </c>
      <c r="M8" t="s">
        <v>675</v>
      </c>
      <c r="N8" t="s">
        <v>354</v>
      </c>
    </row>
    <row r="9" spans="1:14" x14ac:dyDescent="0.45">
      <c r="A9">
        <v>25138</v>
      </c>
      <c r="B9">
        <v>1974</v>
      </c>
      <c r="C9" t="s">
        <v>277</v>
      </c>
      <c r="D9" t="s">
        <v>277</v>
      </c>
      <c r="E9" t="s">
        <v>320</v>
      </c>
      <c r="F9" t="s">
        <v>112</v>
      </c>
      <c r="G9" t="s">
        <v>327</v>
      </c>
      <c r="H9" t="s">
        <v>671</v>
      </c>
      <c r="I9" t="s">
        <v>354</v>
      </c>
      <c r="J9" t="s">
        <v>177</v>
      </c>
      <c r="K9" t="s">
        <v>670</v>
      </c>
      <c r="L9" t="s">
        <v>320</v>
      </c>
      <c r="M9" t="s">
        <v>671</v>
      </c>
      <c r="N9" t="s">
        <v>543</v>
      </c>
    </row>
    <row r="10" spans="1:14" x14ac:dyDescent="0.45">
      <c r="A10">
        <v>25138</v>
      </c>
      <c r="B10">
        <v>1975</v>
      </c>
      <c r="C10" t="s">
        <v>565</v>
      </c>
      <c r="D10" t="s">
        <v>674</v>
      </c>
      <c r="E10" t="s">
        <v>354</v>
      </c>
      <c r="F10" t="s">
        <v>485</v>
      </c>
      <c r="G10" t="s">
        <v>329</v>
      </c>
      <c r="H10" t="s">
        <v>508</v>
      </c>
      <c r="I10" t="s">
        <v>681</v>
      </c>
      <c r="J10" t="s">
        <v>682</v>
      </c>
      <c r="K10" t="s">
        <v>660</v>
      </c>
      <c r="L10" t="s">
        <v>683</v>
      </c>
      <c r="M10" t="s">
        <v>684</v>
      </c>
      <c r="N10" t="s">
        <v>257</v>
      </c>
    </row>
    <row r="11" spans="1:14" x14ac:dyDescent="0.45">
      <c r="A11">
        <v>25138</v>
      </c>
      <c r="B11">
        <v>1976</v>
      </c>
      <c r="C11" t="s">
        <v>673</v>
      </c>
      <c r="D11" t="s">
        <v>177</v>
      </c>
      <c r="E11" t="s">
        <v>257</v>
      </c>
      <c r="F11" t="s">
        <v>257</v>
      </c>
      <c r="G11" t="s">
        <v>277</v>
      </c>
      <c r="H11" t="s">
        <v>668</v>
      </c>
      <c r="I11" t="s">
        <v>685</v>
      </c>
      <c r="J11" t="s">
        <v>674</v>
      </c>
      <c r="K11" t="s">
        <v>663</v>
      </c>
      <c r="L11" t="s">
        <v>257</v>
      </c>
      <c r="M11" t="s">
        <v>320</v>
      </c>
      <c r="N11" t="s">
        <v>384</v>
      </c>
    </row>
    <row r="12" spans="1:14" x14ac:dyDescent="0.45">
      <c r="A12">
        <v>25138</v>
      </c>
      <c r="B12">
        <v>1977</v>
      </c>
      <c r="C12" t="s">
        <v>674</v>
      </c>
      <c r="D12" t="s">
        <v>565</v>
      </c>
      <c r="E12" t="s">
        <v>201</v>
      </c>
      <c r="F12" t="s">
        <v>320</v>
      </c>
      <c r="G12" t="s">
        <v>447</v>
      </c>
      <c r="H12" t="s">
        <v>658</v>
      </c>
      <c r="I12" t="s">
        <v>320</v>
      </c>
      <c r="J12" t="s">
        <v>686</v>
      </c>
      <c r="K12" t="s">
        <v>687</v>
      </c>
      <c r="L12" t="s">
        <v>674</v>
      </c>
      <c r="M12" t="s">
        <v>565</v>
      </c>
      <c r="N12" t="s">
        <v>658</v>
      </c>
    </row>
    <row r="13" spans="1:14" x14ac:dyDescent="0.45">
      <c r="A13">
        <v>25138</v>
      </c>
      <c r="B13">
        <v>1978</v>
      </c>
      <c r="C13" t="s">
        <v>688</v>
      </c>
      <c r="D13" t="s">
        <v>177</v>
      </c>
      <c r="E13" t="s">
        <v>543</v>
      </c>
      <c r="F13" t="s">
        <v>177</v>
      </c>
      <c r="G13" t="s">
        <v>55</v>
      </c>
      <c r="H13" t="s">
        <v>177</v>
      </c>
      <c r="I13" t="s">
        <v>689</v>
      </c>
      <c r="J13" t="s">
        <v>681</v>
      </c>
      <c r="K13" t="s">
        <v>201</v>
      </c>
      <c r="L13" t="s">
        <v>447</v>
      </c>
      <c r="M13" t="s">
        <v>257</v>
      </c>
      <c r="N13" t="s">
        <v>508</v>
      </c>
    </row>
    <row r="14" spans="1:14" x14ac:dyDescent="0.45">
      <c r="A14">
        <v>25138</v>
      </c>
      <c r="B14">
        <v>1979</v>
      </c>
      <c r="C14" t="s">
        <v>595</v>
      </c>
      <c r="D14" t="s">
        <v>669</v>
      </c>
      <c r="E14" t="s">
        <v>177</v>
      </c>
      <c r="F14" t="s">
        <v>201</v>
      </c>
      <c r="G14" t="s">
        <v>320</v>
      </c>
      <c r="H14" t="s">
        <v>656</v>
      </c>
      <c r="I14" t="s">
        <v>690</v>
      </c>
      <c r="J14" t="s">
        <v>691</v>
      </c>
      <c r="K14" t="s">
        <v>667</v>
      </c>
      <c r="L14" t="s">
        <v>257</v>
      </c>
      <c r="M14" t="s">
        <v>663</v>
      </c>
      <c r="N14" t="s">
        <v>669</v>
      </c>
    </row>
    <row r="15" spans="1:14" x14ac:dyDescent="0.45">
      <c r="A15">
        <v>25138</v>
      </c>
      <c r="B15">
        <v>1980</v>
      </c>
      <c r="C15" t="s">
        <v>320</v>
      </c>
      <c r="D15" t="s">
        <v>675</v>
      </c>
      <c r="E15" t="s">
        <v>447</v>
      </c>
      <c r="F15" t="s">
        <v>329</v>
      </c>
      <c r="G15" t="s">
        <v>329</v>
      </c>
      <c r="H15" t="s">
        <v>683</v>
      </c>
      <c r="I15" t="s">
        <v>692</v>
      </c>
      <c r="J15" t="s">
        <v>508</v>
      </c>
      <c r="K15" t="s">
        <v>177</v>
      </c>
      <c r="L15" t="s">
        <v>675</v>
      </c>
      <c r="M15" t="s">
        <v>257</v>
      </c>
      <c r="N15" t="s">
        <v>384</v>
      </c>
    </row>
    <row r="16" spans="1:14" x14ac:dyDescent="0.45">
      <c r="A16">
        <v>25138</v>
      </c>
      <c r="B16">
        <v>1981</v>
      </c>
      <c r="C16" t="s">
        <v>518</v>
      </c>
      <c r="D16" t="s">
        <v>320</v>
      </c>
      <c r="E16" t="s">
        <v>177</v>
      </c>
      <c r="F16" t="s">
        <v>257</v>
      </c>
      <c r="G16" t="s">
        <v>543</v>
      </c>
      <c r="H16" t="s">
        <v>688</v>
      </c>
      <c r="I16" t="s">
        <v>693</v>
      </c>
      <c r="J16" t="s">
        <v>163</v>
      </c>
      <c r="K16" t="s">
        <v>694</v>
      </c>
      <c r="L16" t="s">
        <v>485</v>
      </c>
      <c r="M16" t="s">
        <v>320</v>
      </c>
      <c r="N16" t="s">
        <v>673</v>
      </c>
    </row>
    <row r="17" spans="1:14" x14ac:dyDescent="0.45">
      <c r="A17">
        <v>25138</v>
      </c>
      <c r="B17">
        <v>1982</v>
      </c>
      <c r="C17" t="s">
        <v>656</v>
      </c>
      <c r="D17" t="s">
        <v>669</v>
      </c>
      <c r="E17" t="s">
        <v>669</v>
      </c>
      <c r="F17" t="s">
        <v>447</v>
      </c>
      <c r="G17" t="s">
        <v>201</v>
      </c>
      <c r="H17" t="s">
        <v>277</v>
      </c>
      <c r="I17" t="s">
        <v>327</v>
      </c>
      <c r="J17" t="s">
        <v>543</v>
      </c>
      <c r="K17" t="s">
        <v>680</v>
      </c>
      <c r="L17" t="s">
        <v>673</v>
      </c>
      <c r="M17" t="s">
        <v>671</v>
      </c>
      <c r="N17" t="s">
        <v>595</v>
      </c>
    </row>
    <row r="18" spans="1:14" x14ac:dyDescent="0.45">
      <c r="A18">
        <v>25138</v>
      </c>
      <c r="B18">
        <v>1983</v>
      </c>
      <c r="C18" t="s">
        <v>177</v>
      </c>
      <c r="D18" t="s">
        <v>327</v>
      </c>
      <c r="E18" t="s">
        <v>543</v>
      </c>
      <c r="F18" t="s">
        <v>384</v>
      </c>
      <c r="G18" t="s">
        <v>277</v>
      </c>
      <c r="H18" t="s">
        <v>277</v>
      </c>
      <c r="I18" t="s">
        <v>684</v>
      </c>
      <c r="J18" t="s">
        <v>695</v>
      </c>
      <c r="K18" t="s">
        <v>656</v>
      </c>
      <c r="L18" t="s">
        <v>565</v>
      </c>
      <c r="M18" t="s">
        <v>177</v>
      </c>
      <c r="N18" t="s">
        <v>676</v>
      </c>
    </row>
    <row r="19" spans="1:14" x14ac:dyDescent="0.45">
      <c r="A19">
        <v>25138</v>
      </c>
      <c r="B19">
        <v>1984</v>
      </c>
      <c r="C19" t="s">
        <v>674</v>
      </c>
      <c r="D19" t="s">
        <v>329</v>
      </c>
      <c r="E19" t="s">
        <v>329</v>
      </c>
      <c r="F19" t="s">
        <v>384</v>
      </c>
      <c r="G19" t="s">
        <v>669</v>
      </c>
      <c r="H19" t="s">
        <v>670</v>
      </c>
      <c r="I19" t="s">
        <v>696</v>
      </c>
      <c r="J19" t="s">
        <v>659</v>
      </c>
      <c r="K19" t="s">
        <v>655</v>
      </c>
      <c r="L19" t="s">
        <v>669</v>
      </c>
      <c r="M19" t="s">
        <v>674</v>
      </c>
      <c r="N19" t="s">
        <v>257</v>
      </c>
    </row>
    <row r="20" spans="1:14" x14ac:dyDescent="0.45">
      <c r="A20">
        <v>25138</v>
      </c>
      <c r="B20">
        <v>1985</v>
      </c>
      <c r="C20" t="s">
        <v>363</v>
      </c>
      <c r="D20" t="s">
        <v>109</v>
      </c>
      <c r="E20" t="s">
        <v>505</v>
      </c>
      <c r="F20" t="s">
        <v>302</v>
      </c>
      <c r="G20" t="s">
        <v>275</v>
      </c>
      <c r="H20" t="s">
        <v>675</v>
      </c>
      <c r="I20" t="s">
        <v>697</v>
      </c>
      <c r="J20" t="s">
        <v>698</v>
      </c>
      <c r="K20" t="s">
        <v>699</v>
      </c>
      <c r="L20" t="s">
        <v>536</v>
      </c>
      <c r="M20" t="s">
        <v>700</v>
      </c>
      <c r="N20" t="s">
        <v>155</v>
      </c>
    </row>
    <row r="21" spans="1:14" x14ac:dyDescent="0.45">
      <c r="A21">
        <v>25138</v>
      </c>
      <c r="B21">
        <v>1986</v>
      </c>
      <c r="C21" t="s">
        <v>270</v>
      </c>
      <c r="D21" t="s">
        <v>513</v>
      </c>
      <c r="E21" t="s">
        <v>269</v>
      </c>
      <c r="F21" t="s">
        <v>270</v>
      </c>
      <c r="G21" t="s">
        <v>465</v>
      </c>
      <c r="H21" t="s">
        <v>701</v>
      </c>
      <c r="I21" t="s">
        <v>702</v>
      </c>
      <c r="J21" t="s">
        <v>703</v>
      </c>
      <c r="K21" t="s">
        <v>679</v>
      </c>
      <c r="L21" t="s">
        <v>541</v>
      </c>
      <c r="M21" t="s">
        <v>301</v>
      </c>
      <c r="N21" t="s">
        <v>455</v>
      </c>
    </row>
    <row r="22" spans="1:14" x14ac:dyDescent="0.45">
      <c r="A22">
        <v>25138</v>
      </c>
      <c r="B22">
        <v>1987</v>
      </c>
      <c r="C22" t="s">
        <v>539</v>
      </c>
      <c r="D22" t="s">
        <v>329</v>
      </c>
      <c r="E22" t="s">
        <v>154</v>
      </c>
      <c r="F22" t="s">
        <v>309</v>
      </c>
      <c r="G22" t="s">
        <v>55</v>
      </c>
      <c r="H22" t="s">
        <v>704</v>
      </c>
      <c r="I22" t="s">
        <v>367</v>
      </c>
      <c r="J22" t="s">
        <v>705</v>
      </c>
      <c r="K22" t="s">
        <v>706</v>
      </c>
      <c r="L22" t="s">
        <v>669</v>
      </c>
      <c r="M22" t="s">
        <v>460</v>
      </c>
      <c r="N22" t="s">
        <v>646</v>
      </c>
    </row>
    <row r="23" spans="1:14" x14ac:dyDescent="0.45">
      <c r="A23">
        <v>25138</v>
      </c>
      <c r="B23">
        <v>1988</v>
      </c>
      <c r="C23" t="s">
        <v>486</v>
      </c>
      <c r="D23" t="s">
        <v>473</v>
      </c>
      <c r="E23" t="s">
        <v>178</v>
      </c>
      <c r="F23" t="s">
        <v>434</v>
      </c>
      <c r="G23" t="s">
        <v>434</v>
      </c>
      <c r="H23" t="s">
        <v>536</v>
      </c>
      <c r="I23" t="s">
        <v>707</v>
      </c>
      <c r="J23" t="s">
        <v>708</v>
      </c>
      <c r="K23" t="s">
        <v>561</v>
      </c>
      <c r="L23" t="s">
        <v>513</v>
      </c>
      <c r="M23" t="s">
        <v>434</v>
      </c>
      <c r="N23" t="s">
        <v>288</v>
      </c>
    </row>
    <row r="24" spans="1:14" x14ac:dyDescent="0.45">
      <c r="A24">
        <v>25138</v>
      </c>
      <c r="B24">
        <v>1989</v>
      </c>
      <c r="C24" t="s">
        <v>496</v>
      </c>
      <c r="D24" t="s">
        <v>709</v>
      </c>
      <c r="E24" t="s">
        <v>527</v>
      </c>
      <c r="F24" t="s">
        <v>710</v>
      </c>
      <c r="G24" t="s">
        <v>506</v>
      </c>
      <c r="H24" t="s">
        <v>549</v>
      </c>
      <c r="I24" t="s">
        <v>711</v>
      </c>
      <c r="J24" t="s">
        <v>712</v>
      </c>
      <c r="K24" t="s">
        <v>671</v>
      </c>
      <c r="L24" t="s">
        <v>473</v>
      </c>
      <c r="M24" t="s">
        <v>79</v>
      </c>
      <c r="N24" t="s">
        <v>56</v>
      </c>
    </row>
    <row r="25" spans="1:14" x14ac:dyDescent="0.45">
      <c r="A25">
        <v>25138</v>
      </c>
      <c r="B25">
        <v>1990</v>
      </c>
      <c r="C25" t="s">
        <v>275</v>
      </c>
      <c r="D25" t="s">
        <v>275</v>
      </c>
      <c r="E25" t="s">
        <v>98</v>
      </c>
      <c r="F25" t="s">
        <v>110</v>
      </c>
      <c r="G25" t="s">
        <v>713</v>
      </c>
      <c r="H25" t="s">
        <v>703</v>
      </c>
      <c r="I25" t="s">
        <v>714</v>
      </c>
      <c r="J25" t="s">
        <v>715</v>
      </c>
      <c r="K25" t="s">
        <v>716</v>
      </c>
      <c r="L25" t="s">
        <v>717</v>
      </c>
      <c r="M25" t="s">
        <v>718</v>
      </c>
      <c r="N25" t="s">
        <v>122</v>
      </c>
    </row>
    <row r="26" spans="1:14" x14ac:dyDescent="0.45">
      <c r="A26">
        <v>25138</v>
      </c>
      <c r="B26">
        <v>1991</v>
      </c>
      <c r="C26" t="s">
        <v>535</v>
      </c>
      <c r="D26" t="s">
        <v>79</v>
      </c>
      <c r="E26" t="s">
        <v>191</v>
      </c>
      <c r="F26" t="s">
        <v>184</v>
      </c>
      <c r="G26" t="s">
        <v>244</v>
      </c>
      <c r="H26" t="s">
        <v>507</v>
      </c>
      <c r="I26" t="s">
        <v>719</v>
      </c>
      <c r="J26" t="s">
        <v>720</v>
      </c>
      <c r="K26" t="s">
        <v>664</v>
      </c>
      <c r="L26" t="s">
        <v>721</v>
      </c>
      <c r="M26" t="s">
        <v>485</v>
      </c>
      <c r="N26" t="s">
        <v>522</v>
      </c>
    </row>
    <row r="27" spans="1:14" x14ac:dyDescent="0.45">
      <c r="A27">
        <v>25138</v>
      </c>
      <c r="B27">
        <v>1992</v>
      </c>
      <c r="C27" t="s">
        <v>269</v>
      </c>
      <c r="D27" t="s">
        <v>269</v>
      </c>
      <c r="E27" t="s">
        <v>222</v>
      </c>
      <c r="F27" t="s">
        <v>184</v>
      </c>
      <c r="G27" t="s">
        <v>722</v>
      </c>
      <c r="H27" t="s">
        <v>723</v>
      </c>
      <c r="I27" t="s">
        <v>394</v>
      </c>
      <c r="J27" t="s">
        <v>663</v>
      </c>
      <c r="K27" t="s">
        <v>334</v>
      </c>
      <c r="L27" t="s">
        <v>724</v>
      </c>
      <c r="M27" t="s">
        <v>725</v>
      </c>
      <c r="N27" t="s">
        <v>726</v>
      </c>
    </row>
    <row r="28" spans="1:14" x14ac:dyDescent="0.45">
      <c r="A28">
        <v>25138</v>
      </c>
      <c r="B28">
        <v>1993</v>
      </c>
      <c r="C28" t="s">
        <v>727</v>
      </c>
      <c r="D28" t="s">
        <v>694</v>
      </c>
      <c r="E28" t="s">
        <v>507</v>
      </c>
      <c r="F28" t="s">
        <v>153</v>
      </c>
      <c r="G28" t="s">
        <v>405</v>
      </c>
      <c r="H28" t="s">
        <v>721</v>
      </c>
      <c r="I28" t="s">
        <v>728</v>
      </c>
      <c r="J28" t="s">
        <v>729</v>
      </c>
      <c r="K28" t="s">
        <v>539</v>
      </c>
      <c r="L28" t="s">
        <v>716</v>
      </c>
      <c r="M28" t="s">
        <v>717</v>
      </c>
      <c r="N28" t="s">
        <v>77</v>
      </c>
    </row>
    <row r="29" spans="1:14" x14ac:dyDescent="0.45">
      <c r="A29">
        <v>25138</v>
      </c>
      <c r="B29">
        <v>1994</v>
      </c>
      <c r="C29" t="s">
        <v>328</v>
      </c>
      <c r="D29" t="s">
        <v>67</v>
      </c>
      <c r="E29" t="s">
        <v>97</v>
      </c>
      <c r="F29" t="s">
        <v>245</v>
      </c>
      <c r="G29" t="s">
        <v>429</v>
      </c>
      <c r="H29" t="s">
        <v>591</v>
      </c>
      <c r="I29" t="s">
        <v>481</v>
      </c>
      <c r="J29" t="s">
        <v>730</v>
      </c>
      <c r="K29" t="s">
        <v>354</v>
      </c>
      <c r="L29" t="s">
        <v>506</v>
      </c>
      <c r="M29" t="s">
        <v>578</v>
      </c>
      <c r="N29" t="s">
        <v>509</v>
      </c>
    </row>
    <row r="30" spans="1:14" x14ac:dyDescent="0.45">
      <c r="A30">
        <v>25138</v>
      </c>
      <c r="B30">
        <v>1995</v>
      </c>
      <c r="C30" t="s">
        <v>731</v>
      </c>
      <c r="D30" t="s">
        <v>580</v>
      </c>
      <c r="E30" t="s">
        <v>415</v>
      </c>
      <c r="F30" t="s">
        <v>529</v>
      </c>
      <c r="G30" t="s">
        <v>506</v>
      </c>
      <c r="H30" t="s">
        <v>732</v>
      </c>
      <c r="I30" t="s">
        <v>733</v>
      </c>
      <c r="J30" t="s">
        <v>708</v>
      </c>
      <c r="K30" t="s">
        <v>481</v>
      </c>
      <c r="L30" t="s">
        <v>529</v>
      </c>
      <c r="M30" t="s">
        <v>153</v>
      </c>
      <c r="N30" t="s">
        <v>334</v>
      </c>
    </row>
    <row r="31" spans="1:14" x14ac:dyDescent="0.45">
      <c r="A31">
        <v>25138</v>
      </c>
      <c r="B31">
        <v>1996</v>
      </c>
      <c r="C31" t="s">
        <v>191</v>
      </c>
      <c r="D31" t="s">
        <v>315</v>
      </c>
      <c r="E31" t="s">
        <v>734</v>
      </c>
      <c r="F31" t="s">
        <v>132</v>
      </c>
      <c r="G31" t="s">
        <v>735</v>
      </c>
      <c r="H31" t="s">
        <v>729</v>
      </c>
      <c r="I31" t="s">
        <v>736</v>
      </c>
      <c r="J31" t="s">
        <v>737</v>
      </c>
      <c r="K31" t="s">
        <v>719</v>
      </c>
      <c r="L31" t="s">
        <v>458</v>
      </c>
      <c r="M31" t="s">
        <v>713</v>
      </c>
      <c r="N31" t="s">
        <v>738</v>
      </c>
    </row>
    <row r="32" spans="1:14" x14ac:dyDescent="0.45">
      <c r="A32">
        <v>25138</v>
      </c>
      <c r="B32">
        <v>1997</v>
      </c>
      <c r="C32" t="s">
        <v>367</v>
      </c>
      <c r="D32" t="s">
        <v>507</v>
      </c>
      <c r="E32" t="s">
        <v>509</v>
      </c>
      <c r="F32" t="s">
        <v>252</v>
      </c>
      <c r="G32" t="s">
        <v>244</v>
      </c>
      <c r="H32" t="s">
        <v>714</v>
      </c>
      <c r="I32" t="s">
        <v>42</v>
      </c>
      <c r="J32" t="s">
        <v>533</v>
      </c>
      <c r="K32" t="s">
        <v>282</v>
      </c>
      <c r="L32" t="s">
        <v>513</v>
      </c>
      <c r="M32" t="s">
        <v>663</v>
      </c>
      <c r="N32" t="s">
        <v>367</v>
      </c>
    </row>
    <row r="33" spans="1:14" x14ac:dyDescent="0.45">
      <c r="A33">
        <v>25138</v>
      </c>
      <c r="B33">
        <v>1998</v>
      </c>
      <c r="C33" t="s">
        <v>207</v>
      </c>
      <c r="D33" t="s">
        <v>222</v>
      </c>
      <c r="E33" t="s">
        <v>536</v>
      </c>
      <c r="F33" t="s">
        <v>458</v>
      </c>
      <c r="G33" t="s">
        <v>394</v>
      </c>
      <c r="H33" t="s">
        <v>739</v>
      </c>
      <c r="I33" t="s">
        <v>685</v>
      </c>
      <c r="J33" t="s">
        <v>739</v>
      </c>
      <c r="K33" t="s">
        <v>740</v>
      </c>
      <c r="L33" t="s">
        <v>741</v>
      </c>
      <c r="M33" t="s">
        <v>597</v>
      </c>
      <c r="N33" t="s">
        <v>367</v>
      </c>
    </row>
    <row r="34" spans="1:14" x14ac:dyDescent="0.45">
      <c r="A34">
        <v>25138</v>
      </c>
      <c r="B34">
        <v>1999</v>
      </c>
      <c r="C34" t="s">
        <v>305</v>
      </c>
      <c r="D34" t="s">
        <v>445</v>
      </c>
      <c r="E34" t="s">
        <v>228</v>
      </c>
      <c r="F34" t="s">
        <v>420</v>
      </c>
      <c r="G34" t="s">
        <v>405</v>
      </c>
      <c r="H34" t="s">
        <v>495</v>
      </c>
      <c r="I34" t="s">
        <v>742</v>
      </c>
      <c r="J34" t="s">
        <v>743</v>
      </c>
      <c r="K34" t="s">
        <v>744</v>
      </c>
      <c r="L34" t="s">
        <v>372</v>
      </c>
      <c r="M34" t="s">
        <v>669</v>
      </c>
      <c r="N34" t="s">
        <v>221</v>
      </c>
    </row>
    <row r="35" spans="1:14" x14ac:dyDescent="0.45">
      <c r="A35">
        <v>25138</v>
      </c>
      <c r="B35">
        <v>2000</v>
      </c>
      <c r="C35" t="s">
        <v>44</v>
      </c>
      <c r="D35" t="s">
        <v>400</v>
      </c>
      <c r="E35" t="s">
        <v>97</v>
      </c>
      <c r="F35" t="s">
        <v>309</v>
      </c>
      <c r="G35" t="s">
        <v>745</v>
      </c>
      <c r="H35" t="s">
        <v>709</v>
      </c>
      <c r="I35" t="s">
        <v>746</v>
      </c>
      <c r="J35" t="s">
        <v>671</v>
      </c>
      <c r="K35" t="s">
        <v>747</v>
      </c>
      <c r="L35" t="s">
        <v>447</v>
      </c>
      <c r="M35" t="s">
        <v>381</v>
      </c>
      <c r="N35" t="s">
        <v>451</v>
      </c>
    </row>
    <row r="36" spans="1:14" x14ac:dyDescent="0.45">
      <c r="A36">
        <v>25138</v>
      </c>
      <c r="B36">
        <v>2001</v>
      </c>
      <c r="C36" t="s">
        <v>495</v>
      </c>
      <c r="D36" t="s">
        <v>381</v>
      </c>
      <c r="E36" t="s">
        <v>466</v>
      </c>
      <c r="F36" t="s">
        <v>143</v>
      </c>
      <c r="G36" t="s">
        <v>445</v>
      </c>
      <c r="H36" t="s">
        <v>748</v>
      </c>
      <c r="I36" t="s">
        <v>289</v>
      </c>
      <c r="J36" t="s">
        <v>745</v>
      </c>
      <c r="K36" t="s">
        <v>683</v>
      </c>
      <c r="L36" t="s">
        <v>367</v>
      </c>
      <c r="M36" t="s">
        <v>558</v>
      </c>
      <c r="N36" t="s">
        <v>109</v>
      </c>
    </row>
    <row r="37" spans="1:14" x14ac:dyDescent="0.45">
      <c r="A37">
        <v>25138</v>
      </c>
      <c r="B37">
        <v>2002</v>
      </c>
      <c r="C37" t="s">
        <v>658</v>
      </c>
      <c r="D37" t="s">
        <v>731</v>
      </c>
      <c r="E37" t="s">
        <v>282</v>
      </c>
      <c r="F37" t="s">
        <v>44</v>
      </c>
      <c r="G37" t="s">
        <v>471</v>
      </c>
      <c r="H37" t="s">
        <v>134</v>
      </c>
      <c r="I37" t="s">
        <v>749</v>
      </c>
      <c r="J37" t="s">
        <v>750</v>
      </c>
      <c r="K37" t="s">
        <v>751</v>
      </c>
      <c r="L37" t="s">
        <v>752</v>
      </c>
      <c r="M37" t="s">
        <v>566</v>
      </c>
      <c r="N37" t="s">
        <v>515</v>
      </c>
    </row>
    <row r="38" spans="1:14" x14ac:dyDescent="0.45">
      <c r="A38">
        <v>25138</v>
      </c>
      <c r="B38">
        <v>2003</v>
      </c>
      <c r="C38" t="s">
        <v>541</v>
      </c>
      <c r="D38" t="s">
        <v>246</v>
      </c>
      <c r="E38" t="s">
        <v>334</v>
      </c>
      <c r="F38" t="s">
        <v>501</v>
      </c>
      <c r="G38" t="s">
        <v>753</v>
      </c>
      <c r="H38" t="s">
        <v>754</v>
      </c>
      <c r="I38" t="s">
        <v>749</v>
      </c>
      <c r="J38" t="s">
        <v>155</v>
      </c>
      <c r="K38" t="s">
        <v>755</v>
      </c>
      <c r="L38" t="s">
        <v>735</v>
      </c>
      <c r="M38" t="s">
        <v>367</v>
      </c>
      <c r="N38" t="s">
        <v>665</v>
      </c>
    </row>
    <row r="39" spans="1:14" x14ac:dyDescent="0.45">
      <c r="A39">
        <v>25138</v>
      </c>
      <c r="B39">
        <v>2004</v>
      </c>
      <c r="C39" t="s">
        <v>750</v>
      </c>
      <c r="D39" t="s">
        <v>296</v>
      </c>
      <c r="E39" t="s">
        <v>228</v>
      </c>
      <c r="F39" t="s">
        <v>499</v>
      </c>
      <c r="G39" t="s">
        <v>309</v>
      </c>
      <c r="H39" t="s">
        <v>756</v>
      </c>
      <c r="I39" t="s">
        <v>665</v>
      </c>
      <c r="J39" t="s">
        <v>757</v>
      </c>
      <c r="K39" t="s">
        <v>541</v>
      </c>
      <c r="L39" t="s">
        <v>758</v>
      </c>
      <c r="M39" t="s">
        <v>747</v>
      </c>
      <c r="N39" t="s">
        <v>530</v>
      </c>
    </row>
    <row r="40" spans="1:14" x14ac:dyDescent="0.45">
      <c r="A40">
        <v>25138</v>
      </c>
      <c r="B40">
        <v>2005</v>
      </c>
      <c r="C40" t="s">
        <v>518</v>
      </c>
      <c r="D40" t="s">
        <v>334</v>
      </c>
      <c r="E40" t="s">
        <v>429</v>
      </c>
      <c r="F40" t="s">
        <v>163</v>
      </c>
      <c r="G40" t="s">
        <v>334</v>
      </c>
      <c r="H40" t="s">
        <v>506</v>
      </c>
      <c r="I40" t="s">
        <v>759</v>
      </c>
      <c r="J40" t="s">
        <v>760</v>
      </c>
      <c r="K40" t="s">
        <v>726</v>
      </c>
      <c r="L40" t="s">
        <v>455</v>
      </c>
      <c r="M40" t="s">
        <v>296</v>
      </c>
      <c r="N40" t="s">
        <v>327</v>
      </c>
    </row>
    <row r="41" spans="1:14" x14ac:dyDescent="0.45">
      <c r="A41">
        <v>25138</v>
      </c>
      <c r="B41">
        <v>2006</v>
      </c>
      <c r="C41" t="s">
        <v>120</v>
      </c>
      <c r="D41" t="s">
        <v>660</v>
      </c>
      <c r="E41" t="s">
        <v>354</v>
      </c>
      <c r="F41" t="s">
        <v>501</v>
      </c>
      <c r="G41" t="s">
        <v>761</v>
      </c>
      <c r="H41" t="s">
        <v>762</v>
      </c>
      <c r="I41" t="s">
        <v>763</v>
      </c>
      <c r="J41" t="s">
        <v>764</v>
      </c>
      <c r="K41" t="s">
        <v>765</v>
      </c>
      <c r="L41" t="s">
        <v>511</v>
      </c>
      <c r="M41" t="s">
        <v>766</v>
      </c>
      <c r="N41" t="s">
        <v>301</v>
      </c>
    </row>
    <row r="42" spans="1:14" x14ac:dyDescent="0.45">
      <c r="A42">
        <v>25138</v>
      </c>
      <c r="B42">
        <v>2007</v>
      </c>
      <c r="C42" t="s">
        <v>573</v>
      </c>
      <c r="D42" t="s">
        <v>315</v>
      </c>
      <c r="E42" t="s">
        <v>766</v>
      </c>
      <c r="F42" t="s">
        <v>207</v>
      </c>
      <c r="G42" t="s">
        <v>155</v>
      </c>
      <c r="H42" t="s">
        <v>635</v>
      </c>
      <c r="I42" t="s">
        <v>767</v>
      </c>
      <c r="J42" t="s">
        <v>768</v>
      </c>
      <c r="K42" t="s">
        <v>769</v>
      </c>
      <c r="L42" t="s">
        <v>78</v>
      </c>
      <c r="M42" t="s">
        <v>597</v>
      </c>
      <c r="N42" t="s">
        <v>724</v>
      </c>
    </row>
    <row r="43" spans="1:14" x14ac:dyDescent="0.45">
      <c r="A43">
        <v>25138</v>
      </c>
      <c r="B43">
        <v>2008</v>
      </c>
      <c r="C43" t="s">
        <v>543</v>
      </c>
      <c r="D43" t="s">
        <v>557</v>
      </c>
      <c r="E43" t="s">
        <v>185</v>
      </c>
      <c r="F43" t="s">
        <v>473</v>
      </c>
      <c r="G43" t="s">
        <v>529</v>
      </c>
      <c r="H43" t="s">
        <v>770</v>
      </c>
      <c r="I43" t="s">
        <v>771</v>
      </c>
      <c r="J43" t="s">
        <v>646</v>
      </c>
      <c r="K43" t="s">
        <v>772</v>
      </c>
      <c r="L43" t="s">
        <v>597</v>
      </c>
      <c r="M43" t="s">
        <v>518</v>
      </c>
      <c r="N43" t="s">
        <v>773</v>
      </c>
    </row>
    <row r="44" spans="1:14" x14ac:dyDescent="0.45">
      <c r="A44">
        <v>25138</v>
      </c>
      <c r="B44">
        <v>2009</v>
      </c>
      <c r="C44" t="s">
        <v>268</v>
      </c>
      <c r="D44" t="s">
        <v>109</v>
      </c>
      <c r="E44" t="s">
        <v>424</v>
      </c>
      <c r="F44" t="s">
        <v>385</v>
      </c>
      <c r="G44" t="s">
        <v>766</v>
      </c>
      <c r="H44" t="s">
        <v>774</v>
      </c>
      <c r="I44" t="s">
        <v>775</v>
      </c>
      <c r="J44" t="s">
        <v>776</v>
      </c>
      <c r="K44" t="s">
        <v>120</v>
      </c>
      <c r="L44" t="s">
        <v>676</v>
      </c>
      <c r="M44" t="s">
        <v>221</v>
      </c>
      <c r="N44" t="s">
        <v>777</v>
      </c>
    </row>
    <row r="45" spans="1:14" x14ac:dyDescent="0.45">
      <c r="A45">
        <v>25138</v>
      </c>
      <c r="B45">
        <v>2010</v>
      </c>
      <c r="C45" t="s">
        <v>505</v>
      </c>
      <c r="D45" t="s">
        <v>447</v>
      </c>
      <c r="E45" t="s">
        <v>536</v>
      </c>
      <c r="F45" t="s">
        <v>420</v>
      </c>
      <c r="G45" t="s">
        <v>296</v>
      </c>
      <c r="H45" t="s">
        <v>668</v>
      </c>
      <c r="I45" t="s">
        <v>451</v>
      </c>
      <c r="J45" t="s">
        <v>778</v>
      </c>
      <c r="K45" t="s">
        <v>779</v>
      </c>
      <c r="L45" t="s">
        <v>780</v>
      </c>
      <c r="M45" t="s">
        <v>459</v>
      </c>
      <c r="N45" t="s">
        <v>781</v>
      </c>
    </row>
    <row r="46" spans="1:14" x14ac:dyDescent="0.45">
      <c r="A46">
        <v>25138</v>
      </c>
      <c r="B46">
        <v>2011</v>
      </c>
      <c r="C46" t="s">
        <v>544</v>
      </c>
      <c r="D46" t="s">
        <v>289</v>
      </c>
      <c r="E46" t="s">
        <v>78</v>
      </c>
      <c r="F46" t="s">
        <v>327</v>
      </c>
      <c r="G46" t="s">
        <v>782</v>
      </c>
      <c r="H46" t="s">
        <v>783</v>
      </c>
      <c r="I46" t="s">
        <v>710</v>
      </c>
      <c r="J46" t="s">
        <v>784</v>
      </c>
      <c r="K46" t="s">
        <v>785</v>
      </c>
      <c r="L46" t="s">
        <v>786</v>
      </c>
      <c r="M46" t="s">
        <v>200</v>
      </c>
      <c r="N46" t="s">
        <v>277</v>
      </c>
    </row>
    <row r="47" spans="1:14" x14ac:dyDescent="0.45">
      <c r="A47">
        <v>25138</v>
      </c>
      <c r="B47">
        <v>2012</v>
      </c>
      <c r="C47" t="s">
        <v>481</v>
      </c>
      <c r="D47" t="s">
        <v>378</v>
      </c>
      <c r="E47" t="s">
        <v>547</v>
      </c>
      <c r="F47" t="s">
        <v>67</v>
      </c>
      <c r="G47" t="s">
        <v>201</v>
      </c>
      <c r="H47" t="s">
        <v>787</v>
      </c>
      <c r="I47" t="s">
        <v>788</v>
      </c>
      <c r="J47" t="s">
        <v>789</v>
      </c>
      <c r="K47" t="s">
        <v>724</v>
      </c>
      <c r="L47" t="s">
        <v>706</v>
      </c>
      <c r="M47" t="s">
        <v>384</v>
      </c>
      <c r="N47" t="s">
        <v>790</v>
      </c>
    </row>
    <row r="48" spans="1:14" x14ac:dyDescent="0.45">
      <c r="A48">
        <v>25138</v>
      </c>
      <c r="B48">
        <v>2013</v>
      </c>
      <c r="C48" t="s">
        <v>245</v>
      </c>
      <c r="D48" t="s">
        <v>185</v>
      </c>
      <c r="E48" t="s">
        <v>154</v>
      </c>
      <c r="F48" t="s">
        <v>123</v>
      </c>
      <c r="G48" t="s">
        <v>516</v>
      </c>
      <c r="H48" t="s">
        <v>791</v>
      </c>
      <c r="I48" t="s">
        <v>792</v>
      </c>
      <c r="J48" t="s">
        <v>793</v>
      </c>
      <c r="K48" t="s">
        <v>495</v>
      </c>
      <c r="L48" t="s">
        <v>222</v>
      </c>
      <c r="M48" t="s">
        <v>661</v>
      </c>
      <c r="N48" t="s">
        <v>584</v>
      </c>
    </row>
    <row r="49" spans="1:14" x14ac:dyDescent="0.45">
      <c r="A49">
        <v>25138</v>
      </c>
      <c r="B49">
        <v>2014</v>
      </c>
      <c r="C49" t="s">
        <v>191</v>
      </c>
      <c r="D49" t="s">
        <v>516</v>
      </c>
      <c r="E49" t="s">
        <v>276</v>
      </c>
      <c r="F49" t="s">
        <v>88</v>
      </c>
      <c r="G49" t="s">
        <v>77</v>
      </c>
      <c r="H49" t="s">
        <v>774</v>
      </c>
      <c r="I49" t="s">
        <v>794</v>
      </c>
      <c r="J49" t="s">
        <v>795</v>
      </c>
      <c r="K49" t="s">
        <v>761</v>
      </c>
      <c r="L49" t="s">
        <v>566</v>
      </c>
      <c r="M49" t="s">
        <v>710</v>
      </c>
      <c r="N49" t="s">
        <v>499</v>
      </c>
    </row>
    <row r="50" spans="1:14" x14ac:dyDescent="0.45">
      <c r="A50">
        <v>25138</v>
      </c>
      <c r="B50">
        <v>2015</v>
      </c>
      <c r="C50" t="s">
        <v>385</v>
      </c>
      <c r="D50" t="s">
        <v>367</v>
      </c>
      <c r="E50" t="s">
        <v>582</v>
      </c>
      <c r="F50" t="s">
        <v>305</v>
      </c>
      <c r="G50" t="s">
        <v>796</v>
      </c>
      <c r="H50" t="s">
        <v>757</v>
      </c>
      <c r="I50" t="s">
        <v>764</v>
      </c>
      <c r="J50" t="s">
        <v>797</v>
      </c>
      <c r="K50" t="s">
        <v>752</v>
      </c>
      <c r="L50" t="s">
        <v>512</v>
      </c>
      <c r="M50" t="s">
        <v>798</v>
      </c>
      <c r="N50" t="s">
        <v>134</v>
      </c>
    </row>
    <row r="51" spans="1:14" x14ac:dyDescent="0.45">
      <c r="A51">
        <v>25138</v>
      </c>
      <c r="B51">
        <v>2016</v>
      </c>
      <c r="C51" t="s">
        <v>199</v>
      </c>
      <c r="D51" t="s">
        <v>799</v>
      </c>
      <c r="E51" t="s">
        <v>293</v>
      </c>
      <c r="F51" t="s">
        <v>87</v>
      </c>
      <c r="G51" t="s">
        <v>87</v>
      </c>
      <c r="H51" t="s">
        <v>737</v>
      </c>
      <c r="I51" t="s">
        <v>800</v>
      </c>
      <c r="J51" t="s">
        <v>688</v>
      </c>
      <c r="K51" t="s">
        <v>799</v>
      </c>
      <c r="L51" t="s">
        <v>801</v>
      </c>
      <c r="M51" t="s">
        <v>670</v>
      </c>
      <c r="N51" t="s">
        <v>802</v>
      </c>
    </row>
    <row r="52" spans="1:14" x14ac:dyDescent="0.45">
      <c r="A52">
        <v>25138</v>
      </c>
      <c r="B52">
        <v>2017</v>
      </c>
      <c r="C52" t="s">
        <v>803</v>
      </c>
      <c r="D52" t="s">
        <v>487</v>
      </c>
      <c r="E52" t="s">
        <v>327</v>
      </c>
      <c r="F52" t="s">
        <v>373</v>
      </c>
      <c r="G52" t="s">
        <v>184</v>
      </c>
      <c r="H52" t="s">
        <v>804</v>
      </c>
      <c r="I52" t="s">
        <v>630</v>
      </c>
      <c r="J52" t="s">
        <v>706</v>
      </c>
      <c r="K52" t="s">
        <v>675</v>
      </c>
      <c r="L52" t="s">
        <v>727</v>
      </c>
      <c r="M52" t="s">
        <v>805</v>
      </c>
      <c r="N52" t="s">
        <v>717</v>
      </c>
    </row>
    <row r="53" spans="1:14" x14ac:dyDescent="0.45">
      <c r="A53">
        <v>25138</v>
      </c>
      <c r="B53">
        <v>2018</v>
      </c>
      <c r="C53" t="s">
        <v>485</v>
      </c>
      <c r="D53" t="s">
        <v>630</v>
      </c>
      <c r="E53" t="s">
        <v>646</v>
      </c>
      <c r="F53" t="s">
        <v>400</v>
      </c>
      <c r="G53" t="s">
        <v>275</v>
      </c>
      <c r="H53" t="s">
        <v>697</v>
      </c>
      <c r="I53" t="s">
        <v>806</v>
      </c>
      <c r="J53" t="s">
        <v>487</v>
      </c>
      <c r="K53" t="s">
        <v>728</v>
      </c>
      <c r="L53" t="s">
        <v>549</v>
      </c>
      <c r="M53" t="s">
        <v>44</v>
      </c>
      <c r="N53" t="s">
        <v>170</v>
      </c>
    </row>
    <row r="54" spans="1:14" x14ac:dyDescent="0.45">
      <c r="A54">
        <v>25138</v>
      </c>
      <c r="B54">
        <v>2019</v>
      </c>
      <c r="C54" t="s">
        <v>97</v>
      </c>
      <c r="D54" t="s">
        <v>807</v>
      </c>
      <c r="E54" t="s">
        <v>441</v>
      </c>
      <c r="F54" t="s">
        <v>557</v>
      </c>
      <c r="G54" t="s">
        <v>192</v>
      </c>
      <c r="H54" t="s">
        <v>773</v>
      </c>
      <c r="I54" t="s">
        <v>808</v>
      </c>
      <c r="J54" t="s">
        <v>717</v>
      </c>
      <c r="K54" t="s">
        <v>222</v>
      </c>
      <c r="L54" t="s">
        <v>809</v>
      </c>
      <c r="M54" t="s">
        <v>505</v>
      </c>
      <c r="N54" t="s">
        <v>724</v>
      </c>
    </row>
    <row r="55" spans="1:14" x14ac:dyDescent="0.45">
      <c r="A55">
        <v>25138</v>
      </c>
      <c r="B55">
        <v>2020</v>
      </c>
      <c r="C55" t="s">
        <v>717</v>
      </c>
      <c r="D55" t="s">
        <v>54</v>
      </c>
      <c r="E55" t="s">
        <v>425</v>
      </c>
      <c r="F55" t="s">
        <v>66</v>
      </c>
      <c r="G55" t="s">
        <v>163</v>
      </c>
      <c r="H55" t="s">
        <v>810</v>
      </c>
      <c r="I55" t="s">
        <v>811</v>
      </c>
      <c r="J55" t="s">
        <v>812</v>
      </c>
      <c r="K55" t="s">
        <v>469</v>
      </c>
      <c r="L55" t="s">
        <v>42</v>
      </c>
      <c r="M55" t="s">
        <v>801</v>
      </c>
      <c r="N55" t="s">
        <v>424</v>
      </c>
    </row>
    <row r="56" spans="1:14" x14ac:dyDescent="0.45">
      <c r="A56">
        <v>25138</v>
      </c>
      <c r="B56">
        <v>2021</v>
      </c>
      <c r="C56" t="s">
        <v>200</v>
      </c>
      <c r="D56" t="s">
        <v>99</v>
      </c>
      <c r="E56" t="s">
        <v>55</v>
      </c>
      <c r="F56" t="s">
        <v>98</v>
      </c>
      <c r="G56" t="s">
        <v>339</v>
      </c>
      <c r="H56" t="s">
        <v>813</v>
      </c>
      <c r="I56" t="s">
        <v>795</v>
      </c>
      <c r="J56" t="s">
        <v>694</v>
      </c>
      <c r="K56" t="s">
        <v>775</v>
      </c>
      <c r="L56" t="s">
        <v>122</v>
      </c>
      <c r="M56" t="s">
        <v>384</v>
      </c>
      <c r="N56" t="s">
        <v>688</v>
      </c>
    </row>
    <row r="57" spans="1:14" x14ac:dyDescent="0.45">
      <c r="A57">
        <v>25138</v>
      </c>
      <c r="B57">
        <v>2022</v>
      </c>
      <c r="C57" t="s">
        <v>329</v>
      </c>
      <c r="D57" t="s">
        <v>355</v>
      </c>
      <c r="E57" t="s">
        <v>420</v>
      </c>
      <c r="F57" t="s">
        <v>185</v>
      </c>
      <c r="G57" t="s">
        <v>288</v>
      </c>
      <c r="H57" t="s">
        <v>779</v>
      </c>
      <c r="I57" t="s">
        <v>207</v>
      </c>
      <c r="J57" t="s">
        <v>814</v>
      </c>
      <c r="K57" t="s">
        <v>703</v>
      </c>
      <c r="L57" t="s">
        <v>811</v>
      </c>
      <c r="M57" t="s">
        <v>68</v>
      </c>
      <c r="N5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1920-002F-428F-A8D7-1A187CB3099A}">
  <dimension ref="A1:N79"/>
  <sheetViews>
    <sheetView topLeftCell="A10" workbookViewId="0">
      <selection activeCell="C23" sqref="C23:N78"/>
    </sheetView>
  </sheetViews>
  <sheetFormatPr defaultRowHeight="15.9" x14ac:dyDescent="0.45"/>
  <sheetData>
    <row r="1" spans="1:14" x14ac:dyDescent="0.45">
      <c r="A1">
        <v>25248</v>
      </c>
      <c r="B1">
        <v>1944</v>
      </c>
      <c r="C1" t="s">
        <v>68</v>
      </c>
      <c r="D1" t="s">
        <v>68</v>
      </c>
      <c r="E1" t="s">
        <v>68</v>
      </c>
      <c r="F1" t="s">
        <v>68</v>
      </c>
      <c r="G1" t="s">
        <v>68</v>
      </c>
      <c r="H1" t="s">
        <v>68</v>
      </c>
      <c r="I1" t="s">
        <v>68</v>
      </c>
      <c r="J1" t="s">
        <v>68</v>
      </c>
      <c r="K1" t="s">
        <v>68</v>
      </c>
      <c r="L1" t="s">
        <v>484</v>
      </c>
      <c r="M1" t="s">
        <v>556</v>
      </c>
      <c r="N1" t="s">
        <v>114</v>
      </c>
    </row>
    <row r="2" spans="1:14" x14ac:dyDescent="0.45">
      <c r="A2">
        <v>25248</v>
      </c>
      <c r="B2">
        <v>1945</v>
      </c>
      <c r="C2" t="s">
        <v>636</v>
      </c>
      <c r="D2" t="s">
        <v>609</v>
      </c>
      <c r="E2" t="s">
        <v>412</v>
      </c>
      <c r="F2" t="s">
        <v>271</v>
      </c>
      <c r="G2" t="s">
        <v>319</v>
      </c>
      <c r="H2" t="s">
        <v>277</v>
      </c>
      <c r="I2" t="s">
        <v>110</v>
      </c>
      <c r="J2" t="s">
        <v>221</v>
      </c>
      <c r="K2" t="s">
        <v>185</v>
      </c>
      <c r="L2" t="s">
        <v>410</v>
      </c>
      <c r="M2" t="s">
        <v>107</v>
      </c>
      <c r="N2" t="s">
        <v>579</v>
      </c>
    </row>
    <row r="3" spans="1:14" x14ac:dyDescent="0.45">
      <c r="A3">
        <v>25248</v>
      </c>
      <c r="B3">
        <v>1946</v>
      </c>
      <c r="C3" t="s">
        <v>412</v>
      </c>
      <c r="D3" t="s">
        <v>331</v>
      </c>
      <c r="E3" t="s">
        <v>72</v>
      </c>
      <c r="F3" t="s">
        <v>130</v>
      </c>
      <c r="G3" t="s">
        <v>223</v>
      </c>
      <c r="H3" t="s">
        <v>339</v>
      </c>
      <c r="I3" t="s">
        <v>162</v>
      </c>
      <c r="J3" t="s">
        <v>222</v>
      </c>
      <c r="K3" t="s">
        <v>557</v>
      </c>
      <c r="L3" t="s">
        <v>517</v>
      </c>
      <c r="M3" t="s">
        <v>107</v>
      </c>
      <c r="N3" t="s">
        <v>38</v>
      </c>
    </row>
    <row r="4" spans="1:14" x14ac:dyDescent="0.45">
      <c r="A4">
        <v>25248</v>
      </c>
      <c r="B4">
        <v>1947</v>
      </c>
      <c r="C4" t="s">
        <v>103</v>
      </c>
      <c r="D4" t="s">
        <v>85</v>
      </c>
      <c r="E4" t="s">
        <v>290</v>
      </c>
      <c r="F4" t="s">
        <v>64</v>
      </c>
      <c r="G4" t="s">
        <v>169</v>
      </c>
      <c r="H4" t="s">
        <v>252</v>
      </c>
      <c r="I4" t="s">
        <v>98</v>
      </c>
      <c r="J4" t="s">
        <v>109</v>
      </c>
      <c r="K4" t="s">
        <v>185</v>
      </c>
      <c r="L4" t="s">
        <v>237</v>
      </c>
      <c r="M4" t="s">
        <v>106</v>
      </c>
      <c r="N4" t="s">
        <v>620</v>
      </c>
    </row>
    <row r="5" spans="1:14" x14ac:dyDescent="0.45">
      <c r="A5">
        <v>25248</v>
      </c>
      <c r="B5">
        <v>1948</v>
      </c>
      <c r="C5" t="s">
        <v>82</v>
      </c>
      <c r="D5" t="s">
        <v>253</v>
      </c>
      <c r="E5" t="s">
        <v>290</v>
      </c>
      <c r="F5" t="s">
        <v>297</v>
      </c>
      <c r="G5" t="s">
        <v>462</v>
      </c>
      <c r="H5" t="s">
        <v>505</v>
      </c>
      <c r="I5" t="s">
        <v>199</v>
      </c>
      <c r="J5" t="s">
        <v>68</v>
      </c>
      <c r="K5" t="s">
        <v>528</v>
      </c>
      <c r="L5" t="s">
        <v>286</v>
      </c>
      <c r="M5" t="s">
        <v>150</v>
      </c>
      <c r="N5" t="s">
        <v>72</v>
      </c>
    </row>
    <row r="6" spans="1:14" x14ac:dyDescent="0.45">
      <c r="A6">
        <v>25248</v>
      </c>
      <c r="B6">
        <v>1949</v>
      </c>
      <c r="C6" t="s">
        <v>175</v>
      </c>
      <c r="D6" t="s">
        <v>165</v>
      </c>
      <c r="E6" t="s">
        <v>141</v>
      </c>
      <c r="F6" t="s">
        <v>371</v>
      </c>
      <c r="G6" t="s">
        <v>264</v>
      </c>
      <c r="H6" t="s">
        <v>499</v>
      </c>
      <c r="I6" t="s">
        <v>154</v>
      </c>
      <c r="J6" t="s">
        <v>424</v>
      </c>
      <c r="K6" t="s">
        <v>349</v>
      </c>
      <c r="L6" t="s">
        <v>540</v>
      </c>
      <c r="M6" t="s">
        <v>94</v>
      </c>
      <c r="N6" t="s">
        <v>649</v>
      </c>
    </row>
    <row r="7" spans="1:14" x14ac:dyDescent="0.45">
      <c r="A7">
        <v>25248</v>
      </c>
      <c r="B7">
        <v>1950</v>
      </c>
      <c r="C7" t="s">
        <v>224</v>
      </c>
      <c r="D7" t="s">
        <v>47</v>
      </c>
      <c r="E7" t="s">
        <v>602</v>
      </c>
      <c r="F7" t="s">
        <v>585</v>
      </c>
      <c r="G7" t="s">
        <v>90</v>
      </c>
      <c r="H7" t="s">
        <v>206</v>
      </c>
      <c r="I7" t="s">
        <v>79</v>
      </c>
      <c r="J7" t="s">
        <v>252</v>
      </c>
      <c r="K7" t="s">
        <v>319</v>
      </c>
      <c r="L7" t="s">
        <v>480</v>
      </c>
      <c r="M7" t="s">
        <v>326</v>
      </c>
      <c r="N7" t="s">
        <v>609</v>
      </c>
    </row>
    <row r="8" spans="1:14" x14ac:dyDescent="0.45">
      <c r="A8">
        <v>25248</v>
      </c>
      <c r="B8">
        <v>1951</v>
      </c>
      <c r="C8" t="s">
        <v>325</v>
      </c>
      <c r="D8" t="s">
        <v>299</v>
      </c>
      <c r="E8" t="s">
        <v>314</v>
      </c>
      <c r="F8" t="s">
        <v>433</v>
      </c>
      <c r="G8" t="s">
        <v>491</v>
      </c>
      <c r="H8" t="s">
        <v>132</v>
      </c>
      <c r="I8" t="s">
        <v>385</v>
      </c>
      <c r="J8" t="s">
        <v>460</v>
      </c>
      <c r="K8" t="s">
        <v>434</v>
      </c>
      <c r="L8" t="s">
        <v>475</v>
      </c>
      <c r="M8" t="s">
        <v>125</v>
      </c>
      <c r="N8" t="s">
        <v>62</v>
      </c>
    </row>
    <row r="9" spans="1:14" x14ac:dyDescent="0.45">
      <c r="A9">
        <v>25248</v>
      </c>
      <c r="B9">
        <v>1952</v>
      </c>
      <c r="C9" t="s">
        <v>179</v>
      </c>
      <c r="D9" t="s">
        <v>615</v>
      </c>
      <c r="E9" t="s">
        <v>298</v>
      </c>
      <c r="F9" t="s">
        <v>286</v>
      </c>
      <c r="G9" t="s">
        <v>343</v>
      </c>
      <c r="H9" t="s">
        <v>201</v>
      </c>
      <c r="I9" t="s">
        <v>289</v>
      </c>
      <c r="J9" t="s">
        <v>43</v>
      </c>
      <c r="K9" t="s">
        <v>293</v>
      </c>
      <c r="L9" t="s">
        <v>374</v>
      </c>
      <c r="M9" t="s">
        <v>593</v>
      </c>
      <c r="N9" t="s">
        <v>211</v>
      </c>
    </row>
    <row r="10" spans="1:14" x14ac:dyDescent="0.45">
      <c r="A10">
        <v>25248</v>
      </c>
      <c r="B10">
        <v>1953</v>
      </c>
      <c r="C10" t="s">
        <v>248</v>
      </c>
      <c r="D10" t="s">
        <v>626</v>
      </c>
      <c r="E10" t="s">
        <v>274</v>
      </c>
      <c r="F10" t="s">
        <v>281</v>
      </c>
      <c r="G10" t="s">
        <v>243</v>
      </c>
      <c r="H10" t="s">
        <v>55</v>
      </c>
      <c r="I10" t="s">
        <v>504</v>
      </c>
      <c r="J10" t="s">
        <v>276</v>
      </c>
      <c r="K10" t="s">
        <v>123</v>
      </c>
      <c r="L10" t="s">
        <v>442</v>
      </c>
      <c r="M10" t="s">
        <v>449</v>
      </c>
      <c r="N10" t="s">
        <v>187</v>
      </c>
    </row>
    <row r="11" spans="1:14" x14ac:dyDescent="0.45">
      <c r="A11">
        <v>25248</v>
      </c>
      <c r="B11">
        <v>1954</v>
      </c>
      <c r="C11" t="s">
        <v>272</v>
      </c>
      <c r="D11" t="s">
        <v>159</v>
      </c>
      <c r="E11" t="s">
        <v>365</v>
      </c>
      <c r="F11" t="s">
        <v>68</v>
      </c>
      <c r="G11" t="s">
        <v>68</v>
      </c>
      <c r="H11" t="s">
        <v>68</v>
      </c>
      <c r="I11" t="s">
        <v>110</v>
      </c>
      <c r="J11" t="s">
        <v>42</v>
      </c>
      <c r="K11" t="s">
        <v>236</v>
      </c>
      <c r="L11" t="s">
        <v>157</v>
      </c>
      <c r="M11" t="s">
        <v>398</v>
      </c>
      <c r="N11" t="s">
        <v>324</v>
      </c>
    </row>
    <row r="12" spans="1:14" x14ac:dyDescent="0.45">
      <c r="A12">
        <v>25248</v>
      </c>
      <c r="B12">
        <v>1955</v>
      </c>
      <c r="C12" t="s">
        <v>299</v>
      </c>
      <c r="D12" t="s">
        <v>165</v>
      </c>
      <c r="E12" t="s">
        <v>114</v>
      </c>
      <c r="F12" t="s">
        <v>281</v>
      </c>
      <c r="G12" t="s">
        <v>531</v>
      </c>
      <c r="H12" t="s">
        <v>453</v>
      </c>
      <c r="I12" t="s">
        <v>44</v>
      </c>
      <c r="J12" t="s">
        <v>505</v>
      </c>
      <c r="K12" t="s">
        <v>464</v>
      </c>
      <c r="L12" t="s">
        <v>437</v>
      </c>
      <c r="M12" t="s">
        <v>85</v>
      </c>
      <c r="N12" t="s">
        <v>576</v>
      </c>
    </row>
    <row r="13" spans="1:14" x14ac:dyDescent="0.45">
      <c r="A13">
        <v>25248</v>
      </c>
      <c r="B13">
        <v>1956</v>
      </c>
      <c r="C13" t="s">
        <v>443</v>
      </c>
      <c r="D13" t="s">
        <v>149</v>
      </c>
      <c r="E13" t="s">
        <v>218</v>
      </c>
      <c r="F13" t="s">
        <v>552</v>
      </c>
      <c r="G13" t="s">
        <v>423</v>
      </c>
      <c r="H13" t="s">
        <v>221</v>
      </c>
      <c r="I13" t="s">
        <v>447</v>
      </c>
      <c r="J13" t="s">
        <v>132</v>
      </c>
      <c r="K13" t="s">
        <v>156</v>
      </c>
      <c r="L13" t="s">
        <v>101</v>
      </c>
      <c r="M13" t="s">
        <v>291</v>
      </c>
      <c r="N13" t="s">
        <v>126</v>
      </c>
    </row>
    <row r="14" spans="1:14" x14ac:dyDescent="0.45">
      <c r="A14">
        <v>25248</v>
      </c>
      <c r="B14">
        <v>1957</v>
      </c>
      <c r="C14" t="s">
        <v>181</v>
      </c>
      <c r="D14" t="s">
        <v>335</v>
      </c>
      <c r="E14" t="s">
        <v>587</v>
      </c>
      <c r="F14" t="s">
        <v>437</v>
      </c>
      <c r="G14" t="s">
        <v>89</v>
      </c>
      <c r="H14" t="s">
        <v>154</v>
      </c>
      <c r="I14" t="s">
        <v>507</v>
      </c>
      <c r="J14" t="s">
        <v>56</v>
      </c>
      <c r="K14" t="s">
        <v>359</v>
      </c>
      <c r="L14" t="s">
        <v>548</v>
      </c>
      <c r="M14" t="s">
        <v>590</v>
      </c>
      <c r="N14" t="s">
        <v>60</v>
      </c>
    </row>
    <row r="15" spans="1:14" x14ac:dyDescent="0.45">
      <c r="A15">
        <v>25248</v>
      </c>
      <c r="B15">
        <v>1958</v>
      </c>
      <c r="C15" t="s">
        <v>103</v>
      </c>
      <c r="D15" t="s">
        <v>38</v>
      </c>
      <c r="E15" t="s">
        <v>137</v>
      </c>
      <c r="F15" t="s">
        <v>366</v>
      </c>
      <c r="G15" t="s">
        <v>292</v>
      </c>
      <c r="H15" t="s">
        <v>221</v>
      </c>
      <c r="I15" t="s">
        <v>328</v>
      </c>
      <c r="J15" t="s">
        <v>44</v>
      </c>
      <c r="K15" t="s">
        <v>57</v>
      </c>
      <c r="L15" t="s">
        <v>552</v>
      </c>
      <c r="M15" t="s">
        <v>313</v>
      </c>
      <c r="N15" t="s">
        <v>167</v>
      </c>
    </row>
    <row r="16" spans="1:14" x14ac:dyDescent="0.45">
      <c r="A16">
        <v>25248</v>
      </c>
      <c r="B16">
        <v>1959</v>
      </c>
      <c r="C16" t="s">
        <v>371</v>
      </c>
      <c r="D16" t="s">
        <v>150</v>
      </c>
      <c r="E16" t="s">
        <v>140</v>
      </c>
      <c r="F16" t="s">
        <v>391</v>
      </c>
      <c r="G16" t="s">
        <v>267</v>
      </c>
      <c r="H16" t="s">
        <v>222</v>
      </c>
      <c r="I16" t="s">
        <v>381</v>
      </c>
      <c r="J16" t="s">
        <v>244</v>
      </c>
      <c r="K16" t="s">
        <v>359</v>
      </c>
      <c r="L16" t="s">
        <v>142</v>
      </c>
      <c r="M16" t="s">
        <v>238</v>
      </c>
      <c r="N16" t="s">
        <v>605</v>
      </c>
    </row>
    <row r="17" spans="1:14" x14ac:dyDescent="0.45">
      <c r="A17">
        <v>25248</v>
      </c>
      <c r="B17">
        <v>1960</v>
      </c>
      <c r="C17" t="s">
        <v>312</v>
      </c>
      <c r="D17" t="s">
        <v>248</v>
      </c>
      <c r="E17" t="s">
        <v>552</v>
      </c>
      <c r="F17" t="s">
        <v>52</v>
      </c>
      <c r="G17" t="s">
        <v>251</v>
      </c>
      <c r="H17" t="s">
        <v>109</v>
      </c>
      <c r="I17" t="s">
        <v>354</v>
      </c>
      <c r="J17" t="s">
        <v>170</v>
      </c>
      <c r="K17" t="s">
        <v>359</v>
      </c>
      <c r="L17" t="s">
        <v>583</v>
      </c>
      <c r="M17" t="s">
        <v>253</v>
      </c>
      <c r="N17" t="s">
        <v>129</v>
      </c>
    </row>
    <row r="18" spans="1:14" x14ac:dyDescent="0.45">
      <c r="A18">
        <v>25248</v>
      </c>
      <c r="B18">
        <v>1961</v>
      </c>
      <c r="C18" t="s">
        <v>325</v>
      </c>
      <c r="D18" t="s">
        <v>216</v>
      </c>
      <c r="E18" t="s">
        <v>84</v>
      </c>
      <c r="F18" t="s">
        <v>437</v>
      </c>
      <c r="G18" t="s">
        <v>145</v>
      </c>
      <c r="H18" t="s">
        <v>252</v>
      </c>
      <c r="I18" t="s">
        <v>481</v>
      </c>
      <c r="J18" t="s">
        <v>184</v>
      </c>
      <c r="K18" t="s">
        <v>100</v>
      </c>
      <c r="L18" t="s">
        <v>124</v>
      </c>
      <c r="M18" t="s">
        <v>203</v>
      </c>
      <c r="N18" t="s">
        <v>165</v>
      </c>
    </row>
    <row r="19" spans="1:14" x14ac:dyDescent="0.45">
      <c r="A19">
        <v>25248</v>
      </c>
      <c r="B19">
        <v>1962</v>
      </c>
      <c r="C19" t="s">
        <v>218</v>
      </c>
      <c r="D19" t="s">
        <v>158</v>
      </c>
      <c r="E19" t="s">
        <v>151</v>
      </c>
      <c r="F19" t="s">
        <v>444</v>
      </c>
      <c r="G19" t="s">
        <v>319</v>
      </c>
      <c r="H19" t="s">
        <v>153</v>
      </c>
      <c r="I19" t="s">
        <v>43</v>
      </c>
      <c r="J19" t="s">
        <v>79</v>
      </c>
      <c r="K19" t="s">
        <v>319</v>
      </c>
      <c r="L19" t="s">
        <v>64</v>
      </c>
      <c r="M19" t="s">
        <v>249</v>
      </c>
      <c r="N19" t="s">
        <v>102</v>
      </c>
    </row>
    <row r="20" spans="1:14" x14ac:dyDescent="0.45">
      <c r="A20">
        <v>25248</v>
      </c>
      <c r="B20">
        <v>1963</v>
      </c>
      <c r="C20" t="s">
        <v>249</v>
      </c>
      <c r="D20" t="s">
        <v>272</v>
      </c>
      <c r="E20" t="s">
        <v>291</v>
      </c>
      <c r="F20" t="s">
        <v>182</v>
      </c>
      <c r="G20" t="s">
        <v>198</v>
      </c>
      <c r="H20" t="s">
        <v>501</v>
      </c>
      <c r="I20" t="s">
        <v>257</v>
      </c>
      <c r="J20" t="s">
        <v>66</v>
      </c>
      <c r="K20" t="s">
        <v>464</v>
      </c>
      <c r="L20" t="s">
        <v>182</v>
      </c>
      <c r="M20" t="s">
        <v>303</v>
      </c>
      <c r="N20" t="s">
        <v>188</v>
      </c>
    </row>
    <row r="21" spans="1:14" x14ac:dyDescent="0.45">
      <c r="A21">
        <v>25248</v>
      </c>
      <c r="B21">
        <v>1964</v>
      </c>
      <c r="C21" t="s">
        <v>650</v>
      </c>
      <c r="D21" t="s">
        <v>93</v>
      </c>
      <c r="E21" t="s">
        <v>165</v>
      </c>
      <c r="F21" t="s">
        <v>130</v>
      </c>
      <c r="G21" t="s">
        <v>423</v>
      </c>
      <c r="H21" t="s">
        <v>504</v>
      </c>
      <c r="I21" t="s">
        <v>257</v>
      </c>
      <c r="J21" t="s">
        <v>320</v>
      </c>
      <c r="K21" t="s">
        <v>430</v>
      </c>
      <c r="L21" t="s">
        <v>297</v>
      </c>
      <c r="M21" t="s">
        <v>285</v>
      </c>
      <c r="N21" t="s">
        <v>129</v>
      </c>
    </row>
    <row r="22" spans="1:14" x14ac:dyDescent="0.45">
      <c r="A22">
        <v>25248</v>
      </c>
      <c r="B22">
        <v>1965</v>
      </c>
      <c r="C22" t="s">
        <v>159</v>
      </c>
      <c r="D22" t="s">
        <v>273</v>
      </c>
      <c r="E22" t="s">
        <v>158</v>
      </c>
      <c r="F22" t="s">
        <v>250</v>
      </c>
      <c r="G22" t="s">
        <v>404</v>
      </c>
      <c r="H22" t="s">
        <v>276</v>
      </c>
      <c r="I22" t="s">
        <v>109</v>
      </c>
      <c r="J22" t="s">
        <v>192</v>
      </c>
      <c r="K22" t="s">
        <v>377</v>
      </c>
      <c r="L22" t="s">
        <v>376</v>
      </c>
      <c r="M22" t="s">
        <v>649</v>
      </c>
      <c r="N22" t="s">
        <v>651</v>
      </c>
    </row>
    <row r="23" spans="1:14" x14ac:dyDescent="0.45">
      <c r="A23">
        <v>25248</v>
      </c>
      <c r="B23">
        <v>1966</v>
      </c>
      <c r="C23" t="s">
        <v>308</v>
      </c>
      <c r="D23" t="s">
        <v>345</v>
      </c>
      <c r="E23" t="s">
        <v>203</v>
      </c>
      <c r="F23" t="s">
        <v>151</v>
      </c>
      <c r="G23" t="s">
        <v>108</v>
      </c>
      <c r="H23" t="s">
        <v>44</v>
      </c>
      <c r="I23" t="s">
        <v>301</v>
      </c>
      <c r="J23" t="s">
        <v>79</v>
      </c>
      <c r="K23" t="s">
        <v>112</v>
      </c>
      <c r="L23" t="s">
        <v>286</v>
      </c>
      <c r="M23" t="s">
        <v>577</v>
      </c>
      <c r="N23" t="s">
        <v>128</v>
      </c>
    </row>
    <row r="24" spans="1:14" x14ac:dyDescent="0.45">
      <c r="A24">
        <v>25248</v>
      </c>
      <c r="B24">
        <v>1967</v>
      </c>
      <c r="C24" t="s">
        <v>364</v>
      </c>
      <c r="D24" t="s">
        <v>166</v>
      </c>
      <c r="E24" t="s">
        <v>414</v>
      </c>
      <c r="F24" t="s">
        <v>376</v>
      </c>
      <c r="G24" t="s">
        <v>201</v>
      </c>
      <c r="H24" t="s">
        <v>228</v>
      </c>
      <c r="I24" t="s">
        <v>301</v>
      </c>
      <c r="J24" t="s">
        <v>56</v>
      </c>
      <c r="K24" t="s">
        <v>178</v>
      </c>
      <c r="L24" t="s">
        <v>176</v>
      </c>
      <c r="M24" t="s">
        <v>138</v>
      </c>
      <c r="N24" t="s">
        <v>337</v>
      </c>
    </row>
    <row r="25" spans="1:14" x14ac:dyDescent="0.45">
      <c r="A25">
        <v>25248</v>
      </c>
      <c r="B25">
        <v>1968</v>
      </c>
      <c r="C25" t="s">
        <v>298</v>
      </c>
      <c r="D25" t="s">
        <v>148</v>
      </c>
      <c r="E25" t="s">
        <v>74</v>
      </c>
      <c r="F25" t="s">
        <v>571</v>
      </c>
      <c r="G25" t="s">
        <v>491</v>
      </c>
      <c r="H25" t="s">
        <v>155</v>
      </c>
      <c r="I25" t="s">
        <v>405</v>
      </c>
      <c r="J25" t="s">
        <v>200</v>
      </c>
      <c r="K25" t="s">
        <v>547</v>
      </c>
      <c r="L25" t="s">
        <v>286</v>
      </c>
      <c r="M25" t="s">
        <v>180</v>
      </c>
      <c r="N25" t="s">
        <v>104</v>
      </c>
    </row>
    <row r="26" spans="1:14" x14ac:dyDescent="0.45">
      <c r="A26">
        <v>25248</v>
      </c>
      <c r="B26">
        <v>1969</v>
      </c>
      <c r="C26" t="s">
        <v>137</v>
      </c>
      <c r="D26" t="s">
        <v>60</v>
      </c>
      <c r="E26" t="s">
        <v>180</v>
      </c>
      <c r="F26" t="s">
        <v>588</v>
      </c>
      <c r="G26" t="s">
        <v>236</v>
      </c>
      <c r="H26" t="s">
        <v>133</v>
      </c>
      <c r="I26" t="s">
        <v>191</v>
      </c>
      <c r="J26" t="s">
        <v>162</v>
      </c>
      <c r="K26" t="s">
        <v>432</v>
      </c>
      <c r="L26" t="s">
        <v>297</v>
      </c>
      <c r="M26" t="s">
        <v>174</v>
      </c>
      <c r="N26" t="s">
        <v>84</v>
      </c>
    </row>
    <row r="27" spans="1:14" x14ac:dyDescent="0.45">
      <c r="A27">
        <v>25248</v>
      </c>
      <c r="B27">
        <v>1970</v>
      </c>
      <c r="C27" t="s">
        <v>335</v>
      </c>
      <c r="D27" t="s">
        <v>248</v>
      </c>
      <c r="E27" t="s">
        <v>346</v>
      </c>
      <c r="F27" t="s">
        <v>366</v>
      </c>
      <c r="G27" t="s">
        <v>321</v>
      </c>
      <c r="H27" t="s">
        <v>485</v>
      </c>
      <c r="I27" t="s">
        <v>134</v>
      </c>
      <c r="J27" t="s">
        <v>222</v>
      </c>
      <c r="K27" t="s">
        <v>143</v>
      </c>
      <c r="L27" t="s">
        <v>297</v>
      </c>
      <c r="M27" t="s">
        <v>114</v>
      </c>
      <c r="N27" t="s">
        <v>587</v>
      </c>
    </row>
    <row r="28" spans="1:14" x14ac:dyDescent="0.45">
      <c r="A28">
        <v>25248</v>
      </c>
      <c r="B28">
        <v>1971</v>
      </c>
      <c r="C28" t="s">
        <v>365</v>
      </c>
      <c r="D28" t="s">
        <v>380</v>
      </c>
      <c r="E28" t="s">
        <v>167</v>
      </c>
      <c r="F28" t="s">
        <v>361</v>
      </c>
      <c r="G28" t="s">
        <v>456</v>
      </c>
      <c r="H28" t="s">
        <v>199</v>
      </c>
      <c r="I28" t="s">
        <v>536</v>
      </c>
      <c r="J28" t="s">
        <v>276</v>
      </c>
      <c r="K28" t="s">
        <v>557</v>
      </c>
      <c r="L28" t="s">
        <v>596</v>
      </c>
      <c r="M28" t="s">
        <v>51</v>
      </c>
      <c r="N28" t="s">
        <v>568</v>
      </c>
    </row>
    <row r="29" spans="1:14" x14ac:dyDescent="0.45">
      <c r="A29">
        <v>25248</v>
      </c>
      <c r="B29">
        <v>1972</v>
      </c>
      <c r="C29" t="s">
        <v>299</v>
      </c>
      <c r="D29" t="s">
        <v>204</v>
      </c>
      <c r="E29" t="s">
        <v>39</v>
      </c>
      <c r="F29" t="s">
        <v>439</v>
      </c>
      <c r="G29" t="s">
        <v>41</v>
      </c>
      <c r="H29" t="s">
        <v>460</v>
      </c>
      <c r="I29" t="s">
        <v>478</v>
      </c>
      <c r="J29" t="s">
        <v>134</v>
      </c>
      <c r="K29" t="s">
        <v>296</v>
      </c>
      <c r="L29" t="s">
        <v>224</v>
      </c>
      <c r="M29" t="s">
        <v>382</v>
      </c>
      <c r="N29" t="s">
        <v>255</v>
      </c>
    </row>
    <row r="30" spans="1:14" x14ac:dyDescent="0.45">
      <c r="A30">
        <v>25248</v>
      </c>
      <c r="B30">
        <v>1973</v>
      </c>
      <c r="C30" t="s">
        <v>624</v>
      </c>
      <c r="D30" t="s">
        <v>116</v>
      </c>
      <c r="E30" t="s">
        <v>166</v>
      </c>
      <c r="F30" t="s">
        <v>215</v>
      </c>
      <c r="G30" t="s">
        <v>343</v>
      </c>
      <c r="H30" t="s">
        <v>110</v>
      </c>
      <c r="I30" t="s">
        <v>354</v>
      </c>
      <c r="J30" t="s">
        <v>244</v>
      </c>
      <c r="K30" t="s">
        <v>344</v>
      </c>
      <c r="L30" t="s">
        <v>164</v>
      </c>
      <c r="M30" t="s">
        <v>181</v>
      </c>
      <c r="N30" t="s">
        <v>210</v>
      </c>
    </row>
    <row r="31" spans="1:14" x14ac:dyDescent="0.45">
      <c r="A31">
        <v>25248</v>
      </c>
      <c r="B31">
        <v>1974</v>
      </c>
      <c r="C31" t="s">
        <v>641</v>
      </c>
      <c r="D31" t="s">
        <v>254</v>
      </c>
      <c r="E31" t="s">
        <v>47</v>
      </c>
      <c r="F31" t="s">
        <v>402</v>
      </c>
      <c r="G31" t="s">
        <v>523</v>
      </c>
      <c r="H31" t="s">
        <v>257</v>
      </c>
      <c r="I31" t="s">
        <v>191</v>
      </c>
      <c r="J31" t="s">
        <v>507</v>
      </c>
      <c r="K31" t="s">
        <v>135</v>
      </c>
      <c r="L31" t="s">
        <v>411</v>
      </c>
      <c r="M31" t="s">
        <v>285</v>
      </c>
      <c r="N31" t="s">
        <v>652</v>
      </c>
    </row>
    <row r="32" spans="1:14" x14ac:dyDescent="0.45">
      <c r="A32">
        <v>25248</v>
      </c>
      <c r="B32">
        <v>1975</v>
      </c>
      <c r="C32" t="s">
        <v>187</v>
      </c>
      <c r="D32" t="s">
        <v>365</v>
      </c>
      <c r="E32" t="s">
        <v>150</v>
      </c>
      <c r="F32" t="s">
        <v>64</v>
      </c>
      <c r="G32" t="s">
        <v>169</v>
      </c>
      <c r="H32" t="s">
        <v>199</v>
      </c>
      <c r="I32" t="s">
        <v>504</v>
      </c>
      <c r="J32" t="s">
        <v>269</v>
      </c>
      <c r="K32" t="s">
        <v>246</v>
      </c>
      <c r="L32" t="s">
        <v>157</v>
      </c>
      <c r="M32" t="s">
        <v>318</v>
      </c>
      <c r="N32" t="s">
        <v>631</v>
      </c>
    </row>
    <row r="33" spans="1:14" x14ac:dyDescent="0.45">
      <c r="A33">
        <v>25248</v>
      </c>
      <c r="B33">
        <v>1976</v>
      </c>
      <c r="C33" t="s">
        <v>412</v>
      </c>
      <c r="D33" t="s">
        <v>608</v>
      </c>
      <c r="E33" t="s">
        <v>317</v>
      </c>
      <c r="F33" t="s">
        <v>401</v>
      </c>
      <c r="G33" t="s">
        <v>131</v>
      </c>
      <c r="H33" t="s">
        <v>109</v>
      </c>
      <c r="I33" t="s">
        <v>381</v>
      </c>
      <c r="J33" t="s">
        <v>177</v>
      </c>
      <c r="K33" t="s">
        <v>69</v>
      </c>
      <c r="L33" t="s">
        <v>311</v>
      </c>
      <c r="M33" t="s">
        <v>239</v>
      </c>
      <c r="N33" t="s">
        <v>84</v>
      </c>
    </row>
    <row r="34" spans="1:14" x14ac:dyDescent="0.45">
      <c r="A34">
        <v>25248</v>
      </c>
      <c r="B34">
        <v>1977</v>
      </c>
      <c r="C34" t="s">
        <v>605</v>
      </c>
      <c r="D34" t="s">
        <v>603</v>
      </c>
      <c r="E34" t="s">
        <v>116</v>
      </c>
      <c r="F34" t="s">
        <v>419</v>
      </c>
      <c r="G34" t="s">
        <v>319</v>
      </c>
      <c r="H34" t="s">
        <v>122</v>
      </c>
      <c r="I34" t="s">
        <v>530</v>
      </c>
      <c r="J34" t="s">
        <v>451</v>
      </c>
      <c r="K34" t="s">
        <v>69</v>
      </c>
      <c r="L34" t="s">
        <v>58</v>
      </c>
      <c r="M34" t="s">
        <v>159</v>
      </c>
      <c r="N34" t="s">
        <v>317</v>
      </c>
    </row>
    <row r="35" spans="1:14" x14ac:dyDescent="0.45">
      <c r="A35">
        <v>25248</v>
      </c>
      <c r="B35">
        <v>1978</v>
      </c>
      <c r="C35" t="s">
        <v>272</v>
      </c>
      <c r="D35" t="s">
        <v>278</v>
      </c>
      <c r="E35" t="s">
        <v>91</v>
      </c>
      <c r="F35" t="s">
        <v>281</v>
      </c>
      <c r="G35" t="s">
        <v>490</v>
      </c>
      <c r="H35" t="s">
        <v>109</v>
      </c>
      <c r="I35" t="s">
        <v>289</v>
      </c>
      <c r="J35" t="s">
        <v>110</v>
      </c>
      <c r="K35" t="s">
        <v>236</v>
      </c>
      <c r="L35" t="s">
        <v>306</v>
      </c>
      <c r="M35" t="s">
        <v>567</v>
      </c>
      <c r="N35" t="s">
        <v>278</v>
      </c>
    </row>
    <row r="36" spans="1:14" x14ac:dyDescent="0.45">
      <c r="A36">
        <v>25248</v>
      </c>
      <c r="B36">
        <v>1979</v>
      </c>
      <c r="C36" t="s">
        <v>204</v>
      </c>
      <c r="D36" t="s">
        <v>323</v>
      </c>
      <c r="E36" t="s">
        <v>48</v>
      </c>
      <c r="F36" t="s">
        <v>577</v>
      </c>
      <c r="G36" t="s">
        <v>498</v>
      </c>
      <c r="H36" t="s">
        <v>122</v>
      </c>
      <c r="I36" t="s">
        <v>507</v>
      </c>
      <c r="J36" t="s">
        <v>384</v>
      </c>
      <c r="K36" t="s">
        <v>156</v>
      </c>
      <c r="L36" t="s">
        <v>393</v>
      </c>
      <c r="M36" t="s">
        <v>280</v>
      </c>
      <c r="N36" t="s">
        <v>345</v>
      </c>
    </row>
    <row r="37" spans="1:14" x14ac:dyDescent="0.45">
      <c r="A37">
        <v>25248</v>
      </c>
      <c r="B37">
        <v>1980</v>
      </c>
      <c r="C37" t="s">
        <v>92</v>
      </c>
      <c r="D37" t="s">
        <v>335</v>
      </c>
      <c r="E37" t="s">
        <v>285</v>
      </c>
      <c r="F37" t="s">
        <v>358</v>
      </c>
      <c r="G37" t="s">
        <v>525</v>
      </c>
      <c r="H37" t="s">
        <v>257</v>
      </c>
      <c r="I37" t="s">
        <v>228</v>
      </c>
      <c r="J37" t="s">
        <v>200</v>
      </c>
      <c r="K37" t="s">
        <v>378</v>
      </c>
      <c r="L37" t="s">
        <v>194</v>
      </c>
      <c r="M37" t="s">
        <v>387</v>
      </c>
      <c r="N37" t="s">
        <v>188</v>
      </c>
    </row>
    <row r="38" spans="1:14" x14ac:dyDescent="0.45">
      <c r="A38">
        <v>25248</v>
      </c>
      <c r="B38">
        <v>1981</v>
      </c>
      <c r="C38" t="s">
        <v>61</v>
      </c>
      <c r="D38" t="s">
        <v>248</v>
      </c>
      <c r="E38" t="s">
        <v>74</v>
      </c>
      <c r="F38" t="s">
        <v>540</v>
      </c>
      <c r="G38" t="s">
        <v>163</v>
      </c>
      <c r="H38" t="s">
        <v>133</v>
      </c>
      <c r="I38" t="s">
        <v>507</v>
      </c>
      <c r="J38" t="s">
        <v>154</v>
      </c>
      <c r="K38" t="s">
        <v>246</v>
      </c>
      <c r="L38" t="s">
        <v>408</v>
      </c>
      <c r="M38" t="s">
        <v>575</v>
      </c>
      <c r="N38" t="s">
        <v>61</v>
      </c>
    </row>
    <row r="39" spans="1:14" x14ac:dyDescent="0.45">
      <c r="A39">
        <v>25248</v>
      </c>
      <c r="B39">
        <v>1982</v>
      </c>
      <c r="C39" t="s">
        <v>165</v>
      </c>
      <c r="D39" t="s">
        <v>91</v>
      </c>
      <c r="E39" t="s">
        <v>158</v>
      </c>
      <c r="F39" t="s">
        <v>52</v>
      </c>
      <c r="G39" t="s">
        <v>483</v>
      </c>
      <c r="H39" t="s">
        <v>424</v>
      </c>
      <c r="I39" t="s">
        <v>469</v>
      </c>
      <c r="J39" t="s">
        <v>109</v>
      </c>
      <c r="K39" t="s">
        <v>258</v>
      </c>
      <c r="L39" t="s">
        <v>470</v>
      </c>
      <c r="M39" t="s">
        <v>196</v>
      </c>
      <c r="N39" t="s">
        <v>38</v>
      </c>
    </row>
    <row r="40" spans="1:14" x14ac:dyDescent="0.45">
      <c r="A40">
        <v>25248</v>
      </c>
      <c r="B40">
        <v>1983</v>
      </c>
      <c r="C40" t="s">
        <v>116</v>
      </c>
      <c r="D40" t="s">
        <v>620</v>
      </c>
      <c r="E40" t="s">
        <v>74</v>
      </c>
      <c r="F40" t="s">
        <v>553</v>
      </c>
      <c r="G40" t="s">
        <v>310</v>
      </c>
      <c r="H40" t="s">
        <v>170</v>
      </c>
      <c r="I40" t="s">
        <v>511</v>
      </c>
      <c r="J40" t="s">
        <v>44</v>
      </c>
      <c r="K40" t="s">
        <v>378</v>
      </c>
      <c r="L40" t="s">
        <v>560</v>
      </c>
      <c r="M40" t="s">
        <v>605</v>
      </c>
      <c r="N40" t="s">
        <v>172</v>
      </c>
    </row>
    <row r="41" spans="1:14" x14ac:dyDescent="0.45">
      <c r="A41">
        <v>25248</v>
      </c>
      <c r="B41">
        <v>1984</v>
      </c>
      <c r="C41" t="s">
        <v>291</v>
      </c>
      <c r="D41" t="s">
        <v>648</v>
      </c>
      <c r="E41" t="s">
        <v>265</v>
      </c>
      <c r="F41" t="s">
        <v>75</v>
      </c>
      <c r="G41" t="s">
        <v>310</v>
      </c>
      <c r="H41" t="s">
        <v>573</v>
      </c>
      <c r="I41" t="s">
        <v>282</v>
      </c>
      <c r="J41" t="s">
        <v>305</v>
      </c>
      <c r="K41" t="s">
        <v>535</v>
      </c>
      <c r="L41" t="s">
        <v>545</v>
      </c>
      <c r="M41" t="s">
        <v>141</v>
      </c>
      <c r="N41" t="s">
        <v>382</v>
      </c>
    </row>
    <row r="42" spans="1:14" x14ac:dyDescent="0.45">
      <c r="A42">
        <v>25248</v>
      </c>
      <c r="B42">
        <v>1985</v>
      </c>
      <c r="C42" t="s">
        <v>149</v>
      </c>
      <c r="D42" t="s">
        <v>260</v>
      </c>
      <c r="E42" t="s">
        <v>629</v>
      </c>
      <c r="F42" t="s">
        <v>338</v>
      </c>
      <c r="G42" t="s">
        <v>531</v>
      </c>
      <c r="H42" t="s">
        <v>79</v>
      </c>
      <c r="I42" t="s">
        <v>565</v>
      </c>
      <c r="J42" t="s">
        <v>288</v>
      </c>
      <c r="K42" t="s">
        <v>193</v>
      </c>
      <c r="L42" t="s">
        <v>58</v>
      </c>
      <c r="M42" t="s">
        <v>560</v>
      </c>
      <c r="N42" t="s">
        <v>337</v>
      </c>
    </row>
    <row r="43" spans="1:14" x14ac:dyDescent="0.45">
      <c r="A43">
        <v>25248</v>
      </c>
      <c r="B43">
        <v>1986</v>
      </c>
      <c r="C43" t="s">
        <v>622</v>
      </c>
      <c r="D43" t="s">
        <v>602</v>
      </c>
      <c r="E43" t="s">
        <v>188</v>
      </c>
      <c r="F43" t="s">
        <v>540</v>
      </c>
      <c r="G43" t="s">
        <v>76</v>
      </c>
      <c r="H43" t="s">
        <v>122</v>
      </c>
      <c r="I43" t="s">
        <v>122</v>
      </c>
      <c r="J43" t="s">
        <v>235</v>
      </c>
      <c r="K43" t="s">
        <v>430</v>
      </c>
      <c r="L43" t="s">
        <v>205</v>
      </c>
      <c r="M43" t="s">
        <v>107</v>
      </c>
      <c r="N43" t="s">
        <v>216</v>
      </c>
    </row>
    <row r="44" spans="1:14" x14ac:dyDescent="0.45">
      <c r="A44">
        <v>25248</v>
      </c>
      <c r="B44">
        <v>1987</v>
      </c>
      <c r="C44" t="s">
        <v>179</v>
      </c>
      <c r="D44" t="s">
        <v>217</v>
      </c>
      <c r="E44" t="s">
        <v>285</v>
      </c>
      <c r="F44" t="s">
        <v>407</v>
      </c>
      <c r="G44" t="s">
        <v>89</v>
      </c>
      <c r="H44" t="s">
        <v>505</v>
      </c>
      <c r="I44" t="s">
        <v>496</v>
      </c>
      <c r="J44" t="s">
        <v>122</v>
      </c>
      <c r="K44" t="s">
        <v>490</v>
      </c>
      <c r="L44" t="s">
        <v>537</v>
      </c>
      <c r="M44" t="s">
        <v>325</v>
      </c>
      <c r="N44" t="s">
        <v>624</v>
      </c>
    </row>
    <row r="45" spans="1:14" x14ac:dyDescent="0.45">
      <c r="A45">
        <v>25248</v>
      </c>
      <c r="B45">
        <v>1988</v>
      </c>
      <c r="C45" t="s">
        <v>159</v>
      </c>
      <c r="D45" t="s">
        <v>175</v>
      </c>
      <c r="E45" t="s">
        <v>300</v>
      </c>
      <c r="F45" t="s">
        <v>361</v>
      </c>
      <c r="G45" t="s">
        <v>100</v>
      </c>
      <c r="H45" t="s">
        <v>110</v>
      </c>
      <c r="I45" t="s">
        <v>512</v>
      </c>
      <c r="J45" t="s">
        <v>111</v>
      </c>
      <c r="K45" t="s">
        <v>246</v>
      </c>
      <c r="L45" t="s">
        <v>224</v>
      </c>
      <c r="M45" t="s">
        <v>173</v>
      </c>
      <c r="N45" t="s">
        <v>387</v>
      </c>
    </row>
    <row r="46" spans="1:14" x14ac:dyDescent="0.45">
      <c r="A46">
        <v>25248</v>
      </c>
      <c r="B46">
        <v>1989</v>
      </c>
      <c r="C46" t="s">
        <v>625</v>
      </c>
      <c r="D46" t="s">
        <v>417</v>
      </c>
      <c r="E46" t="s">
        <v>92</v>
      </c>
      <c r="F46" t="s">
        <v>256</v>
      </c>
      <c r="G46" t="s">
        <v>454</v>
      </c>
      <c r="H46" t="s">
        <v>121</v>
      </c>
      <c r="I46" t="s">
        <v>458</v>
      </c>
      <c r="J46" t="s">
        <v>207</v>
      </c>
      <c r="K46" t="s">
        <v>275</v>
      </c>
      <c r="L46" t="s">
        <v>80</v>
      </c>
      <c r="M46" t="s">
        <v>180</v>
      </c>
      <c r="N46" t="s">
        <v>225</v>
      </c>
    </row>
    <row r="47" spans="1:14" x14ac:dyDescent="0.45">
      <c r="A47">
        <v>25248</v>
      </c>
      <c r="B47">
        <v>1990</v>
      </c>
      <c r="C47" t="s">
        <v>615</v>
      </c>
      <c r="D47" t="s">
        <v>653</v>
      </c>
      <c r="E47" t="s">
        <v>409</v>
      </c>
      <c r="F47" t="s">
        <v>202</v>
      </c>
      <c r="G47" t="s">
        <v>45</v>
      </c>
      <c r="H47" t="s">
        <v>177</v>
      </c>
      <c r="I47" t="s">
        <v>415</v>
      </c>
      <c r="J47" t="s">
        <v>162</v>
      </c>
      <c r="K47" t="s">
        <v>547</v>
      </c>
      <c r="L47" t="s">
        <v>540</v>
      </c>
      <c r="M47" t="s">
        <v>47</v>
      </c>
      <c r="N47" t="s">
        <v>174</v>
      </c>
    </row>
    <row r="48" spans="1:14" x14ac:dyDescent="0.45">
      <c r="A48">
        <v>25248</v>
      </c>
      <c r="B48">
        <v>1991</v>
      </c>
      <c r="C48" t="s">
        <v>639</v>
      </c>
      <c r="D48" t="s">
        <v>278</v>
      </c>
      <c r="E48" t="s">
        <v>74</v>
      </c>
      <c r="F48" t="s">
        <v>560</v>
      </c>
      <c r="G48" t="s">
        <v>183</v>
      </c>
      <c r="H48" t="s">
        <v>486</v>
      </c>
      <c r="I48" t="s">
        <v>463</v>
      </c>
      <c r="J48" t="s">
        <v>521</v>
      </c>
      <c r="K48" t="s">
        <v>178</v>
      </c>
      <c r="L48" t="s">
        <v>526</v>
      </c>
      <c r="M48" t="s">
        <v>338</v>
      </c>
      <c r="N48" t="s">
        <v>254</v>
      </c>
    </row>
    <row r="49" spans="1:14" x14ac:dyDescent="0.45">
      <c r="A49">
        <v>25248</v>
      </c>
      <c r="B49">
        <v>1992</v>
      </c>
      <c r="C49" t="s">
        <v>620</v>
      </c>
      <c r="D49" t="s">
        <v>225</v>
      </c>
      <c r="E49" t="s">
        <v>140</v>
      </c>
      <c r="F49" t="s">
        <v>297</v>
      </c>
      <c r="G49" t="s">
        <v>243</v>
      </c>
      <c r="H49" t="s">
        <v>155</v>
      </c>
      <c r="I49" t="s">
        <v>478</v>
      </c>
      <c r="J49" t="s">
        <v>466</v>
      </c>
      <c r="K49" t="s">
        <v>41</v>
      </c>
      <c r="L49" t="s">
        <v>396</v>
      </c>
      <c r="M49" t="s">
        <v>575</v>
      </c>
      <c r="N49" t="s">
        <v>603</v>
      </c>
    </row>
    <row r="50" spans="1:14" x14ac:dyDescent="0.45">
      <c r="A50">
        <v>25248</v>
      </c>
      <c r="B50">
        <v>1993</v>
      </c>
      <c r="C50" t="s">
        <v>240</v>
      </c>
      <c r="D50" t="s">
        <v>195</v>
      </c>
      <c r="E50" t="s">
        <v>260</v>
      </c>
      <c r="F50" t="s">
        <v>534</v>
      </c>
      <c r="G50" t="s">
        <v>502</v>
      </c>
      <c r="H50" t="s">
        <v>110</v>
      </c>
      <c r="I50" t="s">
        <v>591</v>
      </c>
      <c r="J50" t="s">
        <v>222</v>
      </c>
      <c r="K50" t="s">
        <v>520</v>
      </c>
      <c r="L50" t="s">
        <v>437</v>
      </c>
      <c r="M50" t="s">
        <v>255</v>
      </c>
      <c r="N50" t="s">
        <v>654</v>
      </c>
    </row>
    <row r="51" spans="1:14" x14ac:dyDescent="0.45">
      <c r="A51">
        <v>25248</v>
      </c>
      <c r="B51">
        <v>1994</v>
      </c>
      <c r="C51" t="s">
        <v>159</v>
      </c>
      <c r="D51" t="s">
        <v>219</v>
      </c>
      <c r="E51" t="s">
        <v>248</v>
      </c>
      <c r="F51" t="s">
        <v>118</v>
      </c>
      <c r="G51" t="s">
        <v>243</v>
      </c>
      <c r="H51" t="s">
        <v>121</v>
      </c>
      <c r="I51" t="s">
        <v>228</v>
      </c>
      <c r="J51" t="s">
        <v>222</v>
      </c>
      <c r="K51" t="s">
        <v>246</v>
      </c>
      <c r="L51" t="s">
        <v>537</v>
      </c>
      <c r="M51" t="s">
        <v>179</v>
      </c>
      <c r="N51" t="s">
        <v>644</v>
      </c>
    </row>
    <row r="52" spans="1:14" x14ac:dyDescent="0.45">
      <c r="A52">
        <v>25248</v>
      </c>
      <c r="B52">
        <v>1995</v>
      </c>
      <c r="C52" t="s">
        <v>351</v>
      </c>
      <c r="D52" t="s">
        <v>141</v>
      </c>
      <c r="E52" t="s">
        <v>443</v>
      </c>
      <c r="F52" t="s">
        <v>182</v>
      </c>
      <c r="G52" t="s">
        <v>344</v>
      </c>
      <c r="H52" t="s">
        <v>451</v>
      </c>
      <c r="I52" t="s">
        <v>512</v>
      </c>
      <c r="J52" t="s">
        <v>301</v>
      </c>
      <c r="K52" t="s">
        <v>329</v>
      </c>
      <c r="L52" t="s">
        <v>101</v>
      </c>
      <c r="M52" t="s">
        <v>358</v>
      </c>
      <c r="N52" t="s">
        <v>72</v>
      </c>
    </row>
    <row r="53" spans="1:14" x14ac:dyDescent="0.45">
      <c r="A53">
        <v>25248</v>
      </c>
      <c r="B53">
        <v>1996</v>
      </c>
      <c r="C53" t="s">
        <v>197</v>
      </c>
      <c r="D53" t="s">
        <v>61</v>
      </c>
      <c r="E53" t="s">
        <v>286</v>
      </c>
      <c r="F53" t="s">
        <v>350</v>
      </c>
      <c r="G53" t="s">
        <v>57</v>
      </c>
      <c r="H53" t="s">
        <v>98</v>
      </c>
      <c r="I53" t="s">
        <v>381</v>
      </c>
      <c r="J53" t="s">
        <v>44</v>
      </c>
      <c r="K53" t="s">
        <v>145</v>
      </c>
      <c r="L53" t="s">
        <v>480</v>
      </c>
      <c r="M53" t="s">
        <v>586</v>
      </c>
      <c r="N53" t="s">
        <v>337</v>
      </c>
    </row>
    <row r="54" spans="1:14" x14ac:dyDescent="0.45">
      <c r="A54">
        <v>25248</v>
      </c>
      <c r="B54">
        <v>1997</v>
      </c>
      <c r="C54" t="s">
        <v>103</v>
      </c>
      <c r="D54" t="s">
        <v>280</v>
      </c>
      <c r="E54" t="s">
        <v>52</v>
      </c>
      <c r="F54" t="s">
        <v>157</v>
      </c>
      <c r="G54" t="s">
        <v>229</v>
      </c>
      <c r="H54" t="s">
        <v>43</v>
      </c>
      <c r="I54" t="s">
        <v>363</v>
      </c>
      <c r="J54" t="s">
        <v>44</v>
      </c>
      <c r="K54" t="s">
        <v>112</v>
      </c>
      <c r="L54" t="s">
        <v>209</v>
      </c>
      <c r="M54" t="s">
        <v>150</v>
      </c>
      <c r="N54" t="s">
        <v>68</v>
      </c>
    </row>
    <row r="55" spans="1:14" x14ac:dyDescent="0.45">
      <c r="A55">
        <v>25248</v>
      </c>
      <c r="B55">
        <v>1998</v>
      </c>
      <c r="C55" t="s">
        <v>568</v>
      </c>
      <c r="D55" t="s">
        <v>382</v>
      </c>
      <c r="E55" t="s">
        <v>602</v>
      </c>
      <c r="F55" t="s">
        <v>570</v>
      </c>
      <c r="G55" t="s">
        <v>186</v>
      </c>
      <c r="H55" t="s">
        <v>320</v>
      </c>
      <c r="I55" t="s">
        <v>473</v>
      </c>
      <c r="J55" t="s">
        <v>293</v>
      </c>
      <c r="K55" t="s">
        <v>214</v>
      </c>
      <c r="L55" t="s">
        <v>468</v>
      </c>
      <c r="M55" t="s">
        <v>642</v>
      </c>
      <c r="N55" t="s">
        <v>605</v>
      </c>
    </row>
    <row r="56" spans="1:14" x14ac:dyDescent="0.45">
      <c r="A56">
        <v>25248</v>
      </c>
      <c r="B56">
        <v>1999</v>
      </c>
      <c r="C56" t="s">
        <v>233</v>
      </c>
      <c r="D56" t="s">
        <v>637</v>
      </c>
      <c r="E56" t="s">
        <v>253</v>
      </c>
      <c r="F56" t="s">
        <v>107</v>
      </c>
      <c r="G56" t="s">
        <v>377</v>
      </c>
      <c r="H56" t="s">
        <v>305</v>
      </c>
      <c r="I56" t="s">
        <v>458</v>
      </c>
      <c r="J56" t="s">
        <v>268</v>
      </c>
      <c r="K56" t="s">
        <v>321</v>
      </c>
      <c r="L56" t="s">
        <v>224</v>
      </c>
      <c r="M56" t="s">
        <v>188</v>
      </c>
      <c r="N56" t="s">
        <v>273</v>
      </c>
    </row>
    <row r="57" spans="1:14" x14ac:dyDescent="0.45">
      <c r="A57">
        <v>25248</v>
      </c>
      <c r="B57">
        <v>2000</v>
      </c>
      <c r="C57" t="s">
        <v>68</v>
      </c>
      <c r="D57" t="s">
        <v>68</v>
      </c>
      <c r="E57" t="s">
        <v>68</v>
      </c>
      <c r="F57" t="s">
        <v>564</v>
      </c>
      <c r="G57" t="s">
        <v>214</v>
      </c>
      <c r="H57" t="s">
        <v>276</v>
      </c>
      <c r="I57" t="s">
        <v>68</v>
      </c>
      <c r="J57" t="s">
        <v>68</v>
      </c>
      <c r="K57" t="s">
        <v>68</v>
      </c>
      <c r="L57" t="s">
        <v>540</v>
      </c>
      <c r="M57" t="s">
        <v>392</v>
      </c>
      <c r="N57" t="s">
        <v>579</v>
      </c>
    </row>
    <row r="58" spans="1:14" x14ac:dyDescent="0.45">
      <c r="A58">
        <v>25248</v>
      </c>
      <c r="B58">
        <v>2001</v>
      </c>
      <c r="C58" t="s">
        <v>641</v>
      </c>
      <c r="D58" t="s">
        <v>62</v>
      </c>
      <c r="E58" t="s">
        <v>92</v>
      </c>
      <c r="F58" t="s">
        <v>493</v>
      </c>
      <c r="G58" t="s">
        <v>420</v>
      </c>
      <c r="H58" t="s">
        <v>43</v>
      </c>
      <c r="I58" t="s">
        <v>513</v>
      </c>
      <c r="J58" t="s">
        <v>505</v>
      </c>
      <c r="K58" t="s">
        <v>467</v>
      </c>
      <c r="L58" t="s">
        <v>444</v>
      </c>
      <c r="M58" t="s">
        <v>426</v>
      </c>
      <c r="N58" t="s">
        <v>622</v>
      </c>
    </row>
    <row r="59" spans="1:14" x14ac:dyDescent="0.45">
      <c r="A59">
        <v>25248</v>
      </c>
      <c r="B59">
        <v>2002</v>
      </c>
      <c r="C59" t="s">
        <v>620</v>
      </c>
      <c r="D59" t="s">
        <v>628</v>
      </c>
      <c r="E59" t="s">
        <v>540</v>
      </c>
      <c r="F59" t="s">
        <v>410</v>
      </c>
      <c r="G59" t="s">
        <v>57</v>
      </c>
      <c r="H59" t="s">
        <v>269</v>
      </c>
      <c r="I59" t="s">
        <v>536</v>
      </c>
      <c r="J59" t="s">
        <v>301</v>
      </c>
      <c r="K59" t="s">
        <v>373</v>
      </c>
      <c r="L59" t="s">
        <v>408</v>
      </c>
      <c r="M59" t="s">
        <v>341</v>
      </c>
      <c r="N59" t="s">
        <v>210</v>
      </c>
    </row>
    <row r="60" spans="1:14" x14ac:dyDescent="0.45">
      <c r="A60">
        <v>25248</v>
      </c>
      <c r="B60">
        <v>2003</v>
      </c>
      <c r="C60" t="s">
        <v>127</v>
      </c>
      <c r="D60" t="s">
        <v>254</v>
      </c>
      <c r="E60" t="s">
        <v>436</v>
      </c>
      <c r="F60" t="s">
        <v>124</v>
      </c>
      <c r="G60" t="s">
        <v>557</v>
      </c>
      <c r="H60" t="s">
        <v>67</v>
      </c>
      <c r="I60" t="s">
        <v>509</v>
      </c>
      <c r="J60" t="s">
        <v>315</v>
      </c>
      <c r="K60" t="s">
        <v>327</v>
      </c>
      <c r="L60" t="s">
        <v>457</v>
      </c>
      <c r="M60" t="s">
        <v>129</v>
      </c>
      <c r="N60" t="s">
        <v>116</v>
      </c>
    </row>
    <row r="61" spans="1:14" x14ac:dyDescent="0.45">
      <c r="A61">
        <v>25248</v>
      </c>
      <c r="B61">
        <v>2004</v>
      </c>
      <c r="C61" t="s">
        <v>159</v>
      </c>
      <c r="D61" t="s">
        <v>568</v>
      </c>
      <c r="E61" t="s">
        <v>195</v>
      </c>
      <c r="F61" t="s">
        <v>171</v>
      </c>
      <c r="G61" t="s">
        <v>547</v>
      </c>
      <c r="H61" t="s">
        <v>521</v>
      </c>
      <c r="I61" t="s">
        <v>191</v>
      </c>
      <c r="J61" t="s">
        <v>301</v>
      </c>
      <c r="K61" t="s">
        <v>87</v>
      </c>
      <c r="L61" t="s">
        <v>202</v>
      </c>
      <c r="M61" t="s">
        <v>337</v>
      </c>
      <c r="N61" t="s">
        <v>83</v>
      </c>
    </row>
    <row r="62" spans="1:14" x14ac:dyDescent="0.45">
      <c r="A62">
        <v>25248</v>
      </c>
      <c r="B62">
        <v>2005</v>
      </c>
      <c r="C62" t="s">
        <v>626</v>
      </c>
      <c r="D62" t="s">
        <v>324</v>
      </c>
      <c r="E62" t="s">
        <v>129</v>
      </c>
      <c r="F62" t="s">
        <v>52</v>
      </c>
      <c r="G62" t="s">
        <v>467</v>
      </c>
      <c r="H62" t="s">
        <v>282</v>
      </c>
      <c r="I62" t="s">
        <v>478</v>
      </c>
      <c r="J62" t="s">
        <v>367</v>
      </c>
      <c r="K62" t="s">
        <v>329</v>
      </c>
      <c r="L62" t="s">
        <v>304</v>
      </c>
      <c r="M62" t="s">
        <v>318</v>
      </c>
      <c r="N62" t="s">
        <v>634</v>
      </c>
    </row>
    <row r="63" spans="1:14" x14ac:dyDescent="0.45">
      <c r="A63">
        <v>25248</v>
      </c>
      <c r="B63">
        <v>2006</v>
      </c>
      <c r="C63" t="s">
        <v>628</v>
      </c>
      <c r="D63" t="s">
        <v>300</v>
      </c>
      <c r="E63" t="s">
        <v>181</v>
      </c>
      <c r="F63" t="s">
        <v>556</v>
      </c>
      <c r="G63" t="s">
        <v>490</v>
      </c>
      <c r="H63" t="s">
        <v>110</v>
      </c>
      <c r="I63" t="s">
        <v>496</v>
      </c>
      <c r="J63" t="s">
        <v>228</v>
      </c>
      <c r="K63" t="s">
        <v>270</v>
      </c>
      <c r="L63" t="s">
        <v>562</v>
      </c>
      <c r="M63" t="s">
        <v>215</v>
      </c>
      <c r="N63" t="s">
        <v>603</v>
      </c>
    </row>
    <row r="64" spans="1:14" x14ac:dyDescent="0.45">
      <c r="A64">
        <v>25248</v>
      </c>
      <c r="B64">
        <v>2007</v>
      </c>
      <c r="C64" t="s">
        <v>278</v>
      </c>
      <c r="D64" t="s">
        <v>85</v>
      </c>
      <c r="E64" t="s">
        <v>389</v>
      </c>
      <c r="F64" t="s">
        <v>470</v>
      </c>
      <c r="G64" t="s">
        <v>329</v>
      </c>
      <c r="H64" t="s">
        <v>541</v>
      </c>
      <c r="I64" t="s">
        <v>362</v>
      </c>
      <c r="J64" t="s">
        <v>354</v>
      </c>
      <c r="K64" t="s">
        <v>529</v>
      </c>
      <c r="L64" t="s">
        <v>442</v>
      </c>
      <c r="M64" t="s">
        <v>546</v>
      </c>
      <c r="N64" t="s">
        <v>336</v>
      </c>
    </row>
    <row r="65" spans="1:14" x14ac:dyDescent="0.45">
      <c r="A65">
        <v>25248</v>
      </c>
      <c r="B65">
        <v>2008</v>
      </c>
      <c r="C65" t="s">
        <v>382</v>
      </c>
      <c r="D65" t="s">
        <v>620</v>
      </c>
      <c r="E65" t="s">
        <v>91</v>
      </c>
      <c r="F65" t="s">
        <v>75</v>
      </c>
      <c r="G65" t="s">
        <v>68</v>
      </c>
      <c r="H65" t="s">
        <v>68</v>
      </c>
      <c r="I65" t="s">
        <v>68</v>
      </c>
      <c r="J65" t="s">
        <v>68</v>
      </c>
      <c r="K65" t="s">
        <v>68</v>
      </c>
      <c r="L65" t="s">
        <v>68</v>
      </c>
      <c r="M65" t="s">
        <v>68</v>
      </c>
      <c r="N65" t="s">
        <v>68</v>
      </c>
    </row>
    <row r="66" spans="1:14" x14ac:dyDescent="0.45">
      <c r="A66">
        <v>25248</v>
      </c>
      <c r="B66">
        <v>2009</v>
      </c>
      <c r="C66" t="s">
        <v>68</v>
      </c>
      <c r="D66" t="s">
        <v>68</v>
      </c>
      <c r="E66" t="s">
        <v>68</v>
      </c>
      <c r="F66" t="s">
        <v>40</v>
      </c>
      <c r="G66" t="s">
        <v>329</v>
      </c>
      <c r="H66" t="s">
        <v>177</v>
      </c>
      <c r="I66" t="s">
        <v>328</v>
      </c>
      <c r="J66" t="s">
        <v>155</v>
      </c>
      <c r="K66" t="s">
        <v>329</v>
      </c>
      <c r="L66" t="s">
        <v>440</v>
      </c>
      <c r="M66" t="s">
        <v>74</v>
      </c>
      <c r="N66" t="s">
        <v>290</v>
      </c>
    </row>
    <row r="67" spans="1:14" x14ac:dyDescent="0.45">
      <c r="A67">
        <v>25248</v>
      </c>
      <c r="B67">
        <v>2010</v>
      </c>
      <c r="C67" t="s">
        <v>568</v>
      </c>
      <c r="D67" t="s">
        <v>82</v>
      </c>
      <c r="E67" t="s">
        <v>125</v>
      </c>
      <c r="F67" t="s">
        <v>118</v>
      </c>
      <c r="G67" t="s">
        <v>69</v>
      </c>
      <c r="H67" t="s">
        <v>363</v>
      </c>
      <c r="I67" t="s">
        <v>561</v>
      </c>
      <c r="J67" t="s">
        <v>177</v>
      </c>
      <c r="K67" t="s">
        <v>66</v>
      </c>
      <c r="L67" t="s">
        <v>452</v>
      </c>
      <c r="M67" t="s">
        <v>413</v>
      </c>
      <c r="N67" t="s">
        <v>71</v>
      </c>
    </row>
    <row r="68" spans="1:14" x14ac:dyDescent="0.45">
      <c r="A68">
        <v>25248</v>
      </c>
      <c r="B68">
        <v>2011</v>
      </c>
      <c r="C68" t="s">
        <v>94</v>
      </c>
      <c r="D68" t="s">
        <v>140</v>
      </c>
      <c r="E68" t="s">
        <v>556</v>
      </c>
      <c r="F68" t="s">
        <v>540</v>
      </c>
      <c r="G68" t="s">
        <v>438</v>
      </c>
      <c r="H68" t="s">
        <v>544</v>
      </c>
      <c r="I68" t="s">
        <v>445</v>
      </c>
      <c r="J68" t="s">
        <v>268</v>
      </c>
      <c r="K68" t="s">
        <v>420</v>
      </c>
      <c r="L68" t="s">
        <v>480</v>
      </c>
      <c r="M68" t="s">
        <v>253</v>
      </c>
      <c r="N68" t="s">
        <v>641</v>
      </c>
    </row>
    <row r="69" spans="1:14" x14ac:dyDescent="0.45">
      <c r="A69">
        <v>25248</v>
      </c>
      <c r="B69">
        <v>2012</v>
      </c>
      <c r="C69" t="s">
        <v>105</v>
      </c>
      <c r="D69" t="s">
        <v>623</v>
      </c>
      <c r="E69" t="s">
        <v>48</v>
      </c>
      <c r="F69" t="s">
        <v>224</v>
      </c>
      <c r="G69" t="s">
        <v>557</v>
      </c>
      <c r="H69" t="s">
        <v>507</v>
      </c>
      <c r="I69" t="s">
        <v>469</v>
      </c>
      <c r="J69" t="s">
        <v>199</v>
      </c>
      <c r="K69" t="s">
        <v>498</v>
      </c>
      <c r="L69" t="s">
        <v>526</v>
      </c>
      <c r="M69" t="s">
        <v>286</v>
      </c>
      <c r="N69" t="s">
        <v>261</v>
      </c>
    </row>
    <row r="70" spans="1:14" x14ac:dyDescent="0.45">
      <c r="A70">
        <v>25248</v>
      </c>
      <c r="B70">
        <v>2013</v>
      </c>
      <c r="C70" t="s">
        <v>345</v>
      </c>
      <c r="D70" t="s">
        <v>607</v>
      </c>
      <c r="E70" t="s">
        <v>181</v>
      </c>
      <c r="F70" t="s">
        <v>356</v>
      </c>
      <c r="G70" t="s">
        <v>378</v>
      </c>
      <c r="H70" t="s">
        <v>328</v>
      </c>
      <c r="I70" t="s">
        <v>504</v>
      </c>
      <c r="J70" t="s">
        <v>315</v>
      </c>
      <c r="K70" t="s">
        <v>378</v>
      </c>
      <c r="L70" t="s">
        <v>393</v>
      </c>
      <c r="M70" t="s">
        <v>272</v>
      </c>
      <c r="N70" t="s">
        <v>417</v>
      </c>
    </row>
    <row r="71" spans="1:14" x14ac:dyDescent="0.45">
      <c r="A71">
        <v>25248</v>
      </c>
      <c r="B71">
        <v>2014</v>
      </c>
      <c r="C71" t="s">
        <v>210</v>
      </c>
      <c r="D71" t="s">
        <v>238</v>
      </c>
      <c r="E71" t="s">
        <v>137</v>
      </c>
      <c r="F71" t="s">
        <v>446</v>
      </c>
      <c r="G71" t="s">
        <v>243</v>
      </c>
      <c r="H71" t="s">
        <v>68</v>
      </c>
      <c r="I71" t="s">
        <v>539</v>
      </c>
      <c r="J71" t="s">
        <v>289</v>
      </c>
      <c r="K71" t="s">
        <v>329</v>
      </c>
      <c r="L71" t="s">
        <v>483</v>
      </c>
      <c r="M71" t="s">
        <v>433</v>
      </c>
      <c r="N71" t="s">
        <v>626</v>
      </c>
    </row>
    <row r="72" spans="1:14" x14ac:dyDescent="0.45">
      <c r="A72">
        <v>25248</v>
      </c>
      <c r="B72">
        <v>2015</v>
      </c>
      <c r="C72" t="s">
        <v>579</v>
      </c>
      <c r="D72" t="s">
        <v>68</v>
      </c>
      <c r="E72" t="s">
        <v>175</v>
      </c>
      <c r="F72" t="s">
        <v>68</v>
      </c>
      <c r="G72" t="s">
        <v>502</v>
      </c>
      <c r="H72" t="s">
        <v>469</v>
      </c>
      <c r="I72" t="s">
        <v>599</v>
      </c>
      <c r="J72" t="s">
        <v>305</v>
      </c>
      <c r="K72" t="s">
        <v>206</v>
      </c>
      <c r="L72" t="s">
        <v>68</v>
      </c>
      <c r="M72" t="s">
        <v>68</v>
      </c>
      <c r="N72" t="s">
        <v>370</v>
      </c>
    </row>
    <row r="73" spans="1:14" x14ac:dyDescent="0.45">
      <c r="A73">
        <v>25248</v>
      </c>
      <c r="B73">
        <v>2016</v>
      </c>
      <c r="C73" t="s">
        <v>93</v>
      </c>
      <c r="D73" t="s">
        <v>579</v>
      </c>
      <c r="E73" t="s">
        <v>342</v>
      </c>
      <c r="F73" t="s">
        <v>540</v>
      </c>
      <c r="G73" t="s">
        <v>112</v>
      </c>
      <c r="H73" t="s">
        <v>486</v>
      </c>
      <c r="I73" t="s">
        <v>530</v>
      </c>
      <c r="J73" t="s">
        <v>447</v>
      </c>
      <c r="K73" t="s">
        <v>501</v>
      </c>
      <c r="L73" t="s">
        <v>492</v>
      </c>
      <c r="M73" t="s">
        <v>358</v>
      </c>
      <c r="N73" t="s">
        <v>443</v>
      </c>
    </row>
    <row r="74" spans="1:14" x14ac:dyDescent="0.45">
      <c r="A74">
        <v>25248</v>
      </c>
      <c r="B74">
        <v>2017</v>
      </c>
      <c r="C74" t="s">
        <v>255</v>
      </c>
      <c r="D74" t="s">
        <v>92</v>
      </c>
      <c r="E74" t="s">
        <v>338</v>
      </c>
      <c r="F74" t="s">
        <v>470</v>
      </c>
      <c r="G74" t="s">
        <v>368</v>
      </c>
      <c r="H74" t="s">
        <v>328</v>
      </c>
      <c r="I74" t="s">
        <v>458</v>
      </c>
      <c r="J74" t="s">
        <v>43</v>
      </c>
      <c r="K74" t="s">
        <v>135</v>
      </c>
      <c r="L74" t="s">
        <v>427</v>
      </c>
      <c r="M74" t="s">
        <v>588</v>
      </c>
      <c r="N74" t="s">
        <v>280</v>
      </c>
    </row>
    <row r="75" spans="1:14" x14ac:dyDescent="0.45">
      <c r="A75">
        <v>25248</v>
      </c>
      <c r="B75">
        <v>2018</v>
      </c>
      <c r="C75" t="s">
        <v>365</v>
      </c>
      <c r="D75" t="s">
        <v>443</v>
      </c>
      <c r="E75" t="s">
        <v>272</v>
      </c>
      <c r="F75" t="s">
        <v>340</v>
      </c>
      <c r="G75" t="s">
        <v>223</v>
      </c>
      <c r="H75" t="s">
        <v>68</v>
      </c>
      <c r="I75" t="s">
        <v>507</v>
      </c>
      <c r="J75" t="s">
        <v>276</v>
      </c>
      <c r="K75" t="s">
        <v>424</v>
      </c>
      <c r="L75" t="s">
        <v>161</v>
      </c>
      <c r="M75" t="s">
        <v>91</v>
      </c>
      <c r="N75" t="s">
        <v>128</v>
      </c>
    </row>
    <row r="76" spans="1:14" x14ac:dyDescent="0.45">
      <c r="A76">
        <v>25248</v>
      </c>
      <c r="B76">
        <v>2019</v>
      </c>
      <c r="C76" t="s">
        <v>279</v>
      </c>
      <c r="D76" t="s">
        <v>138</v>
      </c>
      <c r="E76" t="s">
        <v>298</v>
      </c>
      <c r="F76" t="s">
        <v>435</v>
      </c>
      <c r="G76" t="s">
        <v>193</v>
      </c>
      <c r="H76" t="s">
        <v>512</v>
      </c>
      <c r="I76" t="s">
        <v>473</v>
      </c>
      <c r="J76" t="s">
        <v>385</v>
      </c>
      <c r="K76" t="s">
        <v>329</v>
      </c>
      <c r="L76" t="s">
        <v>583</v>
      </c>
      <c r="M76" t="s">
        <v>592</v>
      </c>
      <c r="N76" t="s">
        <v>300</v>
      </c>
    </row>
    <row r="77" spans="1:14" x14ac:dyDescent="0.45">
      <c r="A77">
        <v>25248</v>
      </c>
      <c r="B77">
        <v>2020</v>
      </c>
      <c r="C77" t="s">
        <v>61</v>
      </c>
      <c r="D77" t="s">
        <v>606</v>
      </c>
      <c r="E77" t="s">
        <v>586</v>
      </c>
      <c r="F77" t="s">
        <v>75</v>
      </c>
      <c r="G77" t="s">
        <v>547</v>
      </c>
      <c r="H77" t="s">
        <v>521</v>
      </c>
      <c r="I77" t="s">
        <v>459</v>
      </c>
      <c r="J77" t="s">
        <v>305</v>
      </c>
      <c r="K77" t="s">
        <v>68</v>
      </c>
      <c r="L77" t="s">
        <v>68</v>
      </c>
      <c r="M77" t="s">
        <v>68</v>
      </c>
      <c r="N77" t="s">
        <v>68</v>
      </c>
    </row>
    <row r="78" spans="1:14" x14ac:dyDescent="0.45">
      <c r="A78">
        <v>25248</v>
      </c>
      <c r="B78">
        <v>2021</v>
      </c>
      <c r="C78" t="s">
        <v>68</v>
      </c>
      <c r="D78" t="s">
        <v>68</v>
      </c>
      <c r="E78" t="s">
        <v>68</v>
      </c>
      <c r="F78" t="s">
        <v>350</v>
      </c>
      <c r="G78" t="s">
        <v>349</v>
      </c>
      <c r="H78" t="s">
        <v>471</v>
      </c>
      <c r="I78" t="s">
        <v>289</v>
      </c>
      <c r="J78" t="s">
        <v>305</v>
      </c>
      <c r="K78" t="s">
        <v>45</v>
      </c>
      <c r="L78" t="s">
        <v>350</v>
      </c>
      <c r="M78" t="s">
        <v>567</v>
      </c>
      <c r="N78" t="s">
        <v>105</v>
      </c>
    </row>
    <row r="79" spans="1:14" x14ac:dyDescent="0.45">
      <c r="A79">
        <v>25248</v>
      </c>
      <c r="B79">
        <v>2022</v>
      </c>
      <c r="C79" t="s">
        <v>94</v>
      </c>
      <c r="D79" t="s">
        <v>84</v>
      </c>
      <c r="E79" t="s">
        <v>151</v>
      </c>
      <c r="F79" t="s">
        <v>316</v>
      </c>
      <c r="G79" t="s">
        <v>499</v>
      </c>
      <c r="H79" t="s">
        <v>269</v>
      </c>
      <c r="I79" t="s">
        <v>282</v>
      </c>
      <c r="J79" t="s">
        <v>328</v>
      </c>
      <c r="K79" t="s">
        <v>135</v>
      </c>
      <c r="L79" t="s">
        <v>68</v>
      </c>
      <c r="M79" t="s">
        <v>68</v>
      </c>
      <c r="N79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7A8B-14D1-4666-ADEE-50BB7670AF91}">
  <dimension ref="A1:N57"/>
  <sheetViews>
    <sheetView workbookViewId="0">
      <selection activeCell="C1" sqref="C1:N56"/>
    </sheetView>
  </sheetViews>
  <sheetFormatPr defaultRowHeight="15.9" x14ac:dyDescent="0.45"/>
  <sheetData>
    <row r="1" spans="1:14" x14ac:dyDescent="0.45">
      <c r="A1">
        <v>25248</v>
      </c>
      <c r="B1">
        <v>1966</v>
      </c>
      <c r="C1" t="s">
        <v>815</v>
      </c>
      <c r="D1" t="s">
        <v>508</v>
      </c>
      <c r="E1" t="s">
        <v>320</v>
      </c>
      <c r="F1" t="s">
        <v>55</v>
      </c>
      <c r="G1" t="s">
        <v>112</v>
      </c>
      <c r="H1" t="s">
        <v>508</v>
      </c>
      <c r="I1" t="s">
        <v>664</v>
      </c>
      <c r="J1" t="s">
        <v>673</v>
      </c>
      <c r="K1" t="s">
        <v>354</v>
      </c>
      <c r="L1" t="s">
        <v>508</v>
      </c>
      <c r="M1" t="s">
        <v>816</v>
      </c>
      <c r="N1" t="s">
        <v>327</v>
      </c>
    </row>
    <row r="2" spans="1:14" x14ac:dyDescent="0.45">
      <c r="A2">
        <v>25248</v>
      </c>
      <c r="B2">
        <v>1967</v>
      </c>
      <c r="C2" t="s">
        <v>663</v>
      </c>
      <c r="D2" t="s">
        <v>201</v>
      </c>
      <c r="E2" t="s">
        <v>656</v>
      </c>
      <c r="F2" t="s">
        <v>277</v>
      </c>
      <c r="G2" t="s">
        <v>674</v>
      </c>
      <c r="H2" t="s">
        <v>655</v>
      </c>
      <c r="I2" t="s">
        <v>730</v>
      </c>
      <c r="J2" t="s">
        <v>447</v>
      </c>
      <c r="K2" t="s">
        <v>257</v>
      </c>
      <c r="L2" t="s">
        <v>675</v>
      </c>
      <c r="M2" t="s">
        <v>257</v>
      </c>
      <c r="N2" t="s">
        <v>656</v>
      </c>
    </row>
    <row r="3" spans="1:14" x14ac:dyDescent="0.45">
      <c r="A3">
        <v>25248</v>
      </c>
      <c r="B3">
        <v>1968</v>
      </c>
      <c r="C3" t="s">
        <v>658</v>
      </c>
      <c r="D3" t="s">
        <v>447</v>
      </c>
      <c r="E3" t="s">
        <v>55</v>
      </c>
      <c r="F3" t="s">
        <v>112</v>
      </c>
      <c r="G3" t="s">
        <v>447</v>
      </c>
      <c r="H3" t="s">
        <v>518</v>
      </c>
      <c r="I3" t="s">
        <v>817</v>
      </c>
      <c r="J3" t="s">
        <v>668</v>
      </c>
      <c r="K3" t="s">
        <v>354</v>
      </c>
      <c r="L3" t="s">
        <v>660</v>
      </c>
      <c r="M3" t="s">
        <v>327</v>
      </c>
      <c r="N3" t="s">
        <v>663</v>
      </c>
    </row>
    <row r="4" spans="1:14" x14ac:dyDescent="0.45">
      <c r="A4">
        <v>25248</v>
      </c>
      <c r="B4">
        <v>1969</v>
      </c>
      <c r="C4" t="s">
        <v>689</v>
      </c>
      <c r="D4" t="s">
        <v>327</v>
      </c>
      <c r="E4" t="s">
        <v>201</v>
      </c>
      <c r="F4" t="s">
        <v>201</v>
      </c>
      <c r="G4" t="s">
        <v>277</v>
      </c>
      <c r="H4" t="s">
        <v>663</v>
      </c>
      <c r="I4" t="s">
        <v>681</v>
      </c>
      <c r="J4" t="s">
        <v>55</v>
      </c>
      <c r="K4" t="s">
        <v>670</v>
      </c>
      <c r="L4" t="s">
        <v>447</v>
      </c>
      <c r="M4" t="s">
        <v>201</v>
      </c>
      <c r="N4" t="s">
        <v>354</v>
      </c>
    </row>
    <row r="5" spans="1:14" x14ac:dyDescent="0.45">
      <c r="A5">
        <v>25248</v>
      </c>
      <c r="B5">
        <v>1970</v>
      </c>
      <c r="C5" t="s">
        <v>277</v>
      </c>
      <c r="D5" t="s">
        <v>354</v>
      </c>
      <c r="E5" t="s">
        <v>201</v>
      </c>
      <c r="F5" t="s">
        <v>277</v>
      </c>
      <c r="G5" t="s">
        <v>177</v>
      </c>
      <c r="H5" t="s">
        <v>595</v>
      </c>
      <c r="I5" t="s">
        <v>683</v>
      </c>
      <c r="J5" t="s">
        <v>730</v>
      </c>
      <c r="K5" t="s">
        <v>55</v>
      </c>
      <c r="L5" t="s">
        <v>354</v>
      </c>
      <c r="M5" t="s">
        <v>665</v>
      </c>
      <c r="N5" t="s">
        <v>518</v>
      </c>
    </row>
    <row r="6" spans="1:14" x14ac:dyDescent="0.45">
      <c r="A6">
        <v>25248</v>
      </c>
      <c r="B6">
        <v>1971</v>
      </c>
      <c r="C6" t="s">
        <v>675</v>
      </c>
      <c r="D6" t="s">
        <v>543</v>
      </c>
      <c r="E6" t="s">
        <v>257</v>
      </c>
      <c r="F6" t="s">
        <v>327</v>
      </c>
      <c r="G6" t="s">
        <v>327</v>
      </c>
      <c r="H6" t="s">
        <v>565</v>
      </c>
      <c r="I6" t="s">
        <v>656</v>
      </c>
      <c r="J6" t="s">
        <v>679</v>
      </c>
      <c r="K6" t="s">
        <v>508</v>
      </c>
      <c r="L6" t="s">
        <v>683</v>
      </c>
      <c r="M6" t="s">
        <v>818</v>
      </c>
      <c r="N6" t="s">
        <v>676</v>
      </c>
    </row>
    <row r="7" spans="1:14" x14ac:dyDescent="0.45">
      <c r="A7">
        <v>25248</v>
      </c>
      <c r="B7">
        <v>1972</v>
      </c>
      <c r="C7" t="s">
        <v>663</v>
      </c>
      <c r="D7" t="s">
        <v>177</v>
      </c>
      <c r="E7" t="s">
        <v>543</v>
      </c>
      <c r="F7" t="s">
        <v>177</v>
      </c>
      <c r="G7" t="s">
        <v>277</v>
      </c>
      <c r="H7" t="s">
        <v>661</v>
      </c>
      <c r="I7" t="s">
        <v>819</v>
      </c>
      <c r="J7" t="s">
        <v>689</v>
      </c>
      <c r="K7" t="s">
        <v>670</v>
      </c>
      <c r="L7" t="s">
        <v>658</v>
      </c>
      <c r="M7" t="s">
        <v>508</v>
      </c>
      <c r="N7" t="s">
        <v>664</v>
      </c>
    </row>
    <row r="8" spans="1:14" x14ac:dyDescent="0.45">
      <c r="A8">
        <v>25248</v>
      </c>
      <c r="B8">
        <v>1973</v>
      </c>
      <c r="C8" t="s">
        <v>485</v>
      </c>
      <c r="D8" t="s">
        <v>656</v>
      </c>
      <c r="E8" t="s">
        <v>112</v>
      </c>
      <c r="F8" t="s">
        <v>671</v>
      </c>
      <c r="G8" t="s">
        <v>163</v>
      </c>
      <c r="H8" t="s">
        <v>485</v>
      </c>
      <c r="I8" t="s">
        <v>671</v>
      </c>
      <c r="J8" t="s">
        <v>692</v>
      </c>
      <c r="K8" t="s">
        <v>674</v>
      </c>
      <c r="L8" t="s">
        <v>674</v>
      </c>
      <c r="M8" t="s">
        <v>820</v>
      </c>
      <c r="N8" t="s">
        <v>508</v>
      </c>
    </row>
    <row r="9" spans="1:14" x14ac:dyDescent="0.45">
      <c r="A9">
        <v>25248</v>
      </c>
      <c r="B9">
        <v>1974</v>
      </c>
      <c r="C9" t="s">
        <v>320</v>
      </c>
      <c r="D9" t="s">
        <v>543</v>
      </c>
      <c r="E9" t="s">
        <v>201</v>
      </c>
      <c r="F9" t="s">
        <v>163</v>
      </c>
      <c r="G9" t="s">
        <v>277</v>
      </c>
      <c r="H9" t="s">
        <v>55</v>
      </c>
      <c r="I9" t="s">
        <v>674</v>
      </c>
      <c r="J9" t="s">
        <v>683</v>
      </c>
      <c r="K9" t="s">
        <v>663</v>
      </c>
      <c r="L9" t="s">
        <v>327</v>
      </c>
      <c r="M9" t="s">
        <v>447</v>
      </c>
      <c r="N9" t="s">
        <v>112</v>
      </c>
    </row>
    <row r="10" spans="1:14" x14ac:dyDescent="0.45">
      <c r="A10">
        <v>25248</v>
      </c>
      <c r="B10">
        <v>1975</v>
      </c>
      <c r="C10" t="s">
        <v>485</v>
      </c>
      <c r="D10" t="s">
        <v>277</v>
      </c>
      <c r="E10" t="s">
        <v>565</v>
      </c>
      <c r="F10" t="s">
        <v>277</v>
      </c>
      <c r="G10" t="s">
        <v>565</v>
      </c>
      <c r="H10" t="s">
        <v>819</v>
      </c>
      <c r="I10" t="s">
        <v>683</v>
      </c>
      <c r="J10" t="s">
        <v>664</v>
      </c>
      <c r="K10" t="s">
        <v>673</v>
      </c>
      <c r="L10" t="s">
        <v>447</v>
      </c>
      <c r="M10" t="s">
        <v>684</v>
      </c>
      <c r="N10" t="s">
        <v>327</v>
      </c>
    </row>
    <row r="11" spans="1:14" x14ac:dyDescent="0.45">
      <c r="A11">
        <v>25248</v>
      </c>
      <c r="B11">
        <v>1976</v>
      </c>
      <c r="C11" t="s">
        <v>669</v>
      </c>
      <c r="D11" t="s">
        <v>327</v>
      </c>
      <c r="E11" t="s">
        <v>320</v>
      </c>
      <c r="F11" t="s">
        <v>447</v>
      </c>
      <c r="G11" t="s">
        <v>201</v>
      </c>
      <c r="H11" t="s">
        <v>670</v>
      </c>
      <c r="I11" t="s">
        <v>821</v>
      </c>
      <c r="J11" t="s">
        <v>822</v>
      </c>
      <c r="K11" t="s">
        <v>565</v>
      </c>
      <c r="L11" t="s">
        <v>55</v>
      </c>
      <c r="M11" t="s">
        <v>55</v>
      </c>
      <c r="N11" t="s">
        <v>177</v>
      </c>
    </row>
    <row r="12" spans="1:14" x14ac:dyDescent="0.45">
      <c r="A12">
        <v>25248</v>
      </c>
      <c r="B12">
        <v>1977</v>
      </c>
      <c r="C12" t="s">
        <v>656</v>
      </c>
      <c r="D12" t="s">
        <v>354</v>
      </c>
      <c r="E12" t="s">
        <v>543</v>
      </c>
      <c r="F12" t="s">
        <v>277</v>
      </c>
      <c r="G12" t="s">
        <v>277</v>
      </c>
      <c r="H12" t="s">
        <v>518</v>
      </c>
      <c r="I12" t="s">
        <v>565</v>
      </c>
      <c r="J12" t="s">
        <v>695</v>
      </c>
      <c r="K12" t="s">
        <v>667</v>
      </c>
      <c r="L12" t="s">
        <v>485</v>
      </c>
      <c r="M12" t="s">
        <v>508</v>
      </c>
      <c r="N12" t="s">
        <v>675</v>
      </c>
    </row>
    <row r="13" spans="1:14" x14ac:dyDescent="0.45">
      <c r="A13">
        <v>25248</v>
      </c>
      <c r="B13">
        <v>1978</v>
      </c>
      <c r="C13" t="s">
        <v>695</v>
      </c>
      <c r="D13" t="s">
        <v>257</v>
      </c>
      <c r="E13" t="s">
        <v>329</v>
      </c>
      <c r="F13" t="s">
        <v>485</v>
      </c>
      <c r="G13" t="s">
        <v>257</v>
      </c>
      <c r="H13" t="s">
        <v>689</v>
      </c>
      <c r="I13" t="s">
        <v>666</v>
      </c>
      <c r="J13" t="s">
        <v>655</v>
      </c>
      <c r="K13" t="s">
        <v>327</v>
      </c>
      <c r="L13" t="s">
        <v>329</v>
      </c>
      <c r="M13" t="s">
        <v>384</v>
      </c>
      <c r="N13" t="s">
        <v>518</v>
      </c>
    </row>
    <row r="14" spans="1:14" x14ac:dyDescent="0.45">
      <c r="A14">
        <v>25248</v>
      </c>
      <c r="B14">
        <v>1979</v>
      </c>
      <c r="C14" t="s">
        <v>508</v>
      </c>
      <c r="D14" t="s">
        <v>658</v>
      </c>
      <c r="E14" t="s">
        <v>55</v>
      </c>
      <c r="F14" t="s">
        <v>327</v>
      </c>
      <c r="G14" t="s">
        <v>201</v>
      </c>
      <c r="H14" t="s">
        <v>447</v>
      </c>
      <c r="I14" t="s">
        <v>662</v>
      </c>
      <c r="J14" t="s">
        <v>819</v>
      </c>
      <c r="K14" t="s">
        <v>663</v>
      </c>
      <c r="L14" t="s">
        <v>257</v>
      </c>
      <c r="M14" t="s">
        <v>485</v>
      </c>
      <c r="N14" t="s">
        <v>565</v>
      </c>
    </row>
    <row r="15" spans="1:14" x14ac:dyDescent="0.45">
      <c r="A15">
        <v>25248</v>
      </c>
      <c r="B15">
        <v>1980</v>
      </c>
      <c r="C15" t="s">
        <v>177</v>
      </c>
      <c r="D15" t="s">
        <v>518</v>
      </c>
      <c r="E15" t="s">
        <v>384</v>
      </c>
      <c r="F15" t="s">
        <v>329</v>
      </c>
      <c r="G15" t="s">
        <v>112</v>
      </c>
      <c r="H15" t="s">
        <v>822</v>
      </c>
      <c r="I15" t="s">
        <v>823</v>
      </c>
      <c r="J15" t="s">
        <v>671</v>
      </c>
      <c r="K15" t="s">
        <v>277</v>
      </c>
      <c r="L15" t="s">
        <v>257</v>
      </c>
      <c r="M15" t="s">
        <v>55</v>
      </c>
      <c r="N15" t="s">
        <v>327</v>
      </c>
    </row>
    <row r="16" spans="1:14" x14ac:dyDescent="0.45">
      <c r="A16">
        <v>25248</v>
      </c>
      <c r="B16">
        <v>1981</v>
      </c>
      <c r="C16" t="s">
        <v>518</v>
      </c>
      <c r="D16" t="s">
        <v>447</v>
      </c>
      <c r="E16" t="s">
        <v>354</v>
      </c>
      <c r="F16" t="s">
        <v>485</v>
      </c>
      <c r="G16" t="s">
        <v>327</v>
      </c>
      <c r="H16" t="s">
        <v>660</v>
      </c>
      <c r="I16" t="s">
        <v>824</v>
      </c>
      <c r="J16" t="s">
        <v>565</v>
      </c>
      <c r="K16" t="s">
        <v>320</v>
      </c>
      <c r="L16" t="s">
        <v>565</v>
      </c>
      <c r="M16" t="s">
        <v>565</v>
      </c>
      <c r="N16" t="s">
        <v>485</v>
      </c>
    </row>
    <row r="17" spans="1:14" x14ac:dyDescent="0.45">
      <c r="A17">
        <v>25248</v>
      </c>
      <c r="B17">
        <v>1982</v>
      </c>
      <c r="C17" t="s">
        <v>177</v>
      </c>
      <c r="D17" t="s">
        <v>518</v>
      </c>
      <c r="E17" t="s">
        <v>257</v>
      </c>
      <c r="F17" t="s">
        <v>447</v>
      </c>
      <c r="G17" t="s">
        <v>320</v>
      </c>
      <c r="H17" t="s">
        <v>177</v>
      </c>
      <c r="I17" t="s">
        <v>354</v>
      </c>
      <c r="J17" t="s">
        <v>660</v>
      </c>
      <c r="K17" t="s">
        <v>543</v>
      </c>
      <c r="L17" t="s">
        <v>595</v>
      </c>
      <c r="M17" t="s">
        <v>680</v>
      </c>
      <c r="N17" t="s">
        <v>655</v>
      </c>
    </row>
    <row r="18" spans="1:14" x14ac:dyDescent="0.45">
      <c r="A18">
        <v>25248</v>
      </c>
      <c r="B18">
        <v>1983</v>
      </c>
      <c r="C18" t="s">
        <v>384</v>
      </c>
      <c r="D18" t="s">
        <v>329</v>
      </c>
      <c r="E18" t="s">
        <v>543</v>
      </c>
      <c r="F18" t="s">
        <v>257</v>
      </c>
      <c r="G18" t="s">
        <v>177</v>
      </c>
      <c r="H18" t="s">
        <v>518</v>
      </c>
      <c r="I18" t="s">
        <v>818</v>
      </c>
      <c r="J18" t="s">
        <v>821</v>
      </c>
      <c r="K18" t="s">
        <v>595</v>
      </c>
      <c r="L18" t="s">
        <v>384</v>
      </c>
      <c r="M18" t="s">
        <v>257</v>
      </c>
      <c r="N18" t="s">
        <v>685</v>
      </c>
    </row>
    <row r="19" spans="1:14" x14ac:dyDescent="0.45">
      <c r="A19">
        <v>25248</v>
      </c>
      <c r="B19">
        <v>1984</v>
      </c>
      <c r="C19" t="s">
        <v>55</v>
      </c>
      <c r="D19" t="s">
        <v>163</v>
      </c>
      <c r="E19" t="s">
        <v>543</v>
      </c>
      <c r="F19" t="s">
        <v>329</v>
      </c>
      <c r="G19" t="s">
        <v>485</v>
      </c>
      <c r="H19" t="s">
        <v>683</v>
      </c>
      <c r="I19" t="s">
        <v>825</v>
      </c>
      <c r="J19" t="s">
        <v>687</v>
      </c>
      <c r="K19" t="s">
        <v>684</v>
      </c>
      <c r="L19" t="s">
        <v>354</v>
      </c>
      <c r="M19" t="s">
        <v>518</v>
      </c>
      <c r="N19" t="s">
        <v>485</v>
      </c>
    </row>
    <row r="20" spans="1:14" x14ac:dyDescent="0.45">
      <c r="A20">
        <v>25248</v>
      </c>
      <c r="B20">
        <v>1985</v>
      </c>
      <c r="C20" t="s">
        <v>363</v>
      </c>
      <c r="D20" t="s">
        <v>826</v>
      </c>
      <c r="E20" t="s">
        <v>42</v>
      </c>
      <c r="F20" t="s">
        <v>258</v>
      </c>
      <c r="G20" t="s">
        <v>54</v>
      </c>
      <c r="H20" t="s">
        <v>826</v>
      </c>
      <c r="I20" t="s">
        <v>741</v>
      </c>
      <c r="J20" t="s">
        <v>827</v>
      </c>
      <c r="K20" t="s">
        <v>582</v>
      </c>
      <c r="L20" t="s">
        <v>301</v>
      </c>
      <c r="M20" t="s">
        <v>828</v>
      </c>
      <c r="N20" t="s">
        <v>761</v>
      </c>
    </row>
    <row r="21" spans="1:14" x14ac:dyDescent="0.45">
      <c r="A21">
        <v>25248</v>
      </c>
      <c r="B21">
        <v>1986</v>
      </c>
      <c r="C21" t="s">
        <v>245</v>
      </c>
      <c r="D21" t="s">
        <v>68</v>
      </c>
      <c r="E21" t="s">
        <v>420</v>
      </c>
      <c r="F21" t="s">
        <v>246</v>
      </c>
      <c r="G21" t="s">
        <v>321</v>
      </c>
      <c r="H21" t="s">
        <v>580</v>
      </c>
      <c r="I21" t="s">
        <v>829</v>
      </c>
      <c r="J21" t="s">
        <v>830</v>
      </c>
      <c r="K21" t="s">
        <v>748</v>
      </c>
      <c r="L21" t="s">
        <v>200</v>
      </c>
      <c r="M21" t="s">
        <v>269</v>
      </c>
      <c r="N21" t="s">
        <v>573</v>
      </c>
    </row>
    <row r="22" spans="1:14" x14ac:dyDescent="0.45">
      <c r="A22">
        <v>25248</v>
      </c>
      <c r="B22">
        <v>1987</v>
      </c>
      <c r="C22" t="s">
        <v>170</v>
      </c>
      <c r="D22" t="s">
        <v>178</v>
      </c>
      <c r="E22" t="s">
        <v>315</v>
      </c>
      <c r="F22" t="s">
        <v>487</v>
      </c>
      <c r="G22" t="s">
        <v>309</v>
      </c>
      <c r="H22" t="s">
        <v>565</v>
      </c>
      <c r="I22" t="s">
        <v>762</v>
      </c>
      <c r="J22" t="s">
        <v>831</v>
      </c>
      <c r="K22" t="s">
        <v>573</v>
      </c>
      <c r="L22" t="s">
        <v>79</v>
      </c>
      <c r="M22" t="s">
        <v>68</v>
      </c>
      <c r="N22" t="s">
        <v>550</v>
      </c>
    </row>
    <row r="23" spans="1:14" x14ac:dyDescent="0.45">
      <c r="A23">
        <v>25248</v>
      </c>
      <c r="B23">
        <v>1988</v>
      </c>
      <c r="C23" t="s">
        <v>591</v>
      </c>
      <c r="D23" t="s">
        <v>372</v>
      </c>
      <c r="E23" t="s">
        <v>547</v>
      </c>
      <c r="F23" t="s">
        <v>252</v>
      </c>
      <c r="G23" t="s">
        <v>302</v>
      </c>
      <c r="H23" t="s">
        <v>405</v>
      </c>
      <c r="I23" t="s">
        <v>832</v>
      </c>
      <c r="J23" t="s">
        <v>810</v>
      </c>
      <c r="K23" t="s">
        <v>489</v>
      </c>
      <c r="L23" t="s">
        <v>367</v>
      </c>
      <c r="M23" t="s">
        <v>112</v>
      </c>
      <c r="N23" t="s">
        <v>257</v>
      </c>
    </row>
    <row r="24" spans="1:14" x14ac:dyDescent="0.45">
      <c r="A24">
        <v>25248</v>
      </c>
      <c r="B24">
        <v>1989</v>
      </c>
      <c r="C24" t="s">
        <v>573</v>
      </c>
      <c r="D24" t="s">
        <v>705</v>
      </c>
      <c r="E24" t="s">
        <v>512</v>
      </c>
      <c r="F24" t="s">
        <v>565</v>
      </c>
      <c r="G24" t="s">
        <v>471</v>
      </c>
      <c r="H24" t="s">
        <v>68</v>
      </c>
      <c r="I24" t="s">
        <v>833</v>
      </c>
      <c r="J24" t="s">
        <v>834</v>
      </c>
      <c r="K24" t="s">
        <v>566</v>
      </c>
      <c r="L24" t="s">
        <v>591</v>
      </c>
      <c r="M24" t="s">
        <v>781</v>
      </c>
      <c r="N24" t="s">
        <v>277</v>
      </c>
    </row>
    <row r="25" spans="1:14" x14ac:dyDescent="0.45">
      <c r="A25">
        <v>25248</v>
      </c>
      <c r="B25">
        <v>1990</v>
      </c>
      <c r="C25" t="s">
        <v>135</v>
      </c>
      <c r="D25" t="s">
        <v>420</v>
      </c>
      <c r="E25" t="s">
        <v>143</v>
      </c>
      <c r="F25" t="s">
        <v>56</v>
      </c>
      <c r="G25" t="s">
        <v>578</v>
      </c>
      <c r="H25" t="s">
        <v>746</v>
      </c>
      <c r="I25" t="s">
        <v>835</v>
      </c>
      <c r="J25" t="s">
        <v>836</v>
      </c>
      <c r="K25" t="s">
        <v>837</v>
      </c>
      <c r="L25" t="s">
        <v>566</v>
      </c>
      <c r="M25" t="s">
        <v>704</v>
      </c>
      <c r="N25" t="s">
        <v>221</v>
      </c>
    </row>
    <row r="26" spans="1:14" x14ac:dyDescent="0.45">
      <c r="A26">
        <v>25248</v>
      </c>
      <c r="B26">
        <v>1991</v>
      </c>
      <c r="C26" t="s">
        <v>355</v>
      </c>
      <c r="D26" t="s">
        <v>550</v>
      </c>
      <c r="E26" t="s">
        <v>674</v>
      </c>
      <c r="F26" t="s">
        <v>432</v>
      </c>
      <c r="G26" t="s">
        <v>153</v>
      </c>
      <c r="H26" t="s">
        <v>838</v>
      </c>
      <c r="I26" t="s">
        <v>144</v>
      </c>
      <c r="J26" t="s">
        <v>839</v>
      </c>
      <c r="K26" t="s">
        <v>463</v>
      </c>
      <c r="L26" t="s">
        <v>320</v>
      </c>
      <c r="M26" t="s">
        <v>549</v>
      </c>
      <c r="N26" t="s">
        <v>235</v>
      </c>
    </row>
    <row r="27" spans="1:14" x14ac:dyDescent="0.45">
      <c r="A27">
        <v>25248</v>
      </c>
      <c r="B27">
        <v>1992</v>
      </c>
      <c r="C27" t="s">
        <v>257</v>
      </c>
      <c r="D27" t="s">
        <v>487</v>
      </c>
      <c r="E27" t="s">
        <v>406</v>
      </c>
      <c r="F27" t="s">
        <v>573</v>
      </c>
      <c r="G27" t="s">
        <v>288</v>
      </c>
      <c r="H27" t="s">
        <v>595</v>
      </c>
      <c r="I27" t="s">
        <v>521</v>
      </c>
      <c r="J27" t="s">
        <v>515</v>
      </c>
      <c r="K27" t="s">
        <v>132</v>
      </c>
      <c r="L27" t="s">
        <v>315</v>
      </c>
      <c r="M27" t="s">
        <v>459</v>
      </c>
      <c r="N27" t="s">
        <v>533</v>
      </c>
    </row>
    <row r="28" spans="1:14" x14ac:dyDescent="0.45">
      <c r="A28">
        <v>25248</v>
      </c>
      <c r="B28">
        <v>1993</v>
      </c>
      <c r="C28" t="s">
        <v>447</v>
      </c>
      <c r="D28" t="s">
        <v>153</v>
      </c>
      <c r="E28" t="s">
        <v>432</v>
      </c>
      <c r="F28" t="s">
        <v>170</v>
      </c>
      <c r="G28" t="s">
        <v>56</v>
      </c>
      <c r="H28" t="s">
        <v>282</v>
      </c>
      <c r="I28" t="s">
        <v>680</v>
      </c>
      <c r="J28" t="s">
        <v>710</v>
      </c>
      <c r="K28" t="s">
        <v>44</v>
      </c>
      <c r="L28" t="s">
        <v>455</v>
      </c>
      <c r="M28" t="s">
        <v>288</v>
      </c>
      <c r="N28" t="s">
        <v>499</v>
      </c>
    </row>
    <row r="29" spans="1:14" x14ac:dyDescent="0.45">
      <c r="A29">
        <v>25248</v>
      </c>
      <c r="B29">
        <v>1994</v>
      </c>
      <c r="C29" t="s">
        <v>77</v>
      </c>
      <c r="D29" t="s">
        <v>441</v>
      </c>
      <c r="E29" t="s">
        <v>68</v>
      </c>
      <c r="F29" t="s">
        <v>153</v>
      </c>
      <c r="G29" t="s">
        <v>582</v>
      </c>
      <c r="H29" t="s">
        <v>373</v>
      </c>
      <c r="I29" t="s">
        <v>245</v>
      </c>
      <c r="J29" t="s">
        <v>840</v>
      </c>
      <c r="K29" t="s">
        <v>68</v>
      </c>
      <c r="L29" t="s">
        <v>68</v>
      </c>
      <c r="M29" t="s">
        <v>144</v>
      </c>
      <c r="N29" t="s">
        <v>246</v>
      </c>
    </row>
    <row r="30" spans="1:14" x14ac:dyDescent="0.45">
      <c r="A30">
        <v>25248</v>
      </c>
      <c r="B30">
        <v>1995</v>
      </c>
      <c r="C30" t="s">
        <v>539</v>
      </c>
      <c r="D30" t="s">
        <v>309</v>
      </c>
      <c r="E30" t="s">
        <v>69</v>
      </c>
      <c r="F30" t="s">
        <v>163</v>
      </c>
      <c r="G30" t="s">
        <v>432</v>
      </c>
      <c r="H30" t="s">
        <v>701</v>
      </c>
      <c r="I30" t="s">
        <v>841</v>
      </c>
      <c r="J30" t="s">
        <v>842</v>
      </c>
      <c r="K30" t="s">
        <v>573</v>
      </c>
      <c r="L30" t="s">
        <v>66</v>
      </c>
      <c r="M30" t="s">
        <v>68</v>
      </c>
      <c r="N30" t="s">
        <v>135</v>
      </c>
    </row>
    <row r="31" spans="1:14" x14ac:dyDescent="0.45">
      <c r="A31">
        <v>25248</v>
      </c>
      <c r="B31">
        <v>1996</v>
      </c>
      <c r="C31" t="s">
        <v>154</v>
      </c>
      <c r="D31" t="s">
        <v>276</v>
      </c>
      <c r="E31" t="s">
        <v>522</v>
      </c>
      <c r="F31" t="s">
        <v>185</v>
      </c>
      <c r="G31" t="s">
        <v>363</v>
      </c>
      <c r="H31" t="s">
        <v>566</v>
      </c>
      <c r="I31" t="s">
        <v>725</v>
      </c>
      <c r="J31" t="s">
        <v>843</v>
      </c>
      <c r="K31" t="s">
        <v>288</v>
      </c>
      <c r="L31" t="s">
        <v>722</v>
      </c>
      <c r="M31" t="s">
        <v>844</v>
      </c>
      <c r="N31" t="s">
        <v>826</v>
      </c>
    </row>
    <row r="32" spans="1:14" x14ac:dyDescent="0.45">
      <c r="A32">
        <v>25248</v>
      </c>
      <c r="B32">
        <v>1997</v>
      </c>
      <c r="C32" t="s">
        <v>68</v>
      </c>
      <c r="D32" t="s">
        <v>321</v>
      </c>
      <c r="E32" t="s">
        <v>453</v>
      </c>
      <c r="F32" t="s">
        <v>406</v>
      </c>
      <c r="G32" t="s">
        <v>122</v>
      </c>
      <c r="H32" t="s">
        <v>122</v>
      </c>
      <c r="I32" t="s">
        <v>845</v>
      </c>
      <c r="J32" t="s">
        <v>846</v>
      </c>
      <c r="K32" t="s">
        <v>578</v>
      </c>
      <c r="L32" t="s">
        <v>471</v>
      </c>
      <c r="M32" t="s">
        <v>68</v>
      </c>
      <c r="N32" t="s">
        <v>68</v>
      </c>
    </row>
    <row r="33" spans="1:14" x14ac:dyDescent="0.45">
      <c r="A33">
        <v>25248</v>
      </c>
      <c r="B33">
        <v>1998</v>
      </c>
      <c r="C33" t="s">
        <v>68</v>
      </c>
      <c r="D33" t="s">
        <v>68</v>
      </c>
      <c r="E33" t="s">
        <v>68</v>
      </c>
      <c r="F33" t="s">
        <v>68</v>
      </c>
      <c r="G33" t="s">
        <v>406</v>
      </c>
      <c r="H33" t="s">
        <v>469</v>
      </c>
      <c r="I33" t="s">
        <v>847</v>
      </c>
      <c r="J33" t="s">
        <v>848</v>
      </c>
      <c r="K33" t="s">
        <v>849</v>
      </c>
      <c r="L33" t="s">
        <v>850</v>
      </c>
      <c r="M33" t="s">
        <v>630</v>
      </c>
      <c r="N33" t="s">
        <v>199</v>
      </c>
    </row>
    <row r="34" spans="1:14" x14ac:dyDescent="0.45">
      <c r="A34">
        <v>25248</v>
      </c>
      <c r="B34">
        <v>1999</v>
      </c>
      <c r="C34" t="s">
        <v>321</v>
      </c>
      <c r="D34" t="s">
        <v>185</v>
      </c>
      <c r="E34" t="s">
        <v>327</v>
      </c>
      <c r="F34" t="s">
        <v>112</v>
      </c>
      <c r="G34" t="s">
        <v>378</v>
      </c>
      <c r="H34" t="s">
        <v>221</v>
      </c>
      <c r="I34" t="s">
        <v>415</v>
      </c>
      <c r="J34" t="s">
        <v>720</v>
      </c>
      <c r="K34" t="s">
        <v>199</v>
      </c>
      <c r="L34" t="s">
        <v>384</v>
      </c>
      <c r="M34" t="s">
        <v>315</v>
      </c>
      <c r="N34" t="s">
        <v>163</v>
      </c>
    </row>
    <row r="35" spans="1:14" x14ac:dyDescent="0.45">
      <c r="A35">
        <v>25248</v>
      </c>
      <c r="B35">
        <v>2000</v>
      </c>
      <c r="C35" t="s">
        <v>68</v>
      </c>
      <c r="D35" t="s">
        <v>68</v>
      </c>
      <c r="E35" t="s">
        <v>68</v>
      </c>
      <c r="F35" t="s">
        <v>258</v>
      </c>
      <c r="G35" t="s">
        <v>339</v>
      </c>
      <c r="H35" t="s">
        <v>110</v>
      </c>
      <c r="I35" t="s">
        <v>68</v>
      </c>
      <c r="J35" t="s">
        <v>68</v>
      </c>
      <c r="K35" t="s">
        <v>68</v>
      </c>
      <c r="L35" t="s">
        <v>406</v>
      </c>
      <c r="M35" t="s">
        <v>268</v>
      </c>
      <c r="N35" t="s">
        <v>851</v>
      </c>
    </row>
    <row r="36" spans="1:14" x14ac:dyDescent="0.45">
      <c r="A36">
        <v>25248</v>
      </c>
      <c r="B36">
        <v>2001</v>
      </c>
      <c r="C36" t="s">
        <v>441</v>
      </c>
      <c r="D36" t="s">
        <v>530</v>
      </c>
      <c r="E36" t="s">
        <v>170</v>
      </c>
      <c r="F36" t="s">
        <v>69</v>
      </c>
      <c r="G36" t="s">
        <v>532</v>
      </c>
      <c r="H36" t="s">
        <v>701</v>
      </c>
      <c r="I36" t="s">
        <v>315</v>
      </c>
      <c r="J36" t="s">
        <v>852</v>
      </c>
      <c r="K36" t="s">
        <v>853</v>
      </c>
      <c r="L36" t="s">
        <v>538</v>
      </c>
      <c r="M36" t="s">
        <v>799</v>
      </c>
      <c r="N36" t="s">
        <v>246</v>
      </c>
    </row>
    <row r="37" spans="1:14" x14ac:dyDescent="0.45">
      <c r="A37">
        <v>25248</v>
      </c>
      <c r="B37">
        <v>2002</v>
      </c>
      <c r="C37" t="s">
        <v>109</v>
      </c>
      <c r="D37" t="s">
        <v>78</v>
      </c>
      <c r="E37" t="s">
        <v>496</v>
      </c>
      <c r="F37" t="s">
        <v>334</v>
      </c>
      <c r="G37" t="s">
        <v>67</v>
      </c>
      <c r="H37" t="s">
        <v>213</v>
      </c>
      <c r="I37" t="s">
        <v>854</v>
      </c>
      <c r="J37" t="s">
        <v>451</v>
      </c>
      <c r="K37" t="s">
        <v>850</v>
      </c>
      <c r="L37" t="s">
        <v>508</v>
      </c>
      <c r="M37" t="s">
        <v>465</v>
      </c>
      <c r="N37" t="s">
        <v>88</v>
      </c>
    </row>
    <row r="38" spans="1:14" x14ac:dyDescent="0.45">
      <c r="A38">
        <v>25248</v>
      </c>
      <c r="B38">
        <v>2003</v>
      </c>
      <c r="C38" t="s">
        <v>177</v>
      </c>
      <c r="D38" t="s">
        <v>557</v>
      </c>
      <c r="E38" t="s">
        <v>501</v>
      </c>
      <c r="F38" t="s">
        <v>221</v>
      </c>
      <c r="G38" t="s">
        <v>257</v>
      </c>
      <c r="H38" t="s">
        <v>735</v>
      </c>
      <c r="I38" t="s">
        <v>121</v>
      </c>
      <c r="J38" t="s">
        <v>315</v>
      </c>
      <c r="K38" t="s">
        <v>55</v>
      </c>
      <c r="L38" t="s">
        <v>367</v>
      </c>
      <c r="M38" t="s">
        <v>460</v>
      </c>
      <c r="N38" t="s">
        <v>855</v>
      </c>
    </row>
    <row r="39" spans="1:14" x14ac:dyDescent="0.45">
      <c r="A39">
        <v>25248</v>
      </c>
      <c r="B39">
        <v>2004</v>
      </c>
      <c r="C39" t="s">
        <v>447</v>
      </c>
      <c r="D39" t="s">
        <v>434</v>
      </c>
      <c r="E39" t="s">
        <v>406</v>
      </c>
      <c r="F39" t="s">
        <v>394</v>
      </c>
      <c r="G39" t="s">
        <v>354</v>
      </c>
      <c r="H39" t="s">
        <v>354</v>
      </c>
      <c r="I39" t="s">
        <v>512</v>
      </c>
      <c r="J39" t="s">
        <v>856</v>
      </c>
      <c r="K39" t="s">
        <v>784</v>
      </c>
      <c r="L39" t="s">
        <v>857</v>
      </c>
      <c r="M39" t="s">
        <v>661</v>
      </c>
      <c r="N39" t="s">
        <v>670</v>
      </c>
    </row>
    <row r="40" spans="1:14" x14ac:dyDescent="0.45">
      <c r="A40">
        <v>25248</v>
      </c>
      <c r="B40">
        <v>2005</v>
      </c>
      <c r="C40" t="s">
        <v>725</v>
      </c>
      <c r="D40" t="s">
        <v>309</v>
      </c>
      <c r="E40" t="s">
        <v>858</v>
      </c>
      <c r="F40" t="s">
        <v>55</v>
      </c>
      <c r="G40" t="s">
        <v>78</v>
      </c>
      <c r="H40" t="s">
        <v>563</v>
      </c>
      <c r="I40" t="s">
        <v>859</v>
      </c>
      <c r="J40" t="s">
        <v>860</v>
      </c>
      <c r="K40" t="s">
        <v>580</v>
      </c>
      <c r="L40" t="s">
        <v>861</v>
      </c>
      <c r="M40" t="s">
        <v>756</v>
      </c>
      <c r="N40" t="s">
        <v>87</v>
      </c>
    </row>
    <row r="41" spans="1:14" x14ac:dyDescent="0.45">
      <c r="A41">
        <v>25248</v>
      </c>
      <c r="B41">
        <v>2006</v>
      </c>
      <c r="C41" t="s">
        <v>132</v>
      </c>
      <c r="D41" t="s">
        <v>862</v>
      </c>
      <c r="E41" t="s">
        <v>863</v>
      </c>
      <c r="F41" t="s">
        <v>87</v>
      </c>
      <c r="G41" t="s">
        <v>305</v>
      </c>
      <c r="H41" t="s">
        <v>864</v>
      </c>
      <c r="I41" t="s">
        <v>727</v>
      </c>
      <c r="J41" t="s">
        <v>847</v>
      </c>
      <c r="K41" t="s">
        <v>646</v>
      </c>
      <c r="L41" t="s">
        <v>441</v>
      </c>
      <c r="M41" t="s">
        <v>799</v>
      </c>
      <c r="N41" t="s">
        <v>441</v>
      </c>
    </row>
    <row r="42" spans="1:14" x14ac:dyDescent="0.45">
      <c r="A42">
        <v>25248</v>
      </c>
      <c r="B42">
        <v>2007</v>
      </c>
      <c r="C42" t="s">
        <v>69</v>
      </c>
      <c r="D42" t="s">
        <v>865</v>
      </c>
      <c r="E42" t="s">
        <v>578</v>
      </c>
      <c r="F42" t="s">
        <v>532</v>
      </c>
      <c r="G42" t="s">
        <v>67</v>
      </c>
      <c r="H42" t="s">
        <v>277</v>
      </c>
      <c r="I42" t="s">
        <v>848</v>
      </c>
      <c r="J42" t="s">
        <v>489</v>
      </c>
      <c r="K42" t="s">
        <v>469</v>
      </c>
      <c r="L42" t="s">
        <v>191</v>
      </c>
      <c r="M42" t="s">
        <v>866</v>
      </c>
      <c r="N42" t="s">
        <v>530</v>
      </c>
    </row>
    <row r="43" spans="1:14" x14ac:dyDescent="0.45">
      <c r="A43">
        <v>25248</v>
      </c>
      <c r="B43">
        <v>2008</v>
      </c>
      <c r="C43" t="s">
        <v>199</v>
      </c>
      <c r="D43" t="s">
        <v>68</v>
      </c>
      <c r="E43" t="s">
        <v>68</v>
      </c>
      <c r="F43" t="s">
        <v>826</v>
      </c>
      <c r="G43" t="s">
        <v>68</v>
      </c>
      <c r="H43" t="s">
        <v>68</v>
      </c>
      <c r="I43" t="s">
        <v>68</v>
      </c>
      <c r="J43" t="s">
        <v>68</v>
      </c>
      <c r="K43" t="s">
        <v>68</v>
      </c>
      <c r="L43" t="s">
        <v>68</v>
      </c>
      <c r="M43" t="s">
        <v>68</v>
      </c>
      <c r="N43" t="s">
        <v>68</v>
      </c>
    </row>
    <row r="44" spans="1:14" x14ac:dyDescent="0.45">
      <c r="A44">
        <v>25248</v>
      </c>
      <c r="B44">
        <v>2009</v>
      </c>
      <c r="C44" t="s">
        <v>68</v>
      </c>
      <c r="D44" t="s">
        <v>68</v>
      </c>
      <c r="E44" t="s">
        <v>68</v>
      </c>
      <c r="F44" t="s">
        <v>206</v>
      </c>
      <c r="G44" t="s">
        <v>373</v>
      </c>
      <c r="H44" t="s">
        <v>381</v>
      </c>
      <c r="I44" t="s">
        <v>864</v>
      </c>
      <c r="J44" t="s">
        <v>790</v>
      </c>
      <c r="K44" t="s">
        <v>296</v>
      </c>
      <c r="L44" t="s">
        <v>850</v>
      </c>
      <c r="M44" t="s">
        <v>153</v>
      </c>
      <c r="N44" t="s">
        <v>838</v>
      </c>
    </row>
    <row r="45" spans="1:14" x14ac:dyDescent="0.45">
      <c r="A45">
        <v>25248</v>
      </c>
      <c r="B45">
        <v>2010</v>
      </c>
      <c r="C45" t="s">
        <v>235</v>
      </c>
      <c r="D45" t="s">
        <v>110</v>
      </c>
      <c r="E45" t="s">
        <v>743</v>
      </c>
      <c r="F45" t="s">
        <v>302</v>
      </c>
      <c r="G45" t="s">
        <v>339</v>
      </c>
      <c r="H45" t="s">
        <v>415</v>
      </c>
      <c r="I45" t="s">
        <v>88</v>
      </c>
      <c r="J45" t="s">
        <v>867</v>
      </c>
      <c r="K45" t="s">
        <v>735</v>
      </c>
      <c r="L45" t="s">
        <v>573</v>
      </c>
      <c r="M45" t="s">
        <v>460</v>
      </c>
      <c r="N45" t="s">
        <v>329</v>
      </c>
    </row>
    <row r="46" spans="1:14" x14ac:dyDescent="0.45">
      <c r="A46">
        <v>25248</v>
      </c>
      <c r="B46">
        <v>2011</v>
      </c>
      <c r="C46" t="s">
        <v>69</v>
      </c>
      <c r="D46" t="s">
        <v>270</v>
      </c>
      <c r="E46" t="s">
        <v>373</v>
      </c>
      <c r="F46" t="s">
        <v>99</v>
      </c>
      <c r="G46" t="s">
        <v>474</v>
      </c>
      <c r="H46" t="s">
        <v>302</v>
      </c>
      <c r="I46" t="s">
        <v>868</v>
      </c>
      <c r="J46" t="s">
        <v>635</v>
      </c>
      <c r="K46" t="s">
        <v>862</v>
      </c>
      <c r="L46" t="s">
        <v>851</v>
      </c>
      <c r="M46" t="s">
        <v>162</v>
      </c>
      <c r="N46" t="s">
        <v>339</v>
      </c>
    </row>
    <row r="47" spans="1:14" x14ac:dyDescent="0.45">
      <c r="A47">
        <v>25248</v>
      </c>
      <c r="B47">
        <v>2012</v>
      </c>
      <c r="C47" t="s">
        <v>582</v>
      </c>
      <c r="D47" t="s">
        <v>400</v>
      </c>
      <c r="E47" t="s">
        <v>554</v>
      </c>
      <c r="F47" t="s">
        <v>177</v>
      </c>
      <c r="G47" t="s">
        <v>400</v>
      </c>
      <c r="H47" t="s">
        <v>799</v>
      </c>
      <c r="I47" t="s">
        <v>869</v>
      </c>
      <c r="J47" t="s">
        <v>762</v>
      </c>
      <c r="K47" t="s">
        <v>539</v>
      </c>
      <c r="L47" t="s">
        <v>598</v>
      </c>
      <c r="M47" t="s">
        <v>328</v>
      </c>
      <c r="N47" t="s">
        <v>508</v>
      </c>
    </row>
    <row r="48" spans="1:14" x14ac:dyDescent="0.45">
      <c r="A48">
        <v>25248</v>
      </c>
      <c r="B48">
        <v>2013</v>
      </c>
      <c r="C48" t="s">
        <v>429</v>
      </c>
      <c r="D48" t="s">
        <v>302</v>
      </c>
      <c r="E48" t="s">
        <v>849</v>
      </c>
      <c r="F48" t="s">
        <v>334</v>
      </c>
      <c r="G48" t="s">
        <v>276</v>
      </c>
      <c r="H48" t="s">
        <v>844</v>
      </c>
      <c r="I48" t="s">
        <v>808</v>
      </c>
      <c r="J48" t="s">
        <v>870</v>
      </c>
      <c r="K48" t="s">
        <v>268</v>
      </c>
      <c r="L48" t="s">
        <v>55</v>
      </c>
      <c r="M48" t="s">
        <v>845</v>
      </c>
      <c r="N48" t="s">
        <v>724</v>
      </c>
    </row>
    <row r="49" spans="1:14" x14ac:dyDescent="0.45">
      <c r="A49">
        <v>25248</v>
      </c>
      <c r="B49">
        <v>2014</v>
      </c>
      <c r="C49" t="s">
        <v>871</v>
      </c>
      <c r="D49" t="s">
        <v>381</v>
      </c>
      <c r="E49" t="s">
        <v>558</v>
      </c>
      <c r="F49" t="s">
        <v>469</v>
      </c>
      <c r="G49" t="s">
        <v>849</v>
      </c>
      <c r="H49" t="s">
        <v>68</v>
      </c>
      <c r="I49" t="s">
        <v>872</v>
      </c>
      <c r="J49" t="s">
        <v>580</v>
      </c>
      <c r="K49" t="s">
        <v>786</v>
      </c>
      <c r="L49" t="s">
        <v>509</v>
      </c>
      <c r="M49" t="s">
        <v>580</v>
      </c>
      <c r="N49" t="s">
        <v>460</v>
      </c>
    </row>
    <row r="50" spans="1:14" x14ac:dyDescent="0.45">
      <c r="A50">
        <v>25248</v>
      </c>
      <c r="B50">
        <v>2015</v>
      </c>
      <c r="C50" t="s">
        <v>236</v>
      </c>
      <c r="D50" t="s">
        <v>68</v>
      </c>
      <c r="E50" t="s">
        <v>293</v>
      </c>
      <c r="F50" t="s">
        <v>68</v>
      </c>
      <c r="G50" t="s">
        <v>87</v>
      </c>
      <c r="H50" t="s">
        <v>221</v>
      </c>
      <c r="I50" t="s">
        <v>543</v>
      </c>
      <c r="J50" t="s">
        <v>499</v>
      </c>
      <c r="K50" t="s">
        <v>582</v>
      </c>
      <c r="L50" t="s">
        <v>68</v>
      </c>
      <c r="M50" t="s">
        <v>68</v>
      </c>
      <c r="N50" t="s">
        <v>192</v>
      </c>
    </row>
    <row r="51" spans="1:14" x14ac:dyDescent="0.45">
      <c r="A51">
        <v>25248</v>
      </c>
      <c r="B51">
        <v>2016</v>
      </c>
      <c r="C51" t="s">
        <v>328</v>
      </c>
      <c r="D51" t="s">
        <v>873</v>
      </c>
      <c r="E51" t="s">
        <v>329</v>
      </c>
      <c r="F51" t="s">
        <v>145</v>
      </c>
      <c r="G51" t="s">
        <v>78</v>
      </c>
      <c r="H51" t="s">
        <v>301</v>
      </c>
      <c r="I51" t="s">
        <v>162</v>
      </c>
      <c r="J51" t="s">
        <v>512</v>
      </c>
      <c r="K51" t="s">
        <v>424</v>
      </c>
      <c r="L51" t="s">
        <v>874</v>
      </c>
      <c r="M51" t="s">
        <v>527</v>
      </c>
      <c r="N51" t="s">
        <v>381</v>
      </c>
    </row>
    <row r="52" spans="1:14" x14ac:dyDescent="0.45">
      <c r="A52">
        <v>25248</v>
      </c>
      <c r="B52">
        <v>2017</v>
      </c>
      <c r="C52" t="s">
        <v>123</v>
      </c>
      <c r="D52" t="s">
        <v>178</v>
      </c>
      <c r="E52" t="s">
        <v>185</v>
      </c>
      <c r="F52" t="s">
        <v>355</v>
      </c>
      <c r="G52" t="s">
        <v>145</v>
      </c>
      <c r="H52" t="s">
        <v>88</v>
      </c>
      <c r="I52" t="s">
        <v>522</v>
      </c>
      <c r="J52" t="s">
        <v>400</v>
      </c>
      <c r="K52" t="s">
        <v>207</v>
      </c>
      <c r="L52" t="s">
        <v>790</v>
      </c>
      <c r="M52" t="s">
        <v>875</v>
      </c>
      <c r="N52" t="s">
        <v>385</v>
      </c>
    </row>
    <row r="53" spans="1:14" x14ac:dyDescent="0.45">
      <c r="A53">
        <v>25248</v>
      </c>
      <c r="B53">
        <v>2018</v>
      </c>
      <c r="C53" t="s">
        <v>460</v>
      </c>
      <c r="D53" t="s">
        <v>228</v>
      </c>
      <c r="E53" t="s">
        <v>558</v>
      </c>
      <c r="F53" t="s">
        <v>529</v>
      </c>
      <c r="G53" t="s">
        <v>547</v>
      </c>
      <c r="H53" t="s">
        <v>68</v>
      </c>
      <c r="I53" t="s">
        <v>98</v>
      </c>
      <c r="J53" t="s">
        <v>213</v>
      </c>
      <c r="K53" t="s">
        <v>663</v>
      </c>
      <c r="L53" t="s">
        <v>504</v>
      </c>
      <c r="M53" t="s">
        <v>394</v>
      </c>
      <c r="N53" t="s">
        <v>302</v>
      </c>
    </row>
    <row r="54" spans="1:14" x14ac:dyDescent="0.45">
      <c r="A54">
        <v>25248</v>
      </c>
      <c r="B54">
        <v>2019</v>
      </c>
      <c r="C54" t="s">
        <v>372</v>
      </c>
      <c r="D54" t="s">
        <v>876</v>
      </c>
      <c r="E54" t="s">
        <v>786</v>
      </c>
      <c r="F54" t="s">
        <v>432</v>
      </c>
      <c r="G54" t="s">
        <v>453</v>
      </c>
      <c r="H54" t="s">
        <v>529</v>
      </c>
      <c r="I54" t="s">
        <v>143</v>
      </c>
      <c r="J54" t="s">
        <v>133</v>
      </c>
      <c r="K54" t="s">
        <v>432</v>
      </c>
      <c r="L54" t="s">
        <v>522</v>
      </c>
      <c r="M54" t="s">
        <v>565</v>
      </c>
      <c r="N54" t="s">
        <v>473</v>
      </c>
    </row>
    <row r="55" spans="1:14" x14ac:dyDescent="0.45">
      <c r="A55">
        <v>25248</v>
      </c>
      <c r="B55">
        <v>2020</v>
      </c>
      <c r="C55" t="s">
        <v>432</v>
      </c>
      <c r="D55" t="s">
        <v>554</v>
      </c>
      <c r="E55" t="s">
        <v>327</v>
      </c>
      <c r="F55" t="s">
        <v>543</v>
      </c>
      <c r="G55" t="s">
        <v>302</v>
      </c>
      <c r="H55" t="s">
        <v>339</v>
      </c>
      <c r="I55" t="s">
        <v>566</v>
      </c>
      <c r="J55" t="s">
        <v>504</v>
      </c>
      <c r="K55" t="s">
        <v>329</v>
      </c>
      <c r="L55" t="s">
        <v>460</v>
      </c>
      <c r="M55" t="s">
        <v>831</v>
      </c>
      <c r="N55" t="s">
        <v>68</v>
      </c>
    </row>
    <row r="56" spans="1:14" x14ac:dyDescent="0.45">
      <c r="A56">
        <v>25248</v>
      </c>
      <c r="B56">
        <v>2021</v>
      </c>
      <c r="C56" t="s">
        <v>68</v>
      </c>
      <c r="D56" t="s">
        <v>68</v>
      </c>
      <c r="E56" t="s">
        <v>68</v>
      </c>
      <c r="F56" t="s">
        <v>245</v>
      </c>
      <c r="G56" t="s">
        <v>206</v>
      </c>
      <c r="H56" t="s">
        <v>455</v>
      </c>
      <c r="I56" t="s">
        <v>877</v>
      </c>
      <c r="J56" t="s">
        <v>463</v>
      </c>
      <c r="K56" t="s">
        <v>838</v>
      </c>
      <c r="L56" t="s">
        <v>538</v>
      </c>
      <c r="M56" t="s">
        <v>77</v>
      </c>
      <c r="N56" t="s">
        <v>878</v>
      </c>
    </row>
    <row r="57" spans="1:14" x14ac:dyDescent="0.45">
      <c r="A57">
        <v>25248</v>
      </c>
      <c r="B57">
        <v>2022</v>
      </c>
      <c r="C57" t="s">
        <v>453</v>
      </c>
      <c r="D57" t="s">
        <v>110</v>
      </c>
      <c r="E57" t="s">
        <v>235</v>
      </c>
      <c r="F57" t="s">
        <v>67</v>
      </c>
      <c r="G57" t="s">
        <v>288</v>
      </c>
      <c r="H57" t="s">
        <v>756</v>
      </c>
      <c r="I57" t="s">
        <v>459</v>
      </c>
      <c r="J57" t="s">
        <v>738</v>
      </c>
      <c r="K57" t="s">
        <v>481</v>
      </c>
      <c r="L57" t="s">
        <v>68</v>
      </c>
      <c r="M57" t="s">
        <v>68</v>
      </c>
      <c r="N57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506E-F96E-43A5-84A1-888740B1587B}">
  <dimension ref="A101:M223"/>
  <sheetViews>
    <sheetView topLeftCell="A194" workbookViewId="0">
      <selection activeCell="B167" sqref="B167:M222"/>
    </sheetView>
  </sheetViews>
  <sheetFormatPr defaultRowHeight="15.9" x14ac:dyDescent="0.45"/>
  <sheetData>
    <row r="101" spans="1:13" x14ac:dyDescent="0.45"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</row>
    <row r="102" spans="1:13" x14ac:dyDescent="0.45">
      <c r="A102">
        <v>1901</v>
      </c>
      <c r="B102">
        <v>-43.9</v>
      </c>
      <c r="C102">
        <v>-37</v>
      </c>
      <c r="D102">
        <v>-36.1</v>
      </c>
      <c r="E102">
        <v>-17</v>
      </c>
      <c r="F102">
        <v>-7.2</v>
      </c>
      <c r="G102">
        <v>4.5999999999999996</v>
      </c>
      <c r="H102">
        <v>6.9</v>
      </c>
      <c r="I102">
        <v>3.4</v>
      </c>
      <c r="J102">
        <v>-2.2000000000000002</v>
      </c>
      <c r="K102">
        <v>-14</v>
      </c>
      <c r="L102">
        <v>-26.2</v>
      </c>
      <c r="M102">
        <v>-28.5</v>
      </c>
    </row>
    <row r="103" spans="1:13" x14ac:dyDescent="0.45">
      <c r="A103">
        <v>1902</v>
      </c>
      <c r="B103">
        <v>-39.5</v>
      </c>
      <c r="C103">
        <v>-42.4</v>
      </c>
      <c r="D103">
        <v>-33.1</v>
      </c>
      <c r="E103">
        <v>-21.7</v>
      </c>
      <c r="F103">
        <v>-7.3</v>
      </c>
      <c r="G103">
        <v>3.5</v>
      </c>
      <c r="H103">
        <v>7.8</v>
      </c>
      <c r="I103">
        <v>3</v>
      </c>
      <c r="J103">
        <v>-4.2</v>
      </c>
      <c r="K103">
        <v>-18.899999999999999</v>
      </c>
      <c r="L103">
        <v>-28.1</v>
      </c>
      <c r="M103">
        <v>-35.6</v>
      </c>
    </row>
    <row r="104" spans="1:13" x14ac:dyDescent="0.45">
      <c r="A104">
        <v>1903</v>
      </c>
      <c r="B104">
        <v>-45.5</v>
      </c>
      <c r="C104">
        <v>-39.4</v>
      </c>
      <c r="D104">
        <v>-30.2</v>
      </c>
      <c r="E104">
        <v>-21.7</v>
      </c>
      <c r="F104">
        <v>-8.6999999999999993</v>
      </c>
      <c r="G104">
        <v>2</v>
      </c>
      <c r="H104">
        <v>6.4</v>
      </c>
      <c r="I104">
        <v>3.6</v>
      </c>
      <c r="J104">
        <v>-1.6</v>
      </c>
      <c r="K104">
        <v>-12.4</v>
      </c>
      <c r="L104">
        <v>-25.5</v>
      </c>
      <c r="M104">
        <v>-35.799999999999997</v>
      </c>
    </row>
    <row r="105" spans="1:13" x14ac:dyDescent="0.45">
      <c r="A105">
        <v>1904</v>
      </c>
      <c r="B105">
        <v>-41.6</v>
      </c>
      <c r="C105">
        <v>-26.3</v>
      </c>
      <c r="D105">
        <v>-24.7</v>
      </c>
      <c r="E105">
        <v>-22.7</v>
      </c>
      <c r="F105">
        <v>-7.5</v>
      </c>
      <c r="G105">
        <v>1.8</v>
      </c>
      <c r="H105">
        <v>7.1</v>
      </c>
      <c r="I105">
        <v>2.6</v>
      </c>
      <c r="J105">
        <v>-3.2</v>
      </c>
      <c r="K105">
        <v>-16.3</v>
      </c>
      <c r="L105">
        <v>-27.9</v>
      </c>
      <c r="M105">
        <v>-33.799999999999997</v>
      </c>
    </row>
    <row r="106" spans="1:13" x14ac:dyDescent="0.45">
      <c r="A106">
        <v>1905</v>
      </c>
      <c r="B106">
        <v>-34.299999999999997</v>
      </c>
      <c r="C106">
        <v>-35.200000000000003</v>
      </c>
      <c r="D106">
        <v>-28.3</v>
      </c>
      <c r="E106">
        <v>-19.899999999999999</v>
      </c>
      <c r="F106">
        <v>-11.6</v>
      </c>
      <c r="G106">
        <v>2.6</v>
      </c>
      <c r="H106">
        <v>4.9000000000000004</v>
      </c>
      <c r="I106">
        <v>3.2</v>
      </c>
      <c r="J106">
        <v>-2.7</v>
      </c>
      <c r="K106">
        <v>-15.3</v>
      </c>
      <c r="L106">
        <v>-33.299999999999997</v>
      </c>
      <c r="M106">
        <v>-37.299999999999997</v>
      </c>
    </row>
    <row r="107" spans="1:13" x14ac:dyDescent="0.45">
      <c r="A107">
        <v>1906</v>
      </c>
      <c r="B107">
        <v>-41.6</v>
      </c>
      <c r="C107">
        <v>-38.299999999999997</v>
      </c>
      <c r="D107">
        <v>-29.2</v>
      </c>
      <c r="E107">
        <v>-19.2</v>
      </c>
      <c r="F107">
        <v>-11.4</v>
      </c>
      <c r="G107">
        <v>2.2999999999999998</v>
      </c>
      <c r="H107">
        <v>3.7</v>
      </c>
      <c r="I107">
        <v>4.0999999999999996</v>
      </c>
      <c r="J107">
        <v>-0.9</v>
      </c>
      <c r="K107">
        <v>-14</v>
      </c>
      <c r="L107">
        <v>-29</v>
      </c>
      <c r="M107">
        <v>-27.3</v>
      </c>
    </row>
    <row r="108" spans="1:13" x14ac:dyDescent="0.45">
      <c r="A108">
        <v>1907</v>
      </c>
      <c r="B108">
        <v>-34.700000000000003</v>
      </c>
      <c r="C108">
        <v>-38.6</v>
      </c>
      <c r="D108">
        <v>-31.8</v>
      </c>
      <c r="E108">
        <v>-23.7</v>
      </c>
      <c r="F108">
        <v>-6.3</v>
      </c>
      <c r="G108">
        <v>3.2</v>
      </c>
      <c r="H108">
        <v>5.8</v>
      </c>
      <c r="I108">
        <v>2.9</v>
      </c>
      <c r="J108">
        <v>-3.5</v>
      </c>
      <c r="K108">
        <v>-15</v>
      </c>
      <c r="L108">
        <v>-32.799999999999997</v>
      </c>
      <c r="M108">
        <v>-40.299999999999997</v>
      </c>
    </row>
    <row r="109" spans="1:13" x14ac:dyDescent="0.45">
      <c r="A109">
        <v>1908</v>
      </c>
      <c r="B109">
        <v>-40.9</v>
      </c>
      <c r="C109">
        <v>-31.1</v>
      </c>
      <c r="D109">
        <v>-31.6</v>
      </c>
      <c r="E109">
        <v>-28.3</v>
      </c>
      <c r="F109">
        <v>-8.5</v>
      </c>
      <c r="G109">
        <v>4</v>
      </c>
      <c r="H109">
        <v>7.4</v>
      </c>
      <c r="I109">
        <v>3.3</v>
      </c>
      <c r="J109">
        <v>-2.4</v>
      </c>
      <c r="K109">
        <v>-13.5</v>
      </c>
      <c r="L109">
        <v>-31.8</v>
      </c>
      <c r="M109">
        <v>-31.8</v>
      </c>
    </row>
    <row r="110" spans="1:13" x14ac:dyDescent="0.45">
      <c r="A110">
        <v>1909</v>
      </c>
      <c r="B110">
        <v>-31.1</v>
      </c>
      <c r="C110">
        <v>-32.799999999999997</v>
      </c>
      <c r="D110">
        <v>-36.200000000000003</v>
      </c>
      <c r="E110">
        <v>-18.399999999999999</v>
      </c>
      <c r="F110">
        <v>-9.1999999999999993</v>
      </c>
      <c r="G110">
        <v>1.9</v>
      </c>
      <c r="H110">
        <v>6.4</v>
      </c>
      <c r="I110">
        <v>4.5999999999999996</v>
      </c>
      <c r="J110">
        <v>-1.7</v>
      </c>
      <c r="K110">
        <v>-14.1</v>
      </c>
      <c r="L110">
        <v>-25.5</v>
      </c>
      <c r="M110">
        <v>-37.1</v>
      </c>
    </row>
    <row r="111" spans="1:13" x14ac:dyDescent="0.45">
      <c r="A111">
        <v>1910</v>
      </c>
      <c r="B111">
        <v>-46</v>
      </c>
      <c r="C111">
        <v>-33.1</v>
      </c>
      <c r="D111">
        <v>-34.9</v>
      </c>
      <c r="E111">
        <v>-22.9</v>
      </c>
      <c r="F111">
        <v>-9.4</v>
      </c>
      <c r="G111">
        <v>1.7</v>
      </c>
      <c r="H111">
        <v>6.7</v>
      </c>
      <c r="I111">
        <v>3.8</v>
      </c>
      <c r="J111">
        <v>0</v>
      </c>
      <c r="K111">
        <v>-15.2</v>
      </c>
      <c r="L111">
        <v>-30.7</v>
      </c>
      <c r="M111">
        <v>-32.6</v>
      </c>
    </row>
    <row r="112" spans="1:13" x14ac:dyDescent="0.45">
      <c r="A112">
        <v>1911</v>
      </c>
      <c r="B112">
        <v>-35.799999999999997</v>
      </c>
      <c r="C112">
        <v>-37.5</v>
      </c>
      <c r="D112">
        <v>-35.299999999999997</v>
      </c>
      <c r="E112">
        <v>-21.5</v>
      </c>
      <c r="F112">
        <v>-9.6</v>
      </c>
      <c r="G112">
        <v>4.5</v>
      </c>
      <c r="H112">
        <v>7</v>
      </c>
      <c r="I112">
        <v>4.2</v>
      </c>
      <c r="J112">
        <v>-2.2000000000000002</v>
      </c>
      <c r="K112">
        <v>-15.7</v>
      </c>
      <c r="L112">
        <v>-29</v>
      </c>
      <c r="M112">
        <v>-33.9</v>
      </c>
    </row>
    <row r="113" spans="1:13" x14ac:dyDescent="0.45">
      <c r="A113">
        <v>1912</v>
      </c>
      <c r="B113">
        <v>-34.6</v>
      </c>
      <c r="C113">
        <v>-34.700000000000003</v>
      </c>
      <c r="D113">
        <v>-30.9</v>
      </c>
      <c r="E113">
        <v>-21.1</v>
      </c>
      <c r="F113">
        <v>-6.3</v>
      </c>
      <c r="G113">
        <v>4.5</v>
      </c>
      <c r="H113">
        <v>7</v>
      </c>
      <c r="I113">
        <v>4.2</v>
      </c>
      <c r="J113">
        <v>-2.2000000000000002</v>
      </c>
      <c r="K113">
        <v>-15.7</v>
      </c>
      <c r="L113">
        <v>-29</v>
      </c>
      <c r="M113">
        <v>-38.1</v>
      </c>
    </row>
    <row r="114" spans="1:13" x14ac:dyDescent="0.45">
      <c r="A114">
        <v>1913</v>
      </c>
      <c r="B114">
        <v>-40.200000000000003</v>
      </c>
      <c r="C114">
        <v>-34.700000000000003</v>
      </c>
      <c r="D114">
        <v>-26.2</v>
      </c>
      <c r="E114">
        <v>-20.3</v>
      </c>
      <c r="F114">
        <v>-6.4</v>
      </c>
      <c r="G114">
        <v>3.6</v>
      </c>
      <c r="H114">
        <v>6.9</v>
      </c>
      <c r="I114">
        <v>4.2</v>
      </c>
      <c r="J114">
        <v>-2.2000000000000002</v>
      </c>
      <c r="K114">
        <v>-15.7</v>
      </c>
      <c r="L114">
        <v>-29</v>
      </c>
      <c r="M114">
        <v>-33.9</v>
      </c>
    </row>
    <row r="115" spans="1:13" x14ac:dyDescent="0.45">
      <c r="A115">
        <v>1914</v>
      </c>
      <c r="B115">
        <v>-34.6</v>
      </c>
      <c r="C115">
        <v>-34.700000000000003</v>
      </c>
      <c r="D115">
        <v>-30.9</v>
      </c>
      <c r="E115">
        <v>-21.1</v>
      </c>
      <c r="F115">
        <v>-6.3</v>
      </c>
      <c r="G115">
        <v>4.5</v>
      </c>
      <c r="H115">
        <v>7</v>
      </c>
      <c r="I115">
        <v>4.2</v>
      </c>
      <c r="J115">
        <v>-2.2000000000000002</v>
      </c>
      <c r="K115">
        <v>-15.7</v>
      </c>
      <c r="L115">
        <v>-29</v>
      </c>
      <c r="M115">
        <v>-33.9</v>
      </c>
    </row>
    <row r="116" spans="1:13" x14ac:dyDescent="0.45">
      <c r="A116">
        <v>1915</v>
      </c>
      <c r="B116">
        <v>-42.3</v>
      </c>
      <c r="C116">
        <v>-38.5</v>
      </c>
      <c r="D116">
        <v>-33.200000000000003</v>
      </c>
      <c r="E116">
        <v>-22.4</v>
      </c>
      <c r="F116">
        <v>-5.9</v>
      </c>
      <c r="G116">
        <v>4.0999999999999996</v>
      </c>
      <c r="H116">
        <v>6.5</v>
      </c>
      <c r="I116">
        <v>4.7</v>
      </c>
      <c r="J116">
        <v>-2.7</v>
      </c>
      <c r="K116">
        <v>-15.2</v>
      </c>
      <c r="L116">
        <v>-30.5</v>
      </c>
      <c r="M116">
        <v>-37.700000000000003</v>
      </c>
    </row>
    <row r="117" spans="1:13" x14ac:dyDescent="0.45">
      <c r="A117">
        <v>1916</v>
      </c>
      <c r="B117">
        <v>-33.700000000000003</v>
      </c>
      <c r="C117">
        <v>-33.5</v>
      </c>
      <c r="D117">
        <v>-34</v>
      </c>
      <c r="E117">
        <v>-24.6</v>
      </c>
      <c r="F117">
        <v>-11.7</v>
      </c>
      <c r="G117">
        <v>2.2999999999999998</v>
      </c>
      <c r="H117">
        <v>6.7</v>
      </c>
      <c r="I117">
        <v>3.5</v>
      </c>
      <c r="J117">
        <v>-3</v>
      </c>
      <c r="K117">
        <v>-15.5</v>
      </c>
      <c r="L117">
        <v>-34.9</v>
      </c>
      <c r="M117">
        <v>-42.5</v>
      </c>
    </row>
    <row r="118" spans="1:13" x14ac:dyDescent="0.45">
      <c r="A118">
        <v>1917</v>
      </c>
      <c r="B118">
        <v>-43.5</v>
      </c>
      <c r="C118">
        <v>-26.6</v>
      </c>
      <c r="D118">
        <v>-27</v>
      </c>
      <c r="E118">
        <v>-18.399999999999999</v>
      </c>
      <c r="F118">
        <v>-3.9</v>
      </c>
      <c r="G118">
        <v>3.8</v>
      </c>
      <c r="H118">
        <v>5.5</v>
      </c>
      <c r="I118">
        <v>3</v>
      </c>
      <c r="J118">
        <v>-3.4</v>
      </c>
      <c r="K118">
        <v>-15.8</v>
      </c>
      <c r="L118">
        <v>-30.3</v>
      </c>
      <c r="M118">
        <v>-34</v>
      </c>
    </row>
    <row r="119" spans="1:13" x14ac:dyDescent="0.45">
      <c r="A119">
        <v>1918</v>
      </c>
      <c r="B119">
        <v>-43.4</v>
      </c>
      <c r="C119">
        <v>-32.5</v>
      </c>
      <c r="D119">
        <v>-28.1</v>
      </c>
      <c r="E119">
        <v>-22.4</v>
      </c>
      <c r="F119">
        <v>-6.7</v>
      </c>
      <c r="G119">
        <v>4.0999999999999996</v>
      </c>
      <c r="H119">
        <v>6.3</v>
      </c>
      <c r="I119">
        <v>5</v>
      </c>
      <c r="J119">
        <v>-3.1</v>
      </c>
      <c r="K119">
        <v>-15.7</v>
      </c>
      <c r="L119">
        <v>-31.8</v>
      </c>
      <c r="M119">
        <v>-37.700000000000003</v>
      </c>
    </row>
    <row r="120" spans="1:13" x14ac:dyDescent="0.45">
      <c r="A120">
        <v>1919</v>
      </c>
      <c r="B120">
        <v>-42.7</v>
      </c>
      <c r="C120">
        <v>-39.5</v>
      </c>
      <c r="D120">
        <v>-28.7</v>
      </c>
      <c r="E120">
        <v>-24.4</v>
      </c>
      <c r="F120">
        <v>-8</v>
      </c>
      <c r="G120">
        <v>3</v>
      </c>
      <c r="H120">
        <v>6.8</v>
      </c>
      <c r="I120">
        <v>2.9</v>
      </c>
      <c r="J120">
        <v>-2.6</v>
      </c>
      <c r="K120">
        <v>-15.7</v>
      </c>
      <c r="L120">
        <v>-29</v>
      </c>
      <c r="M120">
        <v>-33.9</v>
      </c>
    </row>
    <row r="121" spans="1:13" x14ac:dyDescent="0.45">
      <c r="A121">
        <v>1920</v>
      </c>
      <c r="B121">
        <v>-42</v>
      </c>
      <c r="C121">
        <v>-40.1</v>
      </c>
      <c r="D121">
        <v>-34.700000000000003</v>
      </c>
      <c r="E121">
        <v>-21.1</v>
      </c>
      <c r="F121">
        <v>-6.3</v>
      </c>
      <c r="G121">
        <v>4.5</v>
      </c>
      <c r="H121">
        <v>7</v>
      </c>
      <c r="I121">
        <v>4.2</v>
      </c>
      <c r="J121">
        <v>-2.2000000000000002</v>
      </c>
      <c r="K121">
        <v>-15.7</v>
      </c>
      <c r="L121">
        <v>-29</v>
      </c>
      <c r="M121">
        <v>-33.9</v>
      </c>
    </row>
    <row r="122" spans="1:13" x14ac:dyDescent="0.45">
      <c r="A122">
        <v>1921</v>
      </c>
      <c r="B122">
        <v>-34.6</v>
      </c>
      <c r="C122">
        <v>-34.700000000000003</v>
      </c>
      <c r="D122">
        <v>-30.9</v>
      </c>
      <c r="E122">
        <v>-21.1</v>
      </c>
      <c r="F122">
        <v>-6.3</v>
      </c>
      <c r="G122">
        <v>4.5</v>
      </c>
      <c r="H122">
        <v>7</v>
      </c>
      <c r="I122">
        <v>4.2</v>
      </c>
      <c r="J122">
        <v>-2.2000000000000002</v>
      </c>
      <c r="K122">
        <v>-15.7</v>
      </c>
      <c r="L122">
        <v>-29</v>
      </c>
      <c r="M122">
        <v>-33.9</v>
      </c>
    </row>
    <row r="123" spans="1:13" x14ac:dyDescent="0.45">
      <c r="A123">
        <v>1922</v>
      </c>
      <c r="B123">
        <v>-34.6</v>
      </c>
      <c r="C123">
        <v>-34.5</v>
      </c>
      <c r="D123">
        <v>-30.9</v>
      </c>
      <c r="E123">
        <v>-21.1</v>
      </c>
      <c r="F123">
        <v>-6.6</v>
      </c>
      <c r="G123">
        <v>4.5</v>
      </c>
      <c r="H123">
        <v>7</v>
      </c>
      <c r="I123">
        <v>4.2</v>
      </c>
      <c r="J123">
        <v>-2.2000000000000002</v>
      </c>
      <c r="K123">
        <v>-15.7</v>
      </c>
      <c r="L123">
        <v>-29</v>
      </c>
      <c r="M123">
        <v>-33.9</v>
      </c>
    </row>
    <row r="124" spans="1:13" x14ac:dyDescent="0.45">
      <c r="A124">
        <v>1923</v>
      </c>
      <c r="B124">
        <v>-34.6</v>
      </c>
      <c r="C124">
        <v>-34.700000000000003</v>
      </c>
      <c r="D124">
        <v>-30.9</v>
      </c>
      <c r="E124">
        <v>-21.1</v>
      </c>
      <c r="F124">
        <v>-6.3</v>
      </c>
      <c r="G124">
        <v>4.5</v>
      </c>
      <c r="H124">
        <v>7</v>
      </c>
      <c r="I124">
        <v>4.2</v>
      </c>
      <c r="J124">
        <v>-2.2000000000000002</v>
      </c>
      <c r="K124">
        <v>-15.7</v>
      </c>
      <c r="L124">
        <v>-29.1</v>
      </c>
      <c r="M124">
        <v>-34.200000000000003</v>
      </c>
    </row>
    <row r="125" spans="1:13" x14ac:dyDescent="0.45">
      <c r="A125">
        <v>1924</v>
      </c>
      <c r="B125">
        <v>-35</v>
      </c>
      <c r="C125">
        <v>-34.700000000000003</v>
      </c>
      <c r="D125">
        <v>-31</v>
      </c>
      <c r="E125">
        <v>-21.6</v>
      </c>
      <c r="F125">
        <v>-6.3</v>
      </c>
      <c r="G125">
        <v>4.4000000000000004</v>
      </c>
      <c r="H125">
        <v>7</v>
      </c>
      <c r="I125">
        <v>4.2</v>
      </c>
      <c r="J125">
        <v>-2.2000000000000002</v>
      </c>
      <c r="K125">
        <v>-15.7</v>
      </c>
      <c r="L125">
        <v>-29</v>
      </c>
      <c r="M125">
        <v>-33.9</v>
      </c>
    </row>
    <row r="126" spans="1:13" x14ac:dyDescent="0.45">
      <c r="A126">
        <v>1925</v>
      </c>
      <c r="B126">
        <v>-34.6</v>
      </c>
      <c r="C126">
        <v>-34.700000000000003</v>
      </c>
      <c r="D126">
        <v>-30.9</v>
      </c>
      <c r="E126">
        <v>-21.1</v>
      </c>
      <c r="F126">
        <v>-6.3</v>
      </c>
      <c r="G126">
        <v>4.5</v>
      </c>
      <c r="H126">
        <v>7</v>
      </c>
      <c r="I126">
        <v>4.2</v>
      </c>
      <c r="J126">
        <v>-2.2000000000000002</v>
      </c>
      <c r="K126">
        <v>-15.7</v>
      </c>
      <c r="L126">
        <v>-29</v>
      </c>
      <c r="M126">
        <v>-33.9</v>
      </c>
    </row>
    <row r="127" spans="1:13" x14ac:dyDescent="0.45">
      <c r="A127">
        <v>1926</v>
      </c>
      <c r="B127">
        <v>-34.6</v>
      </c>
      <c r="C127">
        <v>-34.700000000000003</v>
      </c>
      <c r="D127">
        <v>-28.4</v>
      </c>
      <c r="E127">
        <v>-19.3</v>
      </c>
      <c r="F127">
        <v>-7.5</v>
      </c>
      <c r="G127">
        <v>5.3</v>
      </c>
      <c r="H127">
        <v>7</v>
      </c>
      <c r="I127">
        <v>4.5999999999999996</v>
      </c>
      <c r="J127">
        <v>0.1</v>
      </c>
      <c r="K127">
        <v>-13.7</v>
      </c>
      <c r="L127">
        <v>-26.2</v>
      </c>
      <c r="M127">
        <v>-36.5</v>
      </c>
    </row>
    <row r="128" spans="1:13" x14ac:dyDescent="0.45">
      <c r="A128">
        <v>1927</v>
      </c>
      <c r="B128">
        <v>-36.5</v>
      </c>
      <c r="C128">
        <v>-35.6</v>
      </c>
      <c r="D128">
        <v>-33.799999999999997</v>
      </c>
      <c r="E128">
        <v>-22</v>
      </c>
      <c r="F128">
        <v>-7.7</v>
      </c>
      <c r="G128">
        <v>5.4</v>
      </c>
      <c r="H128">
        <v>7.9</v>
      </c>
      <c r="I128">
        <v>5.6</v>
      </c>
      <c r="J128">
        <v>-1.9</v>
      </c>
      <c r="K128">
        <v>-16.100000000000001</v>
      </c>
      <c r="L128">
        <v>-23.5</v>
      </c>
      <c r="M128">
        <v>-29.2</v>
      </c>
    </row>
    <row r="129" spans="1:13" x14ac:dyDescent="0.45">
      <c r="A129">
        <v>1928</v>
      </c>
      <c r="B129">
        <v>-36.200000000000003</v>
      </c>
      <c r="C129">
        <v>-33.5</v>
      </c>
      <c r="D129">
        <v>-32.5</v>
      </c>
      <c r="E129">
        <v>-19.600000000000001</v>
      </c>
      <c r="F129">
        <v>-7.3</v>
      </c>
      <c r="G129">
        <v>4.2</v>
      </c>
      <c r="H129">
        <v>6.8</v>
      </c>
      <c r="I129">
        <v>4</v>
      </c>
      <c r="J129">
        <v>-2.4</v>
      </c>
      <c r="K129">
        <v>-15.6</v>
      </c>
      <c r="L129">
        <v>-31.9</v>
      </c>
      <c r="M129">
        <v>-35.200000000000003</v>
      </c>
    </row>
    <row r="130" spans="1:13" x14ac:dyDescent="0.45">
      <c r="A130">
        <v>1929</v>
      </c>
      <c r="B130">
        <v>-32.6</v>
      </c>
      <c r="C130">
        <v>-31.2</v>
      </c>
      <c r="D130">
        <v>-33.1</v>
      </c>
      <c r="E130">
        <v>-21.3</v>
      </c>
      <c r="F130">
        <v>-7.1</v>
      </c>
      <c r="G130">
        <v>3.8</v>
      </c>
      <c r="H130">
        <v>6.1</v>
      </c>
      <c r="I130">
        <v>3.7</v>
      </c>
      <c r="J130">
        <v>-3</v>
      </c>
      <c r="K130">
        <v>-17.7</v>
      </c>
      <c r="L130">
        <v>-32</v>
      </c>
      <c r="M130">
        <v>-33.9</v>
      </c>
    </row>
    <row r="131" spans="1:13" x14ac:dyDescent="0.45">
      <c r="A131">
        <v>1930</v>
      </c>
      <c r="B131">
        <v>-27.5</v>
      </c>
      <c r="C131">
        <v>-37.5</v>
      </c>
      <c r="D131">
        <v>-33.299999999999997</v>
      </c>
      <c r="E131">
        <v>-20.2</v>
      </c>
      <c r="F131">
        <v>-7.9</v>
      </c>
      <c r="G131">
        <v>4.5</v>
      </c>
      <c r="H131">
        <v>6.8</v>
      </c>
      <c r="I131">
        <v>4.3</v>
      </c>
      <c r="J131">
        <v>-2.7</v>
      </c>
      <c r="K131">
        <v>-14.5</v>
      </c>
      <c r="L131">
        <v>-29.5</v>
      </c>
      <c r="M131">
        <v>-35.799999999999997</v>
      </c>
    </row>
    <row r="132" spans="1:13" x14ac:dyDescent="0.45">
      <c r="A132">
        <v>1931</v>
      </c>
      <c r="B132">
        <v>-38.9</v>
      </c>
      <c r="C132">
        <v>-38.9</v>
      </c>
      <c r="D132">
        <v>-28.1</v>
      </c>
      <c r="E132">
        <v>-20.8</v>
      </c>
      <c r="F132">
        <v>-7.7</v>
      </c>
      <c r="G132">
        <v>3.3</v>
      </c>
      <c r="H132">
        <v>6.3</v>
      </c>
      <c r="I132">
        <v>3.8</v>
      </c>
      <c r="J132">
        <v>-3.4</v>
      </c>
      <c r="K132">
        <v>-16.899999999999999</v>
      </c>
      <c r="L132">
        <v>-30.6</v>
      </c>
      <c r="M132">
        <v>-34</v>
      </c>
    </row>
    <row r="133" spans="1:13" x14ac:dyDescent="0.45">
      <c r="A133">
        <v>1932</v>
      </c>
      <c r="B133">
        <v>-38.6</v>
      </c>
      <c r="C133">
        <v>-34.799999999999997</v>
      </c>
      <c r="D133">
        <v>-28</v>
      </c>
      <c r="E133">
        <v>-19.7</v>
      </c>
      <c r="F133">
        <v>-8.6</v>
      </c>
      <c r="G133">
        <v>3.8</v>
      </c>
      <c r="H133">
        <v>7.2</v>
      </c>
      <c r="I133">
        <v>3.9</v>
      </c>
      <c r="J133">
        <v>-3.1</v>
      </c>
      <c r="K133">
        <v>-15.5</v>
      </c>
      <c r="L133">
        <v>-29.3</v>
      </c>
      <c r="M133">
        <v>-34.6</v>
      </c>
    </row>
    <row r="134" spans="1:13" x14ac:dyDescent="0.45">
      <c r="A134">
        <v>1933</v>
      </c>
      <c r="B134">
        <v>-39.4</v>
      </c>
      <c r="C134">
        <v>-34.6</v>
      </c>
      <c r="D134">
        <v>-28.9</v>
      </c>
      <c r="E134">
        <v>-20.8</v>
      </c>
      <c r="F134">
        <v>-6.5</v>
      </c>
      <c r="G134">
        <v>3.3</v>
      </c>
      <c r="H134">
        <v>7</v>
      </c>
      <c r="I134">
        <v>3.7</v>
      </c>
      <c r="J134">
        <v>-3.6</v>
      </c>
      <c r="K134">
        <v>-14.1</v>
      </c>
      <c r="L134">
        <v>-30.5</v>
      </c>
      <c r="M134">
        <v>-29.3</v>
      </c>
    </row>
    <row r="135" spans="1:13" x14ac:dyDescent="0.45">
      <c r="A135">
        <v>1934</v>
      </c>
      <c r="B135">
        <v>-38.1</v>
      </c>
      <c r="C135">
        <v>-32.200000000000003</v>
      </c>
      <c r="D135">
        <v>-31.5</v>
      </c>
      <c r="E135">
        <v>-22.4</v>
      </c>
      <c r="F135">
        <v>-6.7</v>
      </c>
      <c r="G135">
        <v>4.4000000000000004</v>
      </c>
      <c r="H135">
        <v>7.1</v>
      </c>
      <c r="I135">
        <v>4.2</v>
      </c>
      <c r="J135">
        <v>-1.5</v>
      </c>
      <c r="K135">
        <v>-14.2</v>
      </c>
      <c r="L135">
        <v>-25.7</v>
      </c>
      <c r="M135">
        <v>-29.9</v>
      </c>
    </row>
    <row r="136" spans="1:13" x14ac:dyDescent="0.45">
      <c r="A136">
        <v>1935</v>
      </c>
      <c r="B136">
        <v>-36.9</v>
      </c>
      <c r="C136">
        <v>-35.700000000000003</v>
      </c>
      <c r="D136">
        <v>-27.7</v>
      </c>
      <c r="E136">
        <v>-20.6</v>
      </c>
      <c r="F136">
        <v>-8.1999999999999993</v>
      </c>
      <c r="G136">
        <v>4.0999999999999996</v>
      </c>
      <c r="H136">
        <v>7.3</v>
      </c>
      <c r="I136">
        <v>4.3</v>
      </c>
      <c r="J136">
        <v>-1.3</v>
      </c>
      <c r="K136">
        <v>-15.3</v>
      </c>
      <c r="L136">
        <v>-27.5</v>
      </c>
      <c r="M136">
        <v>-31.4</v>
      </c>
    </row>
    <row r="137" spans="1:13" x14ac:dyDescent="0.45">
      <c r="A137">
        <v>1936</v>
      </c>
      <c r="B137">
        <v>-39.299999999999997</v>
      </c>
      <c r="C137">
        <v>-35</v>
      </c>
      <c r="D137">
        <v>-34.200000000000003</v>
      </c>
      <c r="E137">
        <v>-18.100000000000001</v>
      </c>
      <c r="F137">
        <v>-7.9</v>
      </c>
      <c r="G137">
        <v>5.4</v>
      </c>
      <c r="H137">
        <v>7.7</v>
      </c>
      <c r="I137">
        <v>4.8</v>
      </c>
      <c r="J137">
        <v>-3.4</v>
      </c>
      <c r="K137">
        <v>-15</v>
      </c>
      <c r="L137">
        <v>-28.3</v>
      </c>
      <c r="M137">
        <v>-37.4</v>
      </c>
    </row>
    <row r="138" spans="1:13" x14ac:dyDescent="0.45">
      <c r="A138">
        <v>1937</v>
      </c>
      <c r="B138">
        <v>-35.200000000000003</v>
      </c>
      <c r="C138">
        <v>-31.1</v>
      </c>
      <c r="D138">
        <v>-29.9</v>
      </c>
      <c r="E138">
        <v>-22.2</v>
      </c>
      <c r="F138">
        <v>-9.1</v>
      </c>
      <c r="G138">
        <v>4.3</v>
      </c>
      <c r="H138">
        <v>7.4</v>
      </c>
      <c r="I138">
        <v>5.6</v>
      </c>
      <c r="J138">
        <v>-0.5</v>
      </c>
      <c r="K138">
        <v>-12.1</v>
      </c>
      <c r="L138">
        <v>-24.2</v>
      </c>
      <c r="M138">
        <v>-24.8</v>
      </c>
    </row>
    <row r="139" spans="1:13" x14ac:dyDescent="0.45">
      <c r="A139">
        <v>1938</v>
      </c>
      <c r="B139">
        <v>-33.1</v>
      </c>
      <c r="C139">
        <v>-28.6</v>
      </c>
      <c r="D139">
        <v>-31.6</v>
      </c>
      <c r="E139">
        <v>-17.600000000000001</v>
      </c>
      <c r="F139">
        <v>-9.5</v>
      </c>
      <c r="G139">
        <v>4.2</v>
      </c>
      <c r="H139">
        <v>7.8</v>
      </c>
      <c r="I139">
        <v>3.4</v>
      </c>
      <c r="J139">
        <v>-3</v>
      </c>
      <c r="K139">
        <v>-16.3</v>
      </c>
      <c r="L139">
        <v>-28</v>
      </c>
      <c r="M139">
        <v>-33</v>
      </c>
    </row>
    <row r="140" spans="1:13" x14ac:dyDescent="0.45">
      <c r="A140">
        <v>1939</v>
      </c>
      <c r="B140">
        <v>-41.7</v>
      </c>
      <c r="C140">
        <v>-34.200000000000003</v>
      </c>
      <c r="D140">
        <v>-31.2</v>
      </c>
      <c r="E140">
        <v>-20.7</v>
      </c>
      <c r="F140">
        <v>-5.7</v>
      </c>
      <c r="G140">
        <v>5.8</v>
      </c>
      <c r="H140">
        <v>6.3</v>
      </c>
      <c r="I140">
        <v>4</v>
      </c>
      <c r="J140">
        <v>-0.2</v>
      </c>
      <c r="K140">
        <v>-13.2</v>
      </c>
      <c r="L140">
        <v>-26.7</v>
      </c>
      <c r="M140">
        <v>-34</v>
      </c>
    </row>
    <row r="141" spans="1:13" x14ac:dyDescent="0.45">
      <c r="A141">
        <v>1940</v>
      </c>
      <c r="B141">
        <v>-31.7</v>
      </c>
      <c r="C141">
        <v>-34.799999999999997</v>
      </c>
      <c r="D141">
        <v>-29</v>
      </c>
      <c r="E141">
        <v>-16.3</v>
      </c>
      <c r="F141">
        <v>-3.4</v>
      </c>
      <c r="G141">
        <v>5.7</v>
      </c>
      <c r="H141">
        <v>7.4</v>
      </c>
      <c r="I141">
        <v>4.5999999999999996</v>
      </c>
      <c r="J141">
        <v>-3.2</v>
      </c>
      <c r="K141">
        <v>-14.2</v>
      </c>
      <c r="L141">
        <v>-24.4</v>
      </c>
      <c r="M141">
        <v>-33.5</v>
      </c>
    </row>
    <row r="142" spans="1:13" x14ac:dyDescent="0.45">
      <c r="A142">
        <v>1941</v>
      </c>
      <c r="B142">
        <v>-35.4</v>
      </c>
      <c r="C142">
        <v>-33.200000000000003</v>
      </c>
      <c r="D142">
        <v>-31.4</v>
      </c>
      <c r="E142">
        <v>-21.1</v>
      </c>
      <c r="F142">
        <v>-7.9</v>
      </c>
      <c r="G142">
        <v>4.5</v>
      </c>
      <c r="H142">
        <v>8</v>
      </c>
      <c r="I142">
        <v>5.2</v>
      </c>
      <c r="J142">
        <v>-1.3</v>
      </c>
      <c r="K142">
        <v>-12.5</v>
      </c>
      <c r="L142">
        <v>-29.6</v>
      </c>
      <c r="M142">
        <v>-34.299999999999997</v>
      </c>
    </row>
    <row r="143" spans="1:13" x14ac:dyDescent="0.45">
      <c r="A143">
        <v>1942</v>
      </c>
      <c r="B143">
        <v>-30.6</v>
      </c>
      <c r="C143">
        <v>-33.200000000000003</v>
      </c>
      <c r="D143">
        <v>-33.200000000000003</v>
      </c>
      <c r="E143">
        <v>-20.8</v>
      </c>
      <c r="F143">
        <v>-8.8000000000000007</v>
      </c>
      <c r="G143">
        <v>3.6</v>
      </c>
      <c r="H143">
        <v>6.4</v>
      </c>
      <c r="I143">
        <v>3</v>
      </c>
      <c r="J143">
        <v>-2</v>
      </c>
      <c r="K143">
        <v>-16.100000000000001</v>
      </c>
      <c r="L143">
        <v>-28.7</v>
      </c>
      <c r="M143">
        <v>-32.9</v>
      </c>
    </row>
    <row r="144" spans="1:13" x14ac:dyDescent="0.45">
      <c r="A144">
        <v>1943</v>
      </c>
      <c r="B144">
        <v>-33.200000000000003</v>
      </c>
      <c r="C144">
        <v>-35.4</v>
      </c>
      <c r="D144">
        <v>-27.6</v>
      </c>
      <c r="E144">
        <v>-18.2</v>
      </c>
      <c r="F144">
        <v>-3.2</v>
      </c>
      <c r="G144">
        <v>6.1</v>
      </c>
      <c r="H144">
        <v>6.8</v>
      </c>
      <c r="I144">
        <v>3.7</v>
      </c>
      <c r="J144">
        <v>-1.8</v>
      </c>
      <c r="K144">
        <v>-14</v>
      </c>
      <c r="L144">
        <v>-25.8</v>
      </c>
      <c r="M144">
        <v>-34.6</v>
      </c>
    </row>
    <row r="145" spans="1:13" x14ac:dyDescent="0.45">
      <c r="A145">
        <v>1944</v>
      </c>
      <c r="B145">
        <v>-37</v>
      </c>
      <c r="C145">
        <v>-36.6</v>
      </c>
      <c r="D145">
        <v>-30.4</v>
      </c>
      <c r="E145">
        <v>-24.2</v>
      </c>
      <c r="F145">
        <v>-4.5999999999999996</v>
      </c>
      <c r="G145">
        <v>4.8</v>
      </c>
      <c r="H145">
        <v>6.9</v>
      </c>
      <c r="I145">
        <v>5.8</v>
      </c>
      <c r="J145">
        <v>-0.3</v>
      </c>
      <c r="K145">
        <v>-12.5</v>
      </c>
      <c r="L145">
        <v>-25.5</v>
      </c>
      <c r="M145">
        <v>-31.9</v>
      </c>
    </row>
    <row r="146" spans="1:13" x14ac:dyDescent="0.45">
      <c r="A146">
        <v>1945</v>
      </c>
      <c r="B146">
        <v>-37.5</v>
      </c>
      <c r="C146">
        <v>-36.6</v>
      </c>
      <c r="D146">
        <v>-34</v>
      </c>
      <c r="E146">
        <v>-15.2</v>
      </c>
      <c r="F146">
        <v>-5.2</v>
      </c>
      <c r="G146">
        <v>3.5</v>
      </c>
      <c r="H146">
        <v>7.1</v>
      </c>
      <c r="I146">
        <v>4.5999999999999996</v>
      </c>
      <c r="J146">
        <v>-2.1</v>
      </c>
      <c r="K146">
        <v>-16</v>
      </c>
      <c r="L146">
        <v>-26.1</v>
      </c>
      <c r="M146">
        <v>-32.9</v>
      </c>
    </row>
    <row r="147" spans="1:13" x14ac:dyDescent="0.45">
      <c r="A147">
        <v>1946</v>
      </c>
      <c r="B147">
        <v>-37.5</v>
      </c>
      <c r="C147">
        <v>-39.200000000000003</v>
      </c>
      <c r="D147">
        <v>-35.1</v>
      </c>
      <c r="E147">
        <v>-22.4</v>
      </c>
      <c r="F147">
        <v>-6.7</v>
      </c>
      <c r="G147">
        <v>3.4</v>
      </c>
      <c r="H147">
        <v>6.4</v>
      </c>
      <c r="I147">
        <v>3.6</v>
      </c>
      <c r="J147">
        <v>-2.6</v>
      </c>
      <c r="K147">
        <v>-16</v>
      </c>
      <c r="L147">
        <v>-27.1</v>
      </c>
      <c r="M147">
        <v>-35.6</v>
      </c>
    </row>
    <row r="148" spans="1:13" x14ac:dyDescent="0.45">
      <c r="A148">
        <v>1947</v>
      </c>
      <c r="B148">
        <v>-37.200000000000003</v>
      </c>
      <c r="C148">
        <v>-29.5</v>
      </c>
      <c r="D148">
        <v>-31.1</v>
      </c>
      <c r="E148">
        <v>-19.100000000000001</v>
      </c>
      <c r="F148">
        <v>-7.3</v>
      </c>
      <c r="G148">
        <v>3.5</v>
      </c>
      <c r="H148">
        <v>4.8</v>
      </c>
      <c r="I148">
        <v>4</v>
      </c>
      <c r="J148">
        <v>-1.5</v>
      </c>
      <c r="K148">
        <v>-13.9</v>
      </c>
      <c r="L148">
        <v>-27.4</v>
      </c>
      <c r="M148">
        <v>-36.799999999999997</v>
      </c>
    </row>
    <row r="149" spans="1:13" x14ac:dyDescent="0.45">
      <c r="A149">
        <v>1948</v>
      </c>
      <c r="B149">
        <v>-38</v>
      </c>
      <c r="C149">
        <v>-31.7</v>
      </c>
      <c r="D149">
        <v>-29.8</v>
      </c>
      <c r="E149">
        <v>-17.100000000000001</v>
      </c>
      <c r="F149">
        <v>-4.2</v>
      </c>
      <c r="G149">
        <v>4.8</v>
      </c>
      <c r="H149">
        <v>5.0999999999999996</v>
      </c>
      <c r="I149">
        <v>4.3</v>
      </c>
      <c r="J149">
        <v>-3.4</v>
      </c>
      <c r="K149">
        <v>-17.600000000000001</v>
      </c>
      <c r="L149">
        <v>-31</v>
      </c>
      <c r="M149">
        <v>-35.5</v>
      </c>
    </row>
    <row r="150" spans="1:13" x14ac:dyDescent="0.45">
      <c r="A150">
        <v>1949</v>
      </c>
      <c r="B150">
        <v>-35.700000000000003</v>
      </c>
      <c r="C150">
        <v>-34.700000000000003</v>
      </c>
      <c r="D150">
        <v>-28.4</v>
      </c>
      <c r="E150">
        <v>-21.3</v>
      </c>
      <c r="F150">
        <v>-8.5</v>
      </c>
      <c r="G150">
        <v>2.4</v>
      </c>
      <c r="H150">
        <v>5.7</v>
      </c>
      <c r="I150">
        <v>2.6</v>
      </c>
      <c r="J150">
        <v>-3.1</v>
      </c>
      <c r="K150">
        <v>-15.8</v>
      </c>
      <c r="L150">
        <v>-31.1</v>
      </c>
      <c r="M150">
        <v>-31.1</v>
      </c>
    </row>
    <row r="151" spans="1:13" x14ac:dyDescent="0.45">
      <c r="A151">
        <v>1950</v>
      </c>
      <c r="B151">
        <v>-25.5</v>
      </c>
      <c r="C151">
        <v>-30.6</v>
      </c>
      <c r="D151">
        <v>-32.5</v>
      </c>
      <c r="E151">
        <v>-23.4</v>
      </c>
      <c r="F151">
        <v>-11.7</v>
      </c>
      <c r="G151">
        <v>2.2999999999999998</v>
      </c>
      <c r="H151">
        <v>5.5</v>
      </c>
      <c r="I151">
        <v>3.9</v>
      </c>
      <c r="J151">
        <v>-4.2</v>
      </c>
      <c r="K151">
        <v>-14.7</v>
      </c>
      <c r="L151">
        <v>-25.8</v>
      </c>
      <c r="M151">
        <v>-35.799999999999997</v>
      </c>
    </row>
    <row r="152" spans="1:13" x14ac:dyDescent="0.45">
      <c r="A152">
        <v>1951</v>
      </c>
      <c r="B152">
        <v>-36.299999999999997</v>
      </c>
      <c r="C152">
        <v>-36.6</v>
      </c>
      <c r="D152">
        <v>-28.1</v>
      </c>
      <c r="E152">
        <v>-21.2</v>
      </c>
      <c r="F152">
        <v>-5.8</v>
      </c>
      <c r="G152">
        <v>4.7</v>
      </c>
      <c r="H152">
        <v>6.5</v>
      </c>
      <c r="I152">
        <v>3.4</v>
      </c>
      <c r="J152">
        <v>-1.3</v>
      </c>
      <c r="K152">
        <v>-12.4</v>
      </c>
      <c r="L152">
        <v>-28.7</v>
      </c>
      <c r="M152">
        <v>-31.1</v>
      </c>
    </row>
    <row r="153" spans="1:13" x14ac:dyDescent="0.45">
      <c r="A153">
        <v>1952</v>
      </c>
      <c r="B153">
        <v>-35.299999999999997</v>
      </c>
      <c r="C153">
        <v>-39.1</v>
      </c>
      <c r="D153">
        <v>-29.7</v>
      </c>
      <c r="E153">
        <v>-20.7</v>
      </c>
      <c r="F153">
        <v>-8.5</v>
      </c>
      <c r="G153">
        <v>2.8</v>
      </c>
      <c r="H153">
        <v>8</v>
      </c>
      <c r="I153">
        <v>5.3</v>
      </c>
      <c r="J153">
        <v>-0.7</v>
      </c>
      <c r="K153">
        <v>-12.6</v>
      </c>
      <c r="L153">
        <v>-27.2</v>
      </c>
      <c r="M153">
        <v>-33.700000000000003</v>
      </c>
    </row>
    <row r="154" spans="1:13" x14ac:dyDescent="0.45">
      <c r="A154">
        <v>1953</v>
      </c>
      <c r="B154">
        <v>-34.5</v>
      </c>
      <c r="C154">
        <v>-37.200000000000003</v>
      </c>
      <c r="D154">
        <v>-33.200000000000003</v>
      </c>
      <c r="E154">
        <v>-21</v>
      </c>
      <c r="F154">
        <v>-6.1</v>
      </c>
      <c r="G154">
        <v>6.4</v>
      </c>
      <c r="H154">
        <v>8</v>
      </c>
      <c r="I154">
        <v>4.9000000000000004</v>
      </c>
      <c r="J154">
        <v>-0.8</v>
      </c>
      <c r="K154">
        <v>-12.7</v>
      </c>
      <c r="L154">
        <v>-24.9</v>
      </c>
      <c r="M154">
        <v>-38</v>
      </c>
    </row>
    <row r="155" spans="1:13" x14ac:dyDescent="0.45">
      <c r="A155">
        <v>1954</v>
      </c>
      <c r="B155">
        <v>-32.700000000000003</v>
      </c>
      <c r="C155">
        <v>-35</v>
      </c>
      <c r="D155">
        <v>-31.1</v>
      </c>
      <c r="E155">
        <v>-13.6</v>
      </c>
      <c r="F155">
        <v>-4.5999999999999996</v>
      </c>
      <c r="G155">
        <v>4.5999999999999996</v>
      </c>
      <c r="H155">
        <v>7</v>
      </c>
      <c r="I155">
        <v>2.7</v>
      </c>
      <c r="J155">
        <v>-2.6</v>
      </c>
      <c r="K155">
        <v>-15.5</v>
      </c>
      <c r="L155">
        <v>-27.4</v>
      </c>
      <c r="M155">
        <v>-38.299999999999997</v>
      </c>
    </row>
    <row r="156" spans="1:13" x14ac:dyDescent="0.45">
      <c r="A156">
        <v>1955</v>
      </c>
      <c r="B156">
        <v>-36.4</v>
      </c>
      <c r="C156">
        <v>-35.5</v>
      </c>
      <c r="D156">
        <v>-30.9</v>
      </c>
      <c r="E156">
        <v>-21.6</v>
      </c>
      <c r="F156">
        <v>-8</v>
      </c>
      <c r="G156">
        <v>3.5</v>
      </c>
      <c r="H156">
        <v>6</v>
      </c>
      <c r="I156">
        <v>4.8</v>
      </c>
      <c r="J156">
        <v>-2.8</v>
      </c>
      <c r="K156">
        <v>-19.899999999999999</v>
      </c>
      <c r="L156">
        <v>-29.6</v>
      </c>
      <c r="M156">
        <v>-26.8</v>
      </c>
    </row>
    <row r="157" spans="1:13" x14ac:dyDescent="0.45">
      <c r="A157">
        <v>1956</v>
      </c>
      <c r="B157">
        <v>-30</v>
      </c>
      <c r="C157">
        <v>-34.799999999999997</v>
      </c>
      <c r="D157">
        <v>-31.7</v>
      </c>
      <c r="E157">
        <v>-20.3</v>
      </c>
      <c r="F157">
        <v>-6.1</v>
      </c>
      <c r="G157">
        <v>4.5999999999999996</v>
      </c>
      <c r="H157">
        <v>7.8</v>
      </c>
      <c r="I157">
        <v>2.5</v>
      </c>
      <c r="J157">
        <v>-2.8</v>
      </c>
      <c r="K157">
        <v>-16.100000000000001</v>
      </c>
      <c r="L157">
        <v>-32.200000000000003</v>
      </c>
      <c r="M157">
        <v>-33</v>
      </c>
    </row>
    <row r="158" spans="1:13" x14ac:dyDescent="0.45">
      <c r="A158">
        <v>1957</v>
      </c>
      <c r="B158">
        <v>-30.6</v>
      </c>
      <c r="C158">
        <v>-34.799999999999997</v>
      </c>
      <c r="D158">
        <v>-32.200000000000003</v>
      </c>
      <c r="E158">
        <v>-19</v>
      </c>
      <c r="F158">
        <v>-5.3</v>
      </c>
      <c r="G158">
        <v>5.3</v>
      </c>
      <c r="H158">
        <v>7.4</v>
      </c>
      <c r="I158">
        <v>3.2</v>
      </c>
      <c r="J158">
        <v>-1.5</v>
      </c>
      <c r="K158">
        <v>-14.4</v>
      </c>
      <c r="L158">
        <v>-27.4</v>
      </c>
      <c r="M158">
        <v>-38.4</v>
      </c>
    </row>
    <row r="159" spans="1:13" x14ac:dyDescent="0.45">
      <c r="A159">
        <v>1958</v>
      </c>
      <c r="B159">
        <v>-36.9</v>
      </c>
      <c r="C159">
        <v>-34.1</v>
      </c>
      <c r="D159">
        <v>-28</v>
      </c>
      <c r="E159">
        <v>-21.4</v>
      </c>
      <c r="F159">
        <v>-9.5</v>
      </c>
      <c r="G159">
        <v>5.0999999999999996</v>
      </c>
      <c r="H159">
        <v>6.5</v>
      </c>
      <c r="I159">
        <v>5</v>
      </c>
      <c r="J159">
        <v>-2.7</v>
      </c>
      <c r="K159">
        <v>-17.100000000000001</v>
      </c>
      <c r="L159">
        <v>-32.5</v>
      </c>
      <c r="M159">
        <v>-31.2</v>
      </c>
    </row>
    <row r="160" spans="1:13" x14ac:dyDescent="0.45">
      <c r="A160">
        <v>1959</v>
      </c>
      <c r="B160">
        <v>-28.1</v>
      </c>
      <c r="C160">
        <v>-33</v>
      </c>
      <c r="D160">
        <v>-33.700000000000003</v>
      </c>
      <c r="E160">
        <v>-20.100000000000001</v>
      </c>
      <c r="F160">
        <v>-3.7</v>
      </c>
      <c r="G160">
        <v>4</v>
      </c>
      <c r="H160">
        <v>7.5</v>
      </c>
      <c r="I160">
        <v>4.4000000000000004</v>
      </c>
      <c r="J160">
        <v>-1</v>
      </c>
      <c r="K160">
        <v>-14.1</v>
      </c>
      <c r="L160">
        <v>-24.3</v>
      </c>
      <c r="M160">
        <v>-35.799999999999997</v>
      </c>
    </row>
    <row r="161" spans="1:13" x14ac:dyDescent="0.45">
      <c r="A161">
        <v>1960</v>
      </c>
      <c r="B161">
        <v>-35.200000000000003</v>
      </c>
      <c r="C161">
        <v>-34.1</v>
      </c>
      <c r="D161">
        <v>-23.5</v>
      </c>
      <c r="E161">
        <v>-21.3</v>
      </c>
      <c r="F161">
        <v>-7.2</v>
      </c>
      <c r="G161">
        <v>4.8</v>
      </c>
      <c r="H161">
        <v>8.3000000000000007</v>
      </c>
      <c r="I161">
        <v>4.0999999999999996</v>
      </c>
      <c r="J161">
        <v>-1.3</v>
      </c>
      <c r="K161">
        <v>-14.2</v>
      </c>
      <c r="L161">
        <v>-29.3</v>
      </c>
      <c r="M161">
        <v>-29.4</v>
      </c>
    </row>
    <row r="162" spans="1:13" x14ac:dyDescent="0.45">
      <c r="A162">
        <v>1961</v>
      </c>
      <c r="B162">
        <v>-33.4</v>
      </c>
      <c r="C162">
        <v>-35.4</v>
      </c>
      <c r="D162">
        <v>-36.5</v>
      </c>
      <c r="E162">
        <v>-21.9</v>
      </c>
      <c r="F162">
        <v>-3.2</v>
      </c>
      <c r="G162">
        <v>4.5999999999999996</v>
      </c>
      <c r="H162">
        <v>7.6</v>
      </c>
      <c r="I162">
        <v>2.6</v>
      </c>
      <c r="J162">
        <v>-3.1</v>
      </c>
      <c r="K162">
        <v>-14.9</v>
      </c>
      <c r="L162">
        <v>-27.8</v>
      </c>
      <c r="M162">
        <v>-35.6</v>
      </c>
    </row>
    <row r="163" spans="1:13" x14ac:dyDescent="0.45">
      <c r="A163">
        <v>1962</v>
      </c>
      <c r="B163">
        <v>-31.4</v>
      </c>
      <c r="C163">
        <v>-29.5</v>
      </c>
      <c r="D163">
        <v>-25.8</v>
      </c>
      <c r="E163">
        <v>-16.899999999999999</v>
      </c>
      <c r="F163">
        <v>-6.4</v>
      </c>
      <c r="G163">
        <v>4.2</v>
      </c>
      <c r="H163">
        <v>6.9</v>
      </c>
      <c r="I163">
        <v>4.2</v>
      </c>
      <c r="J163">
        <v>-4.9000000000000004</v>
      </c>
      <c r="K163">
        <v>-16.7</v>
      </c>
      <c r="L163">
        <v>-27.4</v>
      </c>
      <c r="M163">
        <v>-32</v>
      </c>
    </row>
    <row r="164" spans="1:13" x14ac:dyDescent="0.45">
      <c r="A164">
        <v>1963</v>
      </c>
      <c r="B164">
        <v>-29.7</v>
      </c>
      <c r="C164">
        <v>-32.1</v>
      </c>
      <c r="D164">
        <v>-32.700000000000003</v>
      </c>
      <c r="E164">
        <v>-19.899999999999999</v>
      </c>
      <c r="F164">
        <v>-8.3000000000000007</v>
      </c>
      <c r="G164">
        <v>3</v>
      </c>
      <c r="H164">
        <v>6.7</v>
      </c>
      <c r="I164">
        <v>1.9</v>
      </c>
      <c r="J164">
        <v>-2.8</v>
      </c>
      <c r="K164">
        <v>-18.3</v>
      </c>
      <c r="L164">
        <v>-27.7</v>
      </c>
      <c r="M164">
        <v>-31.2</v>
      </c>
    </row>
    <row r="165" spans="1:13" x14ac:dyDescent="0.45">
      <c r="A165">
        <v>1964</v>
      </c>
      <c r="B165">
        <v>-43.6</v>
      </c>
      <c r="C165">
        <v>-38.5</v>
      </c>
      <c r="D165">
        <v>-33.5</v>
      </c>
      <c r="E165">
        <v>-22.3</v>
      </c>
      <c r="F165">
        <v>-7.3</v>
      </c>
      <c r="G165">
        <v>7</v>
      </c>
      <c r="H165">
        <v>6.5</v>
      </c>
      <c r="I165">
        <v>4.3</v>
      </c>
      <c r="J165">
        <v>-3.8</v>
      </c>
      <c r="K165">
        <v>-16</v>
      </c>
      <c r="L165">
        <v>-29.1</v>
      </c>
      <c r="M165">
        <v>-30.9</v>
      </c>
    </row>
    <row r="166" spans="1:13" x14ac:dyDescent="0.45">
      <c r="A166">
        <v>1965</v>
      </c>
      <c r="B166">
        <v>-36.299999999999997</v>
      </c>
      <c r="C166">
        <v>-38.6</v>
      </c>
      <c r="D166">
        <v>-30.7</v>
      </c>
      <c r="E166">
        <v>-21.1</v>
      </c>
      <c r="F166">
        <v>-8.4</v>
      </c>
      <c r="G166">
        <v>3.3</v>
      </c>
      <c r="H166">
        <v>4.7</v>
      </c>
      <c r="I166">
        <v>2.7</v>
      </c>
      <c r="J166">
        <v>-5.4</v>
      </c>
      <c r="K166">
        <v>-19.100000000000001</v>
      </c>
      <c r="L166">
        <v>-26.5</v>
      </c>
      <c r="M166">
        <v>-37.9</v>
      </c>
    </row>
    <row r="167" spans="1:13" x14ac:dyDescent="0.45">
      <c r="A167">
        <v>1966</v>
      </c>
      <c r="B167">
        <v>-35.9</v>
      </c>
      <c r="C167">
        <v>-37</v>
      </c>
      <c r="D167">
        <v>-30.9</v>
      </c>
      <c r="E167">
        <v>-23.5</v>
      </c>
      <c r="F167">
        <v>-7</v>
      </c>
      <c r="G167">
        <v>5.0999999999999996</v>
      </c>
      <c r="H167">
        <v>6.5</v>
      </c>
      <c r="I167">
        <v>3.8</v>
      </c>
      <c r="J167">
        <v>-2</v>
      </c>
      <c r="K167">
        <v>-18.2</v>
      </c>
      <c r="L167">
        <v>-23.7</v>
      </c>
      <c r="M167">
        <v>-32.1</v>
      </c>
    </row>
    <row r="168" spans="1:13" x14ac:dyDescent="0.45">
      <c r="A168">
        <v>1967</v>
      </c>
      <c r="B168">
        <v>-37.1</v>
      </c>
      <c r="C168">
        <v>-36.6</v>
      </c>
      <c r="D168">
        <v>-25</v>
      </c>
      <c r="E168">
        <v>-21.3</v>
      </c>
      <c r="F168">
        <v>-1.9</v>
      </c>
      <c r="G168">
        <v>5.6</v>
      </c>
      <c r="H168">
        <v>6.9</v>
      </c>
      <c r="I168">
        <v>2.7</v>
      </c>
      <c r="J168">
        <v>-1.7</v>
      </c>
      <c r="K168">
        <v>-13.2</v>
      </c>
      <c r="L168">
        <v>-31.3</v>
      </c>
      <c r="M168">
        <v>-31.1</v>
      </c>
    </row>
    <row r="169" spans="1:13" x14ac:dyDescent="0.45">
      <c r="A169">
        <v>1968</v>
      </c>
      <c r="B169">
        <v>-30.6</v>
      </c>
      <c r="C169">
        <v>-34.9</v>
      </c>
      <c r="D169">
        <v>-28.3</v>
      </c>
      <c r="E169">
        <v>-22.9</v>
      </c>
      <c r="F169">
        <v>-6.2</v>
      </c>
      <c r="G169">
        <v>4.4000000000000004</v>
      </c>
      <c r="H169">
        <v>7.5</v>
      </c>
      <c r="I169">
        <v>6.1</v>
      </c>
      <c r="J169">
        <v>-1.7</v>
      </c>
      <c r="K169">
        <v>-16.7</v>
      </c>
      <c r="L169">
        <v>-29.1</v>
      </c>
      <c r="M169">
        <v>-37.299999999999997</v>
      </c>
    </row>
    <row r="170" spans="1:13" x14ac:dyDescent="0.45">
      <c r="A170">
        <v>1969</v>
      </c>
      <c r="B170">
        <v>-26.7</v>
      </c>
      <c r="C170">
        <v>-37.200000000000003</v>
      </c>
      <c r="D170">
        <v>-33.5</v>
      </c>
      <c r="E170">
        <v>-20</v>
      </c>
      <c r="F170">
        <v>-4.2</v>
      </c>
      <c r="G170">
        <v>4.8</v>
      </c>
      <c r="H170">
        <v>7.7</v>
      </c>
      <c r="I170">
        <v>4.7</v>
      </c>
      <c r="J170">
        <v>-0.3</v>
      </c>
      <c r="K170">
        <v>-16.8</v>
      </c>
      <c r="L170">
        <v>-35</v>
      </c>
      <c r="M170">
        <v>-33.9</v>
      </c>
    </row>
    <row r="171" spans="1:13" x14ac:dyDescent="0.45">
      <c r="A171">
        <v>1970</v>
      </c>
      <c r="B171">
        <v>-34.299999999999997</v>
      </c>
      <c r="C171">
        <v>-33.1</v>
      </c>
      <c r="D171">
        <v>-31.1</v>
      </c>
      <c r="E171">
        <v>-21.8</v>
      </c>
      <c r="F171">
        <v>-4</v>
      </c>
      <c r="G171">
        <v>6.8</v>
      </c>
      <c r="H171">
        <v>5.2</v>
      </c>
      <c r="I171">
        <v>3.1</v>
      </c>
      <c r="J171">
        <v>-0.3</v>
      </c>
      <c r="K171">
        <v>-16.899999999999999</v>
      </c>
      <c r="L171">
        <v>-28.8</v>
      </c>
      <c r="M171">
        <v>-32.5</v>
      </c>
    </row>
    <row r="172" spans="1:13" x14ac:dyDescent="0.45">
      <c r="A172">
        <v>1971</v>
      </c>
      <c r="B172">
        <v>-33.799999999999997</v>
      </c>
      <c r="C172">
        <v>-37.200000000000003</v>
      </c>
      <c r="D172">
        <v>-31.8</v>
      </c>
      <c r="E172">
        <v>-20.5</v>
      </c>
      <c r="F172">
        <v>-7.4</v>
      </c>
      <c r="G172">
        <v>3.9</v>
      </c>
      <c r="H172">
        <v>7.8</v>
      </c>
      <c r="I172">
        <v>4.5999999999999996</v>
      </c>
      <c r="J172">
        <v>-1.8</v>
      </c>
      <c r="K172">
        <v>-16.2</v>
      </c>
      <c r="L172">
        <v>-28.7</v>
      </c>
      <c r="M172">
        <v>-34.200000000000003</v>
      </c>
    </row>
    <row r="173" spans="1:13" x14ac:dyDescent="0.45">
      <c r="A173">
        <v>1972</v>
      </c>
      <c r="B173">
        <v>-35.799999999999997</v>
      </c>
      <c r="C173">
        <v>-29.8</v>
      </c>
      <c r="D173">
        <v>-31.4</v>
      </c>
      <c r="E173">
        <v>-21</v>
      </c>
      <c r="F173">
        <v>-5.9</v>
      </c>
      <c r="G173">
        <v>2.4</v>
      </c>
      <c r="H173">
        <v>7.8</v>
      </c>
      <c r="I173">
        <v>4.7</v>
      </c>
      <c r="J173">
        <v>-1.2</v>
      </c>
      <c r="K173">
        <v>-15.5</v>
      </c>
      <c r="L173">
        <v>-32.799999999999997</v>
      </c>
      <c r="M173">
        <v>-30.7</v>
      </c>
    </row>
    <row r="174" spans="1:13" x14ac:dyDescent="0.45">
      <c r="A174">
        <v>1973</v>
      </c>
      <c r="B174">
        <v>-39.9</v>
      </c>
      <c r="C174">
        <v>-34.5</v>
      </c>
      <c r="D174">
        <v>-34.9</v>
      </c>
      <c r="E174">
        <v>-20.2</v>
      </c>
      <c r="F174">
        <v>-8.5</v>
      </c>
      <c r="G174">
        <v>5</v>
      </c>
      <c r="H174">
        <v>7.2</v>
      </c>
      <c r="I174">
        <v>3.3</v>
      </c>
      <c r="J174">
        <v>-2.9</v>
      </c>
      <c r="K174">
        <v>-15.5</v>
      </c>
      <c r="L174">
        <v>-25.8</v>
      </c>
      <c r="M174">
        <v>-34.200000000000003</v>
      </c>
    </row>
    <row r="175" spans="1:13" x14ac:dyDescent="0.45">
      <c r="A175">
        <v>1974</v>
      </c>
      <c r="B175">
        <v>-36.700000000000003</v>
      </c>
      <c r="C175">
        <v>-36.799999999999997</v>
      </c>
      <c r="D175">
        <v>-28.9</v>
      </c>
      <c r="E175">
        <v>-22.1</v>
      </c>
      <c r="F175">
        <v>-7.1</v>
      </c>
      <c r="G175">
        <v>4.9000000000000004</v>
      </c>
      <c r="H175">
        <v>8.4</v>
      </c>
      <c r="I175">
        <v>6.4</v>
      </c>
      <c r="J175">
        <v>-0.5</v>
      </c>
      <c r="K175">
        <v>-10.5</v>
      </c>
      <c r="L175">
        <v>-28.2</v>
      </c>
      <c r="M175">
        <v>-39.799999999999997</v>
      </c>
    </row>
    <row r="176" spans="1:13" x14ac:dyDescent="0.45">
      <c r="A176">
        <v>1975</v>
      </c>
      <c r="B176">
        <v>-39.6</v>
      </c>
      <c r="C176">
        <v>-32</v>
      </c>
      <c r="D176">
        <v>-30.2</v>
      </c>
      <c r="E176">
        <v>-21.8</v>
      </c>
      <c r="F176">
        <v>-7.4</v>
      </c>
      <c r="G176">
        <v>3.2</v>
      </c>
      <c r="H176">
        <v>6.7</v>
      </c>
      <c r="I176">
        <v>5.5</v>
      </c>
      <c r="J176">
        <v>-2.8</v>
      </c>
      <c r="K176">
        <v>-16.3</v>
      </c>
      <c r="L176">
        <v>-28.1</v>
      </c>
      <c r="M176">
        <v>-37.700000000000003</v>
      </c>
    </row>
    <row r="177" spans="1:13" x14ac:dyDescent="0.45">
      <c r="A177">
        <v>1976</v>
      </c>
      <c r="B177">
        <v>-33.9</v>
      </c>
      <c r="C177">
        <v>-39.299999999999997</v>
      </c>
      <c r="D177">
        <v>-32.200000000000003</v>
      </c>
      <c r="E177">
        <v>-25.5</v>
      </c>
      <c r="F177">
        <v>-8.1</v>
      </c>
      <c r="G177">
        <v>4.2</v>
      </c>
      <c r="H177">
        <v>6.9</v>
      </c>
      <c r="I177">
        <v>4.7</v>
      </c>
      <c r="J177">
        <v>-1.1000000000000001</v>
      </c>
      <c r="K177">
        <v>-18.399999999999999</v>
      </c>
      <c r="L177">
        <v>-31.1</v>
      </c>
      <c r="M177">
        <v>-37.4</v>
      </c>
    </row>
    <row r="178" spans="1:13" x14ac:dyDescent="0.45">
      <c r="A178">
        <v>1977</v>
      </c>
      <c r="B178">
        <v>-32.299999999999997</v>
      </c>
      <c r="C178">
        <v>-37.6</v>
      </c>
      <c r="D178">
        <v>-37</v>
      </c>
      <c r="E178">
        <v>-19.899999999999999</v>
      </c>
      <c r="F178">
        <v>-6.9</v>
      </c>
      <c r="G178">
        <v>5.0999999999999996</v>
      </c>
      <c r="H178">
        <v>8.1</v>
      </c>
      <c r="I178">
        <v>6.7</v>
      </c>
      <c r="J178">
        <v>-0.2</v>
      </c>
      <c r="K178">
        <v>-15.9</v>
      </c>
      <c r="L178">
        <v>-30.7</v>
      </c>
      <c r="M178">
        <v>-32</v>
      </c>
    </row>
    <row r="179" spans="1:13" x14ac:dyDescent="0.45">
      <c r="A179">
        <v>1978</v>
      </c>
      <c r="B179">
        <v>-29.8</v>
      </c>
      <c r="C179">
        <v>-38.1</v>
      </c>
      <c r="D179">
        <v>-28.7</v>
      </c>
      <c r="E179">
        <v>-20.7</v>
      </c>
      <c r="F179">
        <v>-5.8</v>
      </c>
      <c r="G179">
        <v>3.6</v>
      </c>
      <c r="H179">
        <v>7</v>
      </c>
      <c r="I179">
        <v>4.9000000000000004</v>
      </c>
      <c r="J179">
        <v>-2.6</v>
      </c>
      <c r="K179">
        <v>-14.2</v>
      </c>
      <c r="L179">
        <v>-26</v>
      </c>
      <c r="M179">
        <v>-37.5</v>
      </c>
    </row>
    <row r="180" spans="1:13" x14ac:dyDescent="0.45">
      <c r="A180">
        <v>1979</v>
      </c>
      <c r="B180">
        <v>-30.1</v>
      </c>
      <c r="C180">
        <v>-29.5</v>
      </c>
      <c r="D180">
        <v>-30.4</v>
      </c>
      <c r="E180">
        <v>-23.4</v>
      </c>
      <c r="F180">
        <v>-6.6</v>
      </c>
      <c r="G180">
        <v>4.3</v>
      </c>
      <c r="H180">
        <v>6.5</v>
      </c>
      <c r="I180">
        <v>3.3</v>
      </c>
      <c r="J180">
        <v>-3.1</v>
      </c>
      <c r="K180">
        <v>-15.9</v>
      </c>
      <c r="L180">
        <v>-31.2</v>
      </c>
      <c r="M180">
        <v>-35.799999999999997</v>
      </c>
    </row>
    <row r="181" spans="1:13" x14ac:dyDescent="0.45">
      <c r="A181">
        <v>1980</v>
      </c>
      <c r="B181">
        <v>-32.4</v>
      </c>
      <c r="C181">
        <v>-32.700000000000003</v>
      </c>
      <c r="D181">
        <v>-29.8</v>
      </c>
      <c r="E181">
        <v>-22.9</v>
      </c>
      <c r="F181">
        <v>-6.7</v>
      </c>
      <c r="G181">
        <v>4.5</v>
      </c>
      <c r="H181">
        <v>6.2</v>
      </c>
      <c r="I181">
        <v>4.5</v>
      </c>
      <c r="J181">
        <v>-1.1000000000000001</v>
      </c>
      <c r="K181">
        <v>-16.899999999999999</v>
      </c>
      <c r="L181">
        <v>-34.299999999999997</v>
      </c>
      <c r="M181">
        <v>-31.5</v>
      </c>
    </row>
    <row r="182" spans="1:13" x14ac:dyDescent="0.45">
      <c r="A182">
        <v>1981</v>
      </c>
      <c r="B182">
        <v>-34.700000000000003</v>
      </c>
      <c r="C182">
        <v>-33.9</v>
      </c>
      <c r="D182">
        <v>-28.8</v>
      </c>
      <c r="E182">
        <v>-18.100000000000001</v>
      </c>
      <c r="F182">
        <v>-4.3</v>
      </c>
      <c r="G182">
        <v>5.6</v>
      </c>
      <c r="H182">
        <v>6.5</v>
      </c>
      <c r="I182">
        <v>4.3</v>
      </c>
      <c r="J182">
        <v>-2.2000000000000002</v>
      </c>
      <c r="K182">
        <v>-13.2</v>
      </c>
      <c r="L182">
        <v>-27.9</v>
      </c>
      <c r="M182">
        <v>-35.299999999999997</v>
      </c>
    </row>
    <row r="183" spans="1:13" x14ac:dyDescent="0.45">
      <c r="A183">
        <v>1982</v>
      </c>
      <c r="B183">
        <v>-34.799999999999997</v>
      </c>
      <c r="C183">
        <v>-28.6</v>
      </c>
      <c r="D183">
        <v>-28.8</v>
      </c>
      <c r="E183">
        <v>-21.7</v>
      </c>
      <c r="F183">
        <v>-9.9</v>
      </c>
      <c r="G183">
        <v>2.9</v>
      </c>
      <c r="H183">
        <v>6.3</v>
      </c>
      <c r="I183">
        <v>4.5</v>
      </c>
      <c r="J183">
        <v>-2</v>
      </c>
      <c r="K183">
        <v>-14.2</v>
      </c>
      <c r="L183">
        <v>-32.5</v>
      </c>
      <c r="M183">
        <v>-32.6</v>
      </c>
    </row>
    <row r="184" spans="1:13" x14ac:dyDescent="0.45">
      <c r="A184">
        <v>1983</v>
      </c>
      <c r="B184">
        <v>-34.200000000000003</v>
      </c>
      <c r="C184">
        <v>-35.1</v>
      </c>
      <c r="D184">
        <v>-29.8</v>
      </c>
      <c r="E184">
        <v>-21.7</v>
      </c>
      <c r="F184">
        <v>-6.2</v>
      </c>
      <c r="G184">
        <v>3.5</v>
      </c>
      <c r="H184">
        <v>7.7</v>
      </c>
      <c r="I184">
        <v>4.5</v>
      </c>
      <c r="J184">
        <v>-2.4</v>
      </c>
      <c r="K184">
        <v>-18.8</v>
      </c>
      <c r="L184">
        <v>-33.4</v>
      </c>
      <c r="M184">
        <v>-26.4</v>
      </c>
    </row>
    <row r="185" spans="1:13" x14ac:dyDescent="0.45">
      <c r="A185">
        <v>1984</v>
      </c>
      <c r="B185">
        <v>-34.1</v>
      </c>
      <c r="C185">
        <v>-41.8</v>
      </c>
      <c r="D185">
        <v>-30.5</v>
      </c>
      <c r="E185">
        <v>-21.7</v>
      </c>
      <c r="F185">
        <v>-5.9</v>
      </c>
      <c r="G185">
        <v>5.5</v>
      </c>
      <c r="H185">
        <v>6.6</v>
      </c>
      <c r="I185">
        <v>3.9</v>
      </c>
      <c r="J185">
        <v>-1.1000000000000001</v>
      </c>
      <c r="K185">
        <v>-11.4</v>
      </c>
      <c r="L185">
        <v>-25.2</v>
      </c>
      <c r="M185">
        <v>-35.299999999999997</v>
      </c>
    </row>
    <row r="186" spans="1:13" x14ac:dyDescent="0.45">
      <c r="A186">
        <v>1985</v>
      </c>
      <c r="B186">
        <v>-33.299999999999997</v>
      </c>
      <c r="C186">
        <v>-30.7</v>
      </c>
      <c r="D186">
        <v>-35.799999999999997</v>
      </c>
      <c r="E186">
        <v>-24.2</v>
      </c>
      <c r="F186">
        <v>-8.9</v>
      </c>
      <c r="G186">
        <v>3.3</v>
      </c>
      <c r="H186">
        <v>8.1999999999999993</v>
      </c>
      <c r="I186">
        <v>3.3</v>
      </c>
      <c r="J186">
        <v>-3.5</v>
      </c>
      <c r="K186">
        <v>-18</v>
      </c>
      <c r="L186">
        <v>-22.7</v>
      </c>
      <c r="M186">
        <v>-30.1</v>
      </c>
    </row>
    <row r="187" spans="1:13" x14ac:dyDescent="0.45">
      <c r="A187">
        <v>1986</v>
      </c>
      <c r="B187">
        <v>-38.299999999999997</v>
      </c>
      <c r="C187">
        <v>-30.7</v>
      </c>
      <c r="D187">
        <v>-31.9</v>
      </c>
      <c r="E187">
        <v>-18.2</v>
      </c>
      <c r="F187">
        <v>-4.9000000000000004</v>
      </c>
      <c r="G187">
        <v>5.0999999999999996</v>
      </c>
      <c r="H187">
        <v>6.1</v>
      </c>
      <c r="I187">
        <v>2.7</v>
      </c>
      <c r="J187">
        <v>-3.8</v>
      </c>
      <c r="K187">
        <v>-16.600000000000001</v>
      </c>
      <c r="L187">
        <v>-23.7</v>
      </c>
      <c r="M187">
        <v>-31.5</v>
      </c>
    </row>
    <row r="188" spans="1:13" x14ac:dyDescent="0.45">
      <c r="A188">
        <v>1987</v>
      </c>
      <c r="B188">
        <v>-34.5</v>
      </c>
      <c r="C188">
        <v>-39.799999999999997</v>
      </c>
      <c r="D188">
        <v>-29</v>
      </c>
      <c r="E188">
        <v>-22.3</v>
      </c>
      <c r="F188">
        <v>-5.9</v>
      </c>
      <c r="G188">
        <v>3.6</v>
      </c>
      <c r="H188">
        <v>7.7</v>
      </c>
      <c r="I188">
        <v>5</v>
      </c>
      <c r="J188">
        <v>-3.8</v>
      </c>
      <c r="K188">
        <v>-14.1</v>
      </c>
      <c r="L188">
        <v>-32.1</v>
      </c>
      <c r="M188">
        <v>-39.799999999999997</v>
      </c>
    </row>
    <row r="189" spans="1:13" x14ac:dyDescent="0.45">
      <c r="A189">
        <v>1988</v>
      </c>
      <c r="B189">
        <v>-31.8</v>
      </c>
      <c r="C189">
        <v>-34.200000000000003</v>
      </c>
      <c r="D189">
        <v>-33</v>
      </c>
      <c r="E189">
        <v>-19.8</v>
      </c>
      <c r="F189">
        <v>-6.3</v>
      </c>
      <c r="G189">
        <v>4.3</v>
      </c>
      <c r="H189">
        <v>8.1</v>
      </c>
      <c r="I189">
        <v>3.2</v>
      </c>
      <c r="J189">
        <v>-1.7</v>
      </c>
      <c r="K189">
        <v>-13.9</v>
      </c>
      <c r="L189">
        <v>-31.7</v>
      </c>
      <c r="M189">
        <v>-35.1</v>
      </c>
    </row>
    <row r="190" spans="1:13" x14ac:dyDescent="0.45">
      <c r="A190">
        <v>1989</v>
      </c>
      <c r="B190">
        <v>-42.1</v>
      </c>
      <c r="C190">
        <v>-26.2</v>
      </c>
      <c r="D190">
        <v>-28</v>
      </c>
      <c r="E190">
        <v>-21.1</v>
      </c>
      <c r="F190">
        <v>-6.3</v>
      </c>
      <c r="G190">
        <v>6</v>
      </c>
      <c r="H190">
        <v>6.9</v>
      </c>
      <c r="I190">
        <v>4.5</v>
      </c>
      <c r="J190">
        <v>0</v>
      </c>
      <c r="K190">
        <v>-13.8</v>
      </c>
      <c r="L190">
        <v>-30.9</v>
      </c>
      <c r="M190">
        <v>-31.7</v>
      </c>
    </row>
    <row r="191" spans="1:13" x14ac:dyDescent="0.45">
      <c r="A191">
        <v>1990</v>
      </c>
      <c r="B191">
        <v>-36.9</v>
      </c>
      <c r="C191">
        <v>-41.7</v>
      </c>
      <c r="D191">
        <v>-27.9</v>
      </c>
      <c r="E191">
        <v>-15.6</v>
      </c>
      <c r="F191">
        <v>-2.8</v>
      </c>
      <c r="G191">
        <v>5.6</v>
      </c>
      <c r="H191">
        <v>7.3</v>
      </c>
      <c r="I191">
        <v>5.7</v>
      </c>
      <c r="J191">
        <v>-2.1</v>
      </c>
      <c r="K191">
        <v>-15.1</v>
      </c>
      <c r="L191">
        <v>-27</v>
      </c>
      <c r="M191">
        <v>-35</v>
      </c>
    </row>
    <row r="192" spans="1:13" x14ac:dyDescent="0.45">
      <c r="A192">
        <v>1991</v>
      </c>
      <c r="B192">
        <v>-36.6</v>
      </c>
      <c r="C192">
        <v>-36.5</v>
      </c>
      <c r="D192">
        <v>-30.4</v>
      </c>
      <c r="E192">
        <v>-19.3</v>
      </c>
      <c r="F192">
        <v>-4.8</v>
      </c>
      <c r="G192">
        <v>7.1</v>
      </c>
      <c r="H192">
        <v>9.8000000000000007</v>
      </c>
      <c r="I192">
        <v>7.3</v>
      </c>
      <c r="J192">
        <v>-1.6</v>
      </c>
      <c r="K192">
        <v>-12.4</v>
      </c>
      <c r="L192">
        <v>-23.3</v>
      </c>
      <c r="M192">
        <v>-34.299999999999997</v>
      </c>
    </row>
    <row r="193" spans="1:13" x14ac:dyDescent="0.45">
      <c r="A193">
        <v>1992</v>
      </c>
      <c r="B193">
        <v>-37</v>
      </c>
      <c r="C193">
        <v>-34.4</v>
      </c>
      <c r="D193">
        <v>-34.299999999999997</v>
      </c>
      <c r="E193">
        <v>-17.899999999999999</v>
      </c>
      <c r="F193">
        <v>-6.2</v>
      </c>
      <c r="G193">
        <v>4.3</v>
      </c>
      <c r="H193">
        <v>8</v>
      </c>
      <c r="I193">
        <v>2.6</v>
      </c>
      <c r="J193">
        <v>-3.6</v>
      </c>
      <c r="K193">
        <v>-16.7</v>
      </c>
      <c r="L193">
        <v>-29.2</v>
      </c>
      <c r="M193">
        <v>-36.299999999999997</v>
      </c>
    </row>
    <row r="194" spans="1:13" x14ac:dyDescent="0.45">
      <c r="A194">
        <v>1993</v>
      </c>
      <c r="B194">
        <v>-37.299999999999997</v>
      </c>
      <c r="C194">
        <v>-29.7</v>
      </c>
      <c r="D194">
        <v>-32.200000000000003</v>
      </c>
      <c r="E194">
        <v>-20.399999999999999</v>
      </c>
      <c r="F194">
        <v>-5.6</v>
      </c>
      <c r="G194">
        <v>5.7</v>
      </c>
      <c r="H194">
        <v>9.4</v>
      </c>
      <c r="I194">
        <v>2.8</v>
      </c>
      <c r="J194">
        <v>-4.5</v>
      </c>
      <c r="K194">
        <v>-17.3</v>
      </c>
      <c r="L194">
        <v>-29</v>
      </c>
      <c r="M194">
        <v>-41.1</v>
      </c>
    </row>
    <row r="195" spans="1:13" x14ac:dyDescent="0.45">
      <c r="A195">
        <v>1994</v>
      </c>
      <c r="B195">
        <v>-34</v>
      </c>
      <c r="C195">
        <v>-30</v>
      </c>
      <c r="D195">
        <v>-34.200000000000003</v>
      </c>
      <c r="E195">
        <v>-21.5</v>
      </c>
      <c r="F195">
        <v>-6.5</v>
      </c>
      <c r="G195">
        <v>5.7</v>
      </c>
      <c r="H195">
        <v>6.7</v>
      </c>
      <c r="I195">
        <v>3.7</v>
      </c>
      <c r="J195">
        <v>-1.5</v>
      </c>
      <c r="K195">
        <v>-14.7</v>
      </c>
      <c r="L195">
        <v>-31.2</v>
      </c>
      <c r="M195">
        <v>-37.1</v>
      </c>
    </row>
    <row r="196" spans="1:13" x14ac:dyDescent="0.45">
      <c r="A196">
        <v>1995</v>
      </c>
      <c r="B196">
        <v>-36.6</v>
      </c>
      <c r="C196">
        <v>-31</v>
      </c>
      <c r="D196">
        <v>-27.2</v>
      </c>
      <c r="E196">
        <v>-20.9</v>
      </c>
      <c r="F196">
        <v>-4.8</v>
      </c>
      <c r="G196">
        <v>5.4</v>
      </c>
      <c r="H196">
        <v>7.8</v>
      </c>
      <c r="I196">
        <v>6</v>
      </c>
      <c r="J196">
        <v>-0.6</v>
      </c>
      <c r="K196">
        <v>-14.6</v>
      </c>
      <c r="L196">
        <v>-21.4</v>
      </c>
      <c r="M196">
        <v>-31.7</v>
      </c>
    </row>
    <row r="197" spans="1:13" x14ac:dyDescent="0.45">
      <c r="A197">
        <v>1996</v>
      </c>
      <c r="B197">
        <v>-29.8</v>
      </c>
      <c r="C197">
        <v>-33.9</v>
      </c>
      <c r="D197">
        <v>-25.6</v>
      </c>
      <c r="E197">
        <v>-20.399999999999999</v>
      </c>
      <c r="F197">
        <v>-4.8</v>
      </c>
      <c r="G197">
        <v>4.5</v>
      </c>
      <c r="H197">
        <v>6.1</v>
      </c>
      <c r="I197">
        <v>4.5</v>
      </c>
      <c r="J197">
        <v>-1.9</v>
      </c>
      <c r="K197">
        <v>-14.8</v>
      </c>
      <c r="L197">
        <v>-26.3</v>
      </c>
      <c r="M197">
        <v>-31</v>
      </c>
    </row>
    <row r="198" spans="1:13" x14ac:dyDescent="0.45">
      <c r="A198">
        <v>1997</v>
      </c>
      <c r="B198">
        <v>-35</v>
      </c>
      <c r="C198">
        <v>-33.5</v>
      </c>
      <c r="D198">
        <v>-25.8</v>
      </c>
      <c r="E198">
        <v>-18.3</v>
      </c>
      <c r="F198">
        <v>-6.6</v>
      </c>
      <c r="G198">
        <v>5.3</v>
      </c>
      <c r="H198">
        <v>8.1</v>
      </c>
      <c r="I198">
        <v>6.3</v>
      </c>
      <c r="J198">
        <v>-1.9</v>
      </c>
      <c r="K198">
        <v>-13.2</v>
      </c>
      <c r="L198">
        <v>-29.6</v>
      </c>
      <c r="M198">
        <v>-36.799999999999997</v>
      </c>
    </row>
    <row r="199" spans="1:13" x14ac:dyDescent="0.45">
      <c r="A199">
        <v>1998</v>
      </c>
      <c r="B199">
        <v>-36.1</v>
      </c>
      <c r="C199">
        <v>-36.9</v>
      </c>
      <c r="D199">
        <v>-32.200000000000003</v>
      </c>
      <c r="E199">
        <v>-22.3</v>
      </c>
      <c r="F199">
        <v>-9.6999999999999993</v>
      </c>
      <c r="G199">
        <v>5.0999999999999996</v>
      </c>
      <c r="H199">
        <v>7.8</v>
      </c>
      <c r="I199">
        <v>2.5</v>
      </c>
      <c r="J199">
        <v>-2.1</v>
      </c>
      <c r="K199">
        <v>-15.6</v>
      </c>
      <c r="L199">
        <v>-26.4</v>
      </c>
      <c r="M199">
        <v>-33</v>
      </c>
    </row>
    <row r="200" spans="1:13" x14ac:dyDescent="0.45">
      <c r="A200">
        <v>1999</v>
      </c>
      <c r="B200">
        <v>-36</v>
      </c>
      <c r="C200">
        <v>-39.700000000000003</v>
      </c>
      <c r="D200">
        <v>-32.4</v>
      </c>
      <c r="E200">
        <v>-22.7</v>
      </c>
      <c r="F200">
        <v>-6.5</v>
      </c>
      <c r="G200">
        <v>4.5</v>
      </c>
      <c r="H200">
        <v>6.1</v>
      </c>
      <c r="I200">
        <v>3.5</v>
      </c>
      <c r="J200">
        <v>-1.9</v>
      </c>
      <c r="K200">
        <v>-15.3</v>
      </c>
      <c r="L200">
        <v>-28.4</v>
      </c>
      <c r="M200">
        <v>-37.4</v>
      </c>
    </row>
    <row r="201" spans="1:13" x14ac:dyDescent="0.45">
      <c r="A201">
        <v>2000</v>
      </c>
      <c r="B201">
        <v>-39.1</v>
      </c>
      <c r="C201">
        <v>-31.7</v>
      </c>
      <c r="D201">
        <v>-29.6</v>
      </c>
      <c r="E201">
        <v>-17.899999999999999</v>
      </c>
      <c r="F201">
        <v>-5.2</v>
      </c>
      <c r="G201">
        <v>5.2</v>
      </c>
      <c r="H201">
        <v>7.8</v>
      </c>
      <c r="I201">
        <v>3.3</v>
      </c>
      <c r="J201">
        <v>-2.2000000000000002</v>
      </c>
      <c r="K201">
        <v>-14.6</v>
      </c>
      <c r="L201">
        <v>-27.5</v>
      </c>
      <c r="M201">
        <v>-28.6</v>
      </c>
    </row>
    <row r="202" spans="1:13" x14ac:dyDescent="0.45">
      <c r="A202">
        <v>2001</v>
      </c>
      <c r="B202">
        <v>-38.299999999999997</v>
      </c>
      <c r="C202">
        <v>-31.6</v>
      </c>
      <c r="D202">
        <v>-30.4</v>
      </c>
      <c r="E202">
        <v>-18.2</v>
      </c>
      <c r="F202">
        <v>-3.9</v>
      </c>
      <c r="G202">
        <v>5</v>
      </c>
      <c r="H202">
        <v>9.5</v>
      </c>
      <c r="I202">
        <v>4.0999999999999996</v>
      </c>
      <c r="J202">
        <v>-4.2</v>
      </c>
      <c r="K202">
        <v>-16</v>
      </c>
      <c r="L202">
        <v>-24.7</v>
      </c>
      <c r="M202">
        <v>-36</v>
      </c>
    </row>
    <row r="203" spans="1:13" x14ac:dyDescent="0.45">
      <c r="A203">
        <v>2002</v>
      </c>
      <c r="B203">
        <v>-38.200000000000003</v>
      </c>
      <c r="C203">
        <v>-40.799999999999997</v>
      </c>
      <c r="D203">
        <v>-22.7</v>
      </c>
      <c r="E203">
        <v>-17.2</v>
      </c>
      <c r="F203">
        <v>-4.8</v>
      </c>
      <c r="G203">
        <v>6.4</v>
      </c>
      <c r="H203">
        <v>8.1</v>
      </c>
      <c r="I203">
        <v>6.6</v>
      </c>
      <c r="J203">
        <v>-0.9</v>
      </c>
      <c r="K203">
        <v>-13.8</v>
      </c>
      <c r="L203">
        <v>-26.2</v>
      </c>
      <c r="M203">
        <v>-31.3</v>
      </c>
    </row>
    <row r="204" spans="1:13" x14ac:dyDescent="0.45">
      <c r="A204">
        <v>2003</v>
      </c>
      <c r="B204">
        <v>-33.299999999999997</v>
      </c>
      <c r="C204">
        <v>-36.9</v>
      </c>
      <c r="D204">
        <v>-27</v>
      </c>
      <c r="E204">
        <v>-18.2</v>
      </c>
      <c r="F204">
        <v>-4.7</v>
      </c>
      <c r="G204">
        <v>4.5</v>
      </c>
      <c r="H204">
        <v>10.4</v>
      </c>
      <c r="I204">
        <v>4.8</v>
      </c>
      <c r="J204">
        <v>1.3</v>
      </c>
      <c r="K204">
        <v>-12.7</v>
      </c>
      <c r="L204">
        <v>-25.3</v>
      </c>
      <c r="M204">
        <v>-32.5</v>
      </c>
    </row>
    <row r="205" spans="1:13" x14ac:dyDescent="0.45">
      <c r="A205">
        <v>2004</v>
      </c>
      <c r="B205">
        <v>-32.9</v>
      </c>
      <c r="C205">
        <v>-37.1</v>
      </c>
      <c r="D205">
        <v>-27.7</v>
      </c>
      <c r="E205">
        <v>-19.399999999999999</v>
      </c>
      <c r="F205">
        <v>-4.9000000000000004</v>
      </c>
      <c r="G205">
        <v>5.3</v>
      </c>
      <c r="H205">
        <v>8.1999999999999993</v>
      </c>
      <c r="I205">
        <v>6.6</v>
      </c>
      <c r="J205">
        <v>-0.5</v>
      </c>
      <c r="K205">
        <v>-13.7</v>
      </c>
      <c r="L205">
        <v>-26.8</v>
      </c>
      <c r="M205">
        <v>-35.299999999999997</v>
      </c>
    </row>
    <row r="206" spans="1:13" x14ac:dyDescent="0.45">
      <c r="A206">
        <v>2005</v>
      </c>
      <c r="B206">
        <v>-35.9</v>
      </c>
      <c r="C206">
        <v>-36</v>
      </c>
      <c r="D206">
        <v>-28.7</v>
      </c>
      <c r="E206">
        <v>-20.5</v>
      </c>
      <c r="F206">
        <v>-4.7</v>
      </c>
      <c r="G206">
        <v>5.5</v>
      </c>
      <c r="H206">
        <v>8.8000000000000007</v>
      </c>
      <c r="I206">
        <v>6.1</v>
      </c>
      <c r="J206">
        <v>-0.5</v>
      </c>
      <c r="K206">
        <v>-10.6</v>
      </c>
      <c r="L206">
        <v>-27.1</v>
      </c>
      <c r="M206">
        <v>-35.1</v>
      </c>
    </row>
    <row r="207" spans="1:13" x14ac:dyDescent="0.45">
      <c r="A207">
        <v>2006</v>
      </c>
      <c r="B207">
        <v>-39.6</v>
      </c>
      <c r="C207">
        <v>-32.200000000000003</v>
      </c>
      <c r="D207">
        <v>-28.4</v>
      </c>
      <c r="E207">
        <v>-24.5</v>
      </c>
      <c r="F207">
        <v>-4.9000000000000004</v>
      </c>
      <c r="G207">
        <v>5.4</v>
      </c>
      <c r="H207">
        <v>7.9</v>
      </c>
      <c r="I207">
        <v>5.4</v>
      </c>
      <c r="J207">
        <v>0.5</v>
      </c>
      <c r="K207">
        <v>-11.8</v>
      </c>
      <c r="L207">
        <v>-24.4</v>
      </c>
      <c r="M207">
        <v>-34.6</v>
      </c>
    </row>
    <row r="208" spans="1:13" x14ac:dyDescent="0.45">
      <c r="A208">
        <v>2007</v>
      </c>
      <c r="B208">
        <v>-36.6</v>
      </c>
      <c r="C208">
        <v>-29.5</v>
      </c>
      <c r="D208">
        <v>-27.3</v>
      </c>
      <c r="E208">
        <v>-16.399999999999999</v>
      </c>
      <c r="F208">
        <v>-3.5</v>
      </c>
      <c r="G208">
        <v>7</v>
      </c>
      <c r="H208">
        <v>9.8000000000000007</v>
      </c>
      <c r="I208">
        <v>7.1</v>
      </c>
      <c r="J208">
        <v>0.8</v>
      </c>
      <c r="K208">
        <v>-12.4</v>
      </c>
      <c r="L208">
        <v>-22.4</v>
      </c>
      <c r="M208">
        <v>-29.1</v>
      </c>
    </row>
    <row r="209" spans="1:13" x14ac:dyDescent="0.45">
      <c r="A209">
        <v>2008</v>
      </c>
      <c r="B209">
        <v>-37.700000000000003</v>
      </c>
      <c r="C209">
        <v>-36.1</v>
      </c>
      <c r="D209">
        <v>-29.1</v>
      </c>
      <c r="E209">
        <v>-20.2</v>
      </c>
      <c r="F209">
        <v>-4.3</v>
      </c>
      <c r="G209">
        <v>4.8</v>
      </c>
      <c r="H209">
        <v>6.7</v>
      </c>
      <c r="I209">
        <v>5.7</v>
      </c>
      <c r="J209">
        <v>0</v>
      </c>
      <c r="K209">
        <v>-12.8</v>
      </c>
      <c r="L209">
        <v>-26.5</v>
      </c>
      <c r="M209">
        <v>-28.7</v>
      </c>
    </row>
    <row r="210" spans="1:13" x14ac:dyDescent="0.45">
      <c r="A210">
        <v>2009</v>
      </c>
      <c r="B210">
        <v>-38.4</v>
      </c>
      <c r="C210">
        <v>-38</v>
      </c>
      <c r="D210">
        <v>-29.3</v>
      </c>
      <c r="E210">
        <v>-19.600000000000001</v>
      </c>
      <c r="F210">
        <v>-2.5</v>
      </c>
      <c r="G210">
        <v>4.9000000000000004</v>
      </c>
      <c r="H210">
        <v>6.2</v>
      </c>
      <c r="I210">
        <v>5.3</v>
      </c>
      <c r="J210">
        <v>-0.5</v>
      </c>
      <c r="K210">
        <v>-11.9</v>
      </c>
      <c r="L210">
        <v>-27.9</v>
      </c>
      <c r="M210">
        <v>-27.1</v>
      </c>
    </row>
    <row r="211" spans="1:13" x14ac:dyDescent="0.45">
      <c r="A211">
        <v>2010</v>
      </c>
      <c r="B211">
        <v>-36.299999999999997</v>
      </c>
      <c r="C211">
        <v>-35</v>
      </c>
      <c r="D211">
        <v>-30</v>
      </c>
      <c r="E211">
        <v>-21.4</v>
      </c>
      <c r="F211">
        <v>-2.5</v>
      </c>
      <c r="G211">
        <v>6</v>
      </c>
      <c r="H211">
        <v>9.1999999999999993</v>
      </c>
      <c r="I211">
        <v>5.0999999999999996</v>
      </c>
      <c r="J211">
        <v>1</v>
      </c>
      <c r="K211">
        <v>-11</v>
      </c>
      <c r="L211">
        <v>-24.6</v>
      </c>
      <c r="M211">
        <v>-27.4</v>
      </c>
    </row>
    <row r="212" spans="1:13" x14ac:dyDescent="0.45">
      <c r="A212">
        <v>2011</v>
      </c>
      <c r="B212">
        <v>-32.299999999999997</v>
      </c>
      <c r="C212">
        <v>-34.200000000000003</v>
      </c>
      <c r="D212">
        <v>-23.6</v>
      </c>
      <c r="E212">
        <v>-17.5</v>
      </c>
      <c r="F212">
        <v>-6.3</v>
      </c>
      <c r="G212">
        <v>5.7</v>
      </c>
      <c r="H212">
        <v>9.1999999999999993</v>
      </c>
      <c r="I212">
        <v>3.8</v>
      </c>
      <c r="J212">
        <v>-0.9</v>
      </c>
      <c r="K212">
        <v>-13.5</v>
      </c>
      <c r="L212">
        <v>-28.2</v>
      </c>
      <c r="M212">
        <v>-34.9</v>
      </c>
    </row>
    <row r="213" spans="1:13" x14ac:dyDescent="0.45">
      <c r="A213">
        <v>2012</v>
      </c>
      <c r="B213">
        <v>-34.799999999999997</v>
      </c>
      <c r="C213">
        <v>-37.5</v>
      </c>
      <c r="D213">
        <v>-32</v>
      </c>
      <c r="E213">
        <v>-18</v>
      </c>
      <c r="F213">
        <v>-4.5999999999999996</v>
      </c>
      <c r="G213">
        <v>5.6</v>
      </c>
      <c r="H213">
        <v>6.8</v>
      </c>
      <c r="I213">
        <v>4.5</v>
      </c>
      <c r="J213">
        <v>-3.2</v>
      </c>
      <c r="K213">
        <v>-11.2</v>
      </c>
      <c r="L213">
        <v>-21.3</v>
      </c>
      <c r="M213">
        <v>-30.5</v>
      </c>
    </row>
    <row r="214" spans="1:13" x14ac:dyDescent="0.45">
      <c r="A214">
        <v>2013</v>
      </c>
      <c r="B214">
        <v>-35.1</v>
      </c>
      <c r="C214">
        <v>-40.4</v>
      </c>
      <c r="D214">
        <v>-27.7</v>
      </c>
      <c r="E214">
        <v>-14.9</v>
      </c>
      <c r="F214">
        <v>-3.9</v>
      </c>
      <c r="G214">
        <v>5.6</v>
      </c>
      <c r="H214">
        <v>8.3000000000000007</v>
      </c>
      <c r="I214">
        <v>3.7</v>
      </c>
      <c r="J214">
        <v>-2.2000000000000002</v>
      </c>
      <c r="K214">
        <v>-15.7</v>
      </c>
      <c r="L214">
        <v>-28</v>
      </c>
      <c r="M214">
        <v>-27.5</v>
      </c>
    </row>
    <row r="215" spans="1:13" x14ac:dyDescent="0.45">
      <c r="A215">
        <v>2014</v>
      </c>
      <c r="B215">
        <v>-33.5</v>
      </c>
      <c r="C215">
        <v>-26.6</v>
      </c>
      <c r="D215">
        <v>-27.2</v>
      </c>
      <c r="E215">
        <v>-17.5</v>
      </c>
      <c r="F215">
        <v>-5.6</v>
      </c>
      <c r="G215">
        <v>4</v>
      </c>
      <c r="H215">
        <v>8.4</v>
      </c>
      <c r="I215">
        <v>8</v>
      </c>
      <c r="J215">
        <v>0</v>
      </c>
      <c r="K215">
        <v>-10.199999999999999</v>
      </c>
      <c r="L215">
        <v>-21.1</v>
      </c>
      <c r="M215">
        <v>-32.1</v>
      </c>
    </row>
    <row r="216" spans="1:13" x14ac:dyDescent="0.45">
      <c r="A216">
        <v>2015</v>
      </c>
      <c r="B216">
        <v>-31.6</v>
      </c>
      <c r="C216">
        <v>-32.6</v>
      </c>
      <c r="D216">
        <v>-31</v>
      </c>
      <c r="E216">
        <v>-18.899999999999999</v>
      </c>
      <c r="F216">
        <v>-6</v>
      </c>
      <c r="G216">
        <v>6.8</v>
      </c>
      <c r="H216">
        <v>9.5</v>
      </c>
      <c r="I216">
        <v>4.9000000000000004</v>
      </c>
      <c r="J216">
        <v>-0.1</v>
      </c>
      <c r="K216">
        <v>-12.6</v>
      </c>
      <c r="L216">
        <v>-27.1</v>
      </c>
      <c r="M216">
        <v>-34.799999999999997</v>
      </c>
    </row>
    <row r="217" spans="1:13" x14ac:dyDescent="0.45">
      <c r="A217">
        <v>2016</v>
      </c>
      <c r="B217">
        <v>-32.4</v>
      </c>
      <c r="C217">
        <v>-30.6</v>
      </c>
      <c r="D217">
        <v>-30</v>
      </c>
      <c r="E217">
        <v>-18.399999999999999</v>
      </c>
      <c r="F217">
        <v>-3.3</v>
      </c>
      <c r="G217">
        <v>8.3000000000000007</v>
      </c>
      <c r="H217">
        <v>8.3000000000000007</v>
      </c>
      <c r="I217">
        <v>6.5</v>
      </c>
      <c r="J217">
        <v>0.3</v>
      </c>
      <c r="K217">
        <v>-10</v>
      </c>
      <c r="L217">
        <v>-21.6</v>
      </c>
      <c r="M217">
        <v>-27</v>
      </c>
    </row>
    <row r="218" spans="1:13" x14ac:dyDescent="0.45">
      <c r="A218">
        <v>2017</v>
      </c>
      <c r="B218">
        <v>-33.6</v>
      </c>
      <c r="C218">
        <v>-30.2</v>
      </c>
      <c r="D218">
        <v>-23.7</v>
      </c>
      <c r="E218">
        <v>-15.3</v>
      </c>
      <c r="F218">
        <v>-4.8</v>
      </c>
      <c r="G218">
        <v>4.9000000000000004</v>
      </c>
      <c r="H218">
        <v>7.1</v>
      </c>
      <c r="I218">
        <v>6.2</v>
      </c>
      <c r="J218">
        <v>-0.3</v>
      </c>
      <c r="K218">
        <v>-12.9</v>
      </c>
      <c r="L218">
        <v>-19.5</v>
      </c>
      <c r="M218">
        <v>-28</v>
      </c>
    </row>
    <row r="219" spans="1:13" x14ac:dyDescent="0.45">
      <c r="A219">
        <v>2018</v>
      </c>
      <c r="B219">
        <v>-30.9</v>
      </c>
      <c r="C219">
        <v>-25.4</v>
      </c>
      <c r="D219">
        <v>-28.4</v>
      </c>
      <c r="E219">
        <v>-15.1</v>
      </c>
      <c r="F219">
        <v>-6.6</v>
      </c>
      <c r="G219">
        <v>5</v>
      </c>
      <c r="H219">
        <v>7.3</v>
      </c>
      <c r="I219">
        <v>5</v>
      </c>
      <c r="J219">
        <v>2.2000000000000002</v>
      </c>
      <c r="K219">
        <v>-9.8000000000000007</v>
      </c>
      <c r="L219">
        <v>-26.2</v>
      </c>
      <c r="M219">
        <v>-36.299999999999997</v>
      </c>
    </row>
    <row r="220" spans="1:13" x14ac:dyDescent="0.45">
      <c r="A220">
        <v>2019</v>
      </c>
      <c r="B220">
        <v>-34.9</v>
      </c>
      <c r="C220">
        <v>-30.1</v>
      </c>
      <c r="D220">
        <v>-26.5</v>
      </c>
      <c r="E220">
        <v>-14.7</v>
      </c>
      <c r="F220">
        <v>-3.4</v>
      </c>
      <c r="G220">
        <v>8.3000000000000007</v>
      </c>
      <c r="H220">
        <v>7.9</v>
      </c>
      <c r="I220">
        <v>6.2</v>
      </c>
      <c r="J220">
        <v>-0.4</v>
      </c>
      <c r="K220">
        <v>-12.8</v>
      </c>
      <c r="L220">
        <v>-22.4</v>
      </c>
      <c r="M220">
        <v>-29.6</v>
      </c>
    </row>
    <row r="221" spans="1:13" x14ac:dyDescent="0.45">
      <c r="A221">
        <v>2020</v>
      </c>
      <c r="B221">
        <v>-34.700000000000003</v>
      </c>
      <c r="C221">
        <v>-36.5</v>
      </c>
      <c r="D221">
        <v>-25.1</v>
      </c>
      <c r="E221">
        <v>-18.2</v>
      </c>
      <c r="F221">
        <v>-3.1</v>
      </c>
      <c r="G221">
        <v>7.6</v>
      </c>
      <c r="H221">
        <v>8.3000000000000007</v>
      </c>
      <c r="I221">
        <v>4.2</v>
      </c>
      <c r="J221">
        <v>0.3</v>
      </c>
      <c r="K221">
        <v>-9.4</v>
      </c>
      <c r="L221">
        <v>-19.399999999999999</v>
      </c>
      <c r="M221">
        <v>-30.9</v>
      </c>
    </row>
    <row r="222" spans="1:13" x14ac:dyDescent="0.45">
      <c r="A222">
        <v>2021</v>
      </c>
      <c r="B222">
        <v>-36.299999999999997</v>
      </c>
      <c r="C222">
        <v>-32.799999999999997</v>
      </c>
      <c r="D222">
        <v>-30.4</v>
      </c>
      <c r="E222">
        <v>-18</v>
      </c>
      <c r="F222">
        <v>-3.7</v>
      </c>
      <c r="G222">
        <v>7.4</v>
      </c>
      <c r="H222">
        <v>7.8</v>
      </c>
      <c r="I222">
        <v>4.3</v>
      </c>
      <c r="J222">
        <v>-2.8</v>
      </c>
      <c r="K222">
        <v>-15.4</v>
      </c>
      <c r="L222">
        <v>-27</v>
      </c>
      <c r="M222">
        <v>-34.299999999999997</v>
      </c>
    </row>
    <row r="223" spans="1:13" x14ac:dyDescent="0.45">
      <c r="A223">
        <v>2022</v>
      </c>
      <c r="B223">
        <v>-34.299999999999997</v>
      </c>
      <c r="C223">
        <v>-33.5</v>
      </c>
      <c r="D223">
        <v>-24.5</v>
      </c>
      <c r="E223">
        <v>-16.899999999999999</v>
      </c>
      <c r="F223">
        <v>-2</v>
      </c>
      <c r="G223">
        <v>6</v>
      </c>
      <c r="H223">
        <v>7.1</v>
      </c>
      <c r="I223">
        <v>5.7</v>
      </c>
      <c r="J223">
        <v>-0.7</v>
      </c>
      <c r="K223">
        <v>-13.3</v>
      </c>
      <c r="L223">
        <v>-27.5</v>
      </c>
      <c r="M223">
        <v>-28.5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0A7B-E4BF-49C2-815F-CE009981D48E}">
  <dimension ref="A1:AH170"/>
  <sheetViews>
    <sheetView topLeftCell="O1" workbookViewId="0">
      <selection activeCell="X15" sqref="X15"/>
    </sheetView>
  </sheetViews>
  <sheetFormatPr defaultRowHeight="15.9" x14ac:dyDescent="0.45"/>
  <sheetData>
    <row r="1" spans="1:34" x14ac:dyDescent="0.4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R1">
        <v>7.6323050680000004E-3</v>
      </c>
      <c r="S1">
        <v>9.8444944830000006E-2</v>
      </c>
      <c r="T1">
        <v>0.14018289489999999</v>
      </c>
      <c r="U1">
        <v>-4.0331349680000003E-2</v>
      </c>
      <c r="V1">
        <v>6.0956423240000002E-2</v>
      </c>
      <c r="W1">
        <v>-9.7699210760000002E-2</v>
      </c>
      <c r="X1">
        <v>1.4208621560000001E-2</v>
      </c>
      <c r="Y1">
        <v>5.3337374829999999E-2</v>
      </c>
      <c r="Z1">
        <v>-5.7635091860000001E-2</v>
      </c>
      <c r="AA1">
        <v>-0.14881022129999999</v>
      </c>
      <c r="AB1">
        <v>0.1039651513</v>
      </c>
      <c r="AC1">
        <v>0.17384713260000001</v>
      </c>
      <c r="AD1">
        <v>-3.4574832739999999E-2</v>
      </c>
      <c r="AE1">
        <v>-0.13648288259999999</v>
      </c>
      <c r="AF1">
        <v>8.0841787040000002E-2</v>
      </c>
      <c r="AG1">
        <v>0.10732940840000001</v>
      </c>
      <c r="AH1">
        <v>-0.11407934240000001</v>
      </c>
    </row>
    <row r="2" spans="1:34" x14ac:dyDescent="0.45">
      <c r="A2">
        <v>1901</v>
      </c>
      <c r="B2">
        <v>18.7</v>
      </c>
      <c r="C2">
        <v>10.8</v>
      </c>
      <c r="D2">
        <v>8.8000000000000007</v>
      </c>
      <c r="E2">
        <v>9.5</v>
      </c>
      <c r="F2">
        <v>10</v>
      </c>
      <c r="G2">
        <v>30.5</v>
      </c>
      <c r="H2">
        <v>42.2</v>
      </c>
      <c r="I2">
        <v>41.1</v>
      </c>
      <c r="J2">
        <v>19.399999999999999</v>
      </c>
      <c r="K2">
        <v>14.9</v>
      </c>
      <c r="L2">
        <v>16.3</v>
      </c>
      <c r="M2">
        <v>13</v>
      </c>
      <c r="R2">
        <v>4.5280949289999997E-2</v>
      </c>
      <c r="S2">
        <v>3.524188961E-2</v>
      </c>
      <c r="T2">
        <v>1.5887350339999998E-2</v>
      </c>
      <c r="U2">
        <v>7.0676154480000003E-2</v>
      </c>
      <c r="V2">
        <v>-6.414590278E-2</v>
      </c>
      <c r="W2">
        <v>-3.9241928549999999E-2</v>
      </c>
      <c r="X2">
        <v>-7.0579699879999999E-2</v>
      </c>
      <c r="Y2">
        <v>-9.6897463480000001E-2</v>
      </c>
      <c r="Z2">
        <v>-0.1222453736</v>
      </c>
      <c r="AA2">
        <v>1.5433022899999999E-2</v>
      </c>
      <c r="AB2">
        <v>-9.4296476579999997E-2</v>
      </c>
      <c r="AC2">
        <v>-3.9674876299999997E-3</v>
      </c>
      <c r="AD2">
        <v>-5.4230688649999997E-2</v>
      </c>
      <c r="AE2">
        <v>2.1859789340000001E-2</v>
      </c>
      <c r="AF2">
        <v>7.4686977360000004E-2</v>
      </c>
      <c r="AG2">
        <v>0.17168762300000001</v>
      </c>
      <c r="AH2">
        <v>-5.6521642919999997E-2</v>
      </c>
    </row>
    <row r="3" spans="1:34" x14ac:dyDescent="0.45">
      <c r="A3">
        <v>1902</v>
      </c>
      <c r="B3">
        <v>18.7</v>
      </c>
      <c r="C3">
        <v>10.8</v>
      </c>
      <c r="D3">
        <v>8.8000000000000007</v>
      </c>
      <c r="E3">
        <v>9.5</v>
      </c>
      <c r="F3">
        <v>10</v>
      </c>
      <c r="G3">
        <v>30.7</v>
      </c>
      <c r="H3">
        <v>42.1</v>
      </c>
      <c r="I3">
        <v>41.1</v>
      </c>
      <c r="J3">
        <v>19.3</v>
      </c>
      <c r="K3">
        <v>15</v>
      </c>
      <c r="L3">
        <v>16.3</v>
      </c>
      <c r="M3">
        <v>13</v>
      </c>
      <c r="R3">
        <v>-3.1887113219999999E-2</v>
      </c>
      <c r="S3">
        <v>0.14907883699999999</v>
      </c>
      <c r="T3">
        <v>0.200739004</v>
      </c>
      <c r="U3">
        <v>0.1132548097</v>
      </c>
      <c r="V3">
        <v>-8.2805907789999994E-2</v>
      </c>
      <c r="W3">
        <v>5.9743487659999997E-2</v>
      </c>
      <c r="X3">
        <v>-0.13722644070000001</v>
      </c>
      <c r="Y3">
        <v>-1.697798289E-2</v>
      </c>
      <c r="Z3">
        <v>2.9079044620000001E-2</v>
      </c>
      <c r="AA3">
        <v>4.0663726109999999E-2</v>
      </c>
      <c r="AB3">
        <v>-0.12399035629999999</v>
      </c>
      <c r="AC3">
        <v>9.7784200530000004E-2</v>
      </c>
      <c r="AD3">
        <v>-4.5510171279999997E-2</v>
      </c>
      <c r="AE3">
        <v>-0.18439094140000001</v>
      </c>
      <c r="AF3">
        <v>-8.0982598079999996E-2</v>
      </c>
      <c r="AG3">
        <v>-0.10710135210000001</v>
      </c>
      <c r="AH3">
        <v>-4.5970295039999998E-2</v>
      </c>
    </row>
    <row r="4" spans="1:34" x14ac:dyDescent="0.45">
      <c r="A4">
        <v>1903</v>
      </c>
      <c r="B4">
        <v>18.7</v>
      </c>
      <c r="C4">
        <v>10.8</v>
      </c>
      <c r="D4">
        <v>8.8000000000000007</v>
      </c>
      <c r="E4">
        <v>9.5</v>
      </c>
      <c r="F4">
        <v>10</v>
      </c>
      <c r="G4">
        <v>30.5</v>
      </c>
      <c r="H4">
        <v>42</v>
      </c>
      <c r="I4">
        <v>41.4</v>
      </c>
      <c r="J4">
        <v>19.399999999999999</v>
      </c>
      <c r="K4">
        <v>15</v>
      </c>
      <c r="L4">
        <v>16.399999999999999</v>
      </c>
      <c r="M4">
        <v>13</v>
      </c>
      <c r="R4">
        <v>-1.0849977280000001E-2</v>
      </c>
      <c r="S4">
        <v>2.5986067179999999E-2</v>
      </c>
      <c r="T4">
        <v>8.1615144020000002E-2</v>
      </c>
      <c r="U4">
        <v>6.7954529939999999E-3</v>
      </c>
      <c r="V4">
        <v>-5.36565897E-2</v>
      </c>
      <c r="W4">
        <v>4.223157475E-2</v>
      </c>
      <c r="X4">
        <v>-1.6260032420000001E-2</v>
      </c>
      <c r="Y4">
        <v>4.4328499199999998E-3</v>
      </c>
      <c r="Z4">
        <v>3.8555128950000001E-3</v>
      </c>
      <c r="AA4">
        <v>-8.6411457159999996E-2</v>
      </c>
      <c r="AB4">
        <v>-0.1390135079</v>
      </c>
      <c r="AC4">
        <v>-1.221860979E-2</v>
      </c>
      <c r="AD4">
        <v>0.12958817210000001</v>
      </c>
      <c r="AE4">
        <v>-4.309245355E-2</v>
      </c>
      <c r="AF4">
        <v>2.5161130019999998E-2</v>
      </c>
      <c r="AG4">
        <v>8.9652308180000001E-2</v>
      </c>
      <c r="AH4">
        <v>5.104786947E-2</v>
      </c>
    </row>
    <row r="5" spans="1:34" x14ac:dyDescent="0.45">
      <c r="A5">
        <v>1904</v>
      </c>
      <c r="B5">
        <v>18.7</v>
      </c>
      <c r="C5">
        <v>10.8</v>
      </c>
      <c r="D5">
        <v>8.8000000000000007</v>
      </c>
      <c r="E5">
        <v>9.5</v>
      </c>
      <c r="F5">
        <v>10</v>
      </c>
      <c r="G5">
        <v>30.5</v>
      </c>
      <c r="H5">
        <v>42.1</v>
      </c>
      <c r="I5">
        <v>41.2</v>
      </c>
      <c r="J5">
        <v>19.600000000000001</v>
      </c>
      <c r="K5">
        <v>15</v>
      </c>
      <c r="L5">
        <v>16.3</v>
      </c>
      <c r="M5">
        <v>13</v>
      </c>
      <c r="R5">
        <v>0.204393929</v>
      </c>
      <c r="S5">
        <v>3.6089816679999998E-2</v>
      </c>
      <c r="T5">
        <v>2.6838735139999999E-3</v>
      </c>
      <c r="U5">
        <v>-0.101994056</v>
      </c>
      <c r="V5">
        <v>0.1264052031</v>
      </c>
      <c r="W5">
        <v>3.1365114919999999E-2</v>
      </c>
      <c r="X5">
        <v>7.2662568950000006E-2</v>
      </c>
      <c r="Y5">
        <v>1.6176360109999999E-2</v>
      </c>
      <c r="Z5">
        <v>2.4353928800000001E-2</v>
      </c>
      <c r="AA5">
        <v>-7.4065319660000003E-4</v>
      </c>
      <c r="AB5">
        <v>-9.5585400370000004E-2</v>
      </c>
      <c r="AC5">
        <v>-8.4972564240000006E-2</v>
      </c>
      <c r="AD5">
        <v>-0.2071963587</v>
      </c>
      <c r="AE5">
        <v>-7.0007706000000003E-2</v>
      </c>
      <c r="AF5">
        <v>6.4737553370000006E-2</v>
      </c>
      <c r="AG5">
        <v>7.4692669520000005E-2</v>
      </c>
      <c r="AH5">
        <v>0.12667062379999999</v>
      </c>
    </row>
    <row r="6" spans="1:34" x14ac:dyDescent="0.45">
      <c r="A6">
        <v>1905</v>
      </c>
      <c r="B6">
        <v>18.8</v>
      </c>
      <c r="C6">
        <v>10.8</v>
      </c>
      <c r="D6">
        <v>8.8000000000000007</v>
      </c>
      <c r="E6">
        <v>9.5</v>
      </c>
      <c r="F6">
        <v>10</v>
      </c>
      <c r="G6">
        <v>30.6</v>
      </c>
      <c r="H6">
        <v>42.3</v>
      </c>
      <c r="I6">
        <v>41.1</v>
      </c>
      <c r="J6">
        <v>19.399999999999999</v>
      </c>
      <c r="K6">
        <v>15</v>
      </c>
      <c r="L6">
        <v>16.3</v>
      </c>
      <c r="M6">
        <v>13</v>
      </c>
    </row>
    <row r="7" spans="1:34" x14ac:dyDescent="0.45">
      <c r="A7">
        <v>1906</v>
      </c>
      <c r="B7">
        <v>18.7</v>
      </c>
      <c r="C7">
        <v>10.8</v>
      </c>
      <c r="D7">
        <v>8.8000000000000007</v>
      </c>
      <c r="E7">
        <v>9.5</v>
      </c>
      <c r="F7">
        <v>10</v>
      </c>
      <c r="G7">
        <v>30.5</v>
      </c>
      <c r="H7">
        <v>42.2</v>
      </c>
      <c r="I7">
        <v>41.1</v>
      </c>
      <c r="J7">
        <v>19.3</v>
      </c>
      <c r="K7">
        <v>14.9</v>
      </c>
      <c r="L7">
        <v>16.3</v>
      </c>
      <c r="M7">
        <v>13</v>
      </c>
    </row>
    <row r="8" spans="1:34" x14ac:dyDescent="0.45">
      <c r="A8">
        <v>1907</v>
      </c>
      <c r="B8">
        <v>18.7</v>
      </c>
      <c r="C8">
        <v>10.8</v>
      </c>
      <c r="D8">
        <v>8.8000000000000007</v>
      </c>
      <c r="E8">
        <v>9.5</v>
      </c>
      <c r="F8">
        <v>10</v>
      </c>
      <c r="G8">
        <v>30.6</v>
      </c>
      <c r="H8">
        <v>42.1</v>
      </c>
      <c r="I8">
        <v>41.1</v>
      </c>
      <c r="J8">
        <v>19.399999999999999</v>
      </c>
      <c r="K8">
        <v>14.9</v>
      </c>
      <c r="L8">
        <v>16.3</v>
      </c>
      <c r="M8">
        <v>13</v>
      </c>
    </row>
    <row r="9" spans="1:34" x14ac:dyDescent="0.45">
      <c r="A9">
        <v>1908</v>
      </c>
      <c r="B9">
        <v>18.7</v>
      </c>
      <c r="C9">
        <v>10.8</v>
      </c>
      <c r="D9">
        <v>8.8000000000000007</v>
      </c>
      <c r="E9">
        <v>9.5</v>
      </c>
      <c r="F9">
        <v>10</v>
      </c>
      <c r="G9">
        <v>30.5</v>
      </c>
      <c r="H9">
        <v>42.1</v>
      </c>
      <c r="I9">
        <v>41.5</v>
      </c>
      <c r="J9">
        <v>19.399999999999999</v>
      </c>
      <c r="K9">
        <v>14.9</v>
      </c>
      <c r="L9">
        <v>16.3</v>
      </c>
      <c r="M9">
        <v>13</v>
      </c>
    </row>
    <row r="10" spans="1:34" x14ac:dyDescent="0.45">
      <c r="A10">
        <v>1909</v>
      </c>
      <c r="B10">
        <v>18.8</v>
      </c>
      <c r="C10">
        <v>10.8</v>
      </c>
      <c r="D10">
        <v>8.8000000000000007</v>
      </c>
      <c r="E10">
        <v>9.5</v>
      </c>
      <c r="F10">
        <v>10</v>
      </c>
      <c r="G10">
        <v>30.5</v>
      </c>
      <c r="H10">
        <v>42.1</v>
      </c>
      <c r="I10">
        <v>41.1</v>
      </c>
      <c r="J10">
        <v>19.399999999999999</v>
      </c>
      <c r="K10">
        <v>15</v>
      </c>
      <c r="L10">
        <v>16.399999999999999</v>
      </c>
      <c r="M10">
        <v>13</v>
      </c>
    </row>
    <row r="11" spans="1:34" x14ac:dyDescent="0.45">
      <c r="A11">
        <v>1910</v>
      </c>
      <c r="B11">
        <v>18.7</v>
      </c>
      <c r="C11">
        <v>10.8</v>
      </c>
      <c r="D11">
        <v>8.8000000000000007</v>
      </c>
      <c r="E11">
        <v>9.5</v>
      </c>
      <c r="F11">
        <v>10</v>
      </c>
      <c r="G11">
        <v>30.5</v>
      </c>
      <c r="H11">
        <v>42.2</v>
      </c>
      <c r="I11">
        <v>41.3</v>
      </c>
      <c r="J11">
        <v>19.3</v>
      </c>
      <c r="K11">
        <v>14.9</v>
      </c>
      <c r="L11">
        <v>16.3</v>
      </c>
      <c r="M11">
        <v>13</v>
      </c>
    </row>
    <row r="12" spans="1:34" x14ac:dyDescent="0.45">
      <c r="A12">
        <v>1911</v>
      </c>
      <c r="B12">
        <v>18.7</v>
      </c>
      <c r="C12">
        <v>10.8</v>
      </c>
      <c r="D12">
        <v>8.8000000000000007</v>
      </c>
      <c r="E12">
        <v>9.5</v>
      </c>
      <c r="F12">
        <v>10</v>
      </c>
      <c r="G12">
        <v>30.6</v>
      </c>
      <c r="H12">
        <v>42.2</v>
      </c>
      <c r="I12">
        <v>41.2</v>
      </c>
      <c r="J12">
        <v>19.399999999999999</v>
      </c>
      <c r="K12">
        <v>15</v>
      </c>
      <c r="L12">
        <v>16.399999999999999</v>
      </c>
      <c r="M12">
        <v>13</v>
      </c>
    </row>
    <row r="13" spans="1:34" x14ac:dyDescent="0.45">
      <c r="A13">
        <v>1912</v>
      </c>
      <c r="B13">
        <v>18.8</v>
      </c>
      <c r="C13">
        <v>10.8</v>
      </c>
      <c r="D13">
        <v>8.8000000000000007</v>
      </c>
      <c r="E13">
        <v>9.5</v>
      </c>
      <c r="F13">
        <v>10</v>
      </c>
      <c r="G13">
        <v>30.6</v>
      </c>
      <c r="H13">
        <v>42.2</v>
      </c>
      <c r="I13">
        <v>41.2</v>
      </c>
      <c r="J13">
        <v>19.399999999999999</v>
      </c>
      <c r="K13">
        <v>15</v>
      </c>
      <c r="L13">
        <v>16.399999999999999</v>
      </c>
      <c r="M13">
        <v>13</v>
      </c>
    </row>
    <row r="14" spans="1:34" x14ac:dyDescent="0.45">
      <c r="A14">
        <v>1913</v>
      </c>
      <c r="B14">
        <v>18.8</v>
      </c>
      <c r="C14">
        <v>10.8</v>
      </c>
      <c r="D14">
        <v>8.8000000000000007</v>
      </c>
      <c r="E14">
        <v>9.5</v>
      </c>
      <c r="F14">
        <v>10</v>
      </c>
      <c r="G14">
        <v>30.6</v>
      </c>
      <c r="H14">
        <v>42.2</v>
      </c>
      <c r="I14">
        <v>41.2</v>
      </c>
      <c r="J14">
        <v>19.399999999999999</v>
      </c>
      <c r="K14">
        <v>15</v>
      </c>
      <c r="L14">
        <v>16.399999999999999</v>
      </c>
      <c r="M14">
        <v>12.9</v>
      </c>
    </row>
    <row r="15" spans="1:34" x14ac:dyDescent="0.45">
      <c r="A15">
        <v>1914</v>
      </c>
      <c r="B15">
        <v>18.7</v>
      </c>
      <c r="C15">
        <v>10.8</v>
      </c>
      <c r="D15">
        <v>8.8000000000000007</v>
      </c>
      <c r="E15">
        <v>9.5</v>
      </c>
      <c r="F15">
        <v>10</v>
      </c>
      <c r="G15">
        <v>30.6</v>
      </c>
      <c r="H15">
        <v>42.2</v>
      </c>
      <c r="I15">
        <v>41.2</v>
      </c>
      <c r="J15">
        <v>19.399999999999999</v>
      </c>
      <c r="K15">
        <v>15</v>
      </c>
      <c r="L15">
        <v>16.3</v>
      </c>
      <c r="M15">
        <v>13</v>
      </c>
    </row>
    <row r="16" spans="1:34" x14ac:dyDescent="0.45">
      <c r="A16">
        <v>1915</v>
      </c>
      <c r="B16">
        <v>18.7</v>
      </c>
      <c r="C16">
        <v>10.7</v>
      </c>
      <c r="D16">
        <v>8.8000000000000007</v>
      </c>
      <c r="E16">
        <v>9.5</v>
      </c>
      <c r="F16">
        <v>10</v>
      </c>
      <c r="G16">
        <v>30.6</v>
      </c>
      <c r="H16">
        <v>42.3</v>
      </c>
      <c r="I16">
        <v>41.2</v>
      </c>
      <c r="J16">
        <v>19.399999999999999</v>
      </c>
      <c r="K16">
        <v>15</v>
      </c>
      <c r="L16">
        <v>16.399999999999999</v>
      </c>
      <c r="M16">
        <v>13</v>
      </c>
    </row>
    <row r="17" spans="1:13" x14ac:dyDescent="0.45">
      <c r="A17">
        <v>1916</v>
      </c>
      <c r="B17">
        <v>18.8</v>
      </c>
      <c r="C17">
        <v>10.8</v>
      </c>
      <c r="D17">
        <v>8.8000000000000007</v>
      </c>
      <c r="E17">
        <v>9.5</v>
      </c>
      <c r="F17">
        <v>10</v>
      </c>
      <c r="G17">
        <v>30.5</v>
      </c>
      <c r="H17">
        <v>42.2</v>
      </c>
      <c r="I17">
        <v>41.1</v>
      </c>
      <c r="J17">
        <v>19.3</v>
      </c>
      <c r="K17">
        <v>15</v>
      </c>
      <c r="L17">
        <v>16.399999999999999</v>
      </c>
      <c r="M17">
        <v>12.9</v>
      </c>
    </row>
    <row r="18" spans="1:13" x14ac:dyDescent="0.45">
      <c r="A18">
        <v>1917</v>
      </c>
      <c r="B18">
        <v>18.7</v>
      </c>
      <c r="C18">
        <v>10.8</v>
      </c>
      <c r="D18">
        <v>8.8000000000000007</v>
      </c>
      <c r="E18">
        <v>9.5</v>
      </c>
      <c r="F18">
        <v>10</v>
      </c>
      <c r="G18">
        <v>30.6</v>
      </c>
      <c r="H18">
        <v>42.2</v>
      </c>
      <c r="I18">
        <v>41.2</v>
      </c>
      <c r="J18">
        <v>19.399999999999999</v>
      </c>
      <c r="K18">
        <v>15</v>
      </c>
      <c r="L18">
        <v>16.3</v>
      </c>
      <c r="M18">
        <v>13</v>
      </c>
    </row>
    <row r="19" spans="1:13" x14ac:dyDescent="0.45">
      <c r="A19">
        <v>1918</v>
      </c>
      <c r="B19">
        <v>18.7</v>
      </c>
      <c r="C19">
        <v>10.8</v>
      </c>
      <c r="D19">
        <v>8.8000000000000007</v>
      </c>
      <c r="E19">
        <v>9.5</v>
      </c>
      <c r="F19">
        <v>10</v>
      </c>
      <c r="G19">
        <v>30.5</v>
      </c>
      <c r="H19">
        <v>42.2</v>
      </c>
      <c r="I19">
        <v>41.1</v>
      </c>
      <c r="J19">
        <v>19.399999999999999</v>
      </c>
      <c r="K19">
        <v>15</v>
      </c>
      <c r="L19">
        <v>16.3</v>
      </c>
      <c r="M19">
        <v>13</v>
      </c>
    </row>
    <row r="20" spans="1:13" x14ac:dyDescent="0.45">
      <c r="A20">
        <v>1919</v>
      </c>
      <c r="B20">
        <v>18.7</v>
      </c>
      <c r="C20">
        <v>10.8</v>
      </c>
      <c r="D20">
        <v>8.8000000000000007</v>
      </c>
      <c r="E20">
        <v>9.5</v>
      </c>
      <c r="F20">
        <v>10</v>
      </c>
      <c r="G20">
        <v>30.7</v>
      </c>
      <c r="H20">
        <v>42.1</v>
      </c>
      <c r="I20">
        <v>41.2</v>
      </c>
      <c r="J20">
        <v>19.399999999999999</v>
      </c>
      <c r="K20">
        <v>15</v>
      </c>
      <c r="L20">
        <v>16.399999999999999</v>
      </c>
      <c r="M20">
        <v>13</v>
      </c>
    </row>
    <row r="21" spans="1:13" x14ac:dyDescent="0.45">
      <c r="A21">
        <v>1920</v>
      </c>
      <c r="B21">
        <v>18.8</v>
      </c>
      <c r="C21">
        <v>10.8</v>
      </c>
      <c r="D21">
        <v>8.8000000000000007</v>
      </c>
      <c r="E21">
        <v>9.5</v>
      </c>
      <c r="F21">
        <v>10</v>
      </c>
      <c r="G21">
        <v>30.6</v>
      </c>
      <c r="H21">
        <v>42.2</v>
      </c>
      <c r="I21">
        <v>41.2</v>
      </c>
      <c r="J21">
        <v>19.399999999999999</v>
      </c>
      <c r="K21">
        <v>15</v>
      </c>
      <c r="L21">
        <v>16.399999999999999</v>
      </c>
      <c r="M21">
        <v>13</v>
      </c>
    </row>
    <row r="22" spans="1:13" x14ac:dyDescent="0.45">
      <c r="A22">
        <v>1921</v>
      </c>
      <c r="B22">
        <v>18.8</v>
      </c>
      <c r="C22">
        <v>10.8</v>
      </c>
      <c r="D22">
        <v>8.8000000000000007</v>
      </c>
      <c r="E22">
        <v>9.5</v>
      </c>
      <c r="F22">
        <v>10</v>
      </c>
      <c r="G22">
        <v>30.6</v>
      </c>
      <c r="H22">
        <v>42.2</v>
      </c>
      <c r="I22">
        <v>41.2</v>
      </c>
      <c r="J22">
        <v>19.399999999999999</v>
      </c>
      <c r="K22">
        <v>15</v>
      </c>
      <c r="L22">
        <v>16.399999999999999</v>
      </c>
      <c r="M22">
        <v>13</v>
      </c>
    </row>
    <row r="23" spans="1:13" x14ac:dyDescent="0.45">
      <c r="A23">
        <v>1922</v>
      </c>
      <c r="B23">
        <v>18.8</v>
      </c>
      <c r="C23">
        <v>10.8</v>
      </c>
      <c r="D23">
        <v>8.8000000000000007</v>
      </c>
      <c r="E23">
        <v>9.5</v>
      </c>
      <c r="F23">
        <v>10</v>
      </c>
      <c r="G23">
        <v>30.6</v>
      </c>
      <c r="H23">
        <v>42.2</v>
      </c>
      <c r="I23">
        <v>41.2</v>
      </c>
      <c r="J23">
        <v>19.399999999999999</v>
      </c>
      <c r="K23">
        <v>15</v>
      </c>
      <c r="L23">
        <v>16.399999999999999</v>
      </c>
      <c r="M23">
        <v>13</v>
      </c>
    </row>
    <row r="24" spans="1:13" x14ac:dyDescent="0.45">
      <c r="A24">
        <v>1923</v>
      </c>
      <c r="B24">
        <v>18.8</v>
      </c>
      <c r="C24">
        <v>10.8</v>
      </c>
      <c r="D24">
        <v>8.8000000000000007</v>
      </c>
      <c r="E24">
        <v>9.5</v>
      </c>
      <c r="F24">
        <v>10</v>
      </c>
      <c r="G24">
        <v>30.6</v>
      </c>
      <c r="H24">
        <v>42.2</v>
      </c>
      <c r="I24">
        <v>41.2</v>
      </c>
      <c r="J24">
        <v>19.399999999999999</v>
      </c>
      <c r="K24">
        <v>15</v>
      </c>
      <c r="L24">
        <v>16.399999999999999</v>
      </c>
      <c r="M24">
        <v>13</v>
      </c>
    </row>
    <row r="25" spans="1:13" x14ac:dyDescent="0.45">
      <c r="A25">
        <v>1924</v>
      </c>
      <c r="B25">
        <v>18.8</v>
      </c>
      <c r="C25">
        <v>10.8</v>
      </c>
      <c r="D25">
        <v>8.8000000000000007</v>
      </c>
      <c r="E25">
        <v>9.5</v>
      </c>
      <c r="F25">
        <v>10</v>
      </c>
      <c r="G25">
        <v>30.6</v>
      </c>
      <c r="H25">
        <v>42.2</v>
      </c>
      <c r="I25">
        <v>41.2</v>
      </c>
      <c r="J25">
        <v>19.399999999999999</v>
      </c>
      <c r="K25">
        <v>15</v>
      </c>
      <c r="L25">
        <v>16.399999999999999</v>
      </c>
      <c r="M25">
        <v>13</v>
      </c>
    </row>
    <row r="26" spans="1:13" x14ac:dyDescent="0.45">
      <c r="A26">
        <v>1925</v>
      </c>
      <c r="B26">
        <v>18.8</v>
      </c>
      <c r="C26">
        <v>10.8</v>
      </c>
      <c r="D26">
        <v>8.8000000000000007</v>
      </c>
      <c r="E26">
        <v>9.5</v>
      </c>
      <c r="F26">
        <v>10</v>
      </c>
      <c r="G26">
        <v>30.6</v>
      </c>
      <c r="H26">
        <v>42.2</v>
      </c>
      <c r="I26">
        <v>41.2</v>
      </c>
      <c r="J26">
        <v>19.399999999999999</v>
      </c>
      <c r="K26">
        <v>15</v>
      </c>
      <c r="L26">
        <v>16.399999999999999</v>
      </c>
      <c r="M26">
        <v>13</v>
      </c>
    </row>
    <row r="27" spans="1:13" x14ac:dyDescent="0.45">
      <c r="A27">
        <v>1926</v>
      </c>
      <c r="B27">
        <v>18.8</v>
      </c>
      <c r="C27">
        <v>10.8</v>
      </c>
      <c r="D27">
        <v>8.8000000000000007</v>
      </c>
      <c r="E27">
        <v>9.5</v>
      </c>
      <c r="F27">
        <v>10</v>
      </c>
      <c r="G27">
        <v>30.6</v>
      </c>
      <c r="H27">
        <v>42.2</v>
      </c>
      <c r="I27">
        <v>41.2</v>
      </c>
      <c r="J27">
        <v>19.399999999999999</v>
      </c>
      <c r="K27">
        <v>15</v>
      </c>
      <c r="L27">
        <v>16.399999999999999</v>
      </c>
      <c r="M27">
        <v>13</v>
      </c>
    </row>
    <row r="28" spans="1:13" x14ac:dyDescent="0.45">
      <c r="A28">
        <v>1927</v>
      </c>
      <c r="B28">
        <v>18.7</v>
      </c>
      <c r="C28">
        <v>10.8</v>
      </c>
      <c r="D28">
        <v>8.8000000000000007</v>
      </c>
      <c r="E28">
        <v>9.5</v>
      </c>
      <c r="F28">
        <v>10</v>
      </c>
      <c r="G28">
        <v>30.6</v>
      </c>
      <c r="H28">
        <v>42.2</v>
      </c>
      <c r="I28">
        <v>41.2</v>
      </c>
      <c r="J28">
        <v>19.5</v>
      </c>
      <c r="K28">
        <v>15</v>
      </c>
      <c r="L28">
        <v>16.399999999999999</v>
      </c>
      <c r="M28">
        <v>13</v>
      </c>
    </row>
    <row r="29" spans="1:13" x14ac:dyDescent="0.45">
      <c r="A29">
        <v>1928</v>
      </c>
      <c r="B29">
        <v>18.7</v>
      </c>
      <c r="C29">
        <v>10.8</v>
      </c>
      <c r="D29">
        <v>8.8000000000000007</v>
      </c>
      <c r="E29">
        <v>9.5</v>
      </c>
      <c r="F29">
        <v>10</v>
      </c>
      <c r="G29">
        <v>30.6</v>
      </c>
      <c r="H29">
        <v>42.2</v>
      </c>
      <c r="I29">
        <v>41.2</v>
      </c>
      <c r="J29">
        <v>19.399999999999999</v>
      </c>
      <c r="K29">
        <v>15</v>
      </c>
      <c r="L29">
        <v>16.399999999999999</v>
      </c>
      <c r="M29">
        <v>13</v>
      </c>
    </row>
    <row r="30" spans="1:13" x14ac:dyDescent="0.45">
      <c r="A30">
        <v>1929</v>
      </c>
      <c r="B30">
        <v>18.8</v>
      </c>
      <c r="C30">
        <v>10.8</v>
      </c>
      <c r="D30">
        <v>8.8000000000000007</v>
      </c>
      <c r="E30">
        <v>9.5</v>
      </c>
      <c r="F30">
        <v>10</v>
      </c>
      <c r="G30">
        <v>30.6</v>
      </c>
      <c r="H30">
        <v>42.2</v>
      </c>
      <c r="I30">
        <v>41.2</v>
      </c>
      <c r="J30">
        <v>19.399999999999999</v>
      </c>
      <c r="K30">
        <v>15</v>
      </c>
      <c r="L30">
        <v>16.399999999999999</v>
      </c>
      <c r="M30">
        <v>13</v>
      </c>
    </row>
    <row r="31" spans="1:13" x14ac:dyDescent="0.45">
      <c r="A31">
        <v>1930</v>
      </c>
      <c r="B31">
        <v>18.8</v>
      </c>
      <c r="C31">
        <v>10.8</v>
      </c>
      <c r="D31">
        <v>8.8000000000000007</v>
      </c>
      <c r="E31">
        <v>9.5</v>
      </c>
      <c r="F31">
        <v>10</v>
      </c>
      <c r="G31">
        <v>30.6</v>
      </c>
      <c r="H31">
        <v>42.2</v>
      </c>
      <c r="I31">
        <v>41.2</v>
      </c>
      <c r="J31">
        <v>19.399999999999999</v>
      </c>
      <c r="K31">
        <v>15</v>
      </c>
      <c r="L31">
        <v>16.399999999999999</v>
      </c>
      <c r="M31">
        <v>13</v>
      </c>
    </row>
    <row r="32" spans="1:13" x14ac:dyDescent="0.45">
      <c r="A32">
        <v>1931</v>
      </c>
      <c r="B32">
        <v>18.8</v>
      </c>
      <c r="C32">
        <v>10.8</v>
      </c>
      <c r="D32">
        <v>8.8000000000000007</v>
      </c>
      <c r="E32">
        <v>9.5</v>
      </c>
      <c r="F32">
        <v>10</v>
      </c>
      <c r="G32">
        <v>30.6</v>
      </c>
      <c r="H32">
        <v>42.2</v>
      </c>
      <c r="I32">
        <v>41.2</v>
      </c>
      <c r="J32">
        <v>19.399999999999999</v>
      </c>
      <c r="K32">
        <v>15</v>
      </c>
      <c r="L32">
        <v>16.399999999999999</v>
      </c>
      <c r="M32">
        <v>13</v>
      </c>
    </row>
    <row r="33" spans="1:13" x14ac:dyDescent="0.45">
      <c r="A33">
        <v>1932</v>
      </c>
      <c r="B33">
        <v>18.8</v>
      </c>
      <c r="C33">
        <v>10.8</v>
      </c>
      <c r="D33">
        <v>8.8000000000000007</v>
      </c>
      <c r="E33">
        <v>9.5</v>
      </c>
      <c r="F33">
        <v>10</v>
      </c>
      <c r="G33">
        <v>30.6</v>
      </c>
      <c r="H33">
        <v>42.2</v>
      </c>
      <c r="I33">
        <v>41.2</v>
      </c>
      <c r="J33">
        <v>19.399999999999999</v>
      </c>
      <c r="K33">
        <v>15</v>
      </c>
      <c r="L33">
        <v>16.399999999999999</v>
      </c>
      <c r="M33">
        <v>13</v>
      </c>
    </row>
    <row r="34" spans="1:13" x14ac:dyDescent="0.45">
      <c r="A34">
        <v>1933</v>
      </c>
      <c r="B34">
        <v>18.8</v>
      </c>
      <c r="C34">
        <v>10.8</v>
      </c>
      <c r="D34">
        <v>8.8000000000000007</v>
      </c>
      <c r="E34">
        <v>9.5</v>
      </c>
      <c r="F34">
        <v>10</v>
      </c>
      <c r="G34">
        <v>30.6</v>
      </c>
      <c r="H34">
        <v>42.2</v>
      </c>
      <c r="I34">
        <v>41.2</v>
      </c>
      <c r="J34">
        <v>19.399999999999999</v>
      </c>
      <c r="K34">
        <v>12.2</v>
      </c>
      <c r="L34">
        <v>11.3</v>
      </c>
      <c r="M34">
        <v>13.1</v>
      </c>
    </row>
    <row r="35" spans="1:13" x14ac:dyDescent="0.45">
      <c r="A35">
        <v>1934</v>
      </c>
      <c r="B35">
        <v>12.4</v>
      </c>
      <c r="C35">
        <v>15.1</v>
      </c>
      <c r="D35">
        <v>9.6999999999999993</v>
      </c>
      <c r="E35">
        <v>7.3</v>
      </c>
      <c r="F35">
        <v>6.3</v>
      </c>
      <c r="G35">
        <v>27.5</v>
      </c>
      <c r="H35">
        <v>29.6</v>
      </c>
      <c r="I35">
        <v>29.9</v>
      </c>
      <c r="J35">
        <v>15.1</v>
      </c>
      <c r="K35">
        <v>9.4</v>
      </c>
      <c r="L35">
        <v>15.5</v>
      </c>
      <c r="M35">
        <v>11.8</v>
      </c>
    </row>
    <row r="36" spans="1:13" x14ac:dyDescent="0.45">
      <c r="A36">
        <v>1935</v>
      </c>
      <c r="B36">
        <v>11.5</v>
      </c>
      <c r="C36">
        <v>9.3000000000000007</v>
      </c>
      <c r="D36">
        <v>8.3000000000000007</v>
      </c>
      <c r="E36">
        <v>6.6</v>
      </c>
      <c r="F36">
        <v>10.199999999999999</v>
      </c>
      <c r="G36">
        <v>62.1</v>
      </c>
      <c r="H36">
        <v>36.200000000000003</v>
      </c>
      <c r="I36">
        <v>26.9</v>
      </c>
      <c r="J36">
        <v>19</v>
      </c>
      <c r="K36">
        <v>12.9</v>
      </c>
      <c r="L36">
        <v>14.2</v>
      </c>
      <c r="M36">
        <v>10.3</v>
      </c>
    </row>
    <row r="37" spans="1:13" x14ac:dyDescent="0.45">
      <c r="A37">
        <v>1936</v>
      </c>
      <c r="B37">
        <v>14.3</v>
      </c>
      <c r="C37">
        <v>10.7</v>
      </c>
      <c r="D37">
        <v>9</v>
      </c>
      <c r="E37">
        <v>9.6</v>
      </c>
      <c r="F37">
        <v>7.3</v>
      </c>
      <c r="G37">
        <v>37</v>
      </c>
      <c r="H37">
        <v>30.1</v>
      </c>
      <c r="I37">
        <v>58.3</v>
      </c>
      <c r="J37">
        <v>14.2</v>
      </c>
      <c r="K37">
        <v>12.2</v>
      </c>
      <c r="L37">
        <v>12.2</v>
      </c>
      <c r="M37">
        <v>12.6</v>
      </c>
    </row>
    <row r="38" spans="1:13" x14ac:dyDescent="0.45">
      <c r="A38">
        <v>1937</v>
      </c>
      <c r="B38">
        <v>16.600000000000001</v>
      </c>
      <c r="C38">
        <v>10.1</v>
      </c>
      <c r="D38">
        <v>6.7</v>
      </c>
      <c r="E38">
        <v>8.1</v>
      </c>
      <c r="F38">
        <v>6.6</v>
      </c>
      <c r="G38">
        <v>52</v>
      </c>
      <c r="H38">
        <v>74.3</v>
      </c>
      <c r="I38">
        <v>26.4</v>
      </c>
      <c r="J38">
        <v>21.9</v>
      </c>
      <c r="K38">
        <v>14.1</v>
      </c>
      <c r="L38">
        <v>10.6</v>
      </c>
      <c r="M38">
        <v>10</v>
      </c>
    </row>
    <row r="39" spans="1:13" x14ac:dyDescent="0.45">
      <c r="A39">
        <v>1938</v>
      </c>
      <c r="B39">
        <v>14.9</v>
      </c>
      <c r="C39">
        <v>10.6</v>
      </c>
      <c r="D39">
        <v>8.4</v>
      </c>
      <c r="E39">
        <v>5.9</v>
      </c>
      <c r="F39">
        <v>6.7</v>
      </c>
      <c r="G39">
        <v>50.1</v>
      </c>
      <c r="H39">
        <v>52.3</v>
      </c>
      <c r="I39">
        <v>36.5</v>
      </c>
      <c r="J39">
        <v>19</v>
      </c>
      <c r="K39">
        <v>15.7</v>
      </c>
      <c r="L39">
        <v>13.9</v>
      </c>
      <c r="M39">
        <v>18.399999999999999</v>
      </c>
    </row>
    <row r="40" spans="1:13" x14ac:dyDescent="0.45">
      <c r="A40">
        <v>1939</v>
      </c>
      <c r="B40">
        <v>12.4</v>
      </c>
      <c r="C40">
        <v>22.1</v>
      </c>
      <c r="D40">
        <v>14.1</v>
      </c>
      <c r="E40">
        <v>8.9</v>
      </c>
      <c r="F40">
        <v>9.6</v>
      </c>
      <c r="G40">
        <v>27</v>
      </c>
      <c r="H40">
        <v>45</v>
      </c>
      <c r="I40">
        <v>41.1</v>
      </c>
      <c r="J40">
        <v>16.899999999999999</v>
      </c>
      <c r="K40">
        <v>10.6</v>
      </c>
      <c r="L40">
        <v>12.7</v>
      </c>
      <c r="M40">
        <v>9.6999999999999993</v>
      </c>
    </row>
    <row r="41" spans="1:13" x14ac:dyDescent="0.45">
      <c r="A41">
        <v>1940</v>
      </c>
      <c r="B41">
        <v>13.4</v>
      </c>
      <c r="C41">
        <v>7.4</v>
      </c>
      <c r="D41">
        <v>7.3</v>
      </c>
      <c r="E41">
        <v>8.6</v>
      </c>
      <c r="F41">
        <v>17.100000000000001</v>
      </c>
      <c r="G41">
        <v>24.3</v>
      </c>
      <c r="H41">
        <v>37.4</v>
      </c>
      <c r="I41">
        <v>66.8</v>
      </c>
      <c r="J41">
        <v>19.100000000000001</v>
      </c>
      <c r="K41">
        <v>11.8</v>
      </c>
      <c r="L41">
        <v>13.6</v>
      </c>
      <c r="M41">
        <v>12.2</v>
      </c>
    </row>
    <row r="42" spans="1:13" x14ac:dyDescent="0.45">
      <c r="A42">
        <v>1941</v>
      </c>
      <c r="B42">
        <v>12.7</v>
      </c>
      <c r="C42">
        <v>8.1</v>
      </c>
      <c r="D42">
        <v>6.6</v>
      </c>
      <c r="E42">
        <v>5.9</v>
      </c>
      <c r="F42">
        <v>12.2</v>
      </c>
      <c r="G42">
        <v>37.6</v>
      </c>
      <c r="H42">
        <v>34.299999999999997</v>
      </c>
      <c r="I42">
        <v>53.8</v>
      </c>
      <c r="J42">
        <v>19.8</v>
      </c>
      <c r="K42">
        <v>14.9</v>
      </c>
      <c r="L42">
        <v>10.9</v>
      </c>
      <c r="M42">
        <v>9.1</v>
      </c>
    </row>
    <row r="43" spans="1:13" x14ac:dyDescent="0.45">
      <c r="A43">
        <v>1942</v>
      </c>
      <c r="B43">
        <v>12.9</v>
      </c>
      <c r="C43">
        <v>12.3</v>
      </c>
      <c r="D43">
        <v>8.3000000000000007</v>
      </c>
      <c r="E43">
        <v>5.8</v>
      </c>
      <c r="F43">
        <v>5.8</v>
      </c>
      <c r="G43">
        <v>17.8</v>
      </c>
      <c r="H43">
        <v>49.4</v>
      </c>
      <c r="I43">
        <v>36.799999999999997</v>
      </c>
      <c r="J43">
        <v>15.6</v>
      </c>
      <c r="K43">
        <v>15.6</v>
      </c>
      <c r="L43">
        <v>13.9</v>
      </c>
      <c r="M43">
        <v>9</v>
      </c>
    </row>
    <row r="44" spans="1:13" x14ac:dyDescent="0.45">
      <c r="A44">
        <v>1943</v>
      </c>
      <c r="B44">
        <v>14.6</v>
      </c>
      <c r="C44">
        <v>9.6</v>
      </c>
      <c r="D44">
        <v>8.8000000000000007</v>
      </c>
      <c r="E44">
        <v>8.1</v>
      </c>
      <c r="F44">
        <v>6.1</v>
      </c>
      <c r="G44">
        <v>40.799999999999997</v>
      </c>
      <c r="H44">
        <v>45.6</v>
      </c>
      <c r="I44">
        <v>39.200000000000003</v>
      </c>
      <c r="J44">
        <v>22.1</v>
      </c>
      <c r="K44">
        <v>16.7</v>
      </c>
      <c r="L44">
        <v>12.9</v>
      </c>
      <c r="M44">
        <v>10.1</v>
      </c>
    </row>
    <row r="45" spans="1:13" x14ac:dyDescent="0.45">
      <c r="A45">
        <v>1944</v>
      </c>
      <c r="B45">
        <v>14.5</v>
      </c>
      <c r="C45">
        <v>9.5</v>
      </c>
      <c r="D45">
        <v>8.9</v>
      </c>
      <c r="E45">
        <v>6.8</v>
      </c>
      <c r="F45">
        <v>8.6</v>
      </c>
      <c r="G45">
        <v>37.200000000000003</v>
      </c>
      <c r="H45">
        <v>64.900000000000006</v>
      </c>
      <c r="I45">
        <v>46.7</v>
      </c>
      <c r="J45">
        <v>21.7</v>
      </c>
      <c r="K45">
        <v>22.8</v>
      </c>
      <c r="L45">
        <v>10</v>
      </c>
      <c r="M45">
        <v>16.8</v>
      </c>
    </row>
    <row r="46" spans="1:13" x14ac:dyDescent="0.45">
      <c r="A46">
        <v>1945</v>
      </c>
      <c r="B46">
        <v>5.7</v>
      </c>
      <c r="C46">
        <v>5.6</v>
      </c>
      <c r="D46">
        <v>6.7</v>
      </c>
      <c r="E46">
        <v>13.8</v>
      </c>
      <c r="F46">
        <v>14</v>
      </c>
      <c r="G46">
        <v>29</v>
      </c>
      <c r="H46">
        <v>65.900000000000006</v>
      </c>
      <c r="I46">
        <v>23</v>
      </c>
      <c r="J46">
        <v>23.7</v>
      </c>
      <c r="K46">
        <v>14.8</v>
      </c>
      <c r="L46">
        <v>13.5</v>
      </c>
      <c r="M46">
        <v>6.1</v>
      </c>
    </row>
    <row r="47" spans="1:13" x14ac:dyDescent="0.45">
      <c r="A47">
        <v>1946</v>
      </c>
      <c r="B47">
        <v>3.3</v>
      </c>
      <c r="C47">
        <v>4.9000000000000004</v>
      </c>
      <c r="D47">
        <v>7.4</v>
      </c>
      <c r="E47">
        <v>1.7</v>
      </c>
      <c r="F47">
        <v>5.7</v>
      </c>
      <c r="G47">
        <v>31.9</v>
      </c>
      <c r="H47">
        <v>35</v>
      </c>
      <c r="I47">
        <v>65.2</v>
      </c>
      <c r="J47">
        <v>22.1</v>
      </c>
      <c r="K47">
        <v>16.600000000000001</v>
      </c>
      <c r="L47">
        <v>17.600000000000001</v>
      </c>
      <c r="M47">
        <v>13.6</v>
      </c>
    </row>
    <row r="48" spans="1:13" ht="16.3" thickBot="1" x14ac:dyDescent="0.5">
      <c r="A48">
        <v>1947</v>
      </c>
      <c r="B48">
        <v>19.2</v>
      </c>
      <c r="C48">
        <v>15</v>
      </c>
      <c r="D48">
        <v>10</v>
      </c>
      <c r="E48">
        <v>6.7</v>
      </c>
      <c r="F48">
        <v>25.5</v>
      </c>
      <c r="G48">
        <v>34.6</v>
      </c>
      <c r="H48">
        <v>31.7</v>
      </c>
      <c r="I48">
        <v>43.1</v>
      </c>
      <c r="J48">
        <v>20.100000000000001</v>
      </c>
      <c r="K48">
        <v>32.6</v>
      </c>
      <c r="L48">
        <v>13.8</v>
      </c>
      <c r="M48">
        <v>6.4</v>
      </c>
    </row>
    <row r="49" spans="1:19" ht="16.3" thickBot="1" x14ac:dyDescent="0.5">
      <c r="A49">
        <v>1948</v>
      </c>
      <c r="B49">
        <v>15.1</v>
      </c>
      <c r="C49">
        <v>8.8000000000000007</v>
      </c>
      <c r="D49">
        <v>6.1</v>
      </c>
      <c r="E49">
        <v>9.6999999999999993</v>
      </c>
      <c r="F49">
        <v>5</v>
      </c>
      <c r="G49">
        <v>26.3</v>
      </c>
      <c r="H49">
        <v>64.2</v>
      </c>
      <c r="I49">
        <v>62</v>
      </c>
      <c r="J49">
        <v>25.9</v>
      </c>
      <c r="K49">
        <v>10.7</v>
      </c>
      <c r="L49">
        <v>8.3000000000000007</v>
      </c>
      <c r="M49">
        <v>5.9</v>
      </c>
      <c r="P49" s="40">
        <v>0.88</v>
      </c>
      <c r="Q49" s="41">
        <v>0.57399999999999995</v>
      </c>
      <c r="R49" s="40">
        <v>1.4430000000000001</v>
      </c>
      <c r="S49" s="40">
        <v>1.036</v>
      </c>
    </row>
    <row r="50" spans="1:19" ht="16.3" thickBot="1" x14ac:dyDescent="0.5">
      <c r="A50">
        <v>1949</v>
      </c>
      <c r="B50">
        <v>8.8000000000000007</v>
      </c>
      <c r="C50">
        <v>7.4</v>
      </c>
      <c r="D50">
        <v>24</v>
      </c>
      <c r="E50">
        <v>2.9</v>
      </c>
      <c r="F50">
        <v>2.9</v>
      </c>
      <c r="G50">
        <v>47.7</v>
      </c>
      <c r="H50">
        <v>83.4</v>
      </c>
      <c r="I50">
        <v>42.4</v>
      </c>
      <c r="J50">
        <v>4.5999999999999996</v>
      </c>
      <c r="K50">
        <v>20.8</v>
      </c>
      <c r="L50">
        <v>5</v>
      </c>
      <c r="M50">
        <v>11.5</v>
      </c>
      <c r="P50" s="40">
        <v>1.214</v>
      </c>
      <c r="Q50" s="41">
        <v>1.0189999999999999</v>
      </c>
      <c r="R50" s="40">
        <v>1.556</v>
      </c>
      <c r="S50" s="40">
        <v>1.506</v>
      </c>
    </row>
    <row r="51" spans="1:19" ht="16.3" thickBot="1" x14ac:dyDescent="0.5">
      <c r="A51">
        <v>1950</v>
      </c>
      <c r="B51">
        <v>38.700000000000003</v>
      </c>
      <c r="C51">
        <v>11.8</v>
      </c>
      <c r="D51">
        <v>4.5</v>
      </c>
      <c r="E51">
        <v>5.7</v>
      </c>
      <c r="F51">
        <v>12</v>
      </c>
      <c r="G51">
        <v>31</v>
      </c>
      <c r="H51">
        <v>68.8</v>
      </c>
      <c r="I51">
        <v>53.1</v>
      </c>
      <c r="J51">
        <v>20.3</v>
      </c>
      <c r="K51">
        <v>18.100000000000001</v>
      </c>
      <c r="L51">
        <v>7.3</v>
      </c>
      <c r="M51">
        <v>5.7</v>
      </c>
      <c r="P51" s="40">
        <v>0.61699999999999999</v>
      </c>
      <c r="Q51" s="41">
        <v>1.123</v>
      </c>
      <c r="R51" s="40">
        <v>1.093</v>
      </c>
      <c r="S51" s="40">
        <v>0.90300000000000002</v>
      </c>
    </row>
    <row r="52" spans="1:19" ht="16.3" thickBot="1" x14ac:dyDescent="0.5">
      <c r="A52">
        <v>1951</v>
      </c>
      <c r="B52">
        <v>6.2</v>
      </c>
      <c r="C52">
        <v>4.0999999999999996</v>
      </c>
      <c r="D52">
        <v>13.1</v>
      </c>
      <c r="E52">
        <v>3.2</v>
      </c>
      <c r="F52">
        <v>5.3</v>
      </c>
      <c r="G52">
        <v>27.4</v>
      </c>
      <c r="H52">
        <v>36.5</v>
      </c>
      <c r="I52">
        <v>30.9</v>
      </c>
      <c r="J52">
        <v>10.6</v>
      </c>
      <c r="K52">
        <v>14.9</v>
      </c>
      <c r="L52">
        <v>11.1</v>
      </c>
      <c r="M52">
        <v>14.3</v>
      </c>
      <c r="P52" s="40">
        <v>0.996</v>
      </c>
      <c r="Q52" s="41">
        <v>0.96199999999999997</v>
      </c>
      <c r="R52" s="40">
        <v>0.66400000000000003</v>
      </c>
      <c r="S52" s="40">
        <v>1.1639999999999999</v>
      </c>
    </row>
    <row r="53" spans="1:19" ht="16.3" thickBot="1" x14ac:dyDescent="0.5">
      <c r="A53">
        <v>1952</v>
      </c>
      <c r="B53">
        <v>12.8</v>
      </c>
      <c r="C53">
        <v>12.3</v>
      </c>
      <c r="D53">
        <v>4.8</v>
      </c>
      <c r="E53">
        <v>14.7</v>
      </c>
      <c r="F53">
        <v>5</v>
      </c>
      <c r="G53">
        <v>14.2</v>
      </c>
      <c r="H53">
        <v>37.200000000000003</v>
      </c>
      <c r="I53">
        <v>58.4</v>
      </c>
      <c r="J53">
        <v>15.3</v>
      </c>
      <c r="K53">
        <v>24.8</v>
      </c>
      <c r="L53">
        <v>10.6</v>
      </c>
      <c r="M53">
        <v>4.9000000000000004</v>
      </c>
      <c r="P53" s="40">
        <v>1.107</v>
      </c>
      <c r="Q53" s="41">
        <v>1.0569999999999999</v>
      </c>
      <c r="R53" s="40">
        <v>0.51600000000000001</v>
      </c>
      <c r="S53" s="40">
        <v>0.35699999999999998</v>
      </c>
    </row>
    <row r="54" spans="1:19" ht="16.3" thickBot="1" x14ac:dyDescent="0.5">
      <c r="A54">
        <v>1953</v>
      </c>
      <c r="B54">
        <v>18.899999999999999</v>
      </c>
      <c r="C54">
        <v>6</v>
      </c>
      <c r="D54">
        <v>3.7</v>
      </c>
      <c r="E54">
        <v>8.6999999999999993</v>
      </c>
      <c r="F54">
        <v>9.9</v>
      </c>
      <c r="G54">
        <v>8.8000000000000007</v>
      </c>
      <c r="H54">
        <v>41.7</v>
      </c>
      <c r="I54">
        <v>48.9</v>
      </c>
      <c r="J54">
        <v>30.2</v>
      </c>
      <c r="K54">
        <v>8.3000000000000007</v>
      </c>
      <c r="L54">
        <v>23.9</v>
      </c>
      <c r="M54">
        <v>3.1</v>
      </c>
      <c r="P54" s="40">
        <v>0.80200000000000005</v>
      </c>
      <c r="Q54" s="41">
        <v>1.1859999999999999</v>
      </c>
      <c r="R54" s="40">
        <v>0.85799999999999998</v>
      </c>
      <c r="S54" s="40">
        <v>1.0389999999999999</v>
      </c>
    </row>
    <row r="55" spans="1:19" ht="16.3" thickBot="1" x14ac:dyDescent="0.5">
      <c r="A55">
        <v>1954</v>
      </c>
      <c r="B55">
        <v>20.100000000000001</v>
      </c>
      <c r="C55">
        <v>4.7</v>
      </c>
      <c r="D55">
        <v>13.9</v>
      </c>
      <c r="E55">
        <v>12.6</v>
      </c>
      <c r="F55">
        <v>9.9</v>
      </c>
      <c r="G55">
        <v>59.6</v>
      </c>
      <c r="H55">
        <v>41.3</v>
      </c>
      <c r="I55">
        <v>39.9</v>
      </c>
      <c r="J55">
        <v>13.3</v>
      </c>
      <c r="K55">
        <v>7.6</v>
      </c>
      <c r="L55">
        <v>10.5</v>
      </c>
      <c r="M55">
        <v>8.3000000000000007</v>
      </c>
      <c r="P55" s="40">
        <v>0.96799999999999997</v>
      </c>
      <c r="Q55" s="41">
        <v>0.47499999999999998</v>
      </c>
      <c r="R55" s="40">
        <v>1.3089999999999999</v>
      </c>
      <c r="S55" s="40">
        <v>1.3260000000000001</v>
      </c>
    </row>
    <row r="56" spans="1:19" ht="16.3" thickBot="1" x14ac:dyDescent="0.5">
      <c r="A56">
        <v>1955</v>
      </c>
      <c r="B56">
        <v>3.8</v>
      </c>
      <c r="C56">
        <v>2.6</v>
      </c>
      <c r="D56">
        <v>16</v>
      </c>
      <c r="E56">
        <v>4.2</v>
      </c>
      <c r="F56">
        <v>10.7</v>
      </c>
      <c r="G56">
        <v>48.4</v>
      </c>
      <c r="H56">
        <v>45.7</v>
      </c>
      <c r="I56">
        <v>60</v>
      </c>
      <c r="J56">
        <v>28.3</v>
      </c>
      <c r="K56">
        <v>8.4</v>
      </c>
      <c r="L56">
        <v>7.9</v>
      </c>
      <c r="M56">
        <v>11.1</v>
      </c>
      <c r="P56" s="40">
        <v>1.1879999999999999</v>
      </c>
      <c r="Q56" s="41">
        <v>1.907</v>
      </c>
      <c r="R56" s="40">
        <v>0.94799999999999995</v>
      </c>
      <c r="S56" s="40">
        <v>0.82199999999999995</v>
      </c>
    </row>
    <row r="57" spans="1:19" ht="16.3" thickBot="1" x14ac:dyDescent="0.5">
      <c r="A57">
        <v>1956</v>
      </c>
      <c r="B57">
        <v>28.6</v>
      </c>
      <c r="C57">
        <v>6.2</v>
      </c>
      <c r="D57">
        <v>9.6999999999999993</v>
      </c>
      <c r="E57">
        <v>21.3</v>
      </c>
      <c r="F57">
        <v>9.1</v>
      </c>
      <c r="G57">
        <v>23.2</v>
      </c>
      <c r="H57">
        <v>70</v>
      </c>
      <c r="I57">
        <v>23.7</v>
      </c>
      <c r="J57">
        <v>40.4</v>
      </c>
      <c r="K57">
        <v>19.2</v>
      </c>
      <c r="L57">
        <v>3.5</v>
      </c>
      <c r="M57">
        <v>18.600000000000001</v>
      </c>
      <c r="P57" s="40">
        <v>1.2210000000000001</v>
      </c>
      <c r="Q57" s="41">
        <v>1.25</v>
      </c>
      <c r="R57" s="40">
        <v>0.84799999999999998</v>
      </c>
      <c r="S57" s="40">
        <v>0.56200000000000006</v>
      </c>
    </row>
    <row r="58" spans="1:19" ht="16.3" thickBot="1" x14ac:dyDescent="0.5">
      <c r="A58">
        <v>1957</v>
      </c>
      <c r="B58">
        <v>32.6</v>
      </c>
      <c r="C58">
        <v>23.4</v>
      </c>
      <c r="D58">
        <v>7.4</v>
      </c>
      <c r="E58">
        <v>18.2</v>
      </c>
      <c r="F58">
        <v>19.100000000000001</v>
      </c>
      <c r="G58">
        <v>31.4</v>
      </c>
      <c r="H58">
        <v>73.2</v>
      </c>
      <c r="I58">
        <v>60.3</v>
      </c>
      <c r="J58">
        <v>14.9</v>
      </c>
      <c r="K58">
        <v>17.2</v>
      </c>
      <c r="L58">
        <v>5</v>
      </c>
      <c r="M58">
        <v>7.2</v>
      </c>
      <c r="P58" s="40">
        <v>0.79400000000000004</v>
      </c>
      <c r="Q58" s="41">
        <v>0.52400000000000002</v>
      </c>
      <c r="R58" s="40">
        <v>0.79900000000000004</v>
      </c>
      <c r="S58" s="40">
        <v>0.94199999999999995</v>
      </c>
    </row>
    <row r="59" spans="1:19" ht="16.3" thickBot="1" x14ac:dyDescent="0.5">
      <c r="A59">
        <v>1958</v>
      </c>
      <c r="B59">
        <v>9.1</v>
      </c>
      <c r="C59">
        <v>6.9</v>
      </c>
      <c r="D59">
        <v>31.8</v>
      </c>
      <c r="E59">
        <v>12</v>
      </c>
      <c r="F59">
        <v>10.6</v>
      </c>
      <c r="G59">
        <v>30.8</v>
      </c>
      <c r="H59">
        <v>34.5</v>
      </c>
      <c r="I59">
        <v>44.7</v>
      </c>
      <c r="J59">
        <v>11.6</v>
      </c>
      <c r="K59">
        <v>25.3</v>
      </c>
      <c r="L59">
        <v>21.4</v>
      </c>
      <c r="M59">
        <v>21</v>
      </c>
      <c r="P59" s="40">
        <v>1.5169999999999999</v>
      </c>
      <c r="Q59" s="41">
        <v>0.437</v>
      </c>
      <c r="R59" s="40">
        <v>1.2589999999999999</v>
      </c>
      <c r="S59" s="40">
        <v>1.331</v>
      </c>
    </row>
    <row r="60" spans="1:19" ht="16.3" thickBot="1" x14ac:dyDescent="0.5">
      <c r="A60">
        <v>1959</v>
      </c>
      <c r="B60">
        <v>17</v>
      </c>
      <c r="C60">
        <v>15.8</v>
      </c>
      <c r="D60">
        <v>1.9</v>
      </c>
      <c r="E60">
        <v>10.3</v>
      </c>
      <c r="F60">
        <v>6.7</v>
      </c>
      <c r="G60">
        <v>66.8</v>
      </c>
      <c r="H60">
        <v>40.9</v>
      </c>
      <c r="I60">
        <v>54.3</v>
      </c>
      <c r="J60">
        <v>25.2</v>
      </c>
      <c r="K60">
        <v>17.100000000000001</v>
      </c>
      <c r="L60">
        <v>6.7</v>
      </c>
      <c r="M60">
        <v>4</v>
      </c>
      <c r="P60" s="40">
        <v>0.77900000000000003</v>
      </c>
      <c r="Q60" s="41">
        <v>0.82499999999999996</v>
      </c>
      <c r="R60" s="40">
        <v>1.393</v>
      </c>
      <c r="S60" s="40">
        <v>1.012</v>
      </c>
    </row>
    <row r="61" spans="1:19" ht="16.3" thickBot="1" x14ac:dyDescent="0.5">
      <c r="A61">
        <v>1960</v>
      </c>
      <c r="B61">
        <v>12.3</v>
      </c>
      <c r="C61">
        <v>19.8</v>
      </c>
      <c r="D61">
        <v>10.8</v>
      </c>
      <c r="E61">
        <v>1.3</v>
      </c>
      <c r="F61">
        <v>5.5</v>
      </c>
      <c r="G61">
        <v>34.200000000000003</v>
      </c>
      <c r="H61">
        <v>24.2</v>
      </c>
      <c r="I61">
        <v>62.7</v>
      </c>
      <c r="J61">
        <v>22.2</v>
      </c>
      <c r="K61">
        <v>30.2</v>
      </c>
      <c r="L61">
        <v>4.8</v>
      </c>
      <c r="M61">
        <v>14.7</v>
      </c>
      <c r="P61" s="40">
        <v>1.401</v>
      </c>
      <c r="Q61" s="41">
        <v>0.93899999999999995</v>
      </c>
      <c r="R61" s="40">
        <v>1.018</v>
      </c>
      <c r="S61" s="40">
        <v>0.69399999999999995</v>
      </c>
    </row>
    <row r="62" spans="1:19" ht="16.3" thickBot="1" x14ac:dyDescent="0.5">
      <c r="A62">
        <v>1961</v>
      </c>
      <c r="B62">
        <v>12.4</v>
      </c>
      <c r="C62">
        <v>4.3</v>
      </c>
      <c r="D62">
        <v>7.7</v>
      </c>
      <c r="E62">
        <v>10.5</v>
      </c>
      <c r="F62">
        <v>9.1</v>
      </c>
      <c r="G62">
        <v>14.6</v>
      </c>
      <c r="H62">
        <v>44.7</v>
      </c>
      <c r="I62">
        <v>57.7</v>
      </c>
      <c r="J62">
        <v>13.9</v>
      </c>
      <c r="K62">
        <v>14.4</v>
      </c>
      <c r="L62">
        <v>27.1</v>
      </c>
      <c r="M62">
        <v>7.6</v>
      </c>
      <c r="P62" s="40">
        <v>0.30399999999999999</v>
      </c>
      <c r="Q62" s="41">
        <v>0.93400000000000005</v>
      </c>
      <c r="R62" s="40">
        <v>1.4810000000000001</v>
      </c>
      <c r="S62" s="40">
        <v>1.496</v>
      </c>
    </row>
    <row r="63" spans="1:19" ht="16.3" thickBot="1" x14ac:dyDescent="0.5">
      <c r="A63">
        <v>1962</v>
      </c>
      <c r="B63">
        <v>39.6</v>
      </c>
      <c r="C63">
        <v>29</v>
      </c>
      <c r="D63">
        <v>18.3</v>
      </c>
      <c r="E63">
        <v>11.3</v>
      </c>
      <c r="F63">
        <v>17.3</v>
      </c>
      <c r="G63">
        <v>51.9</v>
      </c>
      <c r="H63">
        <v>57.8</v>
      </c>
      <c r="I63">
        <v>74.400000000000006</v>
      </c>
      <c r="J63">
        <v>23.1</v>
      </c>
      <c r="K63">
        <v>16.5</v>
      </c>
      <c r="L63">
        <v>12.4</v>
      </c>
      <c r="M63">
        <v>15.1</v>
      </c>
      <c r="P63" s="40">
        <v>1.61</v>
      </c>
      <c r="Q63" s="41">
        <v>1.44</v>
      </c>
      <c r="R63" s="40">
        <v>0.215</v>
      </c>
      <c r="S63" s="40">
        <v>0.83699999999999997</v>
      </c>
    </row>
    <row r="64" spans="1:19" ht="16.3" thickBot="1" x14ac:dyDescent="0.5">
      <c r="A64">
        <v>1963</v>
      </c>
      <c r="B64">
        <v>42</v>
      </c>
      <c r="C64">
        <v>12.2</v>
      </c>
      <c r="D64">
        <v>10.6</v>
      </c>
      <c r="E64">
        <v>15.1</v>
      </c>
      <c r="F64">
        <v>10.3</v>
      </c>
      <c r="G64">
        <v>38.6</v>
      </c>
      <c r="H64">
        <v>41.2</v>
      </c>
      <c r="I64">
        <v>28.1</v>
      </c>
      <c r="J64">
        <v>11.2</v>
      </c>
      <c r="K64">
        <v>19.3</v>
      </c>
      <c r="L64">
        <v>19</v>
      </c>
      <c r="M64">
        <v>18.3</v>
      </c>
      <c r="P64" s="40">
        <v>1.244</v>
      </c>
      <c r="Q64" s="41">
        <v>0.59099999999999997</v>
      </c>
      <c r="R64" s="40">
        <v>0.73699999999999999</v>
      </c>
      <c r="S64" s="40">
        <v>1.282</v>
      </c>
    </row>
    <row r="65" spans="1:19" ht="16.3" thickBot="1" x14ac:dyDescent="0.5">
      <c r="A65">
        <v>1964</v>
      </c>
      <c r="B65">
        <v>16.5</v>
      </c>
      <c r="C65">
        <v>6.1</v>
      </c>
      <c r="D65">
        <v>3.1</v>
      </c>
      <c r="E65">
        <v>5.0999999999999996</v>
      </c>
      <c r="F65">
        <v>14.9</v>
      </c>
      <c r="G65">
        <v>22.5</v>
      </c>
      <c r="H65">
        <v>64.7</v>
      </c>
      <c r="I65">
        <v>41</v>
      </c>
      <c r="J65">
        <v>17.100000000000001</v>
      </c>
      <c r="K65">
        <v>13.6</v>
      </c>
      <c r="L65">
        <v>13.3</v>
      </c>
      <c r="M65">
        <v>14.7</v>
      </c>
      <c r="P65" s="40">
        <v>1.0069999999999999</v>
      </c>
      <c r="Q65" s="41">
        <v>1.1220000000000001</v>
      </c>
      <c r="R65" s="40">
        <v>1.222</v>
      </c>
      <c r="S65" s="40">
        <v>0.99199999999999999</v>
      </c>
    </row>
    <row r="66" spans="1:19" ht="16.3" thickBot="1" x14ac:dyDescent="0.5">
      <c r="A66">
        <v>1965</v>
      </c>
      <c r="B66">
        <v>18.3</v>
      </c>
      <c r="C66">
        <v>1.6</v>
      </c>
      <c r="D66">
        <v>10.8</v>
      </c>
      <c r="E66">
        <v>11.3</v>
      </c>
      <c r="F66">
        <v>3.6</v>
      </c>
      <c r="G66">
        <v>27.1</v>
      </c>
      <c r="H66">
        <v>18.8</v>
      </c>
      <c r="I66">
        <v>31.1</v>
      </c>
      <c r="J66">
        <v>24.6</v>
      </c>
      <c r="K66">
        <v>15</v>
      </c>
      <c r="L66">
        <v>52.7</v>
      </c>
      <c r="M66">
        <v>9</v>
      </c>
      <c r="P66" s="40">
        <v>1.02</v>
      </c>
      <c r="Q66" s="41">
        <v>1.4670000000000001</v>
      </c>
      <c r="R66" s="40">
        <v>0.66200000000000003</v>
      </c>
      <c r="S66" s="40">
        <v>1.2490000000000001</v>
      </c>
    </row>
    <row r="67" spans="1:19" ht="16.3" thickBot="1" x14ac:dyDescent="0.5">
      <c r="A67">
        <v>1966</v>
      </c>
      <c r="B67">
        <v>41.6</v>
      </c>
      <c r="C67">
        <v>21.8</v>
      </c>
      <c r="D67">
        <v>14.9</v>
      </c>
      <c r="E67">
        <v>10.199999999999999</v>
      </c>
      <c r="F67">
        <v>7.7</v>
      </c>
      <c r="G67">
        <v>46.9</v>
      </c>
      <c r="H67">
        <v>42.3</v>
      </c>
      <c r="I67">
        <v>34.5</v>
      </c>
      <c r="J67">
        <v>18.2</v>
      </c>
      <c r="K67">
        <v>13.9</v>
      </c>
      <c r="L67">
        <v>42.1</v>
      </c>
      <c r="M67">
        <v>8.9</v>
      </c>
      <c r="P67" s="40">
        <v>0.88</v>
      </c>
      <c r="Q67" s="41">
        <v>0.89200000000000002</v>
      </c>
      <c r="R67" s="40">
        <v>0.90400000000000003</v>
      </c>
      <c r="S67" s="40">
        <v>0.67100000000000004</v>
      </c>
    </row>
    <row r="68" spans="1:19" ht="16.3" thickBot="1" x14ac:dyDescent="0.5">
      <c r="A68">
        <v>1967</v>
      </c>
      <c r="B68">
        <v>30.2</v>
      </c>
      <c r="C68">
        <v>6.9</v>
      </c>
      <c r="D68">
        <v>24.3</v>
      </c>
      <c r="E68">
        <v>18.600000000000001</v>
      </c>
      <c r="F68">
        <v>21.3</v>
      </c>
      <c r="G68">
        <v>43.7</v>
      </c>
      <c r="H68">
        <v>45.1</v>
      </c>
      <c r="I68">
        <v>23.5</v>
      </c>
      <c r="J68">
        <v>11.6</v>
      </c>
      <c r="K68">
        <v>23.4</v>
      </c>
      <c r="L68">
        <v>8.4</v>
      </c>
      <c r="M68">
        <v>26.4</v>
      </c>
      <c r="P68" s="40">
        <v>1.022</v>
      </c>
      <c r="Q68" s="41">
        <v>0.59099999999999997</v>
      </c>
      <c r="R68" s="40">
        <v>1.1970000000000001</v>
      </c>
      <c r="S68" s="40">
        <v>0.89300000000000002</v>
      </c>
    </row>
    <row r="69" spans="1:19" ht="16.3" thickBot="1" x14ac:dyDescent="0.5">
      <c r="A69">
        <v>1968</v>
      </c>
      <c r="B69">
        <v>30.2</v>
      </c>
      <c r="C69">
        <v>17.399999999999999</v>
      </c>
      <c r="D69">
        <v>11.3</v>
      </c>
      <c r="E69">
        <v>2.9</v>
      </c>
      <c r="F69">
        <v>18.100000000000001</v>
      </c>
      <c r="G69">
        <v>35.200000000000003</v>
      </c>
      <c r="H69">
        <v>46.8</v>
      </c>
      <c r="I69">
        <v>51.7</v>
      </c>
      <c r="J69">
        <v>11.8</v>
      </c>
      <c r="K69">
        <v>25.8</v>
      </c>
      <c r="L69">
        <v>11.3</v>
      </c>
      <c r="M69">
        <v>18.399999999999999</v>
      </c>
      <c r="P69" s="40">
        <v>1.5249999999999999</v>
      </c>
      <c r="Q69" s="41">
        <v>1.141</v>
      </c>
      <c r="R69" s="40">
        <v>0.69799999999999995</v>
      </c>
      <c r="S69" s="40">
        <v>0.44700000000000001</v>
      </c>
    </row>
    <row r="70" spans="1:19" ht="16.3" thickBot="1" x14ac:dyDescent="0.5">
      <c r="A70">
        <v>1969</v>
      </c>
      <c r="B70">
        <v>44.8</v>
      </c>
      <c r="C70">
        <v>5</v>
      </c>
      <c r="D70">
        <v>4.0999999999999996</v>
      </c>
      <c r="E70">
        <v>6.8</v>
      </c>
      <c r="F70">
        <v>4.8</v>
      </c>
      <c r="G70">
        <v>21.1</v>
      </c>
      <c r="H70">
        <v>24.1</v>
      </c>
      <c r="I70">
        <v>19.100000000000001</v>
      </c>
      <c r="J70">
        <v>23.5</v>
      </c>
      <c r="K70">
        <v>13.8</v>
      </c>
      <c r="L70">
        <v>4.4000000000000004</v>
      </c>
      <c r="M70">
        <v>16</v>
      </c>
      <c r="P70" s="40">
        <v>1.82</v>
      </c>
      <c r="Q70" s="41">
        <v>1.1399999999999999</v>
      </c>
      <c r="R70" s="40">
        <v>1.028</v>
      </c>
      <c r="S70" s="40">
        <v>1.0469999999999999</v>
      </c>
    </row>
    <row r="71" spans="1:19" ht="16.3" thickBot="1" x14ac:dyDescent="0.5">
      <c r="A71">
        <v>1970</v>
      </c>
      <c r="B71">
        <v>5.4</v>
      </c>
      <c r="C71">
        <v>7.2</v>
      </c>
      <c r="D71">
        <v>6.3</v>
      </c>
      <c r="E71">
        <v>5.6</v>
      </c>
      <c r="F71">
        <v>17.2</v>
      </c>
      <c r="G71">
        <v>25.8</v>
      </c>
      <c r="H71">
        <v>27.1</v>
      </c>
      <c r="I71">
        <v>49.3</v>
      </c>
      <c r="J71">
        <v>9.9</v>
      </c>
      <c r="K71">
        <v>11.1</v>
      </c>
      <c r="L71">
        <v>27.3</v>
      </c>
      <c r="M71">
        <v>10.199999999999999</v>
      </c>
      <c r="P71" s="40">
        <v>1.798</v>
      </c>
      <c r="Q71" s="41">
        <v>1.343</v>
      </c>
      <c r="R71" s="40">
        <v>0.69599999999999995</v>
      </c>
      <c r="S71" s="40">
        <v>1.4119999999999999</v>
      </c>
    </row>
    <row r="72" spans="1:19" ht="16.3" thickBot="1" x14ac:dyDescent="0.5">
      <c r="A72">
        <v>1971</v>
      </c>
      <c r="B72">
        <v>22.2</v>
      </c>
      <c r="C72">
        <v>13.6</v>
      </c>
      <c r="D72">
        <v>11.7</v>
      </c>
      <c r="E72">
        <v>4.3</v>
      </c>
      <c r="F72">
        <v>6.3</v>
      </c>
      <c r="G72">
        <v>17.899999999999999</v>
      </c>
      <c r="H72">
        <v>21.9</v>
      </c>
      <c r="I72">
        <v>25.8</v>
      </c>
      <c r="J72">
        <v>16.7</v>
      </c>
      <c r="K72">
        <v>21.4</v>
      </c>
      <c r="L72">
        <v>24.4</v>
      </c>
      <c r="M72">
        <v>20.6</v>
      </c>
      <c r="P72" s="40">
        <v>1.46</v>
      </c>
      <c r="Q72" s="41">
        <v>0.96</v>
      </c>
      <c r="R72" s="40">
        <v>0.76400000000000001</v>
      </c>
      <c r="S72" s="40">
        <v>1.1599999999999999</v>
      </c>
    </row>
    <row r="73" spans="1:19" ht="16.3" thickBot="1" x14ac:dyDescent="0.5">
      <c r="A73">
        <v>1972</v>
      </c>
      <c r="B73">
        <v>17.899999999999999</v>
      </c>
      <c r="C73">
        <v>12</v>
      </c>
      <c r="D73">
        <v>4</v>
      </c>
      <c r="E73">
        <v>9.1999999999999993</v>
      </c>
      <c r="F73">
        <v>9.1</v>
      </c>
      <c r="G73">
        <v>24.2</v>
      </c>
      <c r="H73">
        <v>38.4</v>
      </c>
      <c r="I73">
        <v>52.4</v>
      </c>
      <c r="J73">
        <v>17.899999999999999</v>
      </c>
      <c r="K73">
        <v>20.7</v>
      </c>
      <c r="L73">
        <v>11.9</v>
      </c>
      <c r="M73">
        <v>22.9</v>
      </c>
      <c r="P73" s="40">
        <v>0.69799999999999995</v>
      </c>
      <c r="Q73" s="41">
        <v>0.49</v>
      </c>
      <c r="R73" s="40">
        <v>1.093</v>
      </c>
      <c r="S73" s="40">
        <v>1.173</v>
      </c>
    </row>
    <row r="74" spans="1:19" ht="16.3" thickBot="1" x14ac:dyDescent="0.5">
      <c r="A74">
        <v>1973</v>
      </c>
      <c r="B74">
        <v>11.2</v>
      </c>
      <c r="C74">
        <v>9.6999999999999993</v>
      </c>
      <c r="D74">
        <v>2.7</v>
      </c>
      <c r="E74">
        <v>10.1</v>
      </c>
      <c r="F74">
        <v>3.7</v>
      </c>
      <c r="G74">
        <v>11.8</v>
      </c>
      <c r="H74">
        <v>59.8</v>
      </c>
      <c r="I74">
        <v>52.7</v>
      </c>
      <c r="J74">
        <v>20.8</v>
      </c>
      <c r="K74">
        <v>22.2</v>
      </c>
      <c r="L74">
        <v>31.2</v>
      </c>
      <c r="M74">
        <v>8.6999999999999993</v>
      </c>
      <c r="P74" s="40">
        <v>0.88300000000000001</v>
      </c>
      <c r="Q74" s="41">
        <v>1.252</v>
      </c>
      <c r="R74" s="40">
        <v>0.62</v>
      </c>
      <c r="S74" s="40">
        <v>0.85899999999999999</v>
      </c>
    </row>
    <row r="75" spans="1:19" ht="16.3" thickBot="1" x14ac:dyDescent="0.5">
      <c r="A75">
        <v>1974</v>
      </c>
      <c r="B75">
        <v>9.5</v>
      </c>
      <c r="C75">
        <v>5.8</v>
      </c>
      <c r="D75">
        <v>6.5</v>
      </c>
      <c r="E75">
        <v>0.8</v>
      </c>
      <c r="F75">
        <v>6</v>
      </c>
      <c r="G75">
        <v>23.1</v>
      </c>
      <c r="H75">
        <v>26.3</v>
      </c>
      <c r="I75">
        <v>23.3</v>
      </c>
      <c r="J75">
        <v>22.3</v>
      </c>
      <c r="K75">
        <v>6.1</v>
      </c>
      <c r="L75">
        <v>15.5</v>
      </c>
      <c r="M75">
        <v>1.8</v>
      </c>
      <c r="P75" s="40">
        <v>1.2969999999999999</v>
      </c>
      <c r="Q75" s="41">
        <v>0.84599999999999997</v>
      </c>
      <c r="R75" s="40">
        <v>0.76300000000000001</v>
      </c>
      <c r="S75" s="40">
        <v>0.95</v>
      </c>
    </row>
    <row r="76" spans="1:19" ht="16.3" thickBot="1" x14ac:dyDescent="0.5">
      <c r="A76">
        <v>1975</v>
      </c>
      <c r="B76">
        <v>12.7</v>
      </c>
      <c r="C76">
        <v>10.8</v>
      </c>
      <c r="D76">
        <v>14</v>
      </c>
      <c r="E76">
        <v>11.9</v>
      </c>
      <c r="F76">
        <v>8</v>
      </c>
      <c r="G76">
        <v>42.1</v>
      </c>
      <c r="H76">
        <v>36.5</v>
      </c>
      <c r="I76">
        <v>45.9</v>
      </c>
      <c r="J76">
        <v>21.8</v>
      </c>
      <c r="K76">
        <v>15.4</v>
      </c>
      <c r="L76">
        <v>25.8</v>
      </c>
      <c r="M76">
        <v>6.2</v>
      </c>
      <c r="P76" s="40">
        <v>0.96499999999999997</v>
      </c>
      <c r="Q76" s="41">
        <v>1.0289999999999999</v>
      </c>
      <c r="R76" s="40">
        <v>0.83599999999999997</v>
      </c>
      <c r="S76" s="40">
        <v>1.081</v>
      </c>
    </row>
    <row r="77" spans="1:19" ht="16.3" thickBot="1" x14ac:dyDescent="0.5">
      <c r="A77">
        <v>1976</v>
      </c>
      <c r="B77">
        <v>19.600000000000001</v>
      </c>
      <c r="C77">
        <v>6.1</v>
      </c>
      <c r="D77">
        <v>9.3000000000000007</v>
      </c>
      <c r="E77">
        <v>12</v>
      </c>
      <c r="F77">
        <v>5.0999999999999996</v>
      </c>
      <c r="G77">
        <v>45.9</v>
      </c>
      <c r="H77">
        <v>43.5</v>
      </c>
      <c r="I77">
        <v>35.799999999999997</v>
      </c>
      <c r="J77">
        <v>15.5</v>
      </c>
      <c r="K77">
        <v>8.6</v>
      </c>
      <c r="L77">
        <v>6.4</v>
      </c>
      <c r="M77">
        <v>6.1</v>
      </c>
      <c r="P77" s="40">
        <v>0.66500000000000004</v>
      </c>
      <c r="Q77" s="41">
        <v>0.72699999999999998</v>
      </c>
      <c r="R77" s="40">
        <v>0.78</v>
      </c>
      <c r="S77" s="40">
        <v>1.6180000000000001</v>
      </c>
    </row>
    <row r="78" spans="1:19" ht="16.3" thickBot="1" x14ac:dyDescent="0.5">
      <c r="A78">
        <v>1977</v>
      </c>
      <c r="B78">
        <v>22.2</v>
      </c>
      <c r="C78">
        <v>11.9</v>
      </c>
      <c r="D78">
        <v>3.8</v>
      </c>
      <c r="E78">
        <v>9.8000000000000007</v>
      </c>
      <c r="F78">
        <v>10.6</v>
      </c>
      <c r="G78">
        <v>27.6</v>
      </c>
      <c r="H78">
        <v>12.7</v>
      </c>
      <c r="I78">
        <v>51.4</v>
      </c>
      <c r="J78">
        <v>48.1</v>
      </c>
      <c r="K78">
        <v>14.1</v>
      </c>
      <c r="L78">
        <v>11.8</v>
      </c>
      <c r="M78">
        <v>18.8</v>
      </c>
      <c r="P78" s="40">
        <v>0.77300000000000002</v>
      </c>
      <c r="Q78" s="41">
        <v>0.84899999999999998</v>
      </c>
      <c r="R78" s="40">
        <v>1.387</v>
      </c>
      <c r="S78" s="40">
        <v>1.0860000000000001</v>
      </c>
    </row>
    <row r="79" spans="1:19" ht="16.3" thickBot="1" x14ac:dyDescent="0.5">
      <c r="A79">
        <v>1978</v>
      </c>
      <c r="B79">
        <v>31.3</v>
      </c>
      <c r="C79">
        <v>9.1999999999999993</v>
      </c>
      <c r="D79">
        <v>3.2</v>
      </c>
      <c r="E79">
        <v>13.3</v>
      </c>
      <c r="F79">
        <v>9.1</v>
      </c>
      <c r="G79">
        <v>37</v>
      </c>
      <c r="H79">
        <v>58.6</v>
      </c>
      <c r="I79">
        <v>47.5</v>
      </c>
      <c r="J79">
        <v>7</v>
      </c>
      <c r="K79">
        <v>7.9</v>
      </c>
      <c r="L79">
        <v>8.1</v>
      </c>
      <c r="M79">
        <v>9.8000000000000007</v>
      </c>
      <c r="P79" s="40">
        <v>1.2490000000000001</v>
      </c>
      <c r="Q79" s="41">
        <v>0.76800000000000002</v>
      </c>
      <c r="R79" s="40">
        <v>0.95199999999999996</v>
      </c>
      <c r="S79" s="40">
        <v>1.464</v>
      </c>
    </row>
    <row r="80" spans="1:19" ht="16.3" thickBot="1" x14ac:dyDescent="0.5">
      <c r="A80">
        <v>1979</v>
      </c>
      <c r="B80">
        <v>18.399999999999999</v>
      </c>
      <c r="C80">
        <v>17.899999999999999</v>
      </c>
      <c r="D80">
        <v>9.3000000000000007</v>
      </c>
      <c r="E80">
        <v>5.6</v>
      </c>
      <c r="F80">
        <v>8</v>
      </c>
      <c r="G80">
        <v>26.2</v>
      </c>
      <c r="H80">
        <v>66.3</v>
      </c>
      <c r="I80">
        <v>58.1</v>
      </c>
      <c r="J80">
        <v>27.5</v>
      </c>
      <c r="K80">
        <v>9.6999999999999993</v>
      </c>
      <c r="L80">
        <v>12.7</v>
      </c>
      <c r="M80">
        <v>16.7</v>
      </c>
      <c r="P80" s="40">
        <v>0.83599999999999997</v>
      </c>
      <c r="Q80" s="41">
        <v>0.71499999999999997</v>
      </c>
      <c r="R80" s="40">
        <v>0.90700000000000003</v>
      </c>
      <c r="S80" s="40">
        <v>1.3939999999999999</v>
      </c>
    </row>
    <row r="81" spans="1:19" ht="16.3" thickBot="1" x14ac:dyDescent="0.5">
      <c r="A81">
        <v>1980</v>
      </c>
      <c r="B81">
        <v>10.8</v>
      </c>
      <c r="C81">
        <v>15.9</v>
      </c>
      <c r="D81">
        <v>9.8000000000000007</v>
      </c>
      <c r="E81">
        <v>3.6</v>
      </c>
      <c r="F81">
        <v>2.9</v>
      </c>
      <c r="G81">
        <v>52.4</v>
      </c>
      <c r="H81">
        <v>64.099999999999994</v>
      </c>
      <c r="I81">
        <v>24.4</v>
      </c>
      <c r="J81">
        <v>7.2</v>
      </c>
      <c r="K81">
        <v>14.1</v>
      </c>
      <c r="L81">
        <v>7.4</v>
      </c>
      <c r="M81">
        <v>6.2</v>
      </c>
      <c r="P81" s="40">
        <v>1.496</v>
      </c>
      <c r="Q81" s="41">
        <v>1.004</v>
      </c>
      <c r="R81" s="40">
        <v>1.486</v>
      </c>
      <c r="S81" s="40">
        <v>1.024</v>
      </c>
    </row>
    <row r="82" spans="1:19" ht="16.3" thickBot="1" x14ac:dyDescent="0.5">
      <c r="A82">
        <v>1981</v>
      </c>
      <c r="B82">
        <v>14.7</v>
      </c>
      <c r="C82">
        <v>9.1999999999999993</v>
      </c>
      <c r="D82">
        <v>11.9</v>
      </c>
      <c r="E82">
        <v>11.9</v>
      </c>
      <c r="F82">
        <v>9.8000000000000007</v>
      </c>
      <c r="G82">
        <v>40.700000000000003</v>
      </c>
      <c r="H82">
        <v>77.900000000000006</v>
      </c>
      <c r="I82">
        <v>26.5</v>
      </c>
      <c r="J82">
        <v>16.399999999999999</v>
      </c>
      <c r="K82">
        <v>13.1</v>
      </c>
      <c r="L82">
        <v>8.3000000000000007</v>
      </c>
      <c r="M82">
        <v>13.7</v>
      </c>
      <c r="P82" s="40">
        <v>0.86099999999999999</v>
      </c>
      <c r="Q82" s="41">
        <v>0.97899999999999998</v>
      </c>
      <c r="R82" s="40">
        <v>0.86</v>
      </c>
      <c r="S82" s="40">
        <v>0.60099999999999998</v>
      </c>
    </row>
    <row r="83" spans="1:19" ht="16.3" thickBot="1" x14ac:dyDescent="0.5">
      <c r="A83">
        <v>1982</v>
      </c>
      <c r="B83">
        <v>20.5</v>
      </c>
      <c r="C83">
        <v>15.4</v>
      </c>
      <c r="D83">
        <v>13.1</v>
      </c>
      <c r="E83">
        <v>22.1</v>
      </c>
      <c r="F83">
        <v>10.3</v>
      </c>
      <c r="G83">
        <v>13.8</v>
      </c>
      <c r="H83">
        <v>9.4</v>
      </c>
      <c r="I83">
        <v>18.2</v>
      </c>
      <c r="J83">
        <v>13.7</v>
      </c>
      <c r="K83">
        <v>18.2</v>
      </c>
      <c r="L83">
        <v>19.3</v>
      </c>
      <c r="M83">
        <v>17.899999999999999</v>
      </c>
      <c r="P83" s="40">
        <v>0.93400000000000005</v>
      </c>
      <c r="Q83" s="41">
        <v>0.90500000000000003</v>
      </c>
      <c r="R83" s="40">
        <v>1.3169999999999999</v>
      </c>
      <c r="S83" s="40">
        <v>1.5309999999999999</v>
      </c>
    </row>
    <row r="84" spans="1:19" ht="16.3" thickBot="1" x14ac:dyDescent="0.5">
      <c r="A84">
        <v>1983</v>
      </c>
      <c r="B84">
        <v>9.5</v>
      </c>
      <c r="C84">
        <v>4.4000000000000004</v>
      </c>
      <c r="D84">
        <v>3.9</v>
      </c>
      <c r="E84">
        <v>11.2</v>
      </c>
      <c r="F84">
        <v>7.7</v>
      </c>
      <c r="G84">
        <v>17.8</v>
      </c>
      <c r="H84">
        <v>34.5</v>
      </c>
      <c r="I84">
        <v>42.4</v>
      </c>
      <c r="J84">
        <v>22.6</v>
      </c>
      <c r="K84">
        <v>11.3</v>
      </c>
      <c r="L84">
        <v>7.5</v>
      </c>
      <c r="M84">
        <v>28.8</v>
      </c>
      <c r="P84" s="40">
        <v>0.93</v>
      </c>
      <c r="Q84" s="41">
        <v>0.84299999999999997</v>
      </c>
      <c r="R84" s="40">
        <v>1.464</v>
      </c>
      <c r="S84" s="40">
        <v>0.45600000000000002</v>
      </c>
    </row>
    <row r="85" spans="1:19" ht="16.3" thickBot="1" x14ac:dyDescent="0.5">
      <c r="A85">
        <v>1984</v>
      </c>
      <c r="B85">
        <v>11.7</v>
      </c>
      <c r="C85">
        <v>1.4</v>
      </c>
      <c r="D85">
        <v>2.7</v>
      </c>
      <c r="E85">
        <v>6.1</v>
      </c>
      <c r="F85">
        <v>21.3</v>
      </c>
      <c r="G85">
        <v>29.8</v>
      </c>
      <c r="H85">
        <v>69.7</v>
      </c>
      <c r="I85">
        <v>57.6</v>
      </c>
      <c r="J85">
        <v>33.4</v>
      </c>
      <c r="K85">
        <v>15.4</v>
      </c>
      <c r="L85">
        <v>13</v>
      </c>
      <c r="M85">
        <v>10.199999999999999</v>
      </c>
      <c r="P85" s="40">
        <v>1.5609999999999999</v>
      </c>
      <c r="Q85" s="41">
        <v>0.67700000000000005</v>
      </c>
      <c r="R85" s="40">
        <v>0.85799999999999998</v>
      </c>
      <c r="S85" s="40">
        <v>1.3129999999999999</v>
      </c>
    </row>
    <row r="86" spans="1:19" ht="16.3" thickBot="1" x14ac:dyDescent="0.5">
      <c r="A86">
        <v>1985</v>
      </c>
      <c r="B86">
        <v>13.1</v>
      </c>
      <c r="C86">
        <v>11.6</v>
      </c>
      <c r="D86">
        <v>6.7</v>
      </c>
      <c r="E86">
        <v>3.6</v>
      </c>
      <c r="F86">
        <v>6.9</v>
      </c>
      <c r="G86">
        <v>25.4</v>
      </c>
      <c r="H86">
        <v>32.200000000000003</v>
      </c>
      <c r="I86">
        <v>51.7</v>
      </c>
      <c r="J86">
        <v>12.3</v>
      </c>
      <c r="K86">
        <v>11.2</v>
      </c>
      <c r="L86">
        <v>26.1</v>
      </c>
      <c r="M86">
        <v>9.6999999999999993</v>
      </c>
      <c r="P86" s="40">
        <v>1.7769999999999999</v>
      </c>
      <c r="Q86" s="41">
        <v>1.0429999999999999</v>
      </c>
      <c r="R86" s="40">
        <v>1.4870000000000001</v>
      </c>
      <c r="S86" s="40">
        <v>1.0209999999999999</v>
      </c>
    </row>
    <row r="87" spans="1:19" ht="16.3" thickBot="1" x14ac:dyDescent="0.5">
      <c r="A87">
        <v>1986</v>
      </c>
      <c r="B87">
        <v>4.5</v>
      </c>
      <c r="C87">
        <v>11</v>
      </c>
      <c r="D87">
        <v>9.4</v>
      </c>
      <c r="E87">
        <v>3.9</v>
      </c>
      <c r="F87">
        <v>11.1</v>
      </c>
      <c r="G87">
        <v>24.4</v>
      </c>
      <c r="H87">
        <v>60.3</v>
      </c>
      <c r="I87">
        <v>24.2</v>
      </c>
      <c r="J87">
        <v>30.6</v>
      </c>
      <c r="K87">
        <v>10.8</v>
      </c>
      <c r="L87">
        <v>9.9</v>
      </c>
      <c r="M87">
        <v>13.6</v>
      </c>
      <c r="P87" s="40">
        <v>0.84499999999999997</v>
      </c>
      <c r="Q87" s="41">
        <v>1.1719999999999999</v>
      </c>
      <c r="R87" s="40">
        <v>1.353</v>
      </c>
      <c r="S87" s="40">
        <v>1.571</v>
      </c>
    </row>
    <row r="88" spans="1:19" ht="16.3" thickBot="1" x14ac:dyDescent="0.5">
      <c r="A88">
        <v>1987</v>
      </c>
      <c r="B88">
        <v>16.100000000000001</v>
      </c>
      <c r="C88">
        <v>2.1</v>
      </c>
      <c r="D88">
        <v>10.7</v>
      </c>
      <c r="E88">
        <v>8.6999999999999993</v>
      </c>
      <c r="F88">
        <v>7.1</v>
      </c>
      <c r="G88">
        <v>36</v>
      </c>
      <c r="H88">
        <v>19.7</v>
      </c>
      <c r="I88">
        <v>47.8</v>
      </c>
      <c r="J88">
        <v>15.8</v>
      </c>
      <c r="K88">
        <v>15.8</v>
      </c>
      <c r="L88">
        <v>5</v>
      </c>
      <c r="M88">
        <v>13.4</v>
      </c>
      <c r="P88" s="40">
        <v>0.503</v>
      </c>
      <c r="Q88" s="41">
        <v>1.079</v>
      </c>
      <c r="R88" s="40">
        <v>1.865</v>
      </c>
      <c r="S88" s="40">
        <v>1.64</v>
      </c>
    </row>
    <row r="89" spans="1:19" ht="16.3" thickBot="1" x14ac:dyDescent="0.5">
      <c r="A89">
        <v>1988</v>
      </c>
      <c r="B89">
        <v>20.100000000000001</v>
      </c>
      <c r="C89">
        <v>12.1</v>
      </c>
      <c r="D89">
        <v>0.8</v>
      </c>
      <c r="E89">
        <v>7.5</v>
      </c>
      <c r="F89">
        <v>3.9</v>
      </c>
      <c r="G89">
        <v>14.6</v>
      </c>
      <c r="H89">
        <v>40.4</v>
      </c>
      <c r="I89">
        <v>39.9</v>
      </c>
      <c r="J89">
        <v>14.5</v>
      </c>
      <c r="K89">
        <v>10.199999999999999</v>
      </c>
      <c r="L89">
        <v>2.5</v>
      </c>
      <c r="M89">
        <v>6.6</v>
      </c>
      <c r="P89" s="40">
        <v>0.46100000000000002</v>
      </c>
      <c r="Q89" s="41">
        <v>0.91900000000000004</v>
      </c>
      <c r="R89" s="40">
        <v>0.221</v>
      </c>
      <c r="S89" s="40">
        <v>1.6759999999999999</v>
      </c>
    </row>
    <row r="90" spans="1:19" ht="16.3" thickBot="1" x14ac:dyDescent="0.5">
      <c r="A90">
        <v>1989</v>
      </c>
      <c r="B90">
        <v>12.8</v>
      </c>
      <c r="C90">
        <v>29</v>
      </c>
      <c r="D90">
        <v>14.9</v>
      </c>
      <c r="E90">
        <v>21.7</v>
      </c>
      <c r="F90">
        <v>14.6</v>
      </c>
      <c r="G90">
        <v>26.2</v>
      </c>
      <c r="H90">
        <v>34.9</v>
      </c>
      <c r="I90">
        <v>67.5</v>
      </c>
      <c r="J90">
        <v>17.600000000000001</v>
      </c>
      <c r="K90">
        <v>16.399999999999999</v>
      </c>
      <c r="L90">
        <v>10.8</v>
      </c>
      <c r="M90">
        <v>5.6</v>
      </c>
      <c r="P90" s="40">
        <v>1.3819999999999999</v>
      </c>
      <c r="Q90" s="41">
        <v>1.131</v>
      </c>
      <c r="R90" s="40">
        <v>0.98799999999999999</v>
      </c>
      <c r="S90" s="40">
        <v>0.745</v>
      </c>
    </row>
    <row r="91" spans="1:19" ht="16.3" thickBot="1" x14ac:dyDescent="0.5">
      <c r="A91">
        <v>1990</v>
      </c>
      <c r="B91">
        <v>3.7</v>
      </c>
      <c r="C91">
        <v>1.6</v>
      </c>
      <c r="D91">
        <v>6.2</v>
      </c>
      <c r="E91">
        <v>14.1</v>
      </c>
      <c r="F91">
        <v>14.8</v>
      </c>
      <c r="G91">
        <v>53.7</v>
      </c>
      <c r="H91">
        <v>43.9</v>
      </c>
      <c r="I91">
        <v>45.6</v>
      </c>
      <c r="J91">
        <v>37.9</v>
      </c>
      <c r="K91">
        <v>21.1</v>
      </c>
      <c r="L91">
        <v>31.3</v>
      </c>
      <c r="M91">
        <v>7.8</v>
      </c>
      <c r="P91" s="40">
        <v>1.1850000000000001</v>
      </c>
      <c r="Q91" s="41">
        <v>1.452</v>
      </c>
      <c r="R91" s="40">
        <v>0.84499999999999997</v>
      </c>
      <c r="S91" s="40">
        <v>1.4670000000000001</v>
      </c>
    </row>
    <row r="92" spans="1:19" ht="16.3" thickBot="1" x14ac:dyDescent="0.5">
      <c r="A92">
        <v>1991</v>
      </c>
      <c r="B92">
        <v>4.5</v>
      </c>
      <c r="C92">
        <v>10</v>
      </c>
      <c r="D92">
        <v>17.3</v>
      </c>
      <c r="E92">
        <v>7.6</v>
      </c>
      <c r="F92">
        <v>9.9</v>
      </c>
      <c r="G92">
        <v>33.5</v>
      </c>
      <c r="H92">
        <v>20.5</v>
      </c>
      <c r="I92">
        <v>31.9</v>
      </c>
      <c r="J92">
        <v>38.200000000000003</v>
      </c>
      <c r="K92">
        <v>15.5</v>
      </c>
      <c r="L92">
        <v>13.2</v>
      </c>
      <c r="M92">
        <v>10.9</v>
      </c>
      <c r="P92" s="40">
        <v>0.82399999999999995</v>
      </c>
      <c r="Q92" s="41">
        <v>1.157</v>
      </c>
      <c r="R92" s="40">
        <v>1.1879999999999999</v>
      </c>
      <c r="S92" s="40">
        <v>1.4910000000000001</v>
      </c>
    </row>
    <row r="93" spans="1:19" ht="16.3" thickBot="1" x14ac:dyDescent="0.5">
      <c r="A93">
        <v>1992</v>
      </c>
      <c r="B93">
        <v>9.8000000000000007</v>
      </c>
      <c r="C93">
        <v>13.7</v>
      </c>
      <c r="D93">
        <v>4.5999999999999996</v>
      </c>
      <c r="E93">
        <v>11.5</v>
      </c>
      <c r="F93">
        <v>14.4</v>
      </c>
      <c r="G93">
        <v>47.2</v>
      </c>
      <c r="H93">
        <v>17.8</v>
      </c>
      <c r="I93">
        <v>27.2</v>
      </c>
      <c r="J93">
        <v>6.1</v>
      </c>
      <c r="K93">
        <v>13.3</v>
      </c>
      <c r="L93">
        <v>19.2</v>
      </c>
      <c r="M93">
        <v>13.3</v>
      </c>
      <c r="P93" s="40">
        <v>1.2</v>
      </c>
      <c r="Q93" s="41">
        <v>1.462</v>
      </c>
      <c r="R93" s="40">
        <v>0.54</v>
      </c>
      <c r="S93" s="40">
        <v>0.95699999999999996</v>
      </c>
    </row>
    <row r="94" spans="1:19" ht="16.3" thickBot="1" x14ac:dyDescent="0.5">
      <c r="A94">
        <v>1993</v>
      </c>
      <c r="B94">
        <v>12.9</v>
      </c>
      <c r="C94">
        <v>9.6</v>
      </c>
      <c r="D94">
        <v>6.6</v>
      </c>
      <c r="E94">
        <v>7.2</v>
      </c>
      <c r="F94">
        <v>7.5</v>
      </c>
      <c r="G94">
        <v>18.3</v>
      </c>
      <c r="H94">
        <v>33.799999999999997</v>
      </c>
      <c r="I94">
        <v>30</v>
      </c>
      <c r="J94">
        <v>12.6</v>
      </c>
      <c r="K94">
        <v>22.2</v>
      </c>
      <c r="L94">
        <v>12.7</v>
      </c>
      <c r="M94">
        <v>4.7</v>
      </c>
      <c r="P94" s="40">
        <v>0.66100000000000003</v>
      </c>
      <c r="Q94" s="41">
        <v>0.999</v>
      </c>
      <c r="R94" s="40">
        <v>0.91600000000000004</v>
      </c>
      <c r="S94" s="40">
        <v>0.59699999999999998</v>
      </c>
    </row>
    <row r="95" spans="1:19" ht="16.3" thickBot="1" x14ac:dyDescent="0.5">
      <c r="A95">
        <v>1994</v>
      </c>
      <c r="B95">
        <v>7.1</v>
      </c>
      <c r="C95">
        <v>7.6</v>
      </c>
      <c r="D95">
        <v>4.5</v>
      </c>
      <c r="E95">
        <v>6.2</v>
      </c>
      <c r="F95">
        <v>5</v>
      </c>
      <c r="G95">
        <v>11.4</v>
      </c>
      <c r="H95">
        <v>9.8000000000000007</v>
      </c>
      <c r="I95">
        <v>33.200000000000003</v>
      </c>
      <c r="J95">
        <v>13.7</v>
      </c>
      <c r="K95">
        <v>8.8000000000000007</v>
      </c>
      <c r="L95">
        <v>10.1</v>
      </c>
      <c r="M95">
        <v>6</v>
      </c>
      <c r="P95" s="40">
        <v>0.47699999999999998</v>
      </c>
      <c r="Q95" s="41">
        <v>0.45600000000000002</v>
      </c>
      <c r="R95" s="40">
        <v>1.4370000000000001</v>
      </c>
      <c r="S95" s="40">
        <v>1.5640000000000001</v>
      </c>
    </row>
    <row r="96" spans="1:19" ht="16.3" thickBot="1" x14ac:dyDescent="0.5">
      <c r="A96">
        <v>1995</v>
      </c>
      <c r="B96">
        <v>13.8</v>
      </c>
      <c r="C96">
        <v>8.6999999999999993</v>
      </c>
      <c r="D96">
        <v>9.4</v>
      </c>
      <c r="E96">
        <v>4.9000000000000004</v>
      </c>
      <c r="F96">
        <v>7.9</v>
      </c>
      <c r="G96">
        <v>35.200000000000003</v>
      </c>
      <c r="H96">
        <v>31.9</v>
      </c>
      <c r="I96">
        <v>32</v>
      </c>
      <c r="J96">
        <v>12.7</v>
      </c>
      <c r="K96">
        <v>5.9</v>
      </c>
      <c r="L96">
        <v>6.1</v>
      </c>
      <c r="M96">
        <v>3</v>
      </c>
      <c r="P96" s="40">
        <v>0.91600000000000004</v>
      </c>
      <c r="Q96" s="41">
        <v>0.871</v>
      </c>
      <c r="R96" s="40">
        <v>1.0589999999999999</v>
      </c>
      <c r="S96" s="40">
        <v>1.4039999999999999</v>
      </c>
    </row>
    <row r="97" spans="1:19" ht="16.3" thickBot="1" x14ac:dyDescent="0.5">
      <c r="A97">
        <v>1996</v>
      </c>
      <c r="B97">
        <v>10.6</v>
      </c>
      <c r="C97">
        <v>8.9</v>
      </c>
      <c r="D97">
        <v>18.3</v>
      </c>
      <c r="E97">
        <v>5.2</v>
      </c>
      <c r="F97">
        <v>20.100000000000001</v>
      </c>
      <c r="G97">
        <v>36.6</v>
      </c>
      <c r="H97">
        <v>35.799999999999997</v>
      </c>
      <c r="I97">
        <v>36.6</v>
      </c>
      <c r="J97">
        <v>15.1</v>
      </c>
      <c r="K97">
        <v>13.6</v>
      </c>
      <c r="L97">
        <v>27.8</v>
      </c>
      <c r="M97">
        <v>11.5</v>
      </c>
      <c r="P97" s="40">
        <v>0.73499999999999999</v>
      </c>
      <c r="Q97" s="41">
        <v>0.34799999999999998</v>
      </c>
      <c r="R97" s="40">
        <v>0.89600000000000002</v>
      </c>
      <c r="S97" s="40">
        <v>0.64400000000000002</v>
      </c>
    </row>
    <row r="98" spans="1:19" ht="16.3" thickBot="1" x14ac:dyDescent="0.5">
      <c r="A98">
        <v>1997</v>
      </c>
      <c r="B98">
        <v>5.6</v>
      </c>
      <c r="C98">
        <v>5.5</v>
      </c>
      <c r="D98">
        <v>7.6</v>
      </c>
      <c r="E98">
        <v>8.1999999999999993</v>
      </c>
      <c r="F98">
        <v>7.6</v>
      </c>
      <c r="G98">
        <v>38.700000000000003</v>
      </c>
      <c r="H98">
        <v>19.899999999999999</v>
      </c>
      <c r="I98">
        <v>22.1</v>
      </c>
      <c r="J98">
        <v>15.5</v>
      </c>
      <c r="K98">
        <v>13.8</v>
      </c>
      <c r="L98">
        <v>18</v>
      </c>
      <c r="M98">
        <v>4.3</v>
      </c>
      <c r="P98" s="40">
        <v>0.89900000000000002</v>
      </c>
      <c r="Q98" s="41">
        <v>1.2649999999999999</v>
      </c>
      <c r="R98" s="40">
        <v>0.73599999999999999</v>
      </c>
      <c r="S98" s="40">
        <v>0.39800000000000002</v>
      </c>
    </row>
    <row r="99" spans="1:19" ht="16.3" thickBot="1" x14ac:dyDescent="0.5">
      <c r="A99">
        <v>1998</v>
      </c>
      <c r="B99">
        <v>11.5</v>
      </c>
      <c r="C99">
        <v>2.9</v>
      </c>
      <c r="D99">
        <v>12.4</v>
      </c>
      <c r="E99">
        <v>16.600000000000001</v>
      </c>
      <c r="F99">
        <v>6.4</v>
      </c>
      <c r="G99">
        <v>31.4</v>
      </c>
      <c r="H99">
        <v>27.3</v>
      </c>
      <c r="I99">
        <v>31</v>
      </c>
      <c r="J99">
        <v>24</v>
      </c>
      <c r="K99">
        <v>27.9</v>
      </c>
      <c r="L99">
        <v>15.5</v>
      </c>
      <c r="M99">
        <v>6.1</v>
      </c>
      <c r="P99" s="40">
        <v>1.0289999999999999</v>
      </c>
      <c r="Q99" s="41">
        <v>0.98699999999999999</v>
      </c>
      <c r="R99" s="40">
        <v>1.41</v>
      </c>
      <c r="S99" s="40">
        <v>1.165</v>
      </c>
    </row>
    <row r="100" spans="1:19" ht="16.3" thickBot="1" x14ac:dyDescent="0.5">
      <c r="A100">
        <v>1999</v>
      </c>
      <c r="B100">
        <v>4.0999999999999996</v>
      </c>
      <c r="C100">
        <v>4.2</v>
      </c>
      <c r="D100">
        <v>7</v>
      </c>
      <c r="E100">
        <v>2.7</v>
      </c>
      <c r="F100">
        <v>5.3</v>
      </c>
      <c r="G100">
        <v>19.5</v>
      </c>
      <c r="H100">
        <v>19.100000000000001</v>
      </c>
      <c r="I100">
        <v>26.6</v>
      </c>
      <c r="J100">
        <v>28.4</v>
      </c>
      <c r="K100">
        <v>6.1</v>
      </c>
      <c r="L100">
        <v>15.3</v>
      </c>
      <c r="M100">
        <v>3.3</v>
      </c>
      <c r="P100" s="40">
        <v>1.454</v>
      </c>
      <c r="Q100" s="41">
        <v>0.94699999999999995</v>
      </c>
      <c r="R100" s="40">
        <v>1.1659999999999999</v>
      </c>
      <c r="S100" s="40">
        <v>1.242</v>
      </c>
    </row>
    <row r="101" spans="1:19" ht="16.3" thickBot="1" x14ac:dyDescent="0.5">
      <c r="A101">
        <v>2000</v>
      </c>
      <c r="B101">
        <v>7.1</v>
      </c>
      <c r="C101">
        <v>5.5</v>
      </c>
      <c r="D101">
        <v>5.9</v>
      </c>
      <c r="E101">
        <v>3.5</v>
      </c>
      <c r="F101">
        <v>13.5</v>
      </c>
      <c r="G101">
        <v>35.299999999999997</v>
      </c>
      <c r="H101">
        <v>42.5</v>
      </c>
      <c r="I101">
        <v>31</v>
      </c>
      <c r="J101">
        <v>20.7</v>
      </c>
      <c r="K101">
        <v>7.1</v>
      </c>
      <c r="L101">
        <v>6.9</v>
      </c>
      <c r="M101">
        <v>7.9</v>
      </c>
      <c r="P101" s="40">
        <v>1.4370000000000001</v>
      </c>
      <c r="Q101" s="41">
        <v>1.2749999999999999</v>
      </c>
      <c r="R101" s="40">
        <v>1.091</v>
      </c>
      <c r="S101" s="40">
        <v>0.97</v>
      </c>
    </row>
    <row r="102" spans="1:19" ht="16.3" thickBot="1" x14ac:dyDescent="0.5">
      <c r="A102">
        <v>2001</v>
      </c>
      <c r="B102">
        <v>11.4</v>
      </c>
      <c r="C102">
        <v>11.1</v>
      </c>
      <c r="D102">
        <v>6.6</v>
      </c>
      <c r="E102">
        <v>3.4</v>
      </c>
      <c r="F102">
        <v>11.8</v>
      </c>
      <c r="G102">
        <v>37.299999999999997</v>
      </c>
      <c r="H102">
        <v>10.1</v>
      </c>
      <c r="I102">
        <v>33.200000000000003</v>
      </c>
      <c r="J102">
        <v>27.8</v>
      </c>
      <c r="K102">
        <v>12.8</v>
      </c>
      <c r="L102">
        <v>14.7</v>
      </c>
      <c r="M102">
        <v>3.3</v>
      </c>
      <c r="P102" s="40">
        <v>1.01</v>
      </c>
      <c r="Q102" s="41">
        <v>0.94499999999999995</v>
      </c>
      <c r="R102" s="40">
        <v>0.81399999999999995</v>
      </c>
      <c r="S102" s="40">
        <v>0.48899999999999999</v>
      </c>
    </row>
    <row r="103" spans="1:19" ht="16.3" thickBot="1" x14ac:dyDescent="0.5">
      <c r="A103">
        <v>2002</v>
      </c>
      <c r="B103">
        <v>16.7</v>
      </c>
      <c r="C103">
        <v>8.1999999999999993</v>
      </c>
      <c r="D103">
        <v>11.5</v>
      </c>
      <c r="E103">
        <v>8.1</v>
      </c>
      <c r="F103">
        <v>8.9</v>
      </c>
      <c r="G103">
        <v>9.6</v>
      </c>
      <c r="H103">
        <v>49.8</v>
      </c>
      <c r="I103">
        <v>23.3</v>
      </c>
      <c r="J103">
        <v>22.1</v>
      </c>
      <c r="K103">
        <v>16</v>
      </c>
      <c r="L103">
        <v>13.6</v>
      </c>
      <c r="M103">
        <v>11.2</v>
      </c>
      <c r="P103" s="40">
        <v>1.17</v>
      </c>
      <c r="Q103" s="41">
        <v>1.2310000000000001</v>
      </c>
      <c r="R103" s="40">
        <v>0.90400000000000003</v>
      </c>
      <c r="S103" s="40">
        <v>0.92800000000000005</v>
      </c>
    </row>
    <row r="104" spans="1:19" ht="16.3" thickBot="1" x14ac:dyDescent="0.5">
      <c r="A104">
        <v>2003</v>
      </c>
      <c r="B104">
        <v>11.4</v>
      </c>
      <c r="C104">
        <v>1</v>
      </c>
      <c r="D104">
        <v>5.3</v>
      </c>
      <c r="E104">
        <v>7.1</v>
      </c>
      <c r="F104">
        <v>14.8</v>
      </c>
      <c r="G104">
        <v>48.1</v>
      </c>
      <c r="H104">
        <v>29.4</v>
      </c>
      <c r="I104">
        <v>10.9</v>
      </c>
      <c r="J104">
        <v>13.5</v>
      </c>
      <c r="K104">
        <v>12.7</v>
      </c>
      <c r="L104">
        <v>7.3</v>
      </c>
      <c r="M104">
        <v>20.9</v>
      </c>
      <c r="P104" s="40">
        <v>1.5780000000000001</v>
      </c>
      <c r="Q104" s="41">
        <v>1.1679999999999999</v>
      </c>
      <c r="R104" s="40">
        <v>1.89</v>
      </c>
      <c r="S104" s="40">
        <v>1.47</v>
      </c>
    </row>
    <row r="105" spans="1:19" ht="16.3" thickBot="1" x14ac:dyDescent="0.5">
      <c r="A105">
        <v>2004</v>
      </c>
      <c r="B105">
        <v>16</v>
      </c>
      <c r="C105">
        <v>2.5</v>
      </c>
      <c r="D105">
        <v>6.7</v>
      </c>
      <c r="E105">
        <v>9.5</v>
      </c>
      <c r="F105">
        <v>10</v>
      </c>
      <c r="G105">
        <v>30.9</v>
      </c>
      <c r="H105">
        <v>26.5</v>
      </c>
      <c r="I105">
        <v>37.4</v>
      </c>
      <c r="J105">
        <v>21.1</v>
      </c>
      <c r="K105">
        <v>35</v>
      </c>
      <c r="L105">
        <v>22.7</v>
      </c>
      <c r="M105">
        <v>11.2</v>
      </c>
      <c r="P105" s="40">
        <v>0.82499999999999996</v>
      </c>
      <c r="Q105" s="41">
        <v>0.89300000000000002</v>
      </c>
      <c r="R105" s="40">
        <v>0.68899999999999995</v>
      </c>
      <c r="S105" s="40">
        <v>0.86299999999999999</v>
      </c>
    </row>
    <row r="106" spans="1:19" ht="16.3" thickBot="1" x14ac:dyDescent="0.5">
      <c r="A106">
        <v>2005</v>
      </c>
      <c r="B106">
        <v>21.9</v>
      </c>
      <c r="C106">
        <v>4.3</v>
      </c>
      <c r="D106">
        <v>10.199999999999999</v>
      </c>
      <c r="E106">
        <v>3.9</v>
      </c>
      <c r="F106">
        <v>6.3</v>
      </c>
      <c r="G106">
        <v>17.7</v>
      </c>
      <c r="H106">
        <v>33.4</v>
      </c>
      <c r="I106">
        <v>45.8</v>
      </c>
      <c r="J106">
        <v>20.6</v>
      </c>
      <c r="K106">
        <v>23.7</v>
      </c>
      <c r="L106">
        <v>12</v>
      </c>
      <c r="M106">
        <v>6.7</v>
      </c>
      <c r="P106" s="40">
        <v>0.90800000000000003</v>
      </c>
      <c r="Q106" s="41">
        <v>1.012</v>
      </c>
      <c r="R106" s="40">
        <v>1.2230000000000001</v>
      </c>
      <c r="S106" s="40">
        <v>1.6679999999999999</v>
      </c>
    </row>
    <row r="107" spans="1:19" ht="16.3" thickBot="1" x14ac:dyDescent="0.5">
      <c r="A107">
        <v>2006</v>
      </c>
      <c r="B107">
        <v>5.6</v>
      </c>
      <c r="C107">
        <v>26.2</v>
      </c>
      <c r="D107">
        <v>15.9</v>
      </c>
      <c r="E107">
        <v>6.2</v>
      </c>
      <c r="F107">
        <v>14.3</v>
      </c>
      <c r="G107">
        <v>42.5</v>
      </c>
      <c r="H107">
        <v>36</v>
      </c>
      <c r="I107">
        <v>44.2</v>
      </c>
      <c r="J107">
        <v>24.2</v>
      </c>
      <c r="K107">
        <v>13.1</v>
      </c>
      <c r="L107">
        <v>18.399999999999999</v>
      </c>
      <c r="M107">
        <v>8</v>
      </c>
      <c r="P107" s="40">
        <v>0.86399999999999999</v>
      </c>
      <c r="Q107" s="41">
        <v>1.4179999999999999</v>
      </c>
      <c r="R107" s="40">
        <v>0.82499999999999996</v>
      </c>
      <c r="S107" s="40">
        <v>0.69399999999999995</v>
      </c>
    </row>
    <row r="108" spans="1:19" ht="16.3" thickBot="1" x14ac:dyDescent="0.5">
      <c r="A108">
        <v>2007</v>
      </c>
      <c r="B108">
        <v>9.1</v>
      </c>
      <c r="C108">
        <v>9.6999999999999993</v>
      </c>
      <c r="D108">
        <v>14.5</v>
      </c>
      <c r="E108">
        <v>10</v>
      </c>
      <c r="F108">
        <v>8.1999999999999993</v>
      </c>
      <c r="G108">
        <v>17.899999999999999</v>
      </c>
      <c r="H108">
        <v>27.1</v>
      </c>
      <c r="I108">
        <v>54.4</v>
      </c>
      <c r="J108">
        <v>25.9</v>
      </c>
      <c r="K108">
        <v>9.6999999999999993</v>
      </c>
      <c r="L108">
        <v>17.5</v>
      </c>
      <c r="M108">
        <v>13.5</v>
      </c>
      <c r="P108" s="40">
        <v>0.74399999999999999</v>
      </c>
      <c r="Q108" s="41">
        <v>1.0249999999999999</v>
      </c>
      <c r="R108" s="40">
        <v>1.54</v>
      </c>
      <c r="S108" s="40">
        <v>1.482</v>
      </c>
    </row>
    <row r="109" spans="1:19" ht="16.3" thickBot="1" x14ac:dyDescent="0.5">
      <c r="A109">
        <v>2008</v>
      </c>
      <c r="B109">
        <v>5.5</v>
      </c>
      <c r="C109">
        <v>0.8</v>
      </c>
      <c r="D109">
        <v>1.5</v>
      </c>
      <c r="E109">
        <v>17.3</v>
      </c>
      <c r="F109">
        <v>5.0999999999999996</v>
      </c>
      <c r="G109">
        <v>35.6</v>
      </c>
      <c r="H109">
        <v>36.200000000000003</v>
      </c>
      <c r="I109">
        <v>21.8</v>
      </c>
      <c r="J109">
        <v>12.6</v>
      </c>
      <c r="K109">
        <v>14</v>
      </c>
      <c r="L109">
        <v>16</v>
      </c>
      <c r="M109">
        <v>18.399999999999999</v>
      </c>
      <c r="P109" s="40">
        <v>1.1120000000000001</v>
      </c>
      <c r="Q109" s="41">
        <v>0.84899999999999998</v>
      </c>
      <c r="R109" s="40">
        <v>1.3759999999999999</v>
      </c>
      <c r="S109" s="40">
        <v>0.24199999999999999</v>
      </c>
    </row>
    <row r="110" spans="1:19" ht="16.3" thickBot="1" x14ac:dyDescent="0.5">
      <c r="A110">
        <v>2009</v>
      </c>
      <c r="B110">
        <v>12.7</v>
      </c>
      <c r="C110">
        <v>17.5</v>
      </c>
      <c r="D110">
        <v>11</v>
      </c>
      <c r="E110">
        <v>8.6999999999999993</v>
      </c>
      <c r="F110">
        <v>11.8</v>
      </c>
      <c r="G110">
        <v>25.9</v>
      </c>
      <c r="H110">
        <v>31.5</v>
      </c>
      <c r="I110">
        <v>55.3</v>
      </c>
      <c r="J110">
        <v>3.3</v>
      </c>
      <c r="K110">
        <v>25.3</v>
      </c>
      <c r="L110">
        <v>6.3</v>
      </c>
      <c r="M110">
        <v>23.8</v>
      </c>
      <c r="P110" s="40">
        <v>0.79100000000000004</v>
      </c>
      <c r="Q110" s="41">
        <v>0.96699999999999997</v>
      </c>
      <c r="R110" s="40">
        <v>0.20499999999999999</v>
      </c>
      <c r="S110" s="40">
        <v>0.88600000000000001</v>
      </c>
    </row>
    <row r="111" spans="1:19" ht="16.3" thickBot="1" x14ac:dyDescent="0.5">
      <c r="A111">
        <v>2010</v>
      </c>
      <c r="B111">
        <v>7.8</v>
      </c>
      <c r="C111">
        <v>9.8000000000000007</v>
      </c>
      <c r="D111">
        <v>21.1</v>
      </c>
      <c r="E111">
        <v>2.2999999999999998</v>
      </c>
      <c r="F111">
        <v>4</v>
      </c>
      <c r="G111">
        <v>38.1</v>
      </c>
      <c r="H111">
        <v>9.9</v>
      </c>
      <c r="I111">
        <v>48.1</v>
      </c>
      <c r="J111">
        <v>30.5</v>
      </c>
      <c r="K111">
        <v>15.5</v>
      </c>
      <c r="L111">
        <v>9.6</v>
      </c>
      <c r="M111">
        <v>11.2</v>
      </c>
      <c r="P111" s="40">
        <v>1.3160000000000001</v>
      </c>
      <c r="Q111" s="41">
        <v>0.998</v>
      </c>
      <c r="R111" s="40">
        <v>1.0429999999999999</v>
      </c>
      <c r="S111" s="40">
        <v>1.0269999999999999</v>
      </c>
    </row>
    <row r="112" spans="1:19" ht="16.3" thickBot="1" x14ac:dyDescent="0.5">
      <c r="A112">
        <v>2011</v>
      </c>
      <c r="B112">
        <v>8.6</v>
      </c>
      <c r="C112">
        <v>9.6</v>
      </c>
      <c r="D112">
        <v>6.4</v>
      </c>
      <c r="E112">
        <v>5.8</v>
      </c>
      <c r="F112">
        <v>21.2</v>
      </c>
      <c r="G112">
        <v>23.6</v>
      </c>
      <c r="H112">
        <v>25.9</v>
      </c>
      <c r="I112">
        <v>26</v>
      </c>
      <c r="J112">
        <v>52.1</v>
      </c>
      <c r="K112">
        <v>16.7</v>
      </c>
      <c r="L112">
        <v>9.4</v>
      </c>
      <c r="M112">
        <v>5.2</v>
      </c>
      <c r="P112" s="40">
        <v>1.3180000000000001</v>
      </c>
      <c r="Q112" s="41">
        <v>1.133</v>
      </c>
      <c r="R112" s="40">
        <v>1.085</v>
      </c>
      <c r="S112" s="40">
        <v>1.599</v>
      </c>
    </row>
    <row r="113" spans="1:19" ht="16.3" thickBot="1" x14ac:dyDescent="0.5">
      <c r="A113">
        <v>2012</v>
      </c>
      <c r="B113">
        <v>8.6</v>
      </c>
      <c r="C113">
        <v>2.1</v>
      </c>
      <c r="D113">
        <v>0.2</v>
      </c>
      <c r="E113">
        <v>13.5</v>
      </c>
      <c r="F113">
        <v>4.5</v>
      </c>
      <c r="G113">
        <v>37.6</v>
      </c>
      <c r="H113">
        <v>38.799999999999997</v>
      </c>
      <c r="I113">
        <v>63.5</v>
      </c>
      <c r="J113">
        <v>15.9</v>
      </c>
      <c r="K113">
        <v>18.600000000000001</v>
      </c>
      <c r="L113">
        <v>8.1999999999999993</v>
      </c>
      <c r="M113">
        <v>16.100000000000001</v>
      </c>
      <c r="P113" s="40">
        <v>1.2290000000000001</v>
      </c>
      <c r="Q113" s="41">
        <v>1.282</v>
      </c>
      <c r="R113" s="40">
        <v>1.228</v>
      </c>
      <c r="S113" s="40">
        <v>0.74399999999999999</v>
      </c>
    </row>
    <row r="114" spans="1:19" ht="16.3" thickBot="1" x14ac:dyDescent="0.5">
      <c r="A114">
        <v>2013</v>
      </c>
      <c r="B114">
        <v>3.6</v>
      </c>
      <c r="C114">
        <v>0.8</v>
      </c>
      <c r="D114">
        <v>17.7</v>
      </c>
      <c r="E114">
        <v>5.5</v>
      </c>
      <c r="F114">
        <v>11.6</v>
      </c>
      <c r="G114">
        <v>54.1</v>
      </c>
      <c r="H114">
        <v>57</v>
      </c>
      <c r="I114">
        <v>41.2</v>
      </c>
      <c r="J114">
        <v>11</v>
      </c>
      <c r="K114">
        <v>9</v>
      </c>
      <c r="L114">
        <v>21.6</v>
      </c>
      <c r="M114">
        <v>16.3</v>
      </c>
      <c r="P114" s="40">
        <v>0.38800000000000001</v>
      </c>
      <c r="Q114" s="41">
        <v>0.69699999999999995</v>
      </c>
      <c r="R114" s="40">
        <v>1.2210000000000001</v>
      </c>
      <c r="S114" s="40">
        <v>0.82</v>
      </c>
    </row>
    <row r="115" spans="1:19" ht="16.3" thickBot="1" x14ac:dyDescent="0.5">
      <c r="A115">
        <v>2014</v>
      </c>
      <c r="B115">
        <v>18.2</v>
      </c>
      <c r="C115">
        <v>10.8</v>
      </c>
      <c r="D115">
        <v>13.6</v>
      </c>
      <c r="E115">
        <v>13.2</v>
      </c>
      <c r="F115">
        <v>15.8</v>
      </c>
      <c r="G115">
        <v>34.6</v>
      </c>
      <c r="H115">
        <v>35.9</v>
      </c>
      <c r="I115">
        <v>41.3</v>
      </c>
      <c r="J115">
        <v>20.3</v>
      </c>
      <c r="K115">
        <v>15.6</v>
      </c>
      <c r="L115">
        <v>16.899999999999999</v>
      </c>
      <c r="M115">
        <v>4.3</v>
      </c>
      <c r="P115" s="40">
        <v>1.0469999999999999</v>
      </c>
      <c r="Q115" s="41">
        <v>1.329</v>
      </c>
      <c r="R115" s="40">
        <v>1.202</v>
      </c>
      <c r="S115" s="40">
        <v>0.88500000000000001</v>
      </c>
    </row>
    <row r="116" spans="1:19" ht="16.3" thickBot="1" x14ac:dyDescent="0.5">
      <c r="A116">
        <v>2015</v>
      </c>
      <c r="B116">
        <v>5.5</v>
      </c>
      <c r="C116">
        <v>9.4</v>
      </c>
      <c r="D116">
        <v>4.5999999999999996</v>
      </c>
      <c r="E116">
        <v>7.7</v>
      </c>
      <c r="F116">
        <v>12.6</v>
      </c>
      <c r="G116">
        <v>31.1</v>
      </c>
      <c r="H116">
        <v>25</v>
      </c>
      <c r="I116">
        <v>36.6</v>
      </c>
      <c r="J116">
        <v>12</v>
      </c>
      <c r="K116">
        <v>10.7</v>
      </c>
      <c r="L116">
        <v>15.2</v>
      </c>
      <c r="M116">
        <v>6.7</v>
      </c>
      <c r="P116" s="40">
        <v>0.57499999999999996</v>
      </c>
      <c r="Q116" s="41">
        <v>0.61099999999999999</v>
      </c>
      <c r="R116" s="40">
        <v>1.085</v>
      </c>
      <c r="S116" s="40">
        <v>1.3520000000000001</v>
      </c>
    </row>
    <row r="117" spans="1:19" ht="16.3" thickBot="1" x14ac:dyDescent="0.5">
      <c r="A117">
        <v>2016</v>
      </c>
      <c r="B117">
        <v>9.8000000000000007</v>
      </c>
      <c r="C117">
        <v>21.6</v>
      </c>
      <c r="D117">
        <v>4.2</v>
      </c>
      <c r="E117">
        <v>2.4</v>
      </c>
      <c r="F117">
        <v>5.9</v>
      </c>
      <c r="G117">
        <v>36.200000000000003</v>
      </c>
      <c r="H117">
        <v>35.4</v>
      </c>
      <c r="I117">
        <v>22.9</v>
      </c>
      <c r="J117">
        <v>12.4</v>
      </c>
      <c r="K117">
        <v>29.4</v>
      </c>
      <c r="L117">
        <v>17.3</v>
      </c>
      <c r="M117">
        <v>15.9</v>
      </c>
      <c r="P117" s="40">
        <v>1.0389999999999999</v>
      </c>
      <c r="Q117" s="41">
        <v>1.0720000000000001</v>
      </c>
      <c r="R117" s="40">
        <v>1.198</v>
      </c>
      <c r="S117" s="40">
        <v>1.3129999999999999</v>
      </c>
    </row>
    <row r="118" spans="1:19" ht="16.3" thickBot="1" x14ac:dyDescent="0.5">
      <c r="A118">
        <v>2017</v>
      </c>
      <c r="B118">
        <v>16.899999999999999</v>
      </c>
      <c r="C118">
        <v>8</v>
      </c>
      <c r="D118">
        <v>3.9</v>
      </c>
      <c r="E118">
        <v>4.9000000000000004</v>
      </c>
      <c r="F118">
        <v>3.4</v>
      </c>
      <c r="G118">
        <v>41</v>
      </c>
      <c r="H118">
        <v>20.2</v>
      </c>
      <c r="I118">
        <v>15.3</v>
      </c>
      <c r="J118">
        <v>15.6</v>
      </c>
      <c r="K118">
        <v>21.2</v>
      </c>
      <c r="L118">
        <v>36.200000000000003</v>
      </c>
      <c r="M118">
        <v>15.7</v>
      </c>
      <c r="P118" s="40">
        <v>0.77</v>
      </c>
      <c r="Q118" s="41">
        <v>1.0549999999999999</v>
      </c>
      <c r="R118" s="40">
        <v>1.125</v>
      </c>
      <c r="S118" s="40">
        <v>1.069</v>
      </c>
    </row>
    <row r="119" spans="1:19" ht="16.3" thickBot="1" x14ac:dyDescent="0.5">
      <c r="A119">
        <v>2018</v>
      </c>
      <c r="B119">
        <v>10.5</v>
      </c>
      <c r="C119">
        <v>12.6</v>
      </c>
      <c r="D119">
        <v>16.600000000000001</v>
      </c>
      <c r="E119">
        <v>4.4000000000000004</v>
      </c>
      <c r="F119">
        <v>1.8</v>
      </c>
      <c r="G119">
        <v>36.5</v>
      </c>
      <c r="H119">
        <v>34.9</v>
      </c>
      <c r="I119">
        <v>11.5</v>
      </c>
      <c r="J119">
        <v>27.7</v>
      </c>
      <c r="K119">
        <v>14.2</v>
      </c>
      <c r="L119">
        <v>9.8000000000000007</v>
      </c>
      <c r="M119">
        <v>3.6</v>
      </c>
      <c r="P119" s="40">
        <v>0.70599999999999996</v>
      </c>
      <c r="Q119" s="41">
        <v>0.441</v>
      </c>
      <c r="R119" s="40">
        <v>1.2370000000000001</v>
      </c>
      <c r="S119" s="40">
        <v>0.89400000000000002</v>
      </c>
    </row>
    <row r="120" spans="1:19" ht="16.3" thickBot="1" x14ac:dyDescent="0.5">
      <c r="A120">
        <v>2019</v>
      </c>
      <c r="B120">
        <v>5.9</v>
      </c>
      <c r="C120">
        <v>25.8</v>
      </c>
      <c r="D120">
        <v>18</v>
      </c>
      <c r="E120">
        <v>2.9</v>
      </c>
      <c r="F120">
        <v>6.9</v>
      </c>
      <c r="G120">
        <v>21.2</v>
      </c>
      <c r="H120">
        <v>30.3</v>
      </c>
      <c r="I120">
        <v>21</v>
      </c>
      <c r="J120">
        <v>5.2</v>
      </c>
      <c r="K120">
        <v>16.2</v>
      </c>
      <c r="L120">
        <v>8.9</v>
      </c>
      <c r="M120">
        <v>14.8</v>
      </c>
      <c r="P120" s="40">
        <v>0.93400000000000005</v>
      </c>
      <c r="Q120" s="41">
        <v>0.995</v>
      </c>
      <c r="R120" s="40">
        <v>0.52</v>
      </c>
      <c r="S120" s="40">
        <v>0.63200000000000001</v>
      </c>
    </row>
    <row r="121" spans="1:19" ht="16.3" thickBot="1" x14ac:dyDescent="0.5">
      <c r="A121">
        <v>2020</v>
      </c>
      <c r="B121">
        <v>16</v>
      </c>
      <c r="C121">
        <v>3</v>
      </c>
      <c r="D121">
        <v>12.9</v>
      </c>
      <c r="E121">
        <v>5.3</v>
      </c>
      <c r="F121">
        <v>0.1</v>
      </c>
      <c r="G121">
        <v>17.7</v>
      </c>
      <c r="H121">
        <v>32.5</v>
      </c>
      <c r="I121">
        <v>55.3</v>
      </c>
      <c r="J121">
        <v>5.9</v>
      </c>
      <c r="K121">
        <v>5.8</v>
      </c>
      <c r="L121">
        <v>36.5</v>
      </c>
      <c r="M121">
        <v>4.5999999999999996</v>
      </c>
      <c r="P121" s="40">
        <v>0.65500000000000003</v>
      </c>
      <c r="Q121" s="41">
        <v>0.747</v>
      </c>
      <c r="R121" s="40">
        <v>1.361</v>
      </c>
      <c r="S121" s="40">
        <v>1.105</v>
      </c>
    </row>
    <row r="122" spans="1:19" ht="16.3" thickBot="1" x14ac:dyDescent="0.5">
      <c r="A122">
        <v>2021</v>
      </c>
      <c r="B122">
        <v>7.4</v>
      </c>
      <c r="C122">
        <v>3.6</v>
      </c>
      <c r="D122">
        <v>10.7</v>
      </c>
      <c r="E122">
        <v>8.9</v>
      </c>
      <c r="F122">
        <v>4</v>
      </c>
      <c r="G122">
        <v>30.2</v>
      </c>
      <c r="H122">
        <v>26.1</v>
      </c>
      <c r="I122">
        <v>22.3</v>
      </c>
      <c r="J122">
        <v>32.799999999999997</v>
      </c>
      <c r="K122">
        <v>12.8</v>
      </c>
      <c r="L122">
        <v>5.5</v>
      </c>
      <c r="M122">
        <v>23.2</v>
      </c>
      <c r="P122" s="40">
        <v>1.0069999999999999</v>
      </c>
      <c r="Q122" s="41">
        <v>0.61499999999999999</v>
      </c>
      <c r="R122" s="40">
        <v>1.7649999999999999</v>
      </c>
      <c r="S122" s="40">
        <v>1.0920000000000001</v>
      </c>
    </row>
    <row r="123" spans="1:19" ht="16.3" thickBot="1" x14ac:dyDescent="0.5">
      <c r="A123">
        <v>2022</v>
      </c>
      <c r="B123">
        <v>3.7</v>
      </c>
      <c r="C123">
        <v>6.3</v>
      </c>
      <c r="D123">
        <v>6.1</v>
      </c>
      <c r="E123">
        <v>6.8</v>
      </c>
      <c r="F123">
        <v>8.9</v>
      </c>
      <c r="G123">
        <v>46.6</v>
      </c>
      <c r="H123">
        <v>11.9</v>
      </c>
      <c r="I123">
        <v>26.9</v>
      </c>
      <c r="J123">
        <v>18.100000000000001</v>
      </c>
      <c r="K123">
        <v>31.7</v>
      </c>
      <c r="L123">
        <v>16.600000000000001</v>
      </c>
      <c r="M123">
        <v>5.4</v>
      </c>
      <c r="P123" s="40">
        <v>0.59</v>
      </c>
      <c r="Q123" s="41">
        <v>0.99099999999999999</v>
      </c>
      <c r="R123" s="40">
        <v>0.79100000000000004</v>
      </c>
      <c r="S123" s="40">
        <v>0.746</v>
      </c>
    </row>
    <row r="124" spans="1:19" ht="16.3" thickBot="1" x14ac:dyDescent="0.5">
      <c r="P124" s="40">
        <v>1.1499999999999999</v>
      </c>
      <c r="Q124" s="41">
        <v>1.2150000000000001</v>
      </c>
      <c r="R124" s="40">
        <v>1.129</v>
      </c>
      <c r="S124" s="40">
        <v>1.1819999999999999</v>
      </c>
    </row>
    <row r="125" spans="1:19" ht="16.3" thickBot="1" x14ac:dyDescent="0.5">
      <c r="P125" s="40">
        <v>1.0069999999999999</v>
      </c>
      <c r="Q125" s="41">
        <v>0.93100000000000005</v>
      </c>
      <c r="R125" s="40">
        <v>1.4059999999999999</v>
      </c>
      <c r="S125" s="40">
        <v>0.97399999999999998</v>
      </c>
    </row>
    <row r="126" spans="1:19" ht="16.3" thickBot="1" x14ac:dyDescent="0.5">
      <c r="P126" s="40">
        <v>0.93300000000000005</v>
      </c>
      <c r="Q126" s="41">
        <v>1.0629999999999999</v>
      </c>
      <c r="R126" s="40">
        <v>0.13</v>
      </c>
      <c r="S126" s="40">
        <v>0.64</v>
      </c>
    </row>
    <row r="127" spans="1:19" ht="16.3" thickBot="1" x14ac:dyDescent="0.5">
      <c r="P127" s="40">
        <v>1.0349999999999999</v>
      </c>
      <c r="Q127" s="41">
        <v>1.1990000000000001</v>
      </c>
      <c r="R127" s="40">
        <v>0.51500000000000001</v>
      </c>
      <c r="S127" s="40">
        <v>1.1879999999999999</v>
      </c>
    </row>
    <row r="128" spans="1:19" ht="16.3" thickBot="1" x14ac:dyDescent="0.5">
      <c r="P128" s="40">
        <v>0.60499999999999998</v>
      </c>
      <c r="Q128" s="41">
        <v>0.79100000000000004</v>
      </c>
      <c r="R128" s="40">
        <v>1.1359999999999999</v>
      </c>
      <c r="S128" s="40">
        <v>1.1539999999999999</v>
      </c>
    </row>
    <row r="129" spans="16:19" ht="16.3" thickBot="1" x14ac:dyDescent="0.5">
      <c r="P129" s="40">
        <v>1.109</v>
      </c>
      <c r="Q129" s="41">
        <v>0.78</v>
      </c>
      <c r="R129" s="40">
        <v>0.90200000000000002</v>
      </c>
      <c r="S129" s="40">
        <v>0.79200000000000004</v>
      </c>
    </row>
    <row r="130" spans="16:19" ht="16.3" thickBot="1" x14ac:dyDescent="0.5">
      <c r="P130" s="40">
        <v>1.077</v>
      </c>
      <c r="Q130" s="41">
        <v>1.1120000000000001</v>
      </c>
      <c r="R130" s="40">
        <v>1.101</v>
      </c>
      <c r="S130" s="40">
        <v>0.52600000000000002</v>
      </c>
    </row>
    <row r="131" spans="16:19" ht="16.3" thickBot="1" x14ac:dyDescent="0.5">
      <c r="P131" s="40">
        <v>1.1739999999999999</v>
      </c>
      <c r="Q131" s="41">
        <v>1.1559999999999999</v>
      </c>
      <c r="R131" s="40">
        <v>1.2749999999999999</v>
      </c>
      <c r="S131" s="40">
        <v>1.0449999999999999</v>
      </c>
    </row>
    <row r="132" spans="16:19" ht="16.3" thickBot="1" x14ac:dyDescent="0.5">
      <c r="P132" s="40">
        <v>1.089</v>
      </c>
      <c r="Q132" s="41">
        <v>1.2869999999999999</v>
      </c>
      <c r="R132" s="40">
        <v>0.61799999999999999</v>
      </c>
      <c r="S132" s="40">
        <v>0.877</v>
      </c>
    </row>
    <row r="133" spans="16:19" ht="16.3" thickBot="1" x14ac:dyDescent="0.5">
      <c r="P133" s="40">
        <v>0.67100000000000004</v>
      </c>
      <c r="Q133" s="41">
        <v>1.2370000000000001</v>
      </c>
      <c r="R133" s="40">
        <v>1.3089999999999999</v>
      </c>
      <c r="S133" s="40">
        <v>1.4610000000000001</v>
      </c>
    </row>
    <row r="134" spans="16:19" ht="16.3" thickBot="1" x14ac:dyDescent="0.5">
      <c r="P134" s="40">
        <v>0.42799999999999999</v>
      </c>
      <c r="Q134" s="41">
        <v>1.1200000000000001</v>
      </c>
      <c r="R134" s="40">
        <v>1.3640000000000001</v>
      </c>
      <c r="S134" s="40">
        <v>0.84799999999999998</v>
      </c>
    </row>
    <row r="135" spans="16:19" ht="16.3" thickBot="1" x14ac:dyDescent="0.5">
      <c r="P135" s="40">
        <v>1.2010000000000001</v>
      </c>
      <c r="Q135" s="41">
        <v>1.222</v>
      </c>
      <c r="R135" s="40">
        <v>1.097</v>
      </c>
      <c r="S135" s="40">
        <v>0.48399999999999999</v>
      </c>
    </row>
    <row r="136" spans="16:19" ht="16.3" thickBot="1" x14ac:dyDescent="0.5">
      <c r="P136" s="40">
        <v>1.0429999999999999</v>
      </c>
      <c r="Q136" s="41">
        <v>1.1679999999999999</v>
      </c>
      <c r="R136" s="40">
        <v>0.94</v>
      </c>
      <c r="S136" s="40">
        <v>1.105</v>
      </c>
    </row>
    <row r="137" spans="16:19" ht="16.3" thickBot="1" x14ac:dyDescent="0.5">
      <c r="P137" s="40">
        <v>1.1399999999999999</v>
      </c>
      <c r="Q137" s="41">
        <v>0.70399999999999996</v>
      </c>
      <c r="R137" s="40">
        <v>0.89100000000000001</v>
      </c>
      <c r="S137" s="40">
        <v>0.878</v>
      </c>
    </row>
    <row r="138" spans="16:19" ht="16.3" thickBot="1" x14ac:dyDescent="0.5">
      <c r="P138" s="40">
        <v>0.97599999999999998</v>
      </c>
      <c r="Q138" s="41">
        <v>1.2549999999999999</v>
      </c>
      <c r="R138" s="40">
        <v>0.99199999999999999</v>
      </c>
      <c r="S138" s="40">
        <v>0.61599999999999999</v>
      </c>
    </row>
    <row r="139" spans="16:19" ht="16.3" thickBot="1" x14ac:dyDescent="0.5">
      <c r="P139" s="40">
        <v>1.29</v>
      </c>
      <c r="Q139" s="41">
        <v>0.90300000000000002</v>
      </c>
      <c r="R139" s="40">
        <v>1.0029999999999999</v>
      </c>
      <c r="S139" s="40">
        <v>1.1519999999999999</v>
      </c>
    </row>
    <row r="140" spans="16:19" ht="16.3" thickBot="1" x14ac:dyDescent="0.5">
      <c r="P140" s="40">
        <v>0.72199999999999998</v>
      </c>
      <c r="Q140" s="41">
        <v>0.95499999999999996</v>
      </c>
      <c r="R140" s="40">
        <v>0.59</v>
      </c>
      <c r="S140" s="40">
        <v>0.27900000000000003</v>
      </c>
    </row>
    <row r="141" spans="16:19" ht="16.3" thickBot="1" x14ac:dyDescent="0.5">
      <c r="P141" s="40">
        <v>1.4339999999999999</v>
      </c>
      <c r="Q141" s="41">
        <v>1.123</v>
      </c>
      <c r="R141" s="40">
        <v>1.2310000000000001</v>
      </c>
      <c r="S141" s="40">
        <v>0.73</v>
      </c>
    </row>
    <row r="142" spans="16:19" ht="16.3" thickBot="1" x14ac:dyDescent="0.5">
      <c r="P142" s="40">
        <v>1.079</v>
      </c>
      <c r="Q142" s="41">
        <v>1.2869999999999999</v>
      </c>
      <c r="R142" s="40">
        <v>1.099</v>
      </c>
      <c r="S142" s="40">
        <v>1.0089999999999999</v>
      </c>
    </row>
    <row r="143" spans="16:19" ht="16.3" thickBot="1" x14ac:dyDescent="0.5">
      <c r="P143" s="40">
        <v>0.35099999999999998</v>
      </c>
      <c r="Q143" s="41">
        <v>0.46400000000000002</v>
      </c>
      <c r="R143" s="40">
        <v>1.0840000000000001</v>
      </c>
      <c r="S143" s="40">
        <v>0.89700000000000002</v>
      </c>
    </row>
    <row r="144" spans="16:19" ht="16.3" thickBot="1" x14ac:dyDescent="0.5">
      <c r="P144" s="40">
        <v>1.2470000000000001</v>
      </c>
      <c r="Q144" s="41">
        <v>1.3919999999999999</v>
      </c>
      <c r="R144" s="40">
        <v>0.7</v>
      </c>
      <c r="S144" s="40">
        <v>0.57599999999999996</v>
      </c>
    </row>
    <row r="145" spans="16:19" ht="16.3" thickBot="1" x14ac:dyDescent="0.5">
      <c r="P145" s="40">
        <v>0.36399999999999999</v>
      </c>
      <c r="Q145" s="41">
        <v>0.221</v>
      </c>
      <c r="R145" s="40">
        <v>1.2849999999999999</v>
      </c>
      <c r="S145" s="40">
        <v>1.464</v>
      </c>
    </row>
    <row r="146" spans="16:19" ht="16.3" thickBot="1" x14ac:dyDescent="0.5">
      <c r="P146" s="40">
        <v>1.385</v>
      </c>
      <c r="Q146" s="41">
        <v>1.456</v>
      </c>
      <c r="R146" s="40">
        <v>0.54500000000000004</v>
      </c>
      <c r="S146" s="40">
        <v>0.69499999999999995</v>
      </c>
    </row>
    <row r="147" spans="16:19" ht="16.3" thickBot="1" x14ac:dyDescent="0.5">
      <c r="P147" s="40">
        <v>0.78200000000000003</v>
      </c>
      <c r="Q147" s="41">
        <v>0.39600000000000002</v>
      </c>
      <c r="R147" s="40">
        <v>1.3919999999999999</v>
      </c>
      <c r="S147" s="40">
        <v>1.177</v>
      </c>
    </row>
    <row r="148" spans="16:19" ht="16.3" thickBot="1" x14ac:dyDescent="0.5">
      <c r="P148" s="40">
        <v>0.79</v>
      </c>
      <c r="Q148" s="41">
        <v>1.1379999999999999</v>
      </c>
      <c r="R148" s="40">
        <v>0.63100000000000001</v>
      </c>
      <c r="S148" s="40">
        <v>0.878</v>
      </c>
    </row>
    <row r="149" spans="16:19" ht="16.3" thickBot="1" x14ac:dyDescent="0.5">
      <c r="P149" s="40">
        <v>0.73899999999999999</v>
      </c>
      <c r="Q149" s="41">
        <v>1.1759999999999999</v>
      </c>
      <c r="R149" s="40">
        <v>1.145</v>
      </c>
      <c r="S149" s="40">
        <v>0.81699999999999995</v>
      </c>
    </row>
    <row r="150" spans="16:19" ht="16.3" thickBot="1" x14ac:dyDescent="0.5">
      <c r="P150" s="40">
        <v>1.028</v>
      </c>
      <c r="Q150" s="41">
        <v>0.94299999999999995</v>
      </c>
      <c r="R150" s="40">
        <v>0.873</v>
      </c>
      <c r="S150" s="40">
        <v>0.98599999999999999</v>
      </c>
    </row>
    <row r="151" spans="16:19" ht="16.3" thickBot="1" x14ac:dyDescent="0.5">
      <c r="P151" s="40">
        <v>1.2829999999999999</v>
      </c>
      <c r="Q151" s="41">
        <v>1.069</v>
      </c>
      <c r="R151" s="40">
        <v>0.86</v>
      </c>
      <c r="S151" s="40">
        <v>0.78100000000000003</v>
      </c>
    </row>
    <row r="152" spans="16:19" ht="16.3" thickBot="1" x14ac:dyDescent="0.5">
      <c r="P152" s="40">
        <v>1.147</v>
      </c>
      <c r="Q152" s="41">
        <v>1.24</v>
      </c>
      <c r="R152" s="40">
        <v>1.08</v>
      </c>
      <c r="S152" s="40">
        <v>1.319</v>
      </c>
    </row>
    <row r="153" spans="16:19" ht="16.3" thickBot="1" x14ac:dyDescent="0.5">
      <c r="P153" s="40">
        <v>0.72799999999999998</v>
      </c>
      <c r="Q153" s="41">
        <v>0.79700000000000004</v>
      </c>
      <c r="R153" s="40">
        <v>1.1319999999999999</v>
      </c>
      <c r="S153" s="40">
        <v>1.3280000000000001</v>
      </c>
    </row>
    <row r="154" spans="16:19" ht="16.3" thickBot="1" x14ac:dyDescent="0.5">
      <c r="P154" s="40">
        <v>1.2749999999999999</v>
      </c>
      <c r="Q154" s="41">
        <v>0.94199999999999995</v>
      </c>
      <c r="R154" s="40">
        <v>0.94399999999999995</v>
      </c>
      <c r="S154" s="40">
        <v>0.78600000000000003</v>
      </c>
    </row>
    <row r="155" spans="16:19" ht="16.3" thickBot="1" x14ac:dyDescent="0.5">
      <c r="P155" s="40">
        <v>1.375</v>
      </c>
      <c r="Q155" s="41">
        <v>0.68899999999999995</v>
      </c>
      <c r="R155" s="40">
        <v>1.1379999999999999</v>
      </c>
      <c r="S155" s="40">
        <v>1.143</v>
      </c>
    </row>
    <row r="156" spans="16:19" ht="16.3" thickBot="1" x14ac:dyDescent="0.5">
      <c r="P156" s="40">
        <v>1.5349999999999999</v>
      </c>
      <c r="Q156" s="41">
        <v>0.87</v>
      </c>
      <c r="R156" s="40">
        <v>0.69699999999999995</v>
      </c>
      <c r="S156" s="40">
        <v>0.84299999999999997</v>
      </c>
    </row>
    <row r="157" spans="16:19" ht="16.3" thickBot="1" x14ac:dyDescent="0.5">
      <c r="P157" s="40">
        <v>0.50800000000000001</v>
      </c>
      <c r="Q157" s="41">
        <v>1.0629999999999999</v>
      </c>
      <c r="R157" s="40">
        <v>0.76100000000000001</v>
      </c>
      <c r="S157" s="40">
        <v>0.74099999999999999</v>
      </c>
    </row>
    <row r="158" spans="16:19" ht="16.3" thickBot="1" x14ac:dyDescent="0.5">
      <c r="P158" s="40">
        <v>0.748</v>
      </c>
      <c r="Q158" s="41">
        <v>0.66600000000000004</v>
      </c>
      <c r="R158" s="40">
        <v>0.69299999999999995</v>
      </c>
      <c r="S158" s="40">
        <v>1.405</v>
      </c>
    </row>
    <row r="159" spans="16:19" ht="16.3" thickBot="1" x14ac:dyDescent="0.5">
      <c r="P159" s="40">
        <v>1.2110000000000001</v>
      </c>
      <c r="Q159" s="41">
        <v>1.2070000000000001</v>
      </c>
      <c r="R159" s="40">
        <v>1.0900000000000001</v>
      </c>
      <c r="S159" s="40">
        <v>0.94099999999999995</v>
      </c>
    </row>
    <row r="160" spans="16:19" ht="16.3" thickBot="1" x14ac:dyDescent="0.5">
      <c r="P160" s="40">
        <v>1.4950000000000001</v>
      </c>
      <c r="Q160" s="41">
        <v>1.2709999999999999</v>
      </c>
      <c r="R160" s="40">
        <v>1.0069999999999999</v>
      </c>
      <c r="S160" s="40">
        <v>1.073</v>
      </c>
    </row>
    <row r="161" spans="15:19" ht="16.3" thickBot="1" x14ac:dyDescent="0.5">
      <c r="P161" s="40">
        <v>1.075</v>
      </c>
      <c r="Q161" s="41">
        <v>0.97799999999999998</v>
      </c>
      <c r="R161" s="40">
        <v>0.85799999999999998</v>
      </c>
      <c r="S161" s="40">
        <v>0.51</v>
      </c>
    </row>
    <row r="162" spans="15:19" ht="16.3" thickBot="1" x14ac:dyDescent="0.5">
      <c r="P162" s="40">
        <v>0.92500000000000004</v>
      </c>
      <c r="Q162" s="41">
        <v>0.98699999999999999</v>
      </c>
      <c r="R162" s="40">
        <v>0.66600000000000004</v>
      </c>
      <c r="S162" s="40">
        <v>0.72699999999999998</v>
      </c>
    </row>
    <row r="163" spans="15:19" ht="16.3" thickBot="1" x14ac:dyDescent="0.5">
      <c r="P163" s="40">
        <v>1.044</v>
      </c>
      <c r="Q163" s="41">
        <v>0.95399999999999996</v>
      </c>
      <c r="R163" s="40">
        <v>1.071</v>
      </c>
      <c r="S163" s="40">
        <v>1.2809999999999999</v>
      </c>
    </row>
    <row r="164" spans="15:19" ht="16.3" thickBot="1" x14ac:dyDescent="0.5">
      <c r="P164" s="40">
        <v>0.89100000000000001</v>
      </c>
      <c r="Q164" s="41">
        <v>1.1439999999999999</v>
      </c>
      <c r="R164" s="40">
        <v>0.87</v>
      </c>
      <c r="S164" s="40">
        <v>1.002</v>
      </c>
    </row>
    <row r="165" spans="15:19" ht="16.3" thickBot="1" x14ac:dyDescent="0.5">
      <c r="P165" s="40">
        <v>0.85699999999999998</v>
      </c>
      <c r="Q165" s="41">
        <v>0.71499999999999997</v>
      </c>
      <c r="R165" s="40">
        <v>0.64700000000000002</v>
      </c>
      <c r="S165" s="40">
        <v>1.4379999999999999</v>
      </c>
    </row>
    <row r="166" spans="15:19" ht="16.3" thickBot="1" x14ac:dyDescent="0.5">
      <c r="P166" s="40">
        <v>1.1639999999999999</v>
      </c>
      <c r="Q166" s="41">
        <v>1.1839999999999999</v>
      </c>
      <c r="R166" s="40">
        <v>0.997</v>
      </c>
      <c r="S166" s="40">
        <v>1.1850000000000001</v>
      </c>
    </row>
    <row r="167" spans="15:19" ht="16.3" thickBot="1" x14ac:dyDescent="0.5">
      <c r="P167" s="40">
        <v>0.70799999999999996</v>
      </c>
      <c r="Q167" s="41">
        <v>1.139</v>
      </c>
      <c r="R167" s="40">
        <v>1.1020000000000001</v>
      </c>
      <c r="S167" s="40">
        <v>0.99399999999999999</v>
      </c>
    </row>
    <row r="168" spans="15:19" ht="16.3" thickBot="1" x14ac:dyDescent="0.5">
      <c r="P168" s="40">
        <v>0.622</v>
      </c>
      <c r="Q168" s="41">
        <v>0.60299999999999998</v>
      </c>
      <c r="R168" s="40">
        <v>0.79900000000000004</v>
      </c>
      <c r="S168" s="40">
        <v>0.93700000000000006</v>
      </c>
    </row>
    <row r="169" spans="15:19" ht="16.3" thickBot="1" x14ac:dyDescent="0.5">
      <c r="P169" s="40">
        <v>1.2450000000000001</v>
      </c>
      <c r="Q169" s="41">
        <v>0.68700000000000006</v>
      </c>
      <c r="R169" s="40">
        <v>0.96899999999999997</v>
      </c>
      <c r="S169" s="40">
        <v>1.054</v>
      </c>
    </row>
    <row r="170" spans="15:19" x14ac:dyDescent="0.45">
      <c r="O170" t="s">
        <v>33</v>
      </c>
      <c r="P170">
        <f>AVERAGE(P49:P169)</f>
        <v>1.0113057851239673</v>
      </c>
      <c r="Q170">
        <f t="shared" ref="Q170:S170" si="0">AVERAGE(Q49:Q169)</f>
        <v>0.98280165289256183</v>
      </c>
      <c r="R170">
        <f t="shared" si="0"/>
        <v>1.0076033057851239</v>
      </c>
      <c r="S170">
        <f t="shared" si="0"/>
        <v>1.0181818181818185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BA71-599F-4AC0-B30F-DA92F7BE9094}">
  <dimension ref="A1:BB140"/>
  <sheetViews>
    <sheetView zoomScale="60" zoomScaleNormal="60" workbookViewId="0">
      <selection activeCell="L63" sqref="L63:AA63"/>
    </sheetView>
  </sheetViews>
  <sheetFormatPr defaultColWidth="8.92578125" defaultRowHeight="15.45" x14ac:dyDescent="0.4"/>
  <cols>
    <col min="1" max="14" width="8.92578125" style="2"/>
    <col min="15" max="15" width="8.92578125" style="4"/>
    <col min="16" max="26" width="8.92578125" style="2"/>
    <col min="27" max="27" width="8.92578125" style="4"/>
    <col min="28" max="38" width="8.92578125" style="2"/>
    <col min="39" max="39" width="8.92578125" style="4"/>
    <col min="40" max="42" width="9.5703125" style="2" bestFit="1" customWidth="1"/>
    <col min="43" max="44" width="11.5703125" style="2" bestFit="1" customWidth="1"/>
    <col min="45" max="47" width="9" style="2" bestFit="1" customWidth="1"/>
    <col min="48" max="48" width="10.5703125" style="2" bestFit="1" customWidth="1"/>
    <col min="49" max="50" width="11.5703125" style="2" bestFit="1" customWidth="1"/>
    <col min="51" max="51" width="9.5703125" style="4" bestFit="1" customWidth="1"/>
    <col min="52" max="16384" width="8.92578125" style="2"/>
  </cols>
  <sheetData>
    <row r="1" spans="1:54" x14ac:dyDescent="0.4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1724</v>
      </c>
      <c r="AC1" s="2" t="s">
        <v>1723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1723</v>
      </c>
      <c r="BB1" s="2" t="s">
        <v>1735</v>
      </c>
    </row>
    <row r="2" spans="1:54" ht="15.9" x14ac:dyDescent="0.45">
      <c r="A2" s="2">
        <v>1966</v>
      </c>
      <c r="B2" s="2">
        <v>0.71799999999999997</v>
      </c>
      <c r="F2" s="5"/>
      <c r="H2" s="2">
        <v>1966</v>
      </c>
      <c r="O2" s="2"/>
      <c r="P2" s="36">
        <v>31</v>
      </c>
      <c r="Q2">
        <v>26</v>
      </c>
      <c r="R2">
        <v>20</v>
      </c>
      <c r="S2">
        <v>16</v>
      </c>
      <c r="T2">
        <v>24</v>
      </c>
      <c r="U2">
        <v>93</v>
      </c>
      <c r="V2">
        <v>88</v>
      </c>
      <c r="W2">
        <v>90</v>
      </c>
      <c r="X2">
        <v>132</v>
      </c>
      <c r="Y2">
        <v>42</v>
      </c>
      <c r="Z2">
        <v>34</v>
      </c>
      <c r="AA2">
        <v>6</v>
      </c>
      <c r="AB2" s="39">
        <f t="shared" ref="AB2:AB57" si="0">SUM(P2:AA2)</f>
        <v>602</v>
      </c>
      <c r="AC2" s="15">
        <f>SUM(U2:V2)</f>
        <v>181</v>
      </c>
      <c r="AD2" s="15">
        <f>SUM(T2:X2)</f>
        <v>427</v>
      </c>
      <c r="AE2" s="15"/>
      <c r="AF2" s="2">
        <v>1966</v>
      </c>
      <c r="AG2" s="45"/>
      <c r="AM2" s="2"/>
      <c r="AN2" s="44">
        <v>14.935483870967742</v>
      </c>
      <c r="AO2" s="45">
        <v>15.178571428571429</v>
      </c>
      <c r="AP2" s="45">
        <v>19.903225806451612</v>
      </c>
      <c r="AQ2" s="45">
        <v>20.3</v>
      </c>
      <c r="AR2" s="45">
        <v>1296.2903225806451</v>
      </c>
      <c r="AS2" s="45">
        <v>0.26666666666666666</v>
      </c>
      <c r="AT2" s="45">
        <v>0</v>
      </c>
      <c r="AU2" s="45">
        <v>0</v>
      </c>
      <c r="AV2" s="45">
        <v>0</v>
      </c>
      <c r="AW2" s="45">
        <v>330.64516129032256</v>
      </c>
      <c r="AX2" s="45">
        <v>29.733333333333334</v>
      </c>
      <c r="AY2" s="45">
        <v>39.645161290322584</v>
      </c>
      <c r="AZ2" s="15">
        <f>AVERAGE(AN2:AY2)</f>
        <v>147.24149385560676</v>
      </c>
      <c r="BA2" s="2">
        <f>AVERAGE(AS2:AT2)</f>
        <v>0.13333333333333333</v>
      </c>
      <c r="BB2" s="2">
        <f>AVERAGE(AS2:AV2)</f>
        <v>6.6666666666666666E-2</v>
      </c>
    </row>
    <row r="3" spans="1:54" ht="15.9" x14ac:dyDescent="0.45">
      <c r="A3" s="2">
        <v>1967</v>
      </c>
      <c r="B3" s="2">
        <v>1.01</v>
      </c>
      <c r="F3" s="5"/>
      <c r="H3" s="2">
        <v>1967</v>
      </c>
      <c r="I3">
        <v>93</v>
      </c>
      <c r="J3">
        <v>88</v>
      </c>
      <c r="K3">
        <v>90</v>
      </c>
      <c r="L3">
        <v>132</v>
      </c>
      <c r="M3">
        <v>42</v>
      </c>
      <c r="N3">
        <v>34</v>
      </c>
      <c r="O3">
        <v>6</v>
      </c>
      <c r="P3" s="36">
        <v>19</v>
      </c>
      <c r="Q3">
        <v>6</v>
      </c>
      <c r="R3">
        <v>18</v>
      </c>
      <c r="S3">
        <v>33</v>
      </c>
      <c r="T3">
        <v>67</v>
      </c>
      <c r="U3">
        <v>86</v>
      </c>
      <c r="V3">
        <v>129</v>
      </c>
      <c r="W3">
        <v>36</v>
      </c>
      <c r="X3">
        <v>48</v>
      </c>
      <c r="Y3">
        <v>50</v>
      </c>
      <c r="Z3">
        <v>30</v>
      </c>
      <c r="AA3">
        <v>39</v>
      </c>
      <c r="AB3" s="39">
        <f t="shared" si="0"/>
        <v>561</v>
      </c>
      <c r="AC3" s="15">
        <f t="shared" ref="AC3:AC57" si="1">SUM(U3:V3)</f>
        <v>215</v>
      </c>
      <c r="AD3" s="15">
        <f t="shared" ref="AD3:AD57" si="2">SUM(T3:X3)</f>
        <v>366</v>
      </c>
      <c r="AE3" s="15"/>
      <c r="AF3" s="2">
        <v>1967</v>
      </c>
      <c r="AG3" s="2">
        <v>0.26666666666666666</v>
      </c>
      <c r="AH3" s="45">
        <v>0</v>
      </c>
      <c r="AI3" s="45">
        <v>0</v>
      </c>
      <c r="AJ3" s="45">
        <v>0</v>
      </c>
      <c r="AK3" s="45">
        <v>330.64516129032256</v>
      </c>
      <c r="AL3" s="45">
        <v>29.733333333333334</v>
      </c>
      <c r="AM3" s="45">
        <v>39.645161290322584</v>
      </c>
      <c r="AN3" s="44">
        <v>41.516129032258064</v>
      </c>
      <c r="AO3" s="45">
        <v>42.392857142857146</v>
      </c>
      <c r="AP3" s="45">
        <v>49.258064516129032</v>
      </c>
      <c r="AQ3" s="45">
        <v>36.4</v>
      </c>
      <c r="AR3" s="45">
        <v>2262.5483870967741</v>
      </c>
      <c r="AS3" s="45">
        <v>666.6</v>
      </c>
      <c r="AT3" s="45">
        <v>0</v>
      </c>
      <c r="AU3" s="45">
        <v>0</v>
      </c>
      <c r="AV3" s="45">
        <v>0</v>
      </c>
      <c r="AW3" s="45">
        <v>1.1612903225806452</v>
      </c>
      <c r="AX3" s="45">
        <v>5.4666666666666668</v>
      </c>
      <c r="AY3" s="45">
        <v>26.741935483870968</v>
      </c>
      <c r="AZ3" s="15">
        <f t="shared" ref="AZ3:AZ55" si="3">AVERAGE(AN3:AY3)</f>
        <v>261.00711085509471</v>
      </c>
      <c r="BA3" s="2">
        <f t="shared" ref="BA3:BA57" si="4">AVERAGE(AS3:AT3)</f>
        <v>333.3</v>
      </c>
      <c r="BB3" s="2">
        <f t="shared" ref="BB3:BB57" si="5">AVERAGE(AS3:AV3)</f>
        <v>166.65</v>
      </c>
    </row>
    <row r="4" spans="1:54" ht="15.9" x14ac:dyDescent="0.45">
      <c r="A4" s="2">
        <v>1968</v>
      </c>
      <c r="B4" s="2">
        <v>0.52</v>
      </c>
      <c r="F4" s="5"/>
      <c r="H4" s="2">
        <v>1968</v>
      </c>
      <c r="I4">
        <v>86</v>
      </c>
      <c r="J4">
        <v>129</v>
      </c>
      <c r="K4">
        <v>36</v>
      </c>
      <c r="L4">
        <v>48</v>
      </c>
      <c r="M4">
        <v>50</v>
      </c>
      <c r="N4">
        <v>30</v>
      </c>
      <c r="O4">
        <v>39</v>
      </c>
      <c r="P4" s="36">
        <v>18</v>
      </c>
      <c r="Q4">
        <v>26</v>
      </c>
      <c r="R4">
        <v>41</v>
      </c>
      <c r="S4">
        <v>23</v>
      </c>
      <c r="T4">
        <v>27</v>
      </c>
      <c r="U4">
        <v>31</v>
      </c>
      <c r="V4">
        <v>127</v>
      </c>
      <c r="W4">
        <v>69</v>
      </c>
      <c r="X4">
        <v>34</v>
      </c>
      <c r="Y4">
        <v>31</v>
      </c>
      <c r="Z4">
        <v>11</v>
      </c>
      <c r="AA4">
        <v>14</v>
      </c>
      <c r="AB4" s="39">
        <f t="shared" si="0"/>
        <v>452</v>
      </c>
      <c r="AC4" s="15">
        <f t="shared" si="1"/>
        <v>158</v>
      </c>
      <c r="AD4" s="15">
        <f t="shared" si="2"/>
        <v>288</v>
      </c>
      <c r="AE4" s="15"/>
      <c r="AF4" s="2">
        <v>1968</v>
      </c>
      <c r="AG4" s="45">
        <v>666.6</v>
      </c>
      <c r="AH4" s="45">
        <v>0</v>
      </c>
      <c r="AI4" s="45">
        <v>0</v>
      </c>
      <c r="AJ4" s="45">
        <v>0</v>
      </c>
      <c r="AK4" s="45">
        <v>1.1612903225806452</v>
      </c>
      <c r="AL4" s="45">
        <v>5.4666666666666668</v>
      </c>
      <c r="AM4" s="45">
        <v>26.741935483870968</v>
      </c>
      <c r="AN4" s="44">
        <v>44.87096774193548</v>
      </c>
      <c r="AO4" s="45">
        <v>61.655172413793103</v>
      </c>
      <c r="AP4" s="45">
        <v>77.41935483870968</v>
      </c>
      <c r="AQ4" s="45">
        <v>93.766666666666666</v>
      </c>
      <c r="AR4" s="45">
        <v>374.70967741935482</v>
      </c>
      <c r="AS4" s="45">
        <v>1.6333333333333333</v>
      </c>
      <c r="AT4" s="45">
        <v>0</v>
      </c>
      <c r="AU4" s="45">
        <v>0</v>
      </c>
      <c r="AV4" s="45">
        <v>666.7</v>
      </c>
      <c r="AW4" s="45">
        <v>7.645161290322581</v>
      </c>
      <c r="AX4" s="45">
        <v>19.333333333333332</v>
      </c>
      <c r="AY4" s="45">
        <v>28.258064516129032</v>
      </c>
      <c r="AZ4" s="15">
        <f t="shared" si="3"/>
        <v>114.66597762946482</v>
      </c>
      <c r="BA4" s="2">
        <f t="shared" si="4"/>
        <v>0.81666666666666665</v>
      </c>
      <c r="BB4" s="2">
        <f t="shared" si="5"/>
        <v>167.08333333333334</v>
      </c>
    </row>
    <row r="5" spans="1:54" ht="15.9" x14ac:dyDescent="0.45">
      <c r="A5" s="2">
        <v>1969</v>
      </c>
      <c r="B5" s="2">
        <v>0.79400000000000004</v>
      </c>
      <c r="F5" s="5"/>
      <c r="H5" s="2">
        <v>1969</v>
      </c>
      <c r="I5">
        <v>31</v>
      </c>
      <c r="J5">
        <v>127</v>
      </c>
      <c r="K5">
        <v>69</v>
      </c>
      <c r="L5">
        <v>34</v>
      </c>
      <c r="M5">
        <v>31</v>
      </c>
      <c r="N5">
        <v>11</v>
      </c>
      <c r="O5">
        <v>14</v>
      </c>
      <c r="P5" s="36">
        <v>9</v>
      </c>
      <c r="Q5">
        <v>7</v>
      </c>
      <c r="R5">
        <v>17</v>
      </c>
      <c r="S5">
        <v>16</v>
      </c>
      <c r="T5">
        <v>18</v>
      </c>
      <c r="U5">
        <v>96</v>
      </c>
      <c r="V5">
        <v>60</v>
      </c>
      <c r="W5">
        <v>24</v>
      </c>
      <c r="X5">
        <v>22</v>
      </c>
      <c r="Y5">
        <v>34</v>
      </c>
      <c r="Z5">
        <v>27</v>
      </c>
      <c r="AA5">
        <v>5</v>
      </c>
      <c r="AB5" s="39">
        <f t="shared" si="0"/>
        <v>335</v>
      </c>
      <c r="AC5" s="15">
        <f t="shared" si="1"/>
        <v>156</v>
      </c>
      <c r="AD5" s="15">
        <f t="shared" si="2"/>
        <v>220</v>
      </c>
      <c r="AE5" s="15"/>
      <c r="AF5" s="2">
        <v>1969</v>
      </c>
      <c r="AG5" s="45">
        <v>1.6333333333333333</v>
      </c>
      <c r="AH5" s="45">
        <v>0</v>
      </c>
      <c r="AI5" s="45">
        <v>0</v>
      </c>
      <c r="AJ5" s="45">
        <v>666.7</v>
      </c>
      <c r="AK5" s="45">
        <v>7.645161290322581</v>
      </c>
      <c r="AL5" s="45">
        <v>19.333333333333332</v>
      </c>
      <c r="AM5" s="45">
        <v>28.258064516129032</v>
      </c>
      <c r="AN5" s="44">
        <v>33.29032258064516</v>
      </c>
      <c r="AO5" s="45">
        <v>38.035714285714285</v>
      </c>
      <c r="AP5" s="45">
        <v>50.806451612903224</v>
      </c>
      <c r="AQ5" s="45">
        <v>62.4</v>
      </c>
      <c r="AR5" s="45">
        <v>375.25806451612902</v>
      </c>
      <c r="AS5" s="45">
        <v>2.9333333333333331</v>
      </c>
      <c r="AT5" s="45">
        <v>0</v>
      </c>
      <c r="AU5" s="45">
        <v>0</v>
      </c>
      <c r="AV5" s="45">
        <v>3.3333333333333333E-2</v>
      </c>
      <c r="AW5" s="45">
        <v>6.258064516129032</v>
      </c>
      <c r="AX5" s="45">
        <v>30.766666666666666</v>
      </c>
      <c r="AY5" s="45">
        <v>39.70967741935484</v>
      </c>
      <c r="AZ5" s="15">
        <f t="shared" si="3"/>
        <v>53.2909690220174</v>
      </c>
      <c r="BA5" s="2">
        <f t="shared" si="4"/>
        <v>1.4666666666666666</v>
      </c>
      <c r="BB5" s="2">
        <f t="shared" si="5"/>
        <v>0.74166666666666659</v>
      </c>
    </row>
    <row r="6" spans="1:54" ht="15.9" x14ac:dyDescent="0.45">
      <c r="A6" s="2">
        <v>1970</v>
      </c>
      <c r="B6" s="2">
        <v>0.56000000000000005</v>
      </c>
      <c r="F6" s="5"/>
      <c r="H6" s="2">
        <v>1970</v>
      </c>
      <c r="I6">
        <v>96</v>
      </c>
      <c r="J6">
        <v>60</v>
      </c>
      <c r="K6">
        <v>24</v>
      </c>
      <c r="L6">
        <v>22</v>
      </c>
      <c r="M6">
        <v>34</v>
      </c>
      <c r="N6">
        <v>27</v>
      </c>
      <c r="O6">
        <v>5</v>
      </c>
      <c r="P6" s="36">
        <v>28</v>
      </c>
      <c r="Q6">
        <v>21</v>
      </c>
      <c r="R6">
        <v>18</v>
      </c>
      <c r="S6">
        <v>16</v>
      </c>
      <c r="T6">
        <v>19</v>
      </c>
      <c r="U6">
        <v>23</v>
      </c>
      <c r="V6">
        <v>24</v>
      </c>
      <c r="W6">
        <v>28</v>
      </c>
      <c r="X6">
        <v>48</v>
      </c>
      <c r="Y6">
        <v>38</v>
      </c>
      <c r="Z6">
        <v>22</v>
      </c>
      <c r="AA6">
        <v>30</v>
      </c>
      <c r="AB6" s="39">
        <f t="shared" si="0"/>
        <v>315</v>
      </c>
      <c r="AC6" s="15">
        <f t="shared" si="1"/>
        <v>47</v>
      </c>
      <c r="AD6" s="15">
        <f t="shared" si="2"/>
        <v>142</v>
      </c>
      <c r="AE6" s="15"/>
      <c r="AF6" s="2">
        <v>1970</v>
      </c>
      <c r="AG6" s="45">
        <v>2.9333333333333331</v>
      </c>
      <c r="AH6" s="45">
        <v>0</v>
      </c>
      <c r="AI6" s="45">
        <v>0</v>
      </c>
      <c r="AJ6" s="45">
        <v>3.3333333333333333E-2</v>
      </c>
      <c r="AK6" s="45">
        <v>6.258064516129032</v>
      </c>
      <c r="AL6" s="45">
        <v>30.766666666666666</v>
      </c>
      <c r="AM6" s="45">
        <v>39.70967741935484</v>
      </c>
      <c r="AN6" s="44">
        <v>52.225806451612904</v>
      </c>
      <c r="AO6" s="45">
        <v>61.964285714285715</v>
      </c>
      <c r="AP6" s="45">
        <v>71.064516129032256</v>
      </c>
      <c r="AQ6" s="45">
        <v>70.166666666666671</v>
      </c>
      <c r="AR6" s="45">
        <v>66.774193548387103</v>
      </c>
      <c r="AS6" s="45">
        <v>1670.0666666666666</v>
      </c>
      <c r="AT6" s="45">
        <v>0</v>
      </c>
      <c r="AU6" s="45">
        <v>0</v>
      </c>
      <c r="AV6" s="45">
        <v>0</v>
      </c>
      <c r="AW6" s="45">
        <v>652.64516129032256</v>
      </c>
      <c r="AX6" s="45">
        <v>27.4</v>
      </c>
      <c r="AY6" s="45">
        <v>41.677419354838712</v>
      </c>
      <c r="AZ6" s="15">
        <f t="shared" si="3"/>
        <v>226.16539298515102</v>
      </c>
      <c r="BA6" s="2">
        <f t="shared" si="4"/>
        <v>835.0333333333333</v>
      </c>
      <c r="BB6" s="2">
        <f t="shared" si="5"/>
        <v>417.51666666666665</v>
      </c>
    </row>
    <row r="7" spans="1:54" ht="15.9" x14ac:dyDescent="0.45">
      <c r="A7" s="2">
        <v>1971</v>
      </c>
      <c r="B7" s="2">
        <v>0.45500000000000002</v>
      </c>
      <c r="F7" s="5"/>
      <c r="H7" s="2">
        <v>1971</v>
      </c>
      <c r="I7">
        <v>23</v>
      </c>
      <c r="J7">
        <v>24</v>
      </c>
      <c r="K7">
        <v>28</v>
      </c>
      <c r="L7">
        <v>48</v>
      </c>
      <c r="M7">
        <v>38</v>
      </c>
      <c r="N7">
        <v>22</v>
      </c>
      <c r="O7">
        <v>30</v>
      </c>
      <c r="P7" s="36">
        <v>32</v>
      </c>
      <c r="Q7">
        <v>11</v>
      </c>
      <c r="R7">
        <v>18</v>
      </c>
      <c r="S7">
        <v>17</v>
      </c>
      <c r="T7">
        <v>31</v>
      </c>
      <c r="U7">
        <v>61</v>
      </c>
      <c r="V7">
        <v>81</v>
      </c>
      <c r="W7">
        <v>78</v>
      </c>
      <c r="X7">
        <v>46</v>
      </c>
      <c r="Y7">
        <v>51</v>
      </c>
      <c r="Z7">
        <v>47</v>
      </c>
      <c r="AA7">
        <v>18</v>
      </c>
      <c r="AB7" s="39">
        <f t="shared" si="0"/>
        <v>491</v>
      </c>
      <c r="AC7" s="15">
        <f t="shared" si="1"/>
        <v>142</v>
      </c>
      <c r="AD7" s="15">
        <f t="shared" si="2"/>
        <v>297</v>
      </c>
      <c r="AE7" s="15"/>
      <c r="AF7" s="2">
        <v>1971</v>
      </c>
      <c r="AG7" s="45">
        <v>1670.0666666666666</v>
      </c>
      <c r="AH7" s="45">
        <v>0</v>
      </c>
      <c r="AI7" s="45">
        <v>0</v>
      </c>
      <c r="AJ7" s="45">
        <v>0</v>
      </c>
      <c r="AK7" s="45">
        <v>652.64516129032256</v>
      </c>
      <c r="AL7" s="45">
        <v>27.4</v>
      </c>
      <c r="AM7" s="45">
        <v>41.677419354838712</v>
      </c>
      <c r="AN7" s="44">
        <v>44.41935483870968</v>
      </c>
      <c r="AO7" s="45">
        <v>56.035714285714285</v>
      </c>
      <c r="AP7" s="45">
        <v>65.741935483870961</v>
      </c>
      <c r="AQ7" s="45">
        <v>72.266666666666666</v>
      </c>
      <c r="AR7" s="45">
        <v>50.096774193548384</v>
      </c>
      <c r="AS7" s="45">
        <v>0.1</v>
      </c>
      <c r="AT7" s="45">
        <v>0</v>
      </c>
      <c r="AU7" s="45">
        <v>0</v>
      </c>
      <c r="AV7" s="45">
        <v>3.3333333333333333E-2</v>
      </c>
      <c r="AW7" s="45">
        <v>17.806451612903224</v>
      </c>
      <c r="AX7" s="45">
        <v>36.9</v>
      </c>
      <c r="AY7" s="45">
        <v>55.58064516129032</v>
      </c>
      <c r="AZ7" s="15">
        <f t="shared" si="3"/>
        <v>33.248406298003076</v>
      </c>
      <c r="BA7" s="2">
        <f t="shared" si="4"/>
        <v>0.05</v>
      </c>
      <c r="BB7" s="2">
        <f t="shared" si="5"/>
        <v>3.3333333333333333E-2</v>
      </c>
    </row>
    <row r="8" spans="1:54" ht="15.9" x14ac:dyDescent="0.45">
      <c r="A8" s="2">
        <v>1972</v>
      </c>
      <c r="B8" s="2">
        <v>0.55300000000000005</v>
      </c>
      <c r="F8" s="5"/>
      <c r="H8" s="2">
        <v>1972</v>
      </c>
      <c r="I8">
        <v>61</v>
      </c>
      <c r="J8">
        <v>81</v>
      </c>
      <c r="K8">
        <v>78</v>
      </c>
      <c r="L8">
        <v>46</v>
      </c>
      <c r="M8">
        <v>51</v>
      </c>
      <c r="N8">
        <v>47</v>
      </c>
      <c r="O8">
        <v>18</v>
      </c>
      <c r="P8" s="36">
        <v>19</v>
      </c>
      <c r="Q8">
        <v>20</v>
      </c>
      <c r="R8">
        <v>21</v>
      </c>
      <c r="S8">
        <v>29</v>
      </c>
      <c r="T8">
        <v>41</v>
      </c>
      <c r="U8">
        <v>32</v>
      </c>
      <c r="V8">
        <v>82</v>
      </c>
      <c r="W8">
        <v>64</v>
      </c>
      <c r="X8">
        <v>31</v>
      </c>
      <c r="Y8">
        <v>43</v>
      </c>
      <c r="Z8">
        <v>48</v>
      </c>
      <c r="AA8">
        <v>26</v>
      </c>
      <c r="AB8" s="39">
        <f t="shared" si="0"/>
        <v>456</v>
      </c>
      <c r="AC8" s="15">
        <f t="shared" si="1"/>
        <v>114</v>
      </c>
      <c r="AD8" s="15">
        <f t="shared" si="2"/>
        <v>250</v>
      </c>
      <c r="AE8" s="15"/>
      <c r="AF8" s="2">
        <v>1972</v>
      </c>
      <c r="AG8" s="45">
        <v>0.1</v>
      </c>
      <c r="AH8" s="45">
        <v>0</v>
      </c>
      <c r="AI8" s="45">
        <v>0</v>
      </c>
      <c r="AJ8" s="45">
        <v>3.3333333333333333E-2</v>
      </c>
      <c r="AK8" s="45">
        <v>17.806451612903224</v>
      </c>
      <c r="AL8" s="45">
        <v>36.9</v>
      </c>
      <c r="AM8" s="45">
        <v>55.58064516129032</v>
      </c>
      <c r="AN8" s="44">
        <v>53.967741935483872</v>
      </c>
      <c r="AO8" s="45">
        <v>75.65517241379311</v>
      </c>
      <c r="AP8" s="45">
        <v>87</v>
      </c>
      <c r="AQ8" s="45">
        <v>86.13333333333334</v>
      </c>
      <c r="AR8" s="45">
        <v>112.3225806451613</v>
      </c>
      <c r="AS8" s="45">
        <v>373.8</v>
      </c>
      <c r="AT8" s="45">
        <v>0</v>
      </c>
      <c r="AU8" s="45">
        <v>0</v>
      </c>
      <c r="AV8" s="45">
        <v>0.4</v>
      </c>
      <c r="AW8" s="45">
        <v>11.580645161290322</v>
      </c>
      <c r="AX8" s="45">
        <v>49.466666666666669</v>
      </c>
      <c r="AY8" s="45">
        <v>80.967741935483872</v>
      </c>
      <c r="AZ8" s="15">
        <f t="shared" si="3"/>
        <v>77.60782350760104</v>
      </c>
      <c r="BA8" s="2">
        <f t="shared" si="4"/>
        <v>186.9</v>
      </c>
      <c r="BB8" s="2">
        <f t="shared" si="5"/>
        <v>93.55</v>
      </c>
    </row>
    <row r="9" spans="1:54" ht="15.9" x14ac:dyDescent="0.45">
      <c r="A9" s="2">
        <v>1973</v>
      </c>
      <c r="B9" s="2">
        <v>0.29399999999999998</v>
      </c>
      <c r="F9" s="5"/>
      <c r="H9" s="2">
        <v>1973</v>
      </c>
      <c r="I9">
        <v>32</v>
      </c>
      <c r="J9">
        <v>82</v>
      </c>
      <c r="K9">
        <v>64</v>
      </c>
      <c r="L9">
        <v>31</v>
      </c>
      <c r="M9">
        <v>43</v>
      </c>
      <c r="N9">
        <v>48</v>
      </c>
      <c r="O9">
        <v>26</v>
      </c>
      <c r="P9" s="36">
        <v>28</v>
      </c>
      <c r="Q9">
        <v>14</v>
      </c>
      <c r="R9">
        <v>30</v>
      </c>
      <c r="S9">
        <v>27</v>
      </c>
      <c r="T9">
        <v>25</v>
      </c>
      <c r="U9">
        <v>37</v>
      </c>
      <c r="V9">
        <v>91</v>
      </c>
      <c r="W9">
        <v>42</v>
      </c>
      <c r="X9">
        <v>47</v>
      </c>
      <c r="Y9">
        <v>46</v>
      </c>
      <c r="Z9">
        <v>32</v>
      </c>
      <c r="AA9">
        <v>21</v>
      </c>
      <c r="AB9" s="39">
        <f t="shared" si="0"/>
        <v>440</v>
      </c>
      <c r="AC9" s="15">
        <f t="shared" si="1"/>
        <v>128</v>
      </c>
      <c r="AD9" s="15">
        <f t="shared" si="2"/>
        <v>242</v>
      </c>
      <c r="AE9" s="15"/>
      <c r="AF9" s="2">
        <v>1973</v>
      </c>
      <c r="AG9" s="45">
        <v>373.8</v>
      </c>
      <c r="AH9" s="45">
        <v>0</v>
      </c>
      <c r="AI9" s="45">
        <v>0</v>
      </c>
      <c r="AJ9" s="45">
        <v>0.4</v>
      </c>
      <c r="AK9" s="45">
        <v>11.580645161290322</v>
      </c>
      <c r="AL9" s="45">
        <v>49.466666666666669</v>
      </c>
      <c r="AM9" s="45">
        <v>80.967741935483872</v>
      </c>
      <c r="AN9" s="44">
        <v>103.25806451612904</v>
      </c>
      <c r="AO9" s="45">
        <v>105.75</v>
      </c>
      <c r="AP9" s="45">
        <v>113.83870967741936</v>
      </c>
      <c r="AQ9" s="45">
        <v>110.26666666666667</v>
      </c>
      <c r="AR9" s="45">
        <v>66.354838709677423</v>
      </c>
      <c r="AS9" s="45">
        <v>333.3</v>
      </c>
      <c r="AT9" s="45">
        <v>3870.5806451612902</v>
      </c>
      <c r="AU9" s="45">
        <v>0</v>
      </c>
      <c r="AV9" s="45">
        <v>0.13333333333333333</v>
      </c>
      <c r="AW9" s="45">
        <v>8.0322580645161299</v>
      </c>
      <c r="AX9" s="45">
        <v>25.366666666666667</v>
      </c>
      <c r="AY9" s="45">
        <v>45.161290322580648</v>
      </c>
      <c r="AZ9" s="15">
        <f t="shared" si="3"/>
        <v>398.50353942652328</v>
      </c>
      <c r="BA9" s="2">
        <f t="shared" si="4"/>
        <v>2101.940322580645</v>
      </c>
      <c r="BB9" s="2">
        <f t="shared" si="5"/>
        <v>1051.0034946236558</v>
      </c>
    </row>
    <row r="10" spans="1:54" ht="15.9" x14ac:dyDescent="0.45">
      <c r="A10" s="2">
        <v>1974</v>
      </c>
      <c r="B10" s="2">
        <v>0.57399999999999995</v>
      </c>
      <c r="F10" s="5"/>
      <c r="H10" s="2">
        <v>1974</v>
      </c>
      <c r="I10">
        <v>37</v>
      </c>
      <c r="J10">
        <v>91</v>
      </c>
      <c r="K10">
        <v>42</v>
      </c>
      <c r="L10">
        <v>47</v>
      </c>
      <c r="M10">
        <v>46</v>
      </c>
      <c r="N10">
        <v>32</v>
      </c>
      <c r="O10">
        <v>21</v>
      </c>
      <c r="P10" s="36">
        <v>12</v>
      </c>
      <c r="Q10">
        <v>15</v>
      </c>
      <c r="R10">
        <v>17</v>
      </c>
      <c r="S10">
        <v>30</v>
      </c>
      <c r="T10">
        <v>22</v>
      </c>
      <c r="U10">
        <v>16</v>
      </c>
      <c r="V10">
        <v>32</v>
      </c>
      <c r="W10">
        <v>20</v>
      </c>
      <c r="X10">
        <v>48</v>
      </c>
      <c r="Y10">
        <v>60</v>
      </c>
      <c r="Z10">
        <v>15</v>
      </c>
      <c r="AA10">
        <v>37</v>
      </c>
      <c r="AB10" s="39">
        <f t="shared" si="0"/>
        <v>324</v>
      </c>
      <c r="AC10" s="15">
        <f t="shared" si="1"/>
        <v>48</v>
      </c>
      <c r="AD10" s="15">
        <f t="shared" si="2"/>
        <v>138</v>
      </c>
      <c r="AE10" s="15"/>
      <c r="AF10" s="2">
        <v>1974</v>
      </c>
      <c r="AG10" s="45">
        <v>333.3</v>
      </c>
      <c r="AH10" s="45">
        <v>3870.5806451612902</v>
      </c>
      <c r="AI10" s="45">
        <v>0</v>
      </c>
      <c r="AJ10" s="45">
        <v>0.13333333333333333</v>
      </c>
      <c r="AK10" s="45">
        <v>8.0322580645161299</v>
      </c>
      <c r="AL10" s="45">
        <v>25.366666666666667</v>
      </c>
      <c r="AM10" s="45">
        <v>45.161290322580648</v>
      </c>
      <c r="AN10" s="44">
        <v>56.483870967741936</v>
      </c>
      <c r="AO10" s="45">
        <v>64.285714285714292</v>
      </c>
      <c r="AP10" s="45">
        <v>71.935483870967744</v>
      </c>
      <c r="AQ10" s="45">
        <v>78.166666666666671</v>
      </c>
      <c r="AR10" s="45">
        <v>71.451612903225808</v>
      </c>
      <c r="AS10" s="45">
        <v>1009.8333333333334</v>
      </c>
      <c r="AT10" s="45">
        <v>0</v>
      </c>
      <c r="AU10" s="45">
        <v>0</v>
      </c>
      <c r="AV10" s="45">
        <v>0</v>
      </c>
      <c r="AW10" s="45">
        <v>7.967741935483871</v>
      </c>
      <c r="AX10" s="45">
        <v>14.133333333333333</v>
      </c>
      <c r="AY10" s="45">
        <v>25.93548387096774</v>
      </c>
      <c r="AZ10" s="15">
        <f t="shared" si="3"/>
        <v>116.68277009728625</v>
      </c>
      <c r="BA10" s="2">
        <f t="shared" si="4"/>
        <v>504.91666666666669</v>
      </c>
      <c r="BB10" s="2">
        <f t="shared" si="5"/>
        <v>252.45833333333334</v>
      </c>
    </row>
    <row r="11" spans="1:54" ht="15.9" x14ac:dyDescent="0.45">
      <c r="A11" s="2">
        <v>1975</v>
      </c>
      <c r="B11" s="2">
        <v>0.23200000000000001</v>
      </c>
      <c r="F11" s="5"/>
      <c r="H11" s="2">
        <v>1975</v>
      </c>
      <c r="I11">
        <v>16</v>
      </c>
      <c r="J11">
        <v>32</v>
      </c>
      <c r="K11">
        <v>20</v>
      </c>
      <c r="L11">
        <v>48</v>
      </c>
      <c r="M11">
        <v>60</v>
      </c>
      <c r="N11">
        <v>15</v>
      </c>
      <c r="O11">
        <v>37</v>
      </c>
      <c r="P11" s="36">
        <v>20</v>
      </c>
      <c r="Q11">
        <v>25</v>
      </c>
      <c r="R11">
        <v>12</v>
      </c>
      <c r="S11">
        <v>46</v>
      </c>
      <c r="T11">
        <v>52</v>
      </c>
      <c r="U11">
        <v>83</v>
      </c>
      <c r="V11">
        <v>79</v>
      </c>
      <c r="W11">
        <v>88</v>
      </c>
      <c r="X11">
        <v>53</v>
      </c>
      <c r="Y11">
        <v>32</v>
      </c>
      <c r="Z11">
        <v>32</v>
      </c>
      <c r="AA11">
        <v>28</v>
      </c>
      <c r="AB11" s="39">
        <f t="shared" si="0"/>
        <v>550</v>
      </c>
      <c r="AC11" s="15">
        <f t="shared" si="1"/>
        <v>162</v>
      </c>
      <c r="AD11" s="15">
        <f t="shared" si="2"/>
        <v>355</v>
      </c>
      <c r="AE11" s="15"/>
      <c r="AF11" s="2">
        <v>1975</v>
      </c>
      <c r="AG11" s="45">
        <v>1009.8333333333334</v>
      </c>
      <c r="AH11" s="45">
        <v>0</v>
      </c>
      <c r="AI11" s="45">
        <v>0</v>
      </c>
      <c r="AJ11" s="45">
        <v>0</v>
      </c>
      <c r="AK11" s="45">
        <v>7.967741935483871</v>
      </c>
      <c r="AL11" s="45">
        <v>14.133333333333333</v>
      </c>
      <c r="AM11" s="45">
        <v>25.93548387096774</v>
      </c>
      <c r="AN11" s="44">
        <v>51.322580645161288</v>
      </c>
      <c r="AO11" s="45">
        <v>63.428571428571431</v>
      </c>
      <c r="AP11" s="45">
        <v>73.806451612903231</v>
      </c>
      <c r="AQ11" s="45">
        <v>76.63333333333334</v>
      </c>
      <c r="AR11" s="45">
        <v>67</v>
      </c>
      <c r="AS11" s="45">
        <v>11.833333333333334</v>
      </c>
      <c r="AT11" s="45">
        <v>0</v>
      </c>
      <c r="AU11" s="45">
        <v>0</v>
      </c>
      <c r="AV11" s="45">
        <v>0</v>
      </c>
      <c r="AW11" s="45">
        <v>6.903225806451613</v>
      </c>
      <c r="AX11" s="45">
        <v>21.466666666666665</v>
      </c>
      <c r="AY11" s="45">
        <v>41.12903225806452</v>
      </c>
      <c r="AZ11" s="15">
        <f t="shared" si="3"/>
        <v>34.460266257040445</v>
      </c>
      <c r="BA11" s="2">
        <f t="shared" si="4"/>
        <v>5.916666666666667</v>
      </c>
      <c r="BB11" s="2">
        <f t="shared" si="5"/>
        <v>2.9583333333333335</v>
      </c>
    </row>
    <row r="12" spans="1:54" ht="15.9" x14ac:dyDescent="0.45">
      <c r="A12" s="2">
        <v>1976</v>
      </c>
      <c r="B12" s="2">
        <v>0.70599999999999996</v>
      </c>
      <c r="F12" s="5"/>
      <c r="H12" s="2">
        <v>1976</v>
      </c>
      <c r="I12">
        <v>83</v>
      </c>
      <c r="J12">
        <v>79</v>
      </c>
      <c r="K12">
        <v>88</v>
      </c>
      <c r="L12">
        <v>53</v>
      </c>
      <c r="M12">
        <v>32</v>
      </c>
      <c r="N12">
        <v>32</v>
      </c>
      <c r="O12">
        <v>28</v>
      </c>
      <c r="P12" s="36">
        <v>21</v>
      </c>
      <c r="Q12">
        <v>24</v>
      </c>
      <c r="R12">
        <v>1</v>
      </c>
      <c r="S12">
        <v>17</v>
      </c>
      <c r="T12">
        <v>27</v>
      </c>
      <c r="U12">
        <v>54</v>
      </c>
      <c r="V12">
        <v>44</v>
      </c>
      <c r="W12">
        <v>30.4</v>
      </c>
      <c r="X12">
        <v>39</v>
      </c>
      <c r="Y12">
        <v>24</v>
      </c>
      <c r="Z12">
        <v>16</v>
      </c>
      <c r="AA12">
        <v>22</v>
      </c>
      <c r="AB12" s="39">
        <f t="shared" si="0"/>
        <v>319.39999999999998</v>
      </c>
      <c r="AC12" s="15">
        <f t="shared" si="1"/>
        <v>98</v>
      </c>
      <c r="AD12" s="15">
        <f t="shared" si="2"/>
        <v>194.4</v>
      </c>
      <c r="AE12" s="15"/>
      <c r="AF12" s="2">
        <v>1976</v>
      </c>
      <c r="AG12" s="45">
        <v>11.833333333333334</v>
      </c>
      <c r="AH12" s="45">
        <v>0</v>
      </c>
      <c r="AI12" s="45">
        <v>0</v>
      </c>
      <c r="AJ12" s="45">
        <v>0</v>
      </c>
      <c r="AK12" s="45">
        <v>6.903225806451613</v>
      </c>
      <c r="AL12" s="45">
        <v>21.466666666666665</v>
      </c>
      <c r="AM12" s="45">
        <v>41.12903225806452</v>
      </c>
      <c r="AN12" s="44">
        <v>62.12903225806452</v>
      </c>
      <c r="AO12" s="45">
        <v>63.827586206896555</v>
      </c>
      <c r="AP12" s="45">
        <v>68.516129032258064</v>
      </c>
      <c r="AQ12" s="45">
        <v>58.93333333333333</v>
      </c>
      <c r="AR12" s="45">
        <v>1300.1612903225807</v>
      </c>
      <c r="AS12" s="45">
        <v>0</v>
      </c>
      <c r="AT12" s="45">
        <v>0</v>
      </c>
      <c r="AU12" s="45">
        <v>0</v>
      </c>
      <c r="AV12" s="45">
        <v>0.93333333333333335</v>
      </c>
      <c r="AW12" s="45">
        <v>17.032258064516128</v>
      </c>
      <c r="AX12" s="45">
        <v>28.2</v>
      </c>
      <c r="AY12" s="45">
        <v>44.29032258064516</v>
      </c>
      <c r="AZ12" s="15">
        <f t="shared" si="3"/>
        <v>137.00194042763565</v>
      </c>
      <c r="BA12" s="2">
        <f t="shared" si="4"/>
        <v>0</v>
      </c>
      <c r="BB12" s="2">
        <f t="shared" si="5"/>
        <v>0.23333333333333334</v>
      </c>
    </row>
    <row r="13" spans="1:54" ht="15.9" x14ac:dyDescent="0.45">
      <c r="A13" s="2">
        <v>1977</v>
      </c>
      <c r="B13" s="2">
        <v>0.68100000000000005</v>
      </c>
      <c r="F13" s="5"/>
      <c r="H13" s="2">
        <v>1977</v>
      </c>
      <c r="I13">
        <v>54</v>
      </c>
      <c r="J13">
        <v>44</v>
      </c>
      <c r="K13">
        <v>30.4</v>
      </c>
      <c r="L13">
        <v>39</v>
      </c>
      <c r="M13">
        <v>24</v>
      </c>
      <c r="N13">
        <v>16</v>
      </c>
      <c r="O13">
        <v>22</v>
      </c>
      <c r="P13" s="36">
        <v>9</v>
      </c>
      <c r="Q13">
        <v>14</v>
      </c>
      <c r="R13">
        <v>23</v>
      </c>
      <c r="S13">
        <v>20</v>
      </c>
      <c r="T13">
        <v>38</v>
      </c>
      <c r="U13">
        <v>51</v>
      </c>
      <c r="V13">
        <v>42</v>
      </c>
      <c r="W13">
        <v>24</v>
      </c>
      <c r="X13">
        <v>45</v>
      </c>
      <c r="Y13">
        <v>32</v>
      </c>
      <c r="Z13">
        <v>39</v>
      </c>
      <c r="AA13">
        <v>20</v>
      </c>
      <c r="AB13" s="39">
        <f t="shared" si="0"/>
        <v>357</v>
      </c>
      <c r="AC13" s="15">
        <f t="shared" si="1"/>
        <v>93</v>
      </c>
      <c r="AD13" s="15">
        <f t="shared" si="2"/>
        <v>200</v>
      </c>
      <c r="AE13" s="15"/>
      <c r="AF13" s="2">
        <v>1977</v>
      </c>
      <c r="AG13" s="45">
        <v>0</v>
      </c>
      <c r="AH13" s="45">
        <v>0</v>
      </c>
      <c r="AI13" s="45">
        <v>0</v>
      </c>
      <c r="AJ13" s="45">
        <v>0.93333333333333335</v>
      </c>
      <c r="AK13" s="45">
        <v>17.032258064516128</v>
      </c>
      <c r="AL13" s="45">
        <v>28.2</v>
      </c>
      <c r="AM13" s="45">
        <v>44.29032258064516</v>
      </c>
      <c r="AN13" s="44">
        <v>0</v>
      </c>
      <c r="AO13" s="45">
        <v>0</v>
      </c>
      <c r="AP13" s="45">
        <v>0</v>
      </c>
      <c r="AQ13" s="45">
        <v>0</v>
      </c>
      <c r="AR13" s="45"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0</v>
      </c>
      <c r="AX13" s="45">
        <v>0</v>
      </c>
      <c r="AY13" s="45">
        <v>0</v>
      </c>
      <c r="AZ13" s="15">
        <f t="shared" si="3"/>
        <v>0</v>
      </c>
      <c r="BA13" s="2">
        <f t="shared" si="4"/>
        <v>0</v>
      </c>
      <c r="BB13" s="2">
        <f t="shared" si="5"/>
        <v>0</v>
      </c>
    </row>
    <row r="14" spans="1:54" ht="15.9" x14ac:dyDescent="0.45">
      <c r="A14" s="2">
        <v>1978</v>
      </c>
      <c r="B14" s="2">
        <v>0.73199999999999998</v>
      </c>
      <c r="F14" s="5"/>
      <c r="H14" s="2">
        <v>1978</v>
      </c>
      <c r="I14">
        <v>51</v>
      </c>
      <c r="J14">
        <v>42</v>
      </c>
      <c r="K14">
        <v>24</v>
      </c>
      <c r="L14">
        <v>45</v>
      </c>
      <c r="M14">
        <v>32</v>
      </c>
      <c r="N14">
        <v>39</v>
      </c>
      <c r="O14">
        <v>20</v>
      </c>
      <c r="P14" s="36">
        <v>18</v>
      </c>
      <c r="Q14">
        <v>22</v>
      </c>
      <c r="R14">
        <v>31</v>
      </c>
      <c r="S14">
        <v>20</v>
      </c>
      <c r="T14">
        <v>48</v>
      </c>
      <c r="U14">
        <v>38</v>
      </c>
      <c r="V14">
        <v>82</v>
      </c>
      <c r="W14">
        <v>45</v>
      </c>
      <c r="X14">
        <v>59</v>
      </c>
      <c r="Y14">
        <v>33</v>
      </c>
      <c r="Z14">
        <v>26</v>
      </c>
      <c r="AA14">
        <v>21</v>
      </c>
      <c r="AB14" s="39">
        <f t="shared" si="0"/>
        <v>443</v>
      </c>
      <c r="AC14" s="15">
        <f t="shared" si="1"/>
        <v>120</v>
      </c>
      <c r="AD14" s="15">
        <f t="shared" si="2"/>
        <v>272</v>
      </c>
      <c r="AE14" s="15"/>
      <c r="AF14" s="2">
        <v>1978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4">
        <v>66.258064516129039</v>
      </c>
      <c r="AO14" s="45">
        <v>72.142857142857139</v>
      </c>
      <c r="AP14" s="45">
        <v>86.161290322580641</v>
      </c>
      <c r="AQ14" s="45">
        <v>92.566666666666663</v>
      </c>
      <c r="AR14" s="45">
        <v>110.61290322580645</v>
      </c>
      <c r="AS14" s="45">
        <v>23.333333333333332</v>
      </c>
      <c r="AT14" s="45">
        <v>0</v>
      </c>
      <c r="AU14" s="45">
        <v>0</v>
      </c>
      <c r="AV14" s="45">
        <v>0.26666666666666666</v>
      </c>
      <c r="AW14" s="45">
        <v>8.4838709677419359</v>
      </c>
      <c r="AX14" s="45">
        <v>26.6</v>
      </c>
      <c r="AY14" s="45">
        <v>38.41935483870968</v>
      </c>
      <c r="AZ14" s="15">
        <f t="shared" si="3"/>
        <v>43.737083973374297</v>
      </c>
      <c r="BA14" s="2">
        <f t="shared" si="4"/>
        <v>11.666666666666666</v>
      </c>
      <c r="BB14" s="2">
        <f t="shared" si="5"/>
        <v>5.8999999999999995</v>
      </c>
    </row>
    <row r="15" spans="1:54" ht="15.9" x14ac:dyDescent="0.45">
      <c r="A15" s="2">
        <v>1979</v>
      </c>
      <c r="B15" s="2">
        <v>0.83599999999999997</v>
      </c>
      <c r="F15" s="5"/>
      <c r="H15" s="2">
        <v>1979</v>
      </c>
      <c r="I15">
        <v>38</v>
      </c>
      <c r="J15">
        <v>82</v>
      </c>
      <c r="K15">
        <v>45</v>
      </c>
      <c r="L15">
        <v>59</v>
      </c>
      <c r="M15">
        <v>33</v>
      </c>
      <c r="N15">
        <v>26</v>
      </c>
      <c r="O15">
        <v>21</v>
      </c>
      <c r="P15" s="36">
        <v>18</v>
      </c>
      <c r="Q15">
        <v>23</v>
      </c>
      <c r="R15">
        <v>17</v>
      </c>
      <c r="S15">
        <v>26</v>
      </c>
      <c r="T15">
        <v>37</v>
      </c>
      <c r="U15">
        <v>32</v>
      </c>
      <c r="V15">
        <v>67</v>
      </c>
      <c r="W15">
        <v>66</v>
      </c>
      <c r="X15">
        <v>96</v>
      </c>
      <c r="Y15">
        <v>52</v>
      </c>
      <c r="Z15">
        <v>21</v>
      </c>
      <c r="AA15">
        <v>22</v>
      </c>
      <c r="AB15" s="39">
        <f t="shared" si="0"/>
        <v>477</v>
      </c>
      <c r="AC15" s="15">
        <f t="shared" si="1"/>
        <v>99</v>
      </c>
      <c r="AD15" s="15">
        <f t="shared" si="2"/>
        <v>298</v>
      </c>
      <c r="AE15" s="15"/>
      <c r="AF15" s="2">
        <v>1979</v>
      </c>
      <c r="AG15" s="45">
        <v>23.333333333333332</v>
      </c>
      <c r="AH15" s="45">
        <v>0</v>
      </c>
      <c r="AI15" s="45">
        <v>0</v>
      </c>
      <c r="AJ15" s="45">
        <v>0.26666666666666666</v>
      </c>
      <c r="AK15" s="45">
        <v>8.4838709677419359</v>
      </c>
      <c r="AL15" s="45">
        <v>26.6</v>
      </c>
      <c r="AM15" s="45">
        <v>38.41935483870968</v>
      </c>
      <c r="AN15" s="44">
        <v>52.064516129032256</v>
      </c>
      <c r="AO15" s="45">
        <v>60.285714285714285</v>
      </c>
      <c r="AP15" s="45">
        <v>62.41935483870968</v>
      </c>
      <c r="AQ15" s="45">
        <v>69.966666666666669</v>
      </c>
      <c r="AR15" s="45">
        <v>24.548387096774192</v>
      </c>
      <c r="AS15" s="45">
        <v>0.3</v>
      </c>
      <c r="AT15" s="45">
        <v>0</v>
      </c>
      <c r="AU15" s="45">
        <v>0</v>
      </c>
      <c r="AV15" s="45">
        <v>0</v>
      </c>
      <c r="AW15" s="45">
        <v>15.67741935483871</v>
      </c>
      <c r="AX15" s="45">
        <v>28.333333333333332</v>
      </c>
      <c r="AY15" s="45">
        <v>43.70967741935484</v>
      </c>
      <c r="AZ15" s="15">
        <f t="shared" si="3"/>
        <v>29.775422427035327</v>
      </c>
      <c r="BA15" s="2">
        <f t="shared" si="4"/>
        <v>0.15</v>
      </c>
      <c r="BB15" s="2">
        <f t="shared" si="5"/>
        <v>7.4999999999999997E-2</v>
      </c>
    </row>
    <row r="16" spans="1:54" ht="15.9" x14ac:dyDescent="0.45">
      <c r="A16" s="2">
        <v>1980</v>
      </c>
      <c r="B16" s="2">
        <v>0.45700000000000002</v>
      </c>
      <c r="F16" s="5"/>
      <c r="H16" s="2">
        <v>1980</v>
      </c>
      <c r="I16">
        <v>32</v>
      </c>
      <c r="J16">
        <v>67</v>
      </c>
      <c r="K16">
        <v>66</v>
      </c>
      <c r="L16">
        <v>96</v>
      </c>
      <c r="M16">
        <v>52</v>
      </c>
      <c r="N16">
        <v>21</v>
      </c>
      <c r="O16">
        <v>22</v>
      </c>
      <c r="P16" s="36">
        <v>14</v>
      </c>
      <c r="Q16">
        <v>10</v>
      </c>
      <c r="R16">
        <v>5</v>
      </c>
      <c r="S16">
        <v>6</v>
      </c>
      <c r="T16">
        <v>22</v>
      </c>
      <c r="U16">
        <v>35</v>
      </c>
      <c r="V16">
        <v>42</v>
      </c>
      <c r="W16">
        <v>104</v>
      </c>
      <c r="X16">
        <v>61</v>
      </c>
      <c r="Y16">
        <v>32</v>
      </c>
      <c r="Z16">
        <v>37</v>
      </c>
      <c r="AA16">
        <v>31</v>
      </c>
      <c r="AB16" s="39">
        <f t="shared" si="0"/>
        <v>399</v>
      </c>
      <c r="AC16" s="15">
        <f t="shared" si="1"/>
        <v>77</v>
      </c>
      <c r="AD16" s="15">
        <f t="shared" si="2"/>
        <v>264</v>
      </c>
      <c r="AE16" s="15"/>
      <c r="AF16" s="2">
        <v>1980</v>
      </c>
      <c r="AG16" s="45">
        <v>0.3</v>
      </c>
      <c r="AH16" s="45">
        <v>0</v>
      </c>
      <c r="AI16" s="45">
        <v>0</v>
      </c>
      <c r="AJ16" s="45">
        <v>0</v>
      </c>
      <c r="AK16" s="45">
        <v>15.67741935483871</v>
      </c>
      <c r="AL16" s="45">
        <v>28.333333333333332</v>
      </c>
      <c r="AM16" s="45">
        <v>43.70967741935484</v>
      </c>
      <c r="AN16" s="44">
        <v>52.225806451612904</v>
      </c>
      <c r="AO16" s="45">
        <v>60.896551724137929</v>
      </c>
      <c r="AP16" s="45">
        <v>63.677419354838712</v>
      </c>
      <c r="AQ16" s="45">
        <v>51.43333333333333</v>
      </c>
      <c r="AR16" s="45">
        <v>5.870967741935484</v>
      </c>
      <c r="AS16" s="45">
        <v>0</v>
      </c>
      <c r="AT16" s="45">
        <v>0</v>
      </c>
      <c r="AU16" s="45">
        <v>0</v>
      </c>
      <c r="AV16" s="45">
        <v>0.3</v>
      </c>
      <c r="AW16" s="45">
        <v>2.193548387096774</v>
      </c>
      <c r="AX16" s="45">
        <v>25.6</v>
      </c>
      <c r="AY16" s="45">
        <v>54.774193548387096</v>
      </c>
      <c r="AZ16" s="15">
        <f t="shared" si="3"/>
        <v>26.414318378445188</v>
      </c>
      <c r="BA16" s="2">
        <f t="shared" si="4"/>
        <v>0</v>
      </c>
      <c r="BB16" s="2">
        <f t="shared" si="5"/>
        <v>7.4999999999999997E-2</v>
      </c>
    </row>
    <row r="17" spans="1:54" ht="15.9" x14ac:dyDescent="0.45">
      <c r="A17" s="2">
        <v>1981</v>
      </c>
      <c r="B17" s="2">
        <v>0.79200000000000004</v>
      </c>
      <c r="F17" s="5"/>
      <c r="H17" s="2">
        <v>1981</v>
      </c>
      <c r="I17">
        <v>35</v>
      </c>
      <c r="J17">
        <v>42</v>
      </c>
      <c r="K17">
        <v>104</v>
      </c>
      <c r="L17">
        <v>61</v>
      </c>
      <c r="M17">
        <v>32</v>
      </c>
      <c r="N17">
        <v>37</v>
      </c>
      <c r="O17">
        <v>31</v>
      </c>
      <c r="P17" s="36">
        <v>26</v>
      </c>
      <c r="Q17">
        <v>18</v>
      </c>
      <c r="R17">
        <v>21</v>
      </c>
      <c r="S17">
        <v>39</v>
      </c>
      <c r="T17">
        <v>28</v>
      </c>
      <c r="U17">
        <v>13</v>
      </c>
      <c r="V17">
        <v>25</v>
      </c>
      <c r="W17">
        <v>119</v>
      </c>
      <c r="X17">
        <v>60</v>
      </c>
      <c r="Y17">
        <v>36</v>
      </c>
      <c r="Z17">
        <v>20</v>
      </c>
      <c r="AA17">
        <v>25</v>
      </c>
      <c r="AB17" s="39">
        <f t="shared" si="0"/>
        <v>430</v>
      </c>
      <c r="AC17" s="15">
        <f t="shared" si="1"/>
        <v>38</v>
      </c>
      <c r="AD17" s="15">
        <f t="shared" si="2"/>
        <v>245</v>
      </c>
      <c r="AE17" s="15"/>
      <c r="AF17" s="2">
        <v>1981</v>
      </c>
      <c r="AG17" s="45">
        <v>0</v>
      </c>
      <c r="AH17" s="45">
        <v>0</v>
      </c>
      <c r="AI17" s="45">
        <v>0</v>
      </c>
      <c r="AJ17" s="45">
        <v>0.3</v>
      </c>
      <c r="AK17" s="45">
        <v>2.193548387096774</v>
      </c>
      <c r="AL17" s="45">
        <v>25.6</v>
      </c>
      <c r="AM17" s="45">
        <v>54.774193548387096</v>
      </c>
      <c r="AN17" s="44">
        <v>67.064516129032256</v>
      </c>
      <c r="AO17" s="45">
        <v>67.071428571428569</v>
      </c>
      <c r="AP17" s="45">
        <v>66.225806451612897</v>
      </c>
      <c r="AQ17" s="45">
        <v>78.833333333333329</v>
      </c>
      <c r="AR17" s="45">
        <v>62.935483870967744</v>
      </c>
      <c r="AS17" s="45">
        <v>7.666666666666667</v>
      </c>
      <c r="AT17" s="45">
        <v>0</v>
      </c>
      <c r="AU17" s="45">
        <v>0</v>
      </c>
      <c r="AV17" s="45">
        <v>0</v>
      </c>
      <c r="AW17" s="45">
        <v>3.806451612903226</v>
      </c>
      <c r="AX17" s="45">
        <v>15.033333333333333</v>
      </c>
      <c r="AY17" s="45">
        <v>24.451612903225808</v>
      </c>
      <c r="AZ17" s="15">
        <f t="shared" si="3"/>
        <v>32.757386072708655</v>
      </c>
      <c r="BA17" s="2">
        <f t="shared" si="4"/>
        <v>3.8333333333333335</v>
      </c>
      <c r="BB17" s="2">
        <f t="shared" si="5"/>
        <v>1.9166666666666667</v>
      </c>
    </row>
    <row r="18" spans="1:54" ht="15.9" x14ac:dyDescent="0.45">
      <c r="A18" s="2">
        <v>1982</v>
      </c>
      <c r="B18" s="2">
        <v>0.86399999999999999</v>
      </c>
      <c r="F18" s="5"/>
      <c r="H18" s="2">
        <v>1982</v>
      </c>
      <c r="I18">
        <v>13</v>
      </c>
      <c r="J18">
        <v>25</v>
      </c>
      <c r="K18">
        <v>119</v>
      </c>
      <c r="L18">
        <v>60</v>
      </c>
      <c r="M18">
        <v>36</v>
      </c>
      <c r="N18">
        <v>20</v>
      </c>
      <c r="O18">
        <v>25</v>
      </c>
      <c r="P18" s="36">
        <v>33</v>
      </c>
      <c r="Q18">
        <v>29</v>
      </c>
      <c r="R18">
        <v>9</v>
      </c>
      <c r="S18">
        <v>30</v>
      </c>
      <c r="T18">
        <v>53</v>
      </c>
      <c r="U18">
        <v>69</v>
      </c>
      <c r="V18">
        <v>78</v>
      </c>
      <c r="W18">
        <v>146</v>
      </c>
      <c r="X18">
        <v>42</v>
      </c>
      <c r="Y18">
        <v>22</v>
      </c>
      <c r="Z18">
        <v>48</v>
      </c>
      <c r="AA18">
        <v>34</v>
      </c>
      <c r="AB18" s="39">
        <f t="shared" si="0"/>
        <v>593</v>
      </c>
      <c r="AC18" s="15">
        <f t="shared" si="1"/>
        <v>147</v>
      </c>
      <c r="AD18" s="15">
        <f t="shared" si="2"/>
        <v>388</v>
      </c>
      <c r="AE18" s="15"/>
      <c r="AF18" s="2">
        <v>1982</v>
      </c>
      <c r="AG18" s="45">
        <v>7.666666666666667</v>
      </c>
      <c r="AH18" s="45">
        <v>0</v>
      </c>
      <c r="AI18" s="45">
        <v>0</v>
      </c>
      <c r="AJ18" s="45">
        <v>0</v>
      </c>
      <c r="AK18" s="45">
        <v>3.806451612903226</v>
      </c>
      <c r="AL18" s="45">
        <v>15.033333333333333</v>
      </c>
      <c r="AM18" s="45">
        <v>24.451612903225808</v>
      </c>
      <c r="AN18" s="44">
        <v>43.645161290322584</v>
      </c>
      <c r="AO18" s="45">
        <v>67.535714285714292</v>
      </c>
      <c r="AP18" s="45">
        <v>77.548387096774192</v>
      </c>
      <c r="AQ18" s="45">
        <v>63.7</v>
      </c>
      <c r="AR18" s="45">
        <v>2.870967741935484</v>
      </c>
      <c r="AS18" s="45">
        <v>0.83333333333333337</v>
      </c>
      <c r="AT18" s="45">
        <v>0</v>
      </c>
      <c r="AU18" s="45">
        <v>0</v>
      </c>
      <c r="AV18" s="45">
        <v>0</v>
      </c>
      <c r="AW18" s="45">
        <v>10.290322580645162</v>
      </c>
      <c r="AX18" s="45">
        <v>36.766666666666666</v>
      </c>
      <c r="AY18" s="45">
        <v>57.387096774193552</v>
      </c>
      <c r="AZ18" s="15">
        <f t="shared" si="3"/>
        <v>30.048137480798768</v>
      </c>
      <c r="BA18" s="2">
        <f t="shared" si="4"/>
        <v>0.41666666666666669</v>
      </c>
      <c r="BB18" s="2">
        <f t="shared" si="5"/>
        <v>0.20833333333333334</v>
      </c>
    </row>
    <row r="19" spans="1:54" ht="15.9" x14ac:dyDescent="0.45">
      <c r="A19" s="2">
        <v>1983</v>
      </c>
      <c r="B19" s="2">
        <v>1.077</v>
      </c>
      <c r="F19" s="5"/>
      <c r="H19" s="2">
        <v>1983</v>
      </c>
      <c r="I19">
        <v>69</v>
      </c>
      <c r="J19">
        <v>78</v>
      </c>
      <c r="K19">
        <v>146</v>
      </c>
      <c r="L19">
        <v>42</v>
      </c>
      <c r="M19">
        <v>22</v>
      </c>
      <c r="N19">
        <v>48</v>
      </c>
      <c r="O19">
        <v>34</v>
      </c>
      <c r="P19" s="36">
        <v>22</v>
      </c>
      <c r="Q19">
        <v>26</v>
      </c>
      <c r="R19">
        <v>31</v>
      </c>
      <c r="S19">
        <v>20</v>
      </c>
      <c r="T19">
        <v>18</v>
      </c>
      <c r="U19">
        <v>115</v>
      </c>
      <c r="V19">
        <v>113</v>
      </c>
      <c r="W19">
        <v>54</v>
      </c>
      <c r="X19">
        <v>57</v>
      </c>
      <c r="Y19">
        <v>61</v>
      </c>
      <c r="Z19">
        <v>30</v>
      </c>
      <c r="AA19">
        <v>32</v>
      </c>
      <c r="AB19" s="39">
        <f t="shared" si="0"/>
        <v>579</v>
      </c>
      <c r="AC19" s="15">
        <f t="shared" si="1"/>
        <v>228</v>
      </c>
      <c r="AD19" s="15">
        <f t="shared" si="2"/>
        <v>357</v>
      </c>
      <c r="AE19" s="15"/>
      <c r="AF19" s="2">
        <v>1983</v>
      </c>
      <c r="AG19" s="45">
        <v>0.83333333333333337</v>
      </c>
      <c r="AH19" s="45">
        <v>0</v>
      </c>
      <c r="AI19" s="45">
        <v>0</v>
      </c>
      <c r="AJ19" s="45">
        <v>0</v>
      </c>
      <c r="AK19" s="45">
        <v>10.290322580645162</v>
      </c>
      <c r="AL19" s="45">
        <v>36.766666666666666</v>
      </c>
      <c r="AM19" s="45">
        <v>57.387096774193552</v>
      </c>
      <c r="AN19" s="44">
        <v>68.483870967741936</v>
      </c>
      <c r="AO19" s="45">
        <v>75.785714285714292</v>
      </c>
      <c r="AP19" s="45">
        <v>81.741935483870961</v>
      </c>
      <c r="AQ19" s="45">
        <v>86.433333333333337</v>
      </c>
      <c r="AR19" s="45">
        <v>43.548387096774192</v>
      </c>
      <c r="AS19" s="45">
        <v>6.6666666666666666E-2</v>
      </c>
      <c r="AT19" s="45">
        <v>0</v>
      </c>
      <c r="AU19" s="45">
        <v>0</v>
      </c>
      <c r="AV19" s="45">
        <v>0</v>
      </c>
      <c r="AW19" s="45">
        <v>4.838709677419355</v>
      </c>
      <c r="AX19" s="45">
        <v>15.833333333333334</v>
      </c>
      <c r="AY19" s="45">
        <v>29.032258064516128</v>
      </c>
      <c r="AZ19" s="15">
        <f t="shared" si="3"/>
        <v>33.813684075780849</v>
      </c>
      <c r="BA19" s="2">
        <f t="shared" si="4"/>
        <v>3.3333333333333333E-2</v>
      </c>
      <c r="BB19" s="2">
        <f t="shared" si="5"/>
        <v>1.6666666666666666E-2</v>
      </c>
    </row>
    <row r="20" spans="1:54" ht="15.9" x14ac:dyDescent="0.45">
      <c r="A20" s="2">
        <v>1984</v>
      </c>
      <c r="B20" s="2">
        <v>1.0840000000000001</v>
      </c>
      <c r="F20" s="5"/>
      <c r="H20" s="2">
        <v>1984</v>
      </c>
      <c r="I20">
        <v>115</v>
      </c>
      <c r="J20">
        <v>113</v>
      </c>
      <c r="K20">
        <v>54</v>
      </c>
      <c r="L20">
        <v>57</v>
      </c>
      <c r="M20">
        <v>61</v>
      </c>
      <c r="N20">
        <v>30</v>
      </c>
      <c r="O20">
        <v>32</v>
      </c>
      <c r="P20" s="36">
        <v>19</v>
      </c>
      <c r="Q20">
        <v>4</v>
      </c>
      <c r="R20">
        <v>16</v>
      </c>
      <c r="S20">
        <v>23</v>
      </c>
      <c r="T20">
        <v>29</v>
      </c>
      <c r="U20">
        <v>66</v>
      </c>
      <c r="V20">
        <v>60</v>
      </c>
      <c r="W20">
        <v>76</v>
      </c>
      <c r="X20">
        <v>26</v>
      </c>
      <c r="Y20">
        <v>26</v>
      </c>
      <c r="Z20">
        <v>8</v>
      </c>
      <c r="AA20">
        <v>8</v>
      </c>
      <c r="AB20" s="39">
        <f t="shared" si="0"/>
        <v>361</v>
      </c>
      <c r="AC20" s="15">
        <f t="shared" si="1"/>
        <v>126</v>
      </c>
      <c r="AD20" s="15">
        <f t="shared" si="2"/>
        <v>257</v>
      </c>
      <c r="AE20" s="15"/>
      <c r="AF20" s="2">
        <v>1984</v>
      </c>
      <c r="AG20" s="45">
        <v>6.6666666666666666E-2</v>
      </c>
      <c r="AH20" s="45">
        <v>0</v>
      </c>
      <c r="AI20" s="45">
        <v>0</v>
      </c>
      <c r="AJ20" s="45">
        <v>0</v>
      </c>
      <c r="AK20" s="45">
        <v>4.838709677419355</v>
      </c>
      <c r="AL20" s="45">
        <v>15.833333333333334</v>
      </c>
      <c r="AM20" s="45">
        <v>29.032258064516128</v>
      </c>
      <c r="AN20" s="44">
        <v>45.29032258064516</v>
      </c>
      <c r="AO20" s="45">
        <v>35.620689655172413</v>
      </c>
      <c r="AP20" s="45">
        <v>27.870967741935484</v>
      </c>
      <c r="AQ20" s="45">
        <v>33.5</v>
      </c>
      <c r="AR20" s="45">
        <v>10.129032258064516</v>
      </c>
      <c r="AS20" s="45">
        <v>6.6666666666666666E-2</v>
      </c>
      <c r="AT20" s="45">
        <v>0</v>
      </c>
      <c r="AU20" s="45">
        <v>0</v>
      </c>
      <c r="AV20" s="45">
        <v>0</v>
      </c>
      <c r="AW20" s="45">
        <v>6.580645161290323</v>
      </c>
      <c r="AX20" s="45">
        <v>12.6</v>
      </c>
      <c r="AY20" s="45">
        <v>9.7096774193548381</v>
      </c>
      <c r="AZ20" s="15">
        <f t="shared" si="3"/>
        <v>15.114000123594117</v>
      </c>
      <c r="BA20" s="2">
        <f t="shared" si="4"/>
        <v>3.3333333333333333E-2</v>
      </c>
      <c r="BB20" s="2">
        <f t="shared" si="5"/>
        <v>1.6666666666666666E-2</v>
      </c>
    </row>
    <row r="21" spans="1:54" ht="15.9" x14ac:dyDescent="0.45">
      <c r="A21" s="2">
        <v>1985</v>
      </c>
      <c r="B21" s="2">
        <v>0.70599999999999996</v>
      </c>
      <c r="F21" s="5"/>
      <c r="H21" s="2">
        <v>1985</v>
      </c>
      <c r="I21">
        <v>66</v>
      </c>
      <c r="J21">
        <v>60</v>
      </c>
      <c r="K21">
        <v>76</v>
      </c>
      <c r="L21">
        <v>26</v>
      </c>
      <c r="M21">
        <v>26</v>
      </c>
      <c r="N21">
        <v>8</v>
      </c>
      <c r="O21">
        <v>8</v>
      </c>
      <c r="P21" s="36">
        <v>24.4</v>
      </c>
      <c r="Q21">
        <v>8</v>
      </c>
      <c r="R21">
        <v>9.3000000000000007</v>
      </c>
      <c r="S21">
        <v>55.3</v>
      </c>
      <c r="T21">
        <v>60.2</v>
      </c>
      <c r="U21">
        <v>47.3</v>
      </c>
      <c r="V21">
        <v>49.9</v>
      </c>
      <c r="W21">
        <v>32.799999999999997</v>
      </c>
      <c r="X21">
        <v>41.5</v>
      </c>
      <c r="Y21">
        <v>43.7</v>
      </c>
      <c r="Z21">
        <v>21</v>
      </c>
      <c r="AA21">
        <v>45.5</v>
      </c>
      <c r="AB21" s="39">
        <f t="shared" si="0"/>
        <v>438.9</v>
      </c>
      <c r="AC21" s="15">
        <f t="shared" si="1"/>
        <v>97.199999999999989</v>
      </c>
      <c r="AD21" s="15">
        <f t="shared" si="2"/>
        <v>231.7</v>
      </c>
      <c r="AE21" s="15"/>
      <c r="AF21" s="2">
        <v>1985</v>
      </c>
      <c r="AG21" s="45">
        <v>6.6666666666666666E-2</v>
      </c>
      <c r="AH21" s="45">
        <v>0</v>
      </c>
      <c r="AI21" s="45">
        <v>0</v>
      </c>
      <c r="AJ21" s="45">
        <v>0</v>
      </c>
      <c r="AK21" s="45">
        <v>6.580645161290323</v>
      </c>
      <c r="AL21" s="45">
        <v>12.6</v>
      </c>
      <c r="AM21" s="45">
        <v>9.7096774193548381</v>
      </c>
      <c r="AN21" s="44">
        <v>15.870967741935484</v>
      </c>
      <c r="AO21" s="45">
        <v>28.571428571428573</v>
      </c>
      <c r="AP21" s="45">
        <v>30.161290322580644</v>
      </c>
      <c r="AQ21" s="45">
        <v>47.43333333333333</v>
      </c>
      <c r="AR21" s="45">
        <v>50.677419354838712</v>
      </c>
      <c r="AS21" s="45">
        <v>1.2666666666666666</v>
      </c>
      <c r="AT21" s="45">
        <v>0</v>
      </c>
      <c r="AU21" s="45">
        <v>0</v>
      </c>
      <c r="AV21" s="45">
        <v>0</v>
      </c>
      <c r="AW21" s="45">
        <v>3.3870967741935485</v>
      </c>
      <c r="AX21" s="45">
        <v>18.366666666666667</v>
      </c>
      <c r="AY21" s="45">
        <v>38.322580645161288</v>
      </c>
      <c r="AZ21" s="15">
        <f t="shared" si="3"/>
        <v>19.504787506400408</v>
      </c>
      <c r="BA21" s="2">
        <f t="shared" si="4"/>
        <v>0.6333333333333333</v>
      </c>
      <c r="BB21" s="2">
        <f t="shared" si="5"/>
        <v>0.31666666666666665</v>
      </c>
    </row>
    <row r="22" spans="1:54" ht="15.9" x14ac:dyDescent="0.45">
      <c r="A22" s="2">
        <v>1986</v>
      </c>
      <c r="B22" s="2">
        <v>0.28100000000000003</v>
      </c>
      <c r="F22" s="5"/>
      <c r="H22" s="2">
        <v>1986</v>
      </c>
      <c r="I22">
        <v>47.3</v>
      </c>
      <c r="J22">
        <v>49.9</v>
      </c>
      <c r="K22">
        <v>32.799999999999997</v>
      </c>
      <c r="L22">
        <v>41.5</v>
      </c>
      <c r="M22">
        <v>43.7</v>
      </c>
      <c r="N22">
        <v>21</v>
      </c>
      <c r="O22">
        <v>45.5</v>
      </c>
      <c r="P22" s="36">
        <v>16.5</v>
      </c>
      <c r="Q22">
        <v>21.8</v>
      </c>
      <c r="R22">
        <v>17.2</v>
      </c>
      <c r="S22">
        <v>21.3</v>
      </c>
      <c r="T22">
        <v>11.4</v>
      </c>
      <c r="U22">
        <v>35.700000000000003</v>
      </c>
      <c r="V22">
        <v>148.69999999999999</v>
      </c>
      <c r="W22">
        <v>65.2</v>
      </c>
      <c r="X22">
        <v>32.1</v>
      </c>
      <c r="Y22">
        <v>72.8</v>
      </c>
      <c r="Z22">
        <v>22.5</v>
      </c>
      <c r="AA22">
        <v>9</v>
      </c>
      <c r="AB22" s="39">
        <f t="shared" si="0"/>
        <v>474.20000000000005</v>
      </c>
      <c r="AC22" s="15">
        <f t="shared" si="1"/>
        <v>184.39999999999998</v>
      </c>
      <c r="AD22" s="15">
        <f t="shared" si="2"/>
        <v>293.10000000000002</v>
      </c>
      <c r="AE22" s="15"/>
      <c r="AF22" s="2">
        <v>1986</v>
      </c>
      <c r="AG22" s="45">
        <v>1.2666666666666666</v>
      </c>
      <c r="AH22" s="45">
        <v>0</v>
      </c>
      <c r="AI22" s="45">
        <v>0</v>
      </c>
      <c r="AJ22" s="45">
        <v>0</v>
      </c>
      <c r="AK22" s="45">
        <v>3.3870967741935485</v>
      </c>
      <c r="AL22" s="45">
        <v>18.366666666666667</v>
      </c>
      <c r="AM22" s="45">
        <v>38.322580645161288</v>
      </c>
      <c r="AN22" s="44">
        <v>47</v>
      </c>
      <c r="AO22" s="45">
        <v>47.428571428571431</v>
      </c>
      <c r="AP22" s="45">
        <v>51.774193548387096</v>
      </c>
      <c r="AQ22" s="45">
        <v>42.533333333333331</v>
      </c>
      <c r="AR22" s="45">
        <v>11.096774193548388</v>
      </c>
      <c r="AS22" s="45">
        <v>0</v>
      </c>
      <c r="AT22" s="45">
        <v>0</v>
      </c>
      <c r="AU22" s="45">
        <v>0</v>
      </c>
      <c r="AV22" s="45">
        <v>0.6333333333333333</v>
      </c>
      <c r="AW22" s="45">
        <v>9.741935483870968</v>
      </c>
      <c r="AX22" s="45">
        <v>21.366666666666667</v>
      </c>
      <c r="AY22" s="45">
        <v>23.161290322580644</v>
      </c>
      <c r="AZ22" s="15">
        <f t="shared" si="3"/>
        <v>21.228008192524321</v>
      </c>
      <c r="BA22" s="2">
        <f t="shared" si="4"/>
        <v>0</v>
      </c>
      <c r="BB22" s="2">
        <f t="shared" si="5"/>
        <v>0.15833333333333333</v>
      </c>
    </row>
    <row r="23" spans="1:54" ht="15.9" x14ac:dyDescent="0.45">
      <c r="A23" s="2">
        <v>1987</v>
      </c>
      <c r="B23" s="2">
        <v>0.78</v>
      </c>
      <c r="F23" s="5"/>
      <c r="H23" s="2">
        <v>1987</v>
      </c>
      <c r="I23">
        <v>35.700000000000003</v>
      </c>
      <c r="J23">
        <v>148.69999999999999</v>
      </c>
      <c r="K23">
        <v>65.2</v>
      </c>
      <c r="L23">
        <v>32.1</v>
      </c>
      <c r="M23">
        <v>72.8</v>
      </c>
      <c r="N23">
        <v>22.5</v>
      </c>
      <c r="O23">
        <v>9</v>
      </c>
      <c r="P23" s="36">
        <v>19.3</v>
      </c>
      <c r="Q23">
        <v>22.2</v>
      </c>
      <c r="R23">
        <v>14.6</v>
      </c>
      <c r="S23">
        <v>22.3</v>
      </c>
      <c r="T23">
        <v>44.6</v>
      </c>
      <c r="U23">
        <v>40.1</v>
      </c>
      <c r="V23">
        <v>57.8</v>
      </c>
      <c r="W23">
        <v>40.4</v>
      </c>
      <c r="X23">
        <v>20.100000000000001</v>
      </c>
      <c r="Y23">
        <v>12.3</v>
      </c>
      <c r="Z23">
        <v>24.8</v>
      </c>
      <c r="AA23">
        <v>39.299999999999997</v>
      </c>
      <c r="AB23" s="39">
        <f t="shared" si="0"/>
        <v>357.8</v>
      </c>
      <c r="AC23" s="15">
        <f t="shared" si="1"/>
        <v>97.9</v>
      </c>
      <c r="AD23" s="15">
        <f t="shared" si="2"/>
        <v>203</v>
      </c>
      <c r="AE23" s="15"/>
      <c r="AF23" s="2">
        <v>1987</v>
      </c>
      <c r="AG23" s="45">
        <v>0</v>
      </c>
      <c r="AH23" s="45">
        <v>0</v>
      </c>
      <c r="AI23" s="45">
        <v>0</v>
      </c>
      <c r="AJ23" s="45">
        <v>0.6333333333333333</v>
      </c>
      <c r="AK23" s="45">
        <v>9.741935483870968</v>
      </c>
      <c r="AL23" s="45">
        <v>21.366666666666667</v>
      </c>
      <c r="AM23" s="45">
        <v>23.161290322580644</v>
      </c>
      <c r="AN23" s="44">
        <v>21.806451612903224</v>
      </c>
      <c r="AO23" s="45">
        <v>32.607142857142854</v>
      </c>
      <c r="AP23" s="45">
        <v>35.387096774193552</v>
      </c>
      <c r="AQ23" s="45">
        <v>37.6</v>
      </c>
      <c r="AR23" s="45">
        <v>3.4193548387096775</v>
      </c>
      <c r="AS23" s="45">
        <v>0</v>
      </c>
      <c r="AT23" s="45">
        <v>0</v>
      </c>
      <c r="AU23" s="45">
        <v>0</v>
      </c>
      <c r="AV23" s="45">
        <v>1.8666666666666667</v>
      </c>
      <c r="AW23" s="45">
        <v>1.5161290322580645</v>
      </c>
      <c r="AX23" s="45">
        <v>8.9</v>
      </c>
      <c r="AY23" s="45">
        <v>22.161290322580644</v>
      </c>
      <c r="AZ23" s="15">
        <f t="shared" si="3"/>
        <v>13.772011008704558</v>
      </c>
      <c r="BA23" s="2">
        <f t="shared" si="4"/>
        <v>0</v>
      </c>
      <c r="BB23" s="2">
        <f t="shared" si="5"/>
        <v>0.46666666666666667</v>
      </c>
    </row>
    <row r="24" spans="1:54" ht="15.9" x14ac:dyDescent="0.45">
      <c r="A24" s="2">
        <v>1988</v>
      </c>
      <c r="B24" s="2">
        <v>0.79300000000000004</v>
      </c>
      <c r="F24" s="5"/>
      <c r="H24" s="2">
        <v>1988</v>
      </c>
      <c r="I24">
        <v>40.1</v>
      </c>
      <c r="J24">
        <v>57.8</v>
      </c>
      <c r="K24">
        <v>40.4</v>
      </c>
      <c r="L24">
        <v>20.100000000000001</v>
      </c>
      <c r="M24">
        <v>12.3</v>
      </c>
      <c r="N24">
        <v>24.8</v>
      </c>
      <c r="O24">
        <v>39.299999999999997</v>
      </c>
      <c r="P24" s="36">
        <v>13.8</v>
      </c>
      <c r="Q24">
        <v>9.6999999999999993</v>
      </c>
      <c r="R24">
        <v>4.5</v>
      </c>
      <c r="S24">
        <v>35.700000000000003</v>
      </c>
      <c r="T24">
        <v>28.9</v>
      </c>
      <c r="U24">
        <v>20</v>
      </c>
      <c r="V24">
        <v>57.3</v>
      </c>
      <c r="W24">
        <v>69.2</v>
      </c>
      <c r="X24">
        <v>46.5</v>
      </c>
      <c r="Y24">
        <v>42.2</v>
      </c>
      <c r="Z24">
        <v>24.5</v>
      </c>
      <c r="AA24">
        <v>32.200000000000003</v>
      </c>
      <c r="AB24" s="39">
        <f t="shared" si="0"/>
        <v>384.49999999999994</v>
      </c>
      <c r="AC24" s="15">
        <f t="shared" si="1"/>
        <v>77.3</v>
      </c>
      <c r="AD24" s="15">
        <f t="shared" si="2"/>
        <v>221.89999999999998</v>
      </c>
      <c r="AE24" s="15"/>
      <c r="AF24" s="2">
        <v>1988</v>
      </c>
      <c r="AG24" s="45">
        <v>0</v>
      </c>
      <c r="AH24" s="45">
        <v>0</v>
      </c>
      <c r="AI24" s="45">
        <v>0</v>
      </c>
      <c r="AJ24" s="45">
        <v>1.8666666666666667</v>
      </c>
      <c r="AK24" s="45">
        <v>1.5161290322580645</v>
      </c>
      <c r="AL24" s="45">
        <v>8.9</v>
      </c>
      <c r="AM24" s="45">
        <v>22.161290322580644</v>
      </c>
      <c r="AN24" s="44">
        <v>34.58064516129032</v>
      </c>
      <c r="AO24" s="45">
        <v>35.379310344827587</v>
      </c>
      <c r="AP24" s="45">
        <v>35.58064516129032</v>
      </c>
      <c r="AQ24" s="45">
        <v>38.466666666666669</v>
      </c>
      <c r="AR24" s="45">
        <v>11.225806451612904</v>
      </c>
      <c r="AS24" s="45">
        <v>0</v>
      </c>
      <c r="AT24" s="45">
        <v>0</v>
      </c>
      <c r="AU24" s="45">
        <v>0</v>
      </c>
      <c r="AV24" s="45">
        <v>0</v>
      </c>
      <c r="AW24" s="45">
        <v>2.3548387096774195</v>
      </c>
      <c r="AX24" s="45">
        <v>11.5</v>
      </c>
      <c r="AY24" s="45">
        <v>26.516129032258064</v>
      </c>
      <c r="AZ24" s="15">
        <f t="shared" si="3"/>
        <v>16.300336793968608</v>
      </c>
      <c r="BA24" s="2">
        <f t="shared" si="4"/>
        <v>0</v>
      </c>
      <c r="BB24" s="2">
        <f t="shared" si="5"/>
        <v>0</v>
      </c>
    </row>
    <row r="25" spans="1:54" ht="15.9" x14ac:dyDescent="0.45">
      <c r="A25" s="2">
        <v>1989</v>
      </c>
      <c r="B25" s="2">
        <v>1.004</v>
      </c>
      <c r="F25" s="5"/>
      <c r="H25" s="2">
        <v>1989</v>
      </c>
      <c r="I25">
        <v>20</v>
      </c>
      <c r="J25">
        <v>57.3</v>
      </c>
      <c r="K25">
        <v>69.2</v>
      </c>
      <c r="L25">
        <v>46.5</v>
      </c>
      <c r="M25">
        <v>42.2</v>
      </c>
      <c r="N25">
        <v>24.5</v>
      </c>
      <c r="O25">
        <v>32.200000000000003</v>
      </c>
      <c r="P25" s="36">
        <v>22.4</v>
      </c>
      <c r="Q25">
        <v>13.2</v>
      </c>
      <c r="R25">
        <v>10.6</v>
      </c>
      <c r="S25">
        <v>9.5</v>
      </c>
      <c r="T25">
        <v>26.3</v>
      </c>
      <c r="U25">
        <v>41.9</v>
      </c>
      <c r="V25">
        <v>48.3</v>
      </c>
      <c r="W25">
        <v>48.4</v>
      </c>
      <c r="X25">
        <v>30.9</v>
      </c>
      <c r="Y25">
        <v>45.9</v>
      </c>
      <c r="Z25">
        <v>21.7</v>
      </c>
      <c r="AA25">
        <v>23</v>
      </c>
      <c r="AB25" s="39">
        <f t="shared" si="0"/>
        <v>342.09999999999997</v>
      </c>
      <c r="AC25" s="15">
        <f t="shared" si="1"/>
        <v>90.199999999999989</v>
      </c>
      <c r="AD25" s="15">
        <f t="shared" si="2"/>
        <v>195.8</v>
      </c>
      <c r="AE25" s="15"/>
      <c r="AF25" s="2">
        <v>1989</v>
      </c>
      <c r="AG25" s="45">
        <v>0</v>
      </c>
      <c r="AH25" s="45">
        <v>0</v>
      </c>
      <c r="AI25" s="45">
        <v>0</v>
      </c>
      <c r="AJ25" s="45">
        <v>0</v>
      </c>
      <c r="AK25" s="45">
        <v>2.3548387096774195</v>
      </c>
      <c r="AL25" s="45">
        <v>11.5</v>
      </c>
      <c r="AM25" s="45">
        <v>26.516129032258064</v>
      </c>
      <c r="AN25" s="44">
        <v>34.451612903225808</v>
      </c>
      <c r="AO25" s="45">
        <v>46.678571428571431</v>
      </c>
      <c r="AP25" s="45">
        <v>36.838709677419352</v>
      </c>
      <c r="AQ25" s="45">
        <v>34.93333333333333</v>
      </c>
      <c r="AR25" s="45">
        <v>4.580645161290323</v>
      </c>
      <c r="AS25" s="45">
        <v>0</v>
      </c>
      <c r="AT25" s="45">
        <v>0</v>
      </c>
      <c r="AU25" s="45">
        <v>0</v>
      </c>
      <c r="AV25" s="45">
        <v>0</v>
      </c>
      <c r="AW25" s="45">
        <v>6.903225806451613</v>
      </c>
      <c r="AX25" s="45">
        <v>15.033333333333333</v>
      </c>
      <c r="AY25" s="45">
        <v>23.903225806451612</v>
      </c>
      <c r="AZ25" s="15">
        <f t="shared" si="3"/>
        <v>16.943554787506404</v>
      </c>
      <c r="BA25" s="2">
        <f t="shared" si="4"/>
        <v>0</v>
      </c>
      <c r="BB25" s="2">
        <f t="shared" si="5"/>
        <v>0</v>
      </c>
    </row>
    <row r="26" spans="1:54" ht="15.9" x14ac:dyDescent="0.45">
      <c r="A26" s="2">
        <v>1990</v>
      </c>
      <c r="B26" s="2">
        <v>0.94399999999999995</v>
      </c>
      <c r="F26" s="5"/>
      <c r="H26" s="2">
        <v>1990</v>
      </c>
      <c r="I26">
        <v>41.9</v>
      </c>
      <c r="J26">
        <v>48.3</v>
      </c>
      <c r="K26">
        <v>48.4</v>
      </c>
      <c r="L26">
        <v>30.9</v>
      </c>
      <c r="M26">
        <v>45.9</v>
      </c>
      <c r="N26">
        <v>21.7</v>
      </c>
      <c r="O26">
        <v>23</v>
      </c>
      <c r="P26" s="36">
        <v>30</v>
      </c>
      <c r="Q26">
        <v>21.7</v>
      </c>
      <c r="R26">
        <v>29.6</v>
      </c>
      <c r="S26">
        <v>11.8</v>
      </c>
      <c r="T26">
        <v>20.3</v>
      </c>
      <c r="U26">
        <v>71.2</v>
      </c>
      <c r="V26">
        <v>32.299999999999997</v>
      </c>
      <c r="W26">
        <v>43</v>
      </c>
      <c r="X26">
        <v>51.6</v>
      </c>
      <c r="Y26">
        <v>37.6</v>
      </c>
      <c r="Z26">
        <v>30.9</v>
      </c>
      <c r="AA26">
        <v>16.3</v>
      </c>
      <c r="AB26" s="39">
        <f t="shared" si="0"/>
        <v>396.30000000000007</v>
      </c>
      <c r="AC26" s="15">
        <f t="shared" si="1"/>
        <v>103.5</v>
      </c>
      <c r="AD26" s="15">
        <f t="shared" si="2"/>
        <v>218.4</v>
      </c>
      <c r="AE26" s="15"/>
      <c r="AF26" s="2">
        <v>1990</v>
      </c>
      <c r="AG26" s="45">
        <v>0</v>
      </c>
      <c r="AH26" s="45">
        <v>0</v>
      </c>
      <c r="AI26" s="45">
        <v>0</v>
      </c>
      <c r="AJ26" s="45">
        <v>0</v>
      </c>
      <c r="AK26" s="45">
        <v>6.903225806451613</v>
      </c>
      <c r="AL26" s="45">
        <v>15.033333333333333</v>
      </c>
      <c r="AM26" s="45">
        <v>23.903225806451612</v>
      </c>
      <c r="AN26" s="44">
        <v>29.06451612903226</v>
      </c>
      <c r="AO26" s="45">
        <v>40.714285714285715</v>
      </c>
      <c r="AP26" s="45">
        <v>45.677419354838712</v>
      </c>
      <c r="AQ26" s="45">
        <v>26.466666666666665</v>
      </c>
      <c r="AR26" s="45">
        <v>0.38709677419354838</v>
      </c>
      <c r="AS26" s="45">
        <v>0</v>
      </c>
      <c r="AT26" s="45">
        <v>0</v>
      </c>
      <c r="AU26" s="45">
        <v>0</v>
      </c>
      <c r="AV26" s="45">
        <v>0</v>
      </c>
      <c r="AW26" s="45">
        <v>8.064516129032258</v>
      </c>
      <c r="AX26" s="45">
        <v>21.866666666666667</v>
      </c>
      <c r="AY26" s="45">
        <v>25.29032258064516</v>
      </c>
      <c r="AZ26" s="15">
        <f t="shared" si="3"/>
        <v>16.460957501280081</v>
      </c>
      <c r="BA26" s="2">
        <f t="shared" si="4"/>
        <v>0</v>
      </c>
      <c r="BB26" s="2">
        <f t="shared" si="5"/>
        <v>0</v>
      </c>
    </row>
    <row r="27" spans="1:54" ht="15.9" x14ac:dyDescent="0.45">
      <c r="A27" s="2">
        <v>1991</v>
      </c>
      <c r="B27" s="2">
        <v>1.2629999999999999</v>
      </c>
      <c r="F27" s="5"/>
      <c r="H27" s="2">
        <v>1991</v>
      </c>
      <c r="I27">
        <v>71.2</v>
      </c>
      <c r="J27">
        <v>32.299999999999997</v>
      </c>
      <c r="K27">
        <v>43</v>
      </c>
      <c r="L27">
        <v>51.6</v>
      </c>
      <c r="M27">
        <v>37.6</v>
      </c>
      <c r="N27">
        <v>30.9</v>
      </c>
      <c r="O27">
        <v>16.3</v>
      </c>
      <c r="P27" s="36">
        <v>42.1</v>
      </c>
      <c r="Q27">
        <v>17.100000000000001</v>
      </c>
      <c r="R27">
        <v>17.5</v>
      </c>
      <c r="S27">
        <v>31.1</v>
      </c>
      <c r="T27">
        <v>49.2</v>
      </c>
      <c r="U27">
        <v>37</v>
      </c>
      <c r="V27">
        <v>53.2</v>
      </c>
      <c r="W27">
        <v>20.6</v>
      </c>
      <c r="X27">
        <v>107.8</v>
      </c>
      <c r="Y27">
        <v>56.8</v>
      </c>
      <c r="Z27">
        <v>28.4</v>
      </c>
      <c r="AA27">
        <v>23.2</v>
      </c>
      <c r="AB27" s="39">
        <f t="shared" si="0"/>
        <v>484</v>
      </c>
      <c r="AC27" s="15">
        <f t="shared" si="1"/>
        <v>90.2</v>
      </c>
      <c r="AD27" s="15">
        <f t="shared" si="2"/>
        <v>267.8</v>
      </c>
      <c r="AE27" s="15"/>
      <c r="AF27" s="2">
        <v>1991</v>
      </c>
      <c r="AG27" s="45">
        <v>0</v>
      </c>
      <c r="AH27" s="45">
        <v>0</v>
      </c>
      <c r="AI27" s="45">
        <v>0</v>
      </c>
      <c r="AJ27" s="45">
        <v>0</v>
      </c>
      <c r="AK27" s="45">
        <v>8.064516129032258</v>
      </c>
      <c r="AL27" s="45">
        <v>21.866666666666667</v>
      </c>
      <c r="AM27" s="45">
        <v>25.29032258064516</v>
      </c>
      <c r="AN27" s="44">
        <v>33.935483870967744</v>
      </c>
      <c r="AO27" s="45">
        <v>30.785714285714285</v>
      </c>
      <c r="AP27" s="45">
        <v>33.322580645161288</v>
      </c>
      <c r="AQ27" s="45">
        <v>14.466666666666667</v>
      </c>
      <c r="AR27" s="45">
        <v>0.5161290322580645</v>
      </c>
      <c r="AS27" s="45">
        <v>0</v>
      </c>
      <c r="AT27" s="45">
        <v>0</v>
      </c>
      <c r="AU27" s="45">
        <v>0</v>
      </c>
      <c r="AV27" s="45">
        <v>0</v>
      </c>
      <c r="AW27" s="45">
        <v>1.967741935483871</v>
      </c>
      <c r="AX27" s="45">
        <v>11.466666666666667</v>
      </c>
      <c r="AY27" s="45">
        <v>16.387096774193548</v>
      </c>
      <c r="AZ27" s="15">
        <f t="shared" si="3"/>
        <v>11.904006656426011</v>
      </c>
      <c r="BA27" s="2">
        <f t="shared" si="4"/>
        <v>0</v>
      </c>
      <c r="BB27" s="2">
        <f t="shared" si="5"/>
        <v>0</v>
      </c>
    </row>
    <row r="28" spans="1:54" ht="15.9" x14ac:dyDescent="0.45">
      <c r="A28" s="2">
        <v>1992</v>
      </c>
      <c r="B28" s="2">
        <v>0.83</v>
      </c>
      <c r="F28" s="5"/>
      <c r="H28" s="2">
        <v>1992</v>
      </c>
      <c r="I28">
        <v>37</v>
      </c>
      <c r="J28">
        <v>53.2</v>
      </c>
      <c r="K28">
        <v>20.6</v>
      </c>
      <c r="L28">
        <v>107.8</v>
      </c>
      <c r="M28">
        <v>56.8</v>
      </c>
      <c r="N28">
        <v>28.4</v>
      </c>
      <c r="O28">
        <v>23.2</v>
      </c>
      <c r="P28" s="36">
        <v>10.6</v>
      </c>
      <c r="Q28">
        <v>21.8</v>
      </c>
      <c r="R28">
        <v>22.2</v>
      </c>
      <c r="S28">
        <v>12.1</v>
      </c>
      <c r="T28">
        <v>31.9</v>
      </c>
      <c r="U28">
        <v>33.700000000000003</v>
      </c>
      <c r="V28">
        <v>60.3</v>
      </c>
      <c r="W28">
        <v>113.8</v>
      </c>
      <c r="X28">
        <v>21.6</v>
      </c>
      <c r="Y28">
        <v>61.1</v>
      </c>
      <c r="Z28">
        <v>30.9</v>
      </c>
      <c r="AA28">
        <v>22.2</v>
      </c>
      <c r="AB28" s="39">
        <f t="shared" si="0"/>
        <v>442.20000000000005</v>
      </c>
      <c r="AC28" s="15">
        <f t="shared" si="1"/>
        <v>94</v>
      </c>
      <c r="AD28" s="15">
        <f t="shared" si="2"/>
        <v>261.3</v>
      </c>
      <c r="AE28" s="15"/>
      <c r="AF28" s="2">
        <v>1992</v>
      </c>
      <c r="AG28" s="45">
        <v>0</v>
      </c>
      <c r="AH28" s="45">
        <v>0</v>
      </c>
      <c r="AI28" s="45">
        <v>0</v>
      </c>
      <c r="AJ28" s="45">
        <v>0</v>
      </c>
      <c r="AK28" s="45">
        <v>1.967741935483871</v>
      </c>
      <c r="AL28" s="45">
        <v>11.466666666666667</v>
      </c>
      <c r="AM28" s="45">
        <v>16.387096774193548</v>
      </c>
      <c r="AN28" s="44">
        <v>26.161290322580644</v>
      </c>
      <c r="AO28" s="45">
        <v>32.275862068965516</v>
      </c>
      <c r="AP28" s="45">
        <v>29.967741935483872</v>
      </c>
      <c r="AQ28" s="45">
        <v>30.233333333333334</v>
      </c>
      <c r="AR28" s="45">
        <v>4.419354838709677</v>
      </c>
      <c r="AS28" s="45">
        <v>0</v>
      </c>
      <c r="AT28" s="45">
        <v>0</v>
      </c>
      <c r="AU28" s="45">
        <v>0</v>
      </c>
      <c r="AV28" s="45">
        <v>0</v>
      </c>
      <c r="AW28" s="45">
        <v>10.870967741935484</v>
      </c>
      <c r="AX28" s="45">
        <v>23.133333333333333</v>
      </c>
      <c r="AY28" s="45">
        <v>32.451612903225808</v>
      </c>
      <c r="AZ28" s="15">
        <f t="shared" si="3"/>
        <v>15.79279137313064</v>
      </c>
      <c r="BA28" s="2">
        <f t="shared" si="4"/>
        <v>0</v>
      </c>
      <c r="BB28" s="2">
        <f t="shared" si="5"/>
        <v>0</v>
      </c>
    </row>
    <row r="29" spans="1:54" ht="15.9" x14ac:dyDescent="0.45">
      <c r="A29" s="2">
        <v>1993</v>
      </c>
      <c r="B29" s="2">
        <v>1.401</v>
      </c>
      <c r="F29" s="5"/>
      <c r="H29" s="2">
        <v>1993</v>
      </c>
      <c r="I29">
        <v>33.700000000000003</v>
      </c>
      <c r="J29">
        <v>60.3</v>
      </c>
      <c r="K29">
        <v>113.8</v>
      </c>
      <c r="L29">
        <v>21.6</v>
      </c>
      <c r="M29">
        <v>61.1</v>
      </c>
      <c r="N29">
        <v>30.9</v>
      </c>
      <c r="O29">
        <v>22.2</v>
      </c>
      <c r="P29" s="36">
        <v>19.3</v>
      </c>
      <c r="Q29">
        <v>16.899999999999999</v>
      </c>
      <c r="R29">
        <v>21.2</v>
      </c>
      <c r="S29">
        <v>3.9</v>
      </c>
      <c r="T29">
        <v>54</v>
      </c>
      <c r="U29">
        <v>50.6</v>
      </c>
      <c r="V29">
        <v>52.7</v>
      </c>
      <c r="W29">
        <v>70.599999999999994</v>
      </c>
      <c r="X29">
        <v>87.9</v>
      </c>
      <c r="Y29">
        <v>42.8</v>
      </c>
      <c r="Z29">
        <v>7.8</v>
      </c>
      <c r="AA29">
        <v>14.7</v>
      </c>
      <c r="AB29" s="39">
        <f t="shared" si="0"/>
        <v>442.40000000000003</v>
      </c>
      <c r="AC29" s="15">
        <f t="shared" si="1"/>
        <v>103.30000000000001</v>
      </c>
      <c r="AD29" s="15">
        <f t="shared" si="2"/>
        <v>315.8</v>
      </c>
      <c r="AE29" s="15"/>
      <c r="AF29" s="2">
        <v>1993</v>
      </c>
      <c r="AG29" s="45">
        <v>0</v>
      </c>
      <c r="AH29" s="45">
        <v>0</v>
      </c>
      <c r="AI29" s="45">
        <v>0</v>
      </c>
      <c r="AJ29" s="45">
        <v>0</v>
      </c>
      <c r="AK29" s="45">
        <v>10.870967741935484</v>
      </c>
      <c r="AL29" s="45">
        <v>23.133333333333333</v>
      </c>
      <c r="AM29" s="45">
        <v>32.451612903225808</v>
      </c>
      <c r="AN29" s="44">
        <v>39.225806451612904</v>
      </c>
      <c r="AO29" s="45">
        <v>43.464285714285715</v>
      </c>
      <c r="AP29" s="45">
        <v>41.967741935483872</v>
      </c>
      <c r="AQ29" s="45">
        <v>31.4</v>
      </c>
      <c r="AR29" s="45">
        <v>1.032258064516129</v>
      </c>
      <c r="AS29" s="45">
        <v>0</v>
      </c>
      <c r="AT29" s="45">
        <v>0</v>
      </c>
      <c r="AU29" s="45">
        <v>0</v>
      </c>
      <c r="AV29" s="45">
        <v>0</v>
      </c>
      <c r="AW29" s="45">
        <v>5.4516129032258061</v>
      </c>
      <c r="AX29" s="45">
        <v>10.733333333333333</v>
      </c>
      <c r="AY29" s="45">
        <v>18.032258064516128</v>
      </c>
      <c r="AZ29" s="15">
        <f t="shared" si="3"/>
        <v>15.942274705581156</v>
      </c>
      <c r="BA29" s="2">
        <f t="shared" si="4"/>
        <v>0</v>
      </c>
      <c r="BB29" s="2">
        <f t="shared" si="5"/>
        <v>0</v>
      </c>
    </row>
    <row r="30" spans="1:54" ht="15.9" x14ac:dyDescent="0.45">
      <c r="A30" s="2">
        <v>1994</v>
      </c>
      <c r="B30" s="2">
        <v>1.222</v>
      </c>
      <c r="F30" s="5"/>
      <c r="H30" s="2">
        <v>1994</v>
      </c>
      <c r="I30">
        <v>50.6</v>
      </c>
      <c r="J30">
        <v>52.7</v>
      </c>
      <c r="K30">
        <v>70.599999999999994</v>
      </c>
      <c r="L30">
        <v>87.9</v>
      </c>
      <c r="M30">
        <v>42.8</v>
      </c>
      <c r="N30">
        <v>7.8</v>
      </c>
      <c r="O30">
        <v>14.7</v>
      </c>
      <c r="P30" s="36">
        <v>36.700000000000003</v>
      </c>
      <c r="Q30">
        <v>33</v>
      </c>
      <c r="R30">
        <v>19.8</v>
      </c>
      <c r="S30">
        <v>22.3</v>
      </c>
      <c r="T30">
        <v>25</v>
      </c>
      <c r="U30">
        <v>28.6</v>
      </c>
      <c r="V30">
        <v>50.6</v>
      </c>
      <c r="W30">
        <v>30.3</v>
      </c>
      <c r="X30">
        <v>51.1</v>
      </c>
      <c r="Y30">
        <v>46.5</v>
      </c>
      <c r="Z30">
        <v>30.2</v>
      </c>
      <c r="AA30">
        <v>26.4</v>
      </c>
      <c r="AB30" s="39">
        <f t="shared" si="0"/>
        <v>400.5</v>
      </c>
      <c r="AC30" s="15">
        <f t="shared" si="1"/>
        <v>79.2</v>
      </c>
      <c r="AD30" s="15">
        <f t="shared" si="2"/>
        <v>185.6</v>
      </c>
      <c r="AE30" s="15"/>
      <c r="AF30" s="2">
        <v>1994</v>
      </c>
      <c r="AG30" s="45">
        <v>0</v>
      </c>
      <c r="AH30" s="45">
        <v>0</v>
      </c>
      <c r="AI30" s="45">
        <v>0</v>
      </c>
      <c r="AJ30" s="45">
        <v>0</v>
      </c>
      <c r="AK30" s="45">
        <v>5.4516129032258061</v>
      </c>
      <c r="AL30" s="45">
        <v>10.733333333333333</v>
      </c>
      <c r="AM30" s="45">
        <v>18.032258064516128</v>
      </c>
      <c r="AN30" s="44">
        <v>26.870967741935484</v>
      </c>
      <c r="AO30" s="45">
        <v>31.428571428571427</v>
      </c>
      <c r="AP30" s="45">
        <v>37.225806451612904</v>
      </c>
      <c r="AQ30" s="45">
        <v>20.833333333333332</v>
      </c>
      <c r="AR30" s="45">
        <v>8.129032258064516</v>
      </c>
      <c r="AS30" s="45">
        <v>0</v>
      </c>
      <c r="AT30" s="45">
        <v>0</v>
      </c>
      <c r="AU30" s="45">
        <v>0</v>
      </c>
      <c r="AV30" s="45">
        <v>0</v>
      </c>
      <c r="AW30" s="45">
        <v>3.2580645161290325</v>
      </c>
      <c r="AX30" s="45">
        <v>21.9</v>
      </c>
      <c r="AY30" s="45">
        <v>34.58064516129032</v>
      </c>
      <c r="AZ30" s="15">
        <f t="shared" si="3"/>
        <v>15.352201740911417</v>
      </c>
      <c r="BA30" s="2">
        <f t="shared" si="4"/>
        <v>0</v>
      </c>
      <c r="BB30" s="2">
        <f t="shared" si="5"/>
        <v>0</v>
      </c>
    </row>
    <row r="31" spans="1:54" ht="15.9" x14ac:dyDescent="0.45">
      <c r="A31" s="2">
        <v>1995</v>
      </c>
      <c r="B31" s="2">
        <v>0.57599999999999996</v>
      </c>
      <c r="F31" s="5"/>
      <c r="H31" s="2">
        <v>1995</v>
      </c>
      <c r="I31">
        <v>28.6</v>
      </c>
      <c r="J31">
        <v>50.6</v>
      </c>
      <c r="K31">
        <v>30.3</v>
      </c>
      <c r="L31">
        <v>51.1</v>
      </c>
      <c r="M31">
        <v>46.5</v>
      </c>
      <c r="N31">
        <v>30.2</v>
      </c>
      <c r="O31">
        <v>26.4</v>
      </c>
      <c r="P31" s="36">
        <v>21.2</v>
      </c>
      <c r="Q31">
        <v>34.6</v>
      </c>
      <c r="R31">
        <v>17.3</v>
      </c>
      <c r="S31">
        <v>24.1</v>
      </c>
      <c r="T31">
        <v>80.900000000000006</v>
      </c>
      <c r="U31">
        <v>54.7</v>
      </c>
      <c r="V31">
        <v>139.1</v>
      </c>
      <c r="W31">
        <v>104.9</v>
      </c>
      <c r="X31">
        <v>43.6</v>
      </c>
      <c r="Y31">
        <v>32.4</v>
      </c>
      <c r="Z31">
        <v>40.6</v>
      </c>
      <c r="AA31">
        <v>16</v>
      </c>
      <c r="AB31" s="39">
        <f t="shared" si="0"/>
        <v>609.4</v>
      </c>
      <c r="AC31" s="15">
        <f t="shared" si="1"/>
        <v>193.8</v>
      </c>
      <c r="AD31" s="15">
        <f t="shared" si="2"/>
        <v>423.20000000000005</v>
      </c>
      <c r="AE31" s="15"/>
      <c r="AF31" s="2">
        <v>1995</v>
      </c>
      <c r="AG31" s="45">
        <v>0</v>
      </c>
      <c r="AH31" s="45">
        <v>0</v>
      </c>
      <c r="AI31" s="45">
        <v>0</v>
      </c>
      <c r="AJ31" s="45">
        <v>0</v>
      </c>
      <c r="AK31" s="45">
        <v>3.2580645161290325</v>
      </c>
      <c r="AL31" s="45">
        <v>21.9</v>
      </c>
      <c r="AM31" s="45">
        <v>34.58064516129032</v>
      </c>
      <c r="AN31" s="44">
        <v>41.548387096774192</v>
      </c>
      <c r="AO31" s="45">
        <v>51.321428571428569</v>
      </c>
      <c r="AP31" s="45">
        <v>46.096774193548384</v>
      </c>
      <c r="AQ31" s="45">
        <v>13.4</v>
      </c>
      <c r="AR31" s="45">
        <v>2.3225806451612905</v>
      </c>
      <c r="AS31" s="45">
        <v>0</v>
      </c>
      <c r="AT31" s="45">
        <v>0</v>
      </c>
      <c r="AU31" s="45">
        <v>0</v>
      </c>
      <c r="AV31" s="45">
        <v>0</v>
      </c>
      <c r="AW31" s="45">
        <v>10.516129032258064</v>
      </c>
      <c r="AX31" s="45">
        <v>30.733333333333334</v>
      </c>
      <c r="AY31" s="45">
        <v>35</v>
      </c>
      <c r="AZ31" s="15">
        <f t="shared" si="3"/>
        <v>19.244886072708653</v>
      </c>
      <c r="BA31" s="2">
        <f t="shared" si="4"/>
        <v>0</v>
      </c>
      <c r="BB31" s="2">
        <f t="shared" si="5"/>
        <v>0</v>
      </c>
    </row>
    <row r="32" spans="1:54" ht="15.9" x14ac:dyDescent="0.45">
      <c r="A32" s="2">
        <v>1996</v>
      </c>
      <c r="B32" s="2">
        <v>1.0609999999999999</v>
      </c>
      <c r="F32" s="5"/>
      <c r="H32" s="2">
        <v>1996</v>
      </c>
      <c r="I32">
        <v>54.7</v>
      </c>
      <c r="J32">
        <v>139.1</v>
      </c>
      <c r="K32">
        <v>104.9</v>
      </c>
      <c r="L32">
        <v>43.6</v>
      </c>
      <c r="M32">
        <v>32.4</v>
      </c>
      <c r="N32">
        <v>40.6</v>
      </c>
      <c r="O32">
        <v>16</v>
      </c>
      <c r="P32" s="36">
        <v>19.600000000000001</v>
      </c>
      <c r="Q32">
        <v>19.5</v>
      </c>
      <c r="R32">
        <v>4.7</v>
      </c>
      <c r="S32">
        <v>26.3</v>
      </c>
      <c r="T32">
        <v>15.5</v>
      </c>
      <c r="U32">
        <v>80.7</v>
      </c>
      <c r="V32">
        <v>88.3</v>
      </c>
      <c r="W32">
        <v>70.2</v>
      </c>
      <c r="X32">
        <v>7.8</v>
      </c>
      <c r="Y32">
        <v>63.6</v>
      </c>
      <c r="Z32">
        <v>29.6</v>
      </c>
      <c r="AA32">
        <v>30.2</v>
      </c>
      <c r="AB32" s="39">
        <f t="shared" si="0"/>
        <v>456.00000000000006</v>
      </c>
      <c r="AC32" s="15">
        <f t="shared" si="1"/>
        <v>169</v>
      </c>
      <c r="AD32" s="15">
        <f t="shared" si="2"/>
        <v>262.5</v>
      </c>
      <c r="AE32" s="15"/>
      <c r="AF32" s="2">
        <v>1996</v>
      </c>
      <c r="AG32" s="45">
        <v>0</v>
      </c>
      <c r="AH32" s="45">
        <v>0</v>
      </c>
      <c r="AI32" s="45">
        <v>0</v>
      </c>
      <c r="AJ32" s="45">
        <v>0</v>
      </c>
      <c r="AK32" s="45">
        <v>10.516129032258064</v>
      </c>
      <c r="AL32" s="45">
        <v>30.733333333333334</v>
      </c>
      <c r="AM32" s="45">
        <v>35</v>
      </c>
      <c r="AN32" s="44">
        <v>33.064516129032256</v>
      </c>
      <c r="AO32" s="45">
        <v>40</v>
      </c>
      <c r="AP32" s="45">
        <v>40.064516129032256</v>
      </c>
      <c r="AQ32" s="45">
        <v>31.1</v>
      </c>
      <c r="AR32" s="45">
        <v>1.7419354838709677</v>
      </c>
      <c r="AS32" s="45">
        <v>0</v>
      </c>
      <c r="AT32" s="45">
        <v>0</v>
      </c>
      <c r="AU32" s="45">
        <v>0</v>
      </c>
      <c r="AV32" s="45">
        <v>6.6666666666666666E-2</v>
      </c>
      <c r="AW32" s="45">
        <v>8.3548387096774199</v>
      </c>
      <c r="AX32" s="45">
        <v>22.8</v>
      </c>
      <c r="AY32" s="45">
        <v>29.35483870967742</v>
      </c>
      <c r="AZ32" s="15">
        <f t="shared" si="3"/>
        <v>17.21227598566308</v>
      </c>
      <c r="BA32" s="2">
        <f t="shared" si="4"/>
        <v>0</v>
      </c>
      <c r="BB32" s="2">
        <f t="shared" si="5"/>
        <v>1.6666666666666666E-2</v>
      </c>
    </row>
    <row r="33" spans="1:54" ht="15.9" x14ac:dyDescent="0.45">
      <c r="A33" s="2">
        <v>1997</v>
      </c>
      <c r="B33" s="2">
        <v>0.28299999999999997</v>
      </c>
      <c r="F33" s="5"/>
      <c r="H33" s="2">
        <v>1997</v>
      </c>
      <c r="I33">
        <v>80.7</v>
      </c>
      <c r="J33">
        <v>88.3</v>
      </c>
      <c r="K33">
        <v>70.2</v>
      </c>
      <c r="L33">
        <v>7.8</v>
      </c>
      <c r="M33">
        <v>63.6</v>
      </c>
      <c r="N33">
        <v>29.6</v>
      </c>
      <c r="O33">
        <v>30.2</v>
      </c>
      <c r="P33" s="36">
        <v>14.5</v>
      </c>
      <c r="Q33">
        <v>27.9</v>
      </c>
      <c r="R33">
        <v>30.2</v>
      </c>
      <c r="S33">
        <v>35.6</v>
      </c>
      <c r="T33">
        <v>74.7</v>
      </c>
      <c r="U33">
        <v>37.5</v>
      </c>
      <c r="V33">
        <v>59.2</v>
      </c>
      <c r="W33">
        <v>21.8</v>
      </c>
      <c r="X33">
        <v>22.7</v>
      </c>
      <c r="Y33">
        <v>50.6</v>
      </c>
      <c r="Z33">
        <v>26.1</v>
      </c>
      <c r="AA33">
        <v>17.5</v>
      </c>
      <c r="AB33" s="39">
        <f t="shared" si="0"/>
        <v>418.3</v>
      </c>
      <c r="AC33" s="15">
        <f t="shared" si="1"/>
        <v>96.7</v>
      </c>
      <c r="AD33" s="15">
        <f t="shared" si="2"/>
        <v>215.9</v>
      </c>
      <c r="AE33" s="15"/>
      <c r="AF33" s="2">
        <v>1997</v>
      </c>
      <c r="AG33" s="45">
        <v>0</v>
      </c>
      <c r="AH33" s="45">
        <v>0</v>
      </c>
      <c r="AI33" s="45">
        <v>0</v>
      </c>
      <c r="AJ33" s="45">
        <v>6.6666666666666666E-2</v>
      </c>
      <c r="AK33" s="45">
        <v>8.3548387096774199</v>
      </c>
      <c r="AL33" s="45">
        <v>22.8</v>
      </c>
      <c r="AM33" s="45">
        <v>29.35483870967742</v>
      </c>
      <c r="AN33" s="44">
        <v>26.387096774193548</v>
      </c>
      <c r="AO33" s="45">
        <v>28.535714285714285</v>
      </c>
      <c r="AP33" s="45">
        <v>37.548387096774192</v>
      </c>
      <c r="AQ33" s="45">
        <v>15.233333333333333</v>
      </c>
      <c r="AR33" s="45">
        <v>0.38709677419354838</v>
      </c>
      <c r="AS33" s="45">
        <v>0</v>
      </c>
      <c r="AT33" s="45">
        <v>0</v>
      </c>
      <c r="AU33" s="45">
        <v>0</v>
      </c>
      <c r="AV33" s="45">
        <v>0</v>
      </c>
      <c r="AW33" s="45">
        <v>4.32258064516129</v>
      </c>
      <c r="AX33" s="45">
        <v>19.100000000000001</v>
      </c>
      <c r="AY33" s="45">
        <v>22</v>
      </c>
      <c r="AZ33" s="15">
        <f t="shared" si="3"/>
        <v>12.792850742447518</v>
      </c>
      <c r="BA33" s="2">
        <f t="shared" si="4"/>
        <v>0</v>
      </c>
      <c r="BB33" s="2">
        <f t="shared" si="5"/>
        <v>0</v>
      </c>
    </row>
    <row r="34" spans="1:54" ht="15.9" x14ac:dyDescent="0.45">
      <c r="A34" s="2">
        <v>1998</v>
      </c>
      <c r="B34" s="2">
        <v>1.0369999999999999</v>
      </c>
      <c r="F34" s="5"/>
      <c r="H34" s="2">
        <v>1998</v>
      </c>
      <c r="I34">
        <v>37.5</v>
      </c>
      <c r="J34">
        <v>59.2</v>
      </c>
      <c r="K34">
        <v>21.8</v>
      </c>
      <c r="L34">
        <v>22.7</v>
      </c>
      <c r="M34">
        <v>50.6</v>
      </c>
      <c r="N34">
        <v>26.1</v>
      </c>
      <c r="O34">
        <v>17.5</v>
      </c>
      <c r="P34" s="36">
        <v>15.4</v>
      </c>
      <c r="Q34">
        <v>28.1</v>
      </c>
      <c r="R34">
        <v>30.7</v>
      </c>
      <c r="S34">
        <v>50</v>
      </c>
      <c r="T34">
        <v>21.7</v>
      </c>
      <c r="U34">
        <v>12.2</v>
      </c>
      <c r="V34">
        <v>70.5</v>
      </c>
      <c r="W34">
        <v>140.9</v>
      </c>
      <c r="X34">
        <v>42.4</v>
      </c>
      <c r="Y34">
        <v>73.400000000000006</v>
      </c>
      <c r="Z34">
        <v>17.600000000000001</v>
      </c>
      <c r="AA34">
        <v>34.9</v>
      </c>
      <c r="AB34" s="39">
        <f t="shared" si="0"/>
        <v>537.79999999999995</v>
      </c>
      <c r="AC34" s="15">
        <f t="shared" si="1"/>
        <v>82.7</v>
      </c>
      <c r="AD34" s="15">
        <f t="shared" si="2"/>
        <v>287.7</v>
      </c>
      <c r="AE34" s="15"/>
      <c r="AF34" s="2">
        <v>1998</v>
      </c>
      <c r="AG34" s="45">
        <v>0</v>
      </c>
      <c r="AH34" s="45">
        <v>0</v>
      </c>
      <c r="AI34" s="45">
        <v>0</v>
      </c>
      <c r="AJ34" s="45">
        <v>0</v>
      </c>
      <c r="AK34" s="45">
        <v>4.32258064516129</v>
      </c>
      <c r="AL34" s="45">
        <v>19.100000000000001</v>
      </c>
      <c r="AM34" s="45">
        <v>22</v>
      </c>
      <c r="AN34" s="44">
        <v>27.129032258064516</v>
      </c>
      <c r="AO34" s="45">
        <v>23.214285714285715</v>
      </c>
      <c r="AP34" s="45">
        <v>30.451612903225808</v>
      </c>
      <c r="AQ34" s="45">
        <v>22.933333333333334</v>
      </c>
      <c r="AR34" s="45">
        <v>2907.9032258064517</v>
      </c>
      <c r="AS34" s="45">
        <v>0</v>
      </c>
      <c r="AT34" s="45">
        <v>0</v>
      </c>
      <c r="AU34" s="45">
        <v>0</v>
      </c>
      <c r="AV34" s="45">
        <v>0.7</v>
      </c>
      <c r="AW34" s="45">
        <v>9.1612903225806459</v>
      </c>
      <c r="AX34" s="45">
        <v>15.666666666666666</v>
      </c>
      <c r="AY34" s="45">
        <v>24.806451612903224</v>
      </c>
      <c r="AZ34" s="15">
        <f t="shared" si="3"/>
        <v>255.1638248847926</v>
      </c>
      <c r="BA34" s="2">
        <f t="shared" si="4"/>
        <v>0</v>
      </c>
      <c r="BB34" s="2">
        <f t="shared" si="5"/>
        <v>0.17499999999999999</v>
      </c>
    </row>
    <row r="35" spans="1:54" ht="15.9" x14ac:dyDescent="0.45">
      <c r="A35" s="2">
        <v>1999</v>
      </c>
      <c r="B35" s="2">
        <v>0.67300000000000004</v>
      </c>
      <c r="F35" s="5"/>
      <c r="H35" s="2">
        <v>1999</v>
      </c>
      <c r="I35">
        <v>12.2</v>
      </c>
      <c r="J35">
        <v>70.5</v>
      </c>
      <c r="K35">
        <v>140.9</v>
      </c>
      <c r="L35">
        <v>42.4</v>
      </c>
      <c r="M35">
        <v>73.400000000000006</v>
      </c>
      <c r="N35">
        <v>17.600000000000001</v>
      </c>
      <c r="O35">
        <v>34.9</v>
      </c>
      <c r="P35" s="36">
        <v>45.7</v>
      </c>
      <c r="Q35">
        <v>23.2</v>
      </c>
      <c r="R35">
        <v>24.8</v>
      </c>
      <c r="S35">
        <v>39.1</v>
      </c>
      <c r="T35">
        <v>65.2</v>
      </c>
      <c r="U35">
        <v>14.2</v>
      </c>
      <c r="V35">
        <v>44.7</v>
      </c>
      <c r="W35">
        <v>41.9</v>
      </c>
      <c r="X35">
        <v>27.6</v>
      </c>
      <c r="Y35">
        <v>33.5</v>
      </c>
      <c r="Z35">
        <v>22.6</v>
      </c>
      <c r="AA35"/>
      <c r="AB35" s="39">
        <f t="shared" si="0"/>
        <v>382.5</v>
      </c>
      <c r="AC35" s="15">
        <f t="shared" si="1"/>
        <v>58.900000000000006</v>
      </c>
      <c r="AD35" s="15">
        <f t="shared" si="2"/>
        <v>193.6</v>
      </c>
      <c r="AE35" s="15"/>
      <c r="AF35" s="2">
        <v>1999</v>
      </c>
      <c r="AG35" s="45">
        <v>0</v>
      </c>
      <c r="AH35" s="45">
        <v>0</v>
      </c>
      <c r="AI35" s="45">
        <v>0</v>
      </c>
      <c r="AJ35" s="45">
        <v>0.7</v>
      </c>
      <c r="AK35" s="45">
        <v>9.1612903225806459</v>
      </c>
      <c r="AL35" s="45">
        <v>15.666666666666666</v>
      </c>
      <c r="AM35" s="45">
        <v>24.806451612903224</v>
      </c>
      <c r="AN35" s="44">
        <v>33.12903225806452</v>
      </c>
      <c r="AO35" s="45">
        <v>41.75</v>
      </c>
      <c r="AP35" s="45">
        <v>44.161290322580648</v>
      </c>
      <c r="AQ35" s="45">
        <v>43.2</v>
      </c>
      <c r="AR35" s="45">
        <v>35</v>
      </c>
      <c r="AS35" s="45">
        <v>0.66666666666666663</v>
      </c>
      <c r="AT35" s="45">
        <v>0</v>
      </c>
      <c r="AU35" s="45">
        <v>0</v>
      </c>
      <c r="AV35" s="45">
        <v>0</v>
      </c>
      <c r="AW35" s="45">
        <v>1.5483870967741935</v>
      </c>
      <c r="AX35" s="45">
        <v>16.7</v>
      </c>
      <c r="AY35" s="45">
        <v>30.483870967741936</v>
      </c>
      <c r="AZ35" s="15">
        <f t="shared" si="3"/>
        <v>20.553270609318997</v>
      </c>
      <c r="BA35" s="2">
        <f t="shared" si="4"/>
        <v>0.33333333333333331</v>
      </c>
      <c r="BB35" s="2">
        <f t="shared" si="5"/>
        <v>0.16666666666666666</v>
      </c>
    </row>
    <row r="36" spans="1:54" ht="15.9" x14ac:dyDescent="0.45">
      <c r="A36" s="2">
        <v>2000</v>
      </c>
      <c r="B36" s="2">
        <v>0.622</v>
      </c>
      <c r="F36" s="5"/>
      <c r="H36" s="2">
        <v>2000</v>
      </c>
      <c r="I36">
        <v>14.2</v>
      </c>
      <c r="J36">
        <v>44.7</v>
      </c>
      <c r="K36">
        <v>41.9</v>
      </c>
      <c r="L36">
        <v>27.6</v>
      </c>
      <c r="M36">
        <v>33.5</v>
      </c>
      <c r="N36">
        <v>22.6</v>
      </c>
      <c r="O36"/>
      <c r="P36" s="36">
        <v>24.3</v>
      </c>
      <c r="Q36">
        <v>28.3</v>
      </c>
      <c r="R36">
        <v>19.899999999999999</v>
      </c>
      <c r="S36">
        <v>35.799999999999997</v>
      </c>
      <c r="T36">
        <v>36.799999999999997</v>
      </c>
      <c r="U36">
        <v>62.6</v>
      </c>
      <c r="V36">
        <v>24</v>
      </c>
      <c r="W36">
        <v>140.19999999999999</v>
      </c>
      <c r="X36">
        <v>20.6</v>
      </c>
      <c r="Y36">
        <v>51.6</v>
      </c>
      <c r="Z36">
        <v>36.4</v>
      </c>
      <c r="AA36">
        <v>33.5</v>
      </c>
      <c r="AB36" s="39">
        <f t="shared" si="0"/>
        <v>514</v>
      </c>
      <c r="AC36" s="15">
        <f t="shared" si="1"/>
        <v>86.6</v>
      </c>
      <c r="AD36" s="15">
        <f t="shared" si="2"/>
        <v>284.20000000000005</v>
      </c>
      <c r="AE36" s="15"/>
      <c r="AF36" s="2">
        <v>2000</v>
      </c>
      <c r="AG36" s="45">
        <v>0.66666666666666663</v>
      </c>
      <c r="AH36" s="45">
        <v>0</v>
      </c>
      <c r="AI36" s="45">
        <v>0</v>
      </c>
      <c r="AJ36" s="45">
        <v>0</v>
      </c>
      <c r="AK36" s="45">
        <v>1.5483870967741935</v>
      </c>
      <c r="AL36" s="45">
        <v>16.7</v>
      </c>
      <c r="AM36" s="45">
        <v>30.483870967741936</v>
      </c>
      <c r="AN36" s="44">
        <v>42.838709677419352</v>
      </c>
      <c r="AO36" s="45">
        <v>55.241379310344826</v>
      </c>
      <c r="AP36" s="45">
        <v>49.741935483870968</v>
      </c>
      <c r="AQ36" s="45">
        <v>28.733333333333334</v>
      </c>
      <c r="AR36" s="45">
        <v>0.4838709677419355</v>
      </c>
      <c r="AS36" s="45">
        <v>0</v>
      </c>
      <c r="AT36" s="45">
        <v>0</v>
      </c>
      <c r="AU36" s="45">
        <v>0</v>
      </c>
      <c r="AV36" s="45">
        <v>0.13333333333333333</v>
      </c>
      <c r="AW36" s="45">
        <v>2.6451612903225805</v>
      </c>
      <c r="AX36" s="45">
        <v>15.3</v>
      </c>
      <c r="AY36" s="45">
        <v>25.741935483870968</v>
      </c>
      <c r="AZ36" s="15">
        <f t="shared" si="3"/>
        <v>18.404971573353109</v>
      </c>
      <c r="BA36" s="2">
        <f t="shared" si="4"/>
        <v>0</v>
      </c>
      <c r="BB36" s="2">
        <f t="shared" si="5"/>
        <v>3.3333333333333333E-2</v>
      </c>
    </row>
    <row r="37" spans="1:54" ht="15.9" x14ac:dyDescent="0.45">
      <c r="A37" s="2">
        <v>2001</v>
      </c>
      <c r="B37" s="2">
        <v>0.47499999999999998</v>
      </c>
      <c r="F37" s="5"/>
      <c r="H37" s="2">
        <v>2001</v>
      </c>
      <c r="I37">
        <v>62.6</v>
      </c>
      <c r="J37">
        <v>24</v>
      </c>
      <c r="K37">
        <v>140.19999999999999</v>
      </c>
      <c r="L37">
        <v>20.6</v>
      </c>
      <c r="M37">
        <v>51.6</v>
      </c>
      <c r="N37">
        <v>36.4</v>
      </c>
      <c r="O37">
        <v>33.5</v>
      </c>
      <c r="P37" s="36">
        <v>24.7</v>
      </c>
      <c r="Q37">
        <v>11.6</v>
      </c>
      <c r="R37">
        <v>21.4</v>
      </c>
      <c r="S37">
        <v>16.5</v>
      </c>
      <c r="T37">
        <v>33.700000000000003</v>
      </c>
      <c r="U37">
        <v>124.3</v>
      </c>
      <c r="V37">
        <v>77</v>
      </c>
      <c r="W37">
        <v>88.3</v>
      </c>
      <c r="X37">
        <v>12.1</v>
      </c>
      <c r="Y37">
        <v>30.2</v>
      </c>
      <c r="Z37">
        <v>35.799999999999997</v>
      </c>
      <c r="AA37">
        <v>30.7</v>
      </c>
      <c r="AB37" s="39">
        <f t="shared" si="0"/>
        <v>506.3</v>
      </c>
      <c r="AC37" s="15">
        <f t="shared" si="1"/>
        <v>201.3</v>
      </c>
      <c r="AD37" s="15">
        <f t="shared" si="2"/>
        <v>335.40000000000003</v>
      </c>
      <c r="AE37" s="15"/>
      <c r="AF37" s="2">
        <v>2001</v>
      </c>
      <c r="AG37" s="45">
        <v>0</v>
      </c>
      <c r="AH37" s="45">
        <v>0</v>
      </c>
      <c r="AI37" s="45">
        <v>0</v>
      </c>
      <c r="AJ37" s="45">
        <v>0.13333333333333333</v>
      </c>
      <c r="AK37" s="45">
        <v>2.6451612903225805</v>
      </c>
      <c r="AL37" s="45">
        <v>15.3</v>
      </c>
      <c r="AM37" s="45">
        <v>25.741935483870968</v>
      </c>
      <c r="AN37" s="44">
        <v>31.838709677419356</v>
      </c>
      <c r="AO37" s="45">
        <v>25.642857142857142</v>
      </c>
      <c r="AP37" s="45">
        <v>28.516129032258064</v>
      </c>
      <c r="AQ37" s="45">
        <v>12.466666666666667</v>
      </c>
      <c r="AR37" s="45">
        <v>1.8387096774193548</v>
      </c>
      <c r="AS37" s="45">
        <v>0</v>
      </c>
      <c r="AT37" s="45">
        <v>0</v>
      </c>
      <c r="AU37" s="45">
        <v>0</v>
      </c>
      <c r="AV37" s="45">
        <v>0</v>
      </c>
      <c r="AW37" s="45">
        <v>1.5806451612903225</v>
      </c>
      <c r="AX37" s="45">
        <v>23.3</v>
      </c>
      <c r="AY37" s="45">
        <v>31.64516129032258</v>
      </c>
      <c r="AZ37" s="15">
        <f t="shared" si="3"/>
        <v>13.069073220686123</v>
      </c>
      <c r="BA37" s="2">
        <f t="shared" si="4"/>
        <v>0</v>
      </c>
      <c r="BB37" s="2">
        <f t="shared" si="5"/>
        <v>0</v>
      </c>
    </row>
    <row r="38" spans="1:54" ht="15.9" x14ac:dyDescent="0.45">
      <c r="A38" s="2">
        <v>2002</v>
      </c>
      <c r="B38" s="2">
        <v>0.68500000000000005</v>
      </c>
      <c r="F38" s="5"/>
      <c r="H38" s="2">
        <v>2002</v>
      </c>
      <c r="I38">
        <v>124.3</v>
      </c>
      <c r="J38">
        <v>77</v>
      </c>
      <c r="K38">
        <v>88.3</v>
      </c>
      <c r="L38">
        <v>12.1</v>
      </c>
      <c r="M38">
        <v>30.2</v>
      </c>
      <c r="N38">
        <v>35.799999999999997</v>
      </c>
      <c r="O38">
        <v>30.7</v>
      </c>
      <c r="P38" s="36">
        <v>35.6</v>
      </c>
      <c r="Q38">
        <v>31.1</v>
      </c>
      <c r="R38">
        <v>32.299999999999997</v>
      </c>
      <c r="S38">
        <v>1.9</v>
      </c>
      <c r="T38">
        <v>64.3</v>
      </c>
      <c r="U38">
        <v>63.9</v>
      </c>
      <c r="V38">
        <v>62.2</v>
      </c>
      <c r="W38">
        <v>41.3</v>
      </c>
      <c r="X38">
        <v>43.4</v>
      </c>
      <c r="Y38">
        <v>73.5</v>
      </c>
      <c r="Z38">
        <v>26.9</v>
      </c>
      <c r="AA38">
        <v>21.4</v>
      </c>
      <c r="AB38" s="39">
        <f t="shared" si="0"/>
        <v>497.79999999999995</v>
      </c>
      <c r="AC38" s="15">
        <f t="shared" si="1"/>
        <v>126.1</v>
      </c>
      <c r="AD38" s="15">
        <f t="shared" si="2"/>
        <v>275.09999999999997</v>
      </c>
      <c r="AE38" s="15"/>
      <c r="AF38" s="2">
        <v>2002</v>
      </c>
      <c r="AG38" s="45">
        <v>0</v>
      </c>
      <c r="AH38" s="45">
        <v>0</v>
      </c>
      <c r="AI38" s="45">
        <v>0</v>
      </c>
      <c r="AJ38" s="45">
        <v>0</v>
      </c>
      <c r="AK38" s="45">
        <v>1.5806451612903225</v>
      </c>
      <c r="AL38" s="45">
        <v>23.3</v>
      </c>
      <c r="AM38" s="45">
        <v>31.64516129032258</v>
      </c>
      <c r="AN38" s="44">
        <v>35.677419354838712</v>
      </c>
      <c r="AO38" s="45">
        <v>49.178571428571431</v>
      </c>
      <c r="AP38" s="45">
        <v>55.741935483870968</v>
      </c>
      <c r="AQ38" s="45">
        <v>32.5</v>
      </c>
      <c r="AR38" s="45">
        <v>0.38709677419354838</v>
      </c>
      <c r="AS38" s="45">
        <v>0</v>
      </c>
      <c r="AT38" s="45">
        <v>0</v>
      </c>
      <c r="AU38" s="45">
        <v>0</v>
      </c>
      <c r="AV38" s="45">
        <v>3.3333333333333333E-2</v>
      </c>
      <c r="AW38" s="45">
        <v>7.67741935483871</v>
      </c>
      <c r="AX38" s="45">
        <v>13.566666666666666</v>
      </c>
      <c r="AY38" s="45">
        <v>21.29032258064516</v>
      </c>
      <c r="AZ38" s="15">
        <f t="shared" si="3"/>
        <v>18.004397081413209</v>
      </c>
      <c r="BA38" s="2">
        <f t="shared" si="4"/>
        <v>0</v>
      </c>
      <c r="BB38" s="2">
        <f t="shared" si="5"/>
        <v>8.3333333333333332E-3</v>
      </c>
    </row>
    <row r="39" spans="1:54" ht="15.9" x14ac:dyDescent="0.45">
      <c r="A39" s="2">
        <v>2003</v>
      </c>
      <c r="B39" s="2">
        <v>1.0349999999999999</v>
      </c>
      <c r="F39" s="5"/>
      <c r="H39" s="2">
        <v>2003</v>
      </c>
      <c r="I39">
        <v>63.9</v>
      </c>
      <c r="J39">
        <v>62.2</v>
      </c>
      <c r="K39">
        <v>41.3</v>
      </c>
      <c r="L39">
        <v>43.4</v>
      </c>
      <c r="M39">
        <v>73.5</v>
      </c>
      <c r="N39">
        <v>26.9</v>
      </c>
      <c r="O39">
        <v>21.4</v>
      </c>
      <c r="P39" s="36">
        <v>19.899999999999999</v>
      </c>
      <c r="Q39">
        <v>17.100000000000001</v>
      </c>
      <c r="R39">
        <v>10</v>
      </c>
      <c r="S39">
        <v>28.2</v>
      </c>
      <c r="T39">
        <v>35.6</v>
      </c>
      <c r="U39">
        <v>70.5</v>
      </c>
      <c r="V39">
        <v>44.6</v>
      </c>
      <c r="W39">
        <v>43.3</v>
      </c>
      <c r="X39">
        <v>46.5</v>
      </c>
      <c r="Y39">
        <v>41.4</v>
      </c>
      <c r="Z39">
        <v>23.8</v>
      </c>
      <c r="AA39">
        <v>46.9</v>
      </c>
      <c r="AB39" s="39">
        <f t="shared" si="0"/>
        <v>427.79999999999995</v>
      </c>
      <c r="AC39" s="15">
        <f t="shared" si="1"/>
        <v>115.1</v>
      </c>
      <c r="AD39" s="15">
        <f t="shared" si="2"/>
        <v>240.5</v>
      </c>
      <c r="AE39" s="15"/>
      <c r="AF39" s="2">
        <v>2003</v>
      </c>
      <c r="AG39" s="45">
        <v>0</v>
      </c>
      <c r="AH39" s="45">
        <v>0</v>
      </c>
      <c r="AI39" s="45">
        <v>0</v>
      </c>
      <c r="AJ39" s="45">
        <v>3.3333333333333333E-2</v>
      </c>
      <c r="AK39" s="45">
        <v>7.67741935483871</v>
      </c>
      <c r="AL39" s="45">
        <v>13.566666666666666</v>
      </c>
      <c r="AM39" s="45">
        <v>21.29032258064516</v>
      </c>
      <c r="AN39" s="44">
        <v>27.806451612903224</v>
      </c>
      <c r="AO39" s="45">
        <v>32.5</v>
      </c>
      <c r="AP39" s="45">
        <v>37.645161290322584</v>
      </c>
      <c r="AQ39" s="45">
        <v>32.133333333333333</v>
      </c>
      <c r="AR39" s="45">
        <v>11.290322580645162</v>
      </c>
      <c r="AS39" s="45">
        <v>0</v>
      </c>
      <c r="AT39" s="45">
        <v>0</v>
      </c>
      <c r="AU39" s="45">
        <v>0</v>
      </c>
      <c r="AV39" s="45">
        <v>0</v>
      </c>
      <c r="AW39" s="45">
        <v>5.645161290322581</v>
      </c>
      <c r="AX39" s="45">
        <v>19.333333333333332</v>
      </c>
      <c r="AY39" s="45">
        <v>40.064516129032256</v>
      </c>
      <c r="AZ39" s="15">
        <f t="shared" si="3"/>
        <v>17.20152329749104</v>
      </c>
      <c r="BA39" s="2">
        <f t="shared" si="4"/>
        <v>0</v>
      </c>
      <c r="BB39" s="2">
        <f t="shared" si="5"/>
        <v>0</v>
      </c>
    </row>
    <row r="40" spans="1:54" ht="15.9" x14ac:dyDescent="0.45">
      <c r="A40" s="2">
        <v>2004</v>
      </c>
      <c r="B40" s="2">
        <v>1.0900000000000001</v>
      </c>
      <c r="F40" s="5"/>
      <c r="H40" s="2">
        <v>2004</v>
      </c>
      <c r="I40">
        <v>70.5</v>
      </c>
      <c r="J40">
        <v>44.6</v>
      </c>
      <c r="K40">
        <v>43.3</v>
      </c>
      <c r="L40">
        <v>46.5</v>
      </c>
      <c r="M40">
        <v>41.4</v>
      </c>
      <c r="N40">
        <v>23.8</v>
      </c>
      <c r="O40">
        <v>46.9</v>
      </c>
      <c r="P40" s="36">
        <v>14.2</v>
      </c>
      <c r="Q40">
        <v>24.4</v>
      </c>
      <c r="R40">
        <v>17</v>
      </c>
      <c r="S40">
        <v>12.2</v>
      </c>
      <c r="T40">
        <v>29.7</v>
      </c>
      <c r="U40">
        <v>40.9</v>
      </c>
      <c r="V40">
        <v>34.5</v>
      </c>
      <c r="W40">
        <v>43.3</v>
      </c>
      <c r="X40">
        <v>46.6</v>
      </c>
      <c r="Y40">
        <v>28.3</v>
      </c>
      <c r="Z40">
        <v>23.9</v>
      </c>
      <c r="AA40">
        <v>14.8</v>
      </c>
      <c r="AB40" s="39">
        <f t="shared" si="0"/>
        <v>329.8</v>
      </c>
      <c r="AC40" s="15">
        <f t="shared" si="1"/>
        <v>75.400000000000006</v>
      </c>
      <c r="AD40" s="15">
        <f t="shared" si="2"/>
        <v>194.99999999999997</v>
      </c>
      <c r="AE40" s="15"/>
      <c r="AF40" s="2">
        <v>2004</v>
      </c>
      <c r="AG40" s="45">
        <v>0</v>
      </c>
      <c r="AH40" s="45">
        <v>0</v>
      </c>
      <c r="AI40" s="45">
        <v>0</v>
      </c>
      <c r="AJ40" s="45">
        <v>0</v>
      </c>
      <c r="AK40" s="45">
        <v>5.645161290322581</v>
      </c>
      <c r="AL40" s="45">
        <v>19.333333333333332</v>
      </c>
      <c r="AM40" s="45">
        <v>40.064516129032256</v>
      </c>
      <c r="AN40" s="44">
        <v>50.58064516129032</v>
      </c>
      <c r="AO40" s="45">
        <v>57.241379310344826</v>
      </c>
      <c r="AP40" s="45">
        <v>65.548387096774192</v>
      </c>
      <c r="AQ40" s="45">
        <v>65.266666666666666</v>
      </c>
      <c r="AR40" s="45">
        <v>704.87096774193549</v>
      </c>
      <c r="AS40" s="45">
        <v>0</v>
      </c>
      <c r="AT40" s="45">
        <v>0</v>
      </c>
      <c r="AU40" s="45">
        <v>0</v>
      </c>
      <c r="AV40" s="45">
        <v>0</v>
      </c>
      <c r="AW40" s="45">
        <v>4.225806451612903</v>
      </c>
      <c r="AX40" s="45">
        <v>18.3</v>
      </c>
      <c r="AY40" s="45">
        <v>32.258064516129032</v>
      </c>
      <c r="AZ40" s="15">
        <f t="shared" si="3"/>
        <v>83.190993078729448</v>
      </c>
      <c r="BA40" s="2">
        <f t="shared" si="4"/>
        <v>0</v>
      </c>
      <c r="BB40" s="2">
        <f t="shared" si="5"/>
        <v>0</v>
      </c>
    </row>
    <row r="41" spans="1:54" ht="15.9" x14ac:dyDescent="0.45">
      <c r="A41" s="2">
        <v>2005</v>
      </c>
      <c r="B41" s="2">
        <v>0.79100000000000004</v>
      </c>
      <c r="F41" s="5"/>
      <c r="H41" s="2">
        <v>2005</v>
      </c>
      <c r="I41">
        <v>40.9</v>
      </c>
      <c r="J41">
        <v>34.5</v>
      </c>
      <c r="K41">
        <v>43.3</v>
      </c>
      <c r="L41">
        <v>46.6</v>
      </c>
      <c r="M41">
        <v>28.3</v>
      </c>
      <c r="N41">
        <v>23.9</v>
      </c>
      <c r="O41">
        <v>14.8</v>
      </c>
      <c r="P41" s="36">
        <v>19.100000000000001</v>
      </c>
      <c r="Q41">
        <v>7.6</v>
      </c>
      <c r="R41">
        <v>39.5</v>
      </c>
      <c r="S41">
        <v>41.7</v>
      </c>
      <c r="T41">
        <v>40</v>
      </c>
      <c r="U41">
        <v>61.2</v>
      </c>
      <c r="V41">
        <v>69.400000000000006</v>
      </c>
      <c r="W41">
        <v>63.9</v>
      </c>
      <c r="X41">
        <v>24.9</v>
      </c>
      <c r="Y41">
        <v>40.200000000000003</v>
      </c>
      <c r="Z41">
        <v>28.5</v>
      </c>
      <c r="AA41">
        <v>33.4</v>
      </c>
      <c r="AB41" s="39">
        <f t="shared" si="0"/>
        <v>469.39999999999992</v>
      </c>
      <c r="AC41" s="15">
        <f t="shared" si="1"/>
        <v>130.60000000000002</v>
      </c>
      <c r="AD41" s="15">
        <f t="shared" si="2"/>
        <v>259.40000000000003</v>
      </c>
      <c r="AE41" s="15"/>
      <c r="AF41" s="2">
        <v>2005</v>
      </c>
      <c r="AG41" s="45">
        <v>0</v>
      </c>
      <c r="AH41" s="45">
        <v>0</v>
      </c>
      <c r="AI41" s="45">
        <v>0</v>
      </c>
      <c r="AJ41" s="45">
        <v>0</v>
      </c>
      <c r="AK41" s="45">
        <v>4.225806451612903</v>
      </c>
      <c r="AL41" s="45">
        <v>18.3</v>
      </c>
      <c r="AM41" s="45">
        <v>32.258064516129032</v>
      </c>
      <c r="AN41" s="44">
        <v>42.193548387096776</v>
      </c>
      <c r="AO41" s="45">
        <v>44.571428571428569</v>
      </c>
      <c r="AP41" s="45">
        <v>58.258064516129032</v>
      </c>
      <c r="AQ41" s="45">
        <v>77.966666666666669</v>
      </c>
      <c r="AR41" s="45">
        <v>43.677419354838712</v>
      </c>
      <c r="AS41" s="45">
        <v>0</v>
      </c>
      <c r="AT41" s="45">
        <v>0</v>
      </c>
      <c r="AU41" s="45">
        <v>0</v>
      </c>
      <c r="AV41" s="45">
        <v>6.6666666666666666E-2</v>
      </c>
      <c r="AW41" s="45">
        <v>2.4516129032258065</v>
      </c>
      <c r="AX41" s="45">
        <v>16.5</v>
      </c>
      <c r="AY41" s="45">
        <v>37.838709677419352</v>
      </c>
      <c r="AZ41" s="15">
        <f t="shared" si="3"/>
        <v>26.960343061955964</v>
      </c>
      <c r="BA41" s="2">
        <f t="shared" si="4"/>
        <v>0</v>
      </c>
      <c r="BB41" s="2">
        <f t="shared" si="5"/>
        <v>1.6666666666666666E-2</v>
      </c>
    </row>
    <row r="42" spans="1:54" ht="15.9" x14ac:dyDescent="0.45">
      <c r="A42" s="2">
        <v>2006</v>
      </c>
      <c r="B42" s="2">
        <v>1.1879999999999999</v>
      </c>
      <c r="F42" s="5"/>
      <c r="H42" s="2">
        <v>2006</v>
      </c>
      <c r="I42">
        <v>61.2</v>
      </c>
      <c r="J42">
        <v>69.400000000000006</v>
      </c>
      <c r="K42">
        <v>63.9</v>
      </c>
      <c r="L42">
        <v>24.9</v>
      </c>
      <c r="M42">
        <v>40.200000000000003</v>
      </c>
      <c r="N42">
        <v>28.5</v>
      </c>
      <c r="O42">
        <v>33.4</v>
      </c>
      <c r="P42" s="36">
        <v>16.2</v>
      </c>
      <c r="Q42">
        <v>3.4</v>
      </c>
      <c r="R42">
        <v>30.8</v>
      </c>
      <c r="S42">
        <v>18.100000000000001</v>
      </c>
      <c r="T42">
        <v>19.100000000000001</v>
      </c>
      <c r="U42">
        <v>53.9</v>
      </c>
      <c r="V42">
        <v>128.4</v>
      </c>
      <c r="W42">
        <v>38</v>
      </c>
      <c r="X42">
        <v>44.4</v>
      </c>
      <c r="Y42">
        <v>48.5</v>
      </c>
      <c r="Z42">
        <v>55.4</v>
      </c>
      <c r="AA42">
        <v>36.9</v>
      </c>
      <c r="AB42" s="39">
        <f t="shared" si="0"/>
        <v>493.09999999999991</v>
      </c>
      <c r="AC42" s="15">
        <f t="shared" si="1"/>
        <v>182.3</v>
      </c>
      <c r="AD42" s="15">
        <f t="shared" si="2"/>
        <v>283.8</v>
      </c>
      <c r="AE42" s="15"/>
      <c r="AF42" s="2">
        <v>2006</v>
      </c>
      <c r="AG42" s="45">
        <v>0</v>
      </c>
      <c r="AH42" s="45">
        <v>0</v>
      </c>
      <c r="AI42" s="45">
        <v>0</v>
      </c>
      <c r="AJ42" s="45">
        <v>6.6666666666666666E-2</v>
      </c>
      <c r="AK42" s="45">
        <v>2.4516129032258065</v>
      </c>
      <c r="AL42" s="45">
        <v>16.5</v>
      </c>
      <c r="AM42" s="45">
        <v>37.838709677419352</v>
      </c>
      <c r="AN42" s="44">
        <v>37.258064516129032</v>
      </c>
      <c r="AO42" s="45">
        <v>41.857142857142854</v>
      </c>
      <c r="AP42" s="45">
        <v>50.032258064516128</v>
      </c>
      <c r="AQ42" s="45">
        <v>70</v>
      </c>
      <c r="AR42" s="45">
        <v>35.741935483870968</v>
      </c>
      <c r="AS42" s="45">
        <v>0</v>
      </c>
      <c r="AT42" s="45">
        <v>0</v>
      </c>
      <c r="AU42" s="45">
        <v>0</v>
      </c>
      <c r="AV42" s="45">
        <v>0.16666666666666666</v>
      </c>
      <c r="AW42" s="45">
        <v>9.5483870967741939</v>
      </c>
      <c r="AX42" s="45">
        <v>44.266666666666666</v>
      </c>
      <c r="AY42" s="45">
        <v>61.064516129032256</v>
      </c>
      <c r="AZ42" s="15">
        <f t="shared" si="3"/>
        <v>29.1613031233999</v>
      </c>
      <c r="BA42" s="2">
        <f t="shared" si="4"/>
        <v>0</v>
      </c>
      <c r="BB42" s="2">
        <f t="shared" si="5"/>
        <v>4.1666666666666664E-2</v>
      </c>
    </row>
    <row r="43" spans="1:54" ht="15.9" x14ac:dyDescent="0.45">
      <c r="A43" s="2">
        <v>2007</v>
      </c>
      <c r="B43" s="2">
        <v>1.423</v>
      </c>
      <c r="F43" s="5"/>
      <c r="H43" s="2">
        <v>2007</v>
      </c>
      <c r="I43">
        <v>53.9</v>
      </c>
      <c r="J43">
        <v>128.4</v>
      </c>
      <c r="K43">
        <v>38</v>
      </c>
      <c r="L43">
        <v>44.4</v>
      </c>
      <c r="M43">
        <v>48.5</v>
      </c>
      <c r="N43">
        <v>55.4</v>
      </c>
      <c r="O43">
        <v>36.9</v>
      </c>
      <c r="P43" s="36">
        <v>39</v>
      </c>
      <c r="Q43">
        <v>17.899999999999999</v>
      </c>
      <c r="R43">
        <v>17.600000000000001</v>
      </c>
      <c r="S43">
        <v>34</v>
      </c>
      <c r="T43">
        <v>12.5</v>
      </c>
      <c r="U43">
        <v>56.5</v>
      </c>
      <c r="V43">
        <v>89.4</v>
      </c>
      <c r="W43">
        <v>89.6</v>
      </c>
      <c r="X43">
        <v>68</v>
      </c>
      <c r="Y43">
        <v>28</v>
      </c>
      <c r="Z43">
        <v>29.7</v>
      </c>
      <c r="AA43">
        <v>35.5</v>
      </c>
      <c r="AB43" s="39">
        <f t="shared" si="0"/>
        <v>517.70000000000005</v>
      </c>
      <c r="AC43" s="15">
        <f t="shared" si="1"/>
        <v>145.9</v>
      </c>
      <c r="AD43" s="15">
        <f t="shared" si="2"/>
        <v>316</v>
      </c>
      <c r="AE43" s="15"/>
      <c r="AF43" s="2">
        <v>2007</v>
      </c>
      <c r="AG43" s="45">
        <v>0</v>
      </c>
      <c r="AH43" s="45">
        <v>0</v>
      </c>
      <c r="AI43" s="45">
        <v>0</v>
      </c>
      <c r="AJ43" s="45">
        <v>0.16666666666666666</v>
      </c>
      <c r="AK43" s="45">
        <v>9.5483870967741939</v>
      </c>
      <c r="AL43" s="45">
        <v>44.266666666666666</v>
      </c>
      <c r="AM43" s="45">
        <v>61.064516129032256</v>
      </c>
      <c r="AN43" s="44">
        <v>67.806451612903231</v>
      </c>
      <c r="AO43" s="45">
        <v>72.285714285714292</v>
      </c>
      <c r="AP43" s="45">
        <v>73.290322580645167</v>
      </c>
      <c r="AQ43" s="45">
        <v>55.366666666666667</v>
      </c>
      <c r="AR43" s="45">
        <v>26.419354838709676</v>
      </c>
      <c r="AS43" s="45">
        <v>0.26666666666666666</v>
      </c>
      <c r="AT43" s="45">
        <v>0</v>
      </c>
      <c r="AU43" s="45">
        <v>0</v>
      </c>
      <c r="AV43" s="45">
        <v>0</v>
      </c>
      <c r="AW43" s="45">
        <v>4.387096774193548</v>
      </c>
      <c r="AX43" s="45">
        <v>7.0333333333333332</v>
      </c>
      <c r="AY43" s="45">
        <v>23.64516129032258</v>
      </c>
      <c r="AZ43" s="15">
        <f t="shared" si="3"/>
        <v>27.541730670762931</v>
      </c>
      <c r="BA43" s="2">
        <f t="shared" si="4"/>
        <v>0.13333333333333333</v>
      </c>
      <c r="BB43" s="2">
        <f t="shared" si="5"/>
        <v>6.6666666666666666E-2</v>
      </c>
    </row>
    <row r="44" spans="1:54" ht="15.9" x14ac:dyDescent="0.45">
      <c r="A44" s="2">
        <v>2008</v>
      </c>
      <c r="B44" s="2">
        <v>1.772</v>
      </c>
      <c r="F44" s="5"/>
      <c r="H44" s="2">
        <v>2008</v>
      </c>
      <c r="I44">
        <v>56.5</v>
      </c>
      <c r="J44">
        <v>89.4</v>
      </c>
      <c r="K44">
        <v>89.6</v>
      </c>
      <c r="L44">
        <v>68</v>
      </c>
      <c r="M44">
        <v>28</v>
      </c>
      <c r="N44">
        <v>29.7</v>
      </c>
      <c r="O44">
        <v>35.5</v>
      </c>
      <c r="P44" s="36">
        <v>11.3</v>
      </c>
      <c r="Q44">
        <v>18.899999999999999</v>
      </c>
      <c r="R44">
        <v>33</v>
      </c>
      <c r="S44">
        <v>38.799999999999997</v>
      </c>
      <c r="T44">
        <v>12.6</v>
      </c>
      <c r="U44">
        <v>31.3</v>
      </c>
      <c r="V44">
        <v>86.9</v>
      </c>
      <c r="W44">
        <v>91.1</v>
      </c>
      <c r="X44">
        <v>43.4</v>
      </c>
      <c r="Y44">
        <v>43.5</v>
      </c>
      <c r="Z44">
        <v>27.9</v>
      </c>
      <c r="AA44">
        <v>25.5</v>
      </c>
      <c r="AB44" s="39">
        <f t="shared" si="0"/>
        <v>464.19999999999993</v>
      </c>
      <c r="AC44" s="15">
        <f t="shared" si="1"/>
        <v>118.2</v>
      </c>
      <c r="AD44" s="15">
        <f t="shared" si="2"/>
        <v>265.3</v>
      </c>
      <c r="AE44" s="15"/>
      <c r="AF44" s="2">
        <v>2008</v>
      </c>
      <c r="AG44" s="45">
        <v>0.26666666666666666</v>
      </c>
      <c r="AH44" s="45">
        <v>0</v>
      </c>
      <c r="AI44" s="45">
        <v>0</v>
      </c>
      <c r="AJ44" s="45">
        <v>0</v>
      </c>
      <c r="AK44" s="45">
        <v>4.387096774193548</v>
      </c>
      <c r="AL44" s="45">
        <v>7.0333333333333332</v>
      </c>
      <c r="AM44" s="45">
        <v>23.64516129032258</v>
      </c>
      <c r="AN44" s="44">
        <v>29.967741935483872</v>
      </c>
      <c r="AO44" s="45">
        <v>35.482758620689658</v>
      </c>
      <c r="AP44" s="45">
        <v>44.967741935483872</v>
      </c>
      <c r="AQ44" s="45">
        <v>45.7</v>
      </c>
      <c r="AR44" s="45">
        <v>43.483870967741936</v>
      </c>
      <c r="AS44" s="45">
        <v>0.1</v>
      </c>
      <c r="AT44" s="45">
        <v>0</v>
      </c>
      <c r="AU44" s="45">
        <v>0</v>
      </c>
      <c r="AV44" s="45">
        <v>0</v>
      </c>
      <c r="AW44" s="45">
        <v>2.5483870967741935</v>
      </c>
      <c r="AX44" s="45">
        <v>8.4333333333333336</v>
      </c>
      <c r="AY44" s="45">
        <v>16.516129032258064</v>
      </c>
      <c r="AZ44" s="15">
        <f>AVERAGE(AN44:AY44)</f>
        <v>18.933330243480412</v>
      </c>
      <c r="BA44" s="2">
        <f t="shared" si="4"/>
        <v>0.05</v>
      </c>
      <c r="BB44" s="2">
        <f t="shared" si="5"/>
        <v>2.5000000000000001E-2</v>
      </c>
    </row>
    <row r="45" spans="1:54" ht="15.9" x14ac:dyDescent="0.45">
      <c r="A45" s="2">
        <v>2009</v>
      </c>
      <c r="B45" s="2">
        <v>0.97099999999999997</v>
      </c>
      <c r="F45" s="5"/>
      <c r="H45" s="2">
        <v>2009</v>
      </c>
      <c r="I45">
        <v>31.3</v>
      </c>
      <c r="J45">
        <v>86.9</v>
      </c>
      <c r="K45">
        <v>91.1</v>
      </c>
      <c r="L45">
        <v>43.4</v>
      </c>
      <c r="M45">
        <v>43.5</v>
      </c>
      <c r="N45">
        <v>27.9</v>
      </c>
      <c r="O45">
        <v>25.5</v>
      </c>
      <c r="P45" s="36">
        <v>19.899999999999999</v>
      </c>
      <c r="Q45">
        <v>17.899999999999999</v>
      </c>
      <c r="R45">
        <v>21</v>
      </c>
      <c r="S45">
        <v>11.6</v>
      </c>
      <c r="T45">
        <v>43</v>
      </c>
      <c r="U45">
        <v>48.1</v>
      </c>
      <c r="V45">
        <v>32.299999999999997</v>
      </c>
      <c r="W45">
        <v>30.3</v>
      </c>
      <c r="X45">
        <v>42.7</v>
      </c>
      <c r="Y45">
        <v>70.8</v>
      </c>
      <c r="Z45">
        <v>21</v>
      </c>
      <c r="AA45">
        <v>23.3</v>
      </c>
      <c r="AB45" s="39">
        <f t="shared" si="0"/>
        <v>381.90000000000003</v>
      </c>
      <c r="AC45" s="15">
        <f t="shared" si="1"/>
        <v>80.400000000000006</v>
      </c>
      <c r="AD45" s="15">
        <f t="shared" si="2"/>
        <v>196.39999999999998</v>
      </c>
      <c r="AE45" s="15"/>
      <c r="AF45" s="2">
        <v>2009</v>
      </c>
      <c r="AG45" s="45">
        <v>0.1</v>
      </c>
      <c r="AH45" s="45">
        <v>0</v>
      </c>
      <c r="AI45" s="45">
        <v>0</v>
      </c>
      <c r="AJ45" s="45">
        <v>0</v>
      </c>
      <c r="AK45" s="45">
        <v>2.5483870967741935</v>
      </c>
      <c r="AL45" s="45">
        <v>8.4333333333333336</v>
      </c>
      <c r="AM45" s="45">
        <v>16.516129032258064</v>
      </c>
      <c r="AN45" s="44">
        <v>24.580645161290324</v>
      </c>
      <c r="AO45" s="45">
        <v>30.678571428571427</v>
      </c>
      <c r="AP45" s="45">
        <v>35.451612903225808</v>
      </c>
      <c r="AQ45" s="45">
        <v>34.766666666666666</v>
      </c>
      <c r="AR45" s="45">
        <v>30</v>
      </c>
      <c r="AS45" s="45">
        <v>0</v>
      </c>
      <c r="AT45" s="45">
        <v>0</v>
      </c>
      <c r="AU45" s="45">
        <v>0</v>
      </c>
      <c r="AV45" s="45">
        <v>0</v>
      </c>
      <c r="AW45" s="45">
        <v>3.4193548387096775</v>
      </c>
      <c r="AX45" s="45">
        <v>24.2</v>
      </c>
      <c r="AY45" s="45">
        <v>27.774193548387096</v>
      </c>
      <c r="AZ45" s="15">
        <f t="shared" si="3"/>
        <v>17.572587045570916</v>
      </c>
      <c r="BA45" s="2">
        <f t="shared" si="4"/>
        <v>0</v>
      </c>
      <c r="BB45" s="2">
        <f t="shared" si="5"/>
        <v>0</v>
      </c>
    </row>
    <row r="46" spans="1:54" ht="15.9" x14ac:dyDescent="0.45">
      <c r="A46" s="2">
        <v>2010</v>
      </c>
      <c r="B46" s="2">
        <v>0.877</v>
      </c>
      <c r="F46" s="5"/>
      <c r="H46" s="2">
        <v>2010</v>
      </c>
      <c r="I46">
        <v>48.1</v>
      </c>
      <c r="J46">
        <v>32.299999999999997</v>
      </c>
      <c r="K46">
        <v>30.3</v>
      </c>
      <c r="L46">
        <v>42.7</v>
      </c>
      <c r="M46">
        <v>70.8</v>
      </c>
      <c r="N46">
        <v>21</v>
      </c>
      <c r="O46">
        <v>23.3</v>
      </c>
      <c r="P46" s="36">
        <v>16.2</v>
      </c>
      <c r="Q46">
        <v>6.8</v>
      </c>
      <c r="R46">
        <v>42.3</v>
      </c>
      <c r="S46">
        <v>25</v>
      </c>
      <c r="T46">
        <v>39.200000000000003</v>
      </c>
      <c r="U46">
        <v>59.9</v>
      </c>
      <c r="V46">
        <v>23.5</v>
      </c>
      <c r="W46">
        <v>92</v>
      </c>
      <c r="X46">
        <v>40</v>
      </c>
      <c r="Y46">
        <v>57.2</v>
      </c>
      <c r="Z46">
        <v>58.7</v>
      </c>
      <c r="AA46">
        <v>19.8</v>
      </c>
      <c r="AB46" s="39">
        <f t="shared" si="0"/>
        <v>480.59999999999997</v>
      </c>
      <c r="AC46" s="15">
        <f t="shared" si="1"/>
        <v>83.4</v>
      </c>
      <c r="AD46" s="15">
        <f t="shared" si="2"/>
        <v>254.6</v>
      </c>
      <c r="AE46" s="15"/>
      <c r="AF46" s="2">
        <v>2010</v>
      </c>
      <c r="AG46" s="45">
        <v>0</v>
      </c>
      <c r="AH46" s="45">
        <v>0</v>
      </c>
      <c r="AI46" s="45">
        <v>0</v>
      </c>
      <c r="AJ46" s="45">
        <v>0</v>
      </c>
      <c r="AK46" s="45">
        <v>3.4193548387096775</v>
      </c>
      <c r="AL46" s="45">
        <v>24.2</v>
      </c>
      <c r="AM46" s="45">
        <v>27.774193548387096</v>
      </c>
      <c r="AN46" s="44">
        <v>32.096774193548384</v>
      </c>
      <c r="AO46" s="45">
        <v>30.428571428571427</v>
      </c>
      <c r="AP46" s="45">
        <v>49.161290322580648</v>
      </c>
      <c r="AQ46" s="45">
        <v>52.133333333333333</v>
      </c>
      <c r="AR46" s="45">
        <v>15.483870967741936</v>
      </c>
      <c r="AS46" s="45">
        <v>0</v>
      </c>
      <c r="AT46" s="45">
        <v>0</v>
      </c>
      <c r="AU46" s="45">
        <v>0</v>
      </c>
      <c r="AV46" s="45">
        <v>333.36666666666667</v>
      </c>
      <c r="AW46" s="45">
        <v>2.193548387096774</v>
      </c>
      <c r="AX46" s="45">
        <v>24.1</v>
      </c>
      <c r="AY46" s="45">
        <v>32.774193548387096</v>
      </c>
      <c r="AZ46" s="15">
        <f t="shared" si="3"/>
        <v>47.644854070660529</v>
      </c>
      <c r="BA46" s="2">
        <f t="shared" si="4"/>
        <v>0</v>
      </c>
      <c r="BB46" s="2">
        <f t="shared" si="5"/>
        <v>83.341666666666669</v>
      </c>
    </row>
    <row r="47" spans="1:54" ht="15.9" x14ac:dyDescent="0.45">
      <c r="A47" s="2">
        <v>2011</v>
      </c>
      <c r="B47" s="2">
        <v>1.1259999999999999</v>
      </c>
      <c r="F47" s="5"/>
      <c r="H47" s="2">
        <v>2011</v>
      </c>
      <c r="I47">
        <v>59.9</v>
      </c>
      <c r="J47">
        <v>23.5</v>
      </c>
      <c r="K47">
        <v>92</v>
      </c>
      <c r="L47">
        <v>40</v>
      </c>
      <c r="M47">
        <v>57.2</v>
      </c>
      <c r="N47">
        <v>58.7</v>
      </c>
      <c r="O47">
        <v>19.8</v>
      </c>
      <c r="P47" s="36">
        <v>27.3</v>
      </c>
      <c r="Q47">
        <v>16.600000000000001</v>
      </c>
      <c r="R47">
        <v>15</v>
      </c>
      <c r="S47">
        <v>77.599999999999994</v>
      </c>
      <c r="T47">
        <v>63.3</v>
      </c>
      <c r="U47">
        <v>35.799999999999997</v>
      </c>
      <c r="V47">
        <v>39.700000000000003</v>
      </c>
      <c r="W47">
        <v>51.6</v>
      </c>
      <c r="X47">
        <v>43.1</v>
      </c>
      <c r="Y47">
        <v>41.6</v>
      </c>
      <c r="Z47">
        <v>30.4</v>
      </c>
      <c r="AA47">
        <v>16.899999999999999</v>
      </c>
      <c r="AB47" s="39">
        <f t="shared" si="0"/>
        <v>458.90000000000003</v>
      </c>
      <c r="AC47" s="15">
        <f t="shared" si="1"/>
        <v>75.5</v>
      </c>
      <c r="AD47" s="15">
        <f t="shared" si="2"/>
        <v>233.5</v>
      </c>
      <c r="AE47" s="15"/>
      <c r="AF47" s="2">
        <v>2011</v>
      </c>
      <c r="AG47" s="45">
        <v>0</v>
      </c>
      <c r="AH47" s="45">
        <v>0</v>
      </c>
      <c r="AI47" s="45">
        <v>0</v>
      </c>
      <c r="AJ47" s="45">
        <v>333.36666666666667</v>
      </c>
      <c r="AK47" s="45">
        <v>2.193548387096774</v>
      </c>
      <c r="AL47" s="45">
        <v>24.1</v>
      </c>
      <c r="AM47" s="45">
        <v>32.774193548387096</v>
      </c>
      <c r="AN47" s="44">
        <v>46.41935483870968</v>
      </c>
      <c r="AO47" s="45">
        <v>53.857142857142854</v>
      </c>
      <c r="AP47" s="45">
        <v>58.645161290322584</v>
      </c>
      <c r="AQ47" s="45">
        <v>55</v>
      </c>
      <c r="AR47" s="45">
        <v>14.903225806451612</v>
      </c>
      <c r="AS47" s="45">
        <v>0</v>
      </c>
      <c r="AT47" s="45">
        <v>0</v>
      </c>
      <c r="AU47" s="45">
        <v>0</v>
      </c>
      <c r="AV47" s="45">
        <v>0</v>
      </c>
      <c r="AW47" s="45">
        <v>1.1935483870967742</v>
      </c>
      <c r="AX47" s="45">
        <v>8.1333333333333329</v>
      </c>
      <c r="AY47" s="45">
        <v>16.93548387096774</v>
      </c>
      <c r="AZ47" s="15">
        <f t="shared" si="3"/>
        <v>21.257270865335382</v>
      </c>
      <c r="BA47" s="2">
        <f t="shared" si="4"/>
        <v>0</v>
      </c>
      <c r="BB47" s="2">
        <f t="shared" si="5"/>
        <v>0</v>
      </c>
    </row>
    <row r="48" spans="1:54" ht="15.9" x14ac:dyDescent="0.45">
      <c r="A48" s="2">
        <v>2012</v>
      </c>
      <c r="B48" s="2">
        <v>1.5549999999999999</v>
      </c>
      <c r="F48" s="5"/>
      <c r="H48" s="2">
        <v>2012</v>
      </c>
      <c r="I48">
        <v>35.799999999999997</v>
      </c>
      <c r="J48">
        <v>39.700000000000003</v>
      </c>
      <c r="K48">
        <v>51.6</v>
      </c>
      <c r="L48">
        <v>43.1</v>
      </c>
      <c r="M48">
        <v>41.6</v>
      </c>
      <c r="N48">
        <v>30.4</v>
      </c>
      <c r="O48">
        <v>16.899999999999999</v>
      </c>
      <c r="P48" s="36">
        <v>23.6</v>
      </c>
      <c r="Q48">
        <v>5.9</v>
      </c>
      <c r="R48">
        <v>19.899999999999999</v>
      </c>
      <c r="S48">
        <v>38</v>
      </c>
      <c r="T48">
        <v>44.5</v>
      </c>
      <c r="U48">
        <v>88.3</v>
      </c>
      <c r="V48">
        <v>94.9</v>
      </c>
      <c r="W48">
        <v>19.3</v>
      </c>
      <c r="X48">
        <v>59.9</v>
      </c>
      <c r="Y48">
        <v>36.700000000000003</v>
      </c>
      <c r="Z48">
        <v>34.6</v>
      </c>
      <c r="AA48">
        <v>18.100000000000001</v>
      </c>
      <c r="AB48" s="39">
        <f t="shared" si="0"/>
        <v>483.70000000000005</v>
      </c>
      <c r="AC48" s="15">
        <f t="shared" si="1"/>
        <v>183.2</v>
      </c>
      <c r="AD48" s="15">
        <f t="shared" si="2"/>
        <v>306.90000000000003</v>
      </c>
      <c r="AE48" s="15"/>
      <c r="AF48" s="2">
        <v>2012</v>
      </c>
      <c r="AG48" s="45">
        <v>0</v>
      </c>
      <c r="AH48" s="45">
        <v>0</v>
      </c>
      <c r="AI48" s="45">
        <v>0</v>
      </c>
      <c r="AJ48" s="45">
        <v>0</v>
      </c>
      <c r="AK48" s="45">
        <v>1.1935483870967742</v>
      </c>
      <c r="AL48" s="45">
        <v>8.1333333333333329</v>
      </c>
      <c r="AM48" s="45">
        <v>16.93548387096774</v>
      </c>
      <c r="AN48" s="44">
        <v>32.87096774193548</v>
      </c>
      <c r="AO48" s="45">
        <v>34.344827586206897</v>
      </c>
      <c r="AP48" s="45">
        <v>41.645161290322584</v>
      </c>
      <c r="AQ48" s="45">
        <v>47.7</v>
      </c>
      <c r="AR48" s="45">
        <v>18</v>
      </c>
      <c r="AS48" s="45">
        <v>0</v>
      </c>
      <c r="AT48" s="45">
        <v>0</v>
      </c>
      <c r="AU48" s="45">
        <v>0</v>
      </c>
      <c r="AV48" s="45">
        <v>0</v>
      </c>
      <c r="AW48" s="45">
        <v>2.5806451612903225</v>
      </c>
      <c r="AX48" s="45">
        <v>20.8</v>
      </c>
      <c r="AY48" s="45">
        <v>33.258064516129032</v>
      </c>
      <c r="AZ48" s="15">
        <f t="shared" si="3"/>
        <v>19.266638857990362</v>
      </c>
      <c r="BA48" s="2">
        <f t="shared" si="4"/>
        <v>0</v>
      </c>
      <c r="BB48" s="2">
        <f t="shared" si="5"/>
        <v>0</v>
      </c>
    </row>
    <row r="49" spans="1:54" ht="15.9" x14ac:dyDescent="0.45">
      <c r="A49" s="2">
        <v>2013</v>
      </c>
      <c r="B49" s="2">
        <v>1.3680000000000001</v>
      </c>
      <c r="H49" s="2">
        <v>2013</v>
      </c>
      <c r="I49">
        <v>88.3</v>
      </c>
      <c r="J49">
        <v>94.9</v>
      </c>
      <c r="K49">
        <v>19.3</v>
      </c>
      <c r="L49">
        <v>59.9</v>
      </c>
      <c r="M49">
        <v>36.700000000000003</v>
      </c>
      <c r="N49">
        <v>34.6</v>
      </c>
      <c r="O49">
        <v>18.100000000000001</v>
      </c>
      <c r="P49" s="36">
        <v>18.8</v>
      </c>
      <c r="Q49">
        <v>23.5</v>
      </c>
      <c r="R49">
        <v>26.5</v>
      </c>
      <c r="S49">
        <v>16.8</v>
      </c>
      <c r="T49">
        <v>13.8</v>
      </c>
      <c r="U49">
        <v>36.9</v>
      </c>
      <c r="V49">
        <v>23.2</v>
      </c>
      <c r="W49">
        <v>31.3</v>
      </c>
      <c r="X49">
        <v>30.1</v>
      </c>
      <c r="Y49">
        <v>59.5</v>
      </c>
      <c r="Z49">
        <v>42.4</v>
      </c>
      <c r="AA49">
        <v>34.1</v>
      </c>
      <c r="AB49" s="39">
        <f t="shared" si="0"/>
        <v>356.9</v>
      </c>
      <c r="AC49" s="15">
        <f t="shared" si="1"/>
        <v>60.099999999999994</v>
      </c>
      <c r="AD49" s="15">
        <f t="shared" si="2"/>
        <v>135.30000000000001</v>
      </c>
      <c r="AE49" s="15"/>
      <c r="AF49" s="2">
        <v>2013</v>
      </c>
      <c r="AG49" s="45">
        <v>0</v>
      </c>
      <c r="AH49" s="45">
        <v>0</v>
      </c>
      <c r="AI49" s="45">
        <v>0</v>
      </c>
      <c r="AJ49" s="45">
        <v>0</v>
      </c>
      <c r="AK49" s="45">
        <v>2.5806451612903225</v>
      </c>
      <c r="AL49" s="45">
        <v>20.8</v>
      </c>
      <c r="AM49" s="45">
        <v>33.258064516129032</v>
      </c>
      <c r="AN49" s="44">
        <v>39.677419354838712</v>
      </c>
      <c r="AO49" s="45">
        <v>44.035714285714285</v>
      </c>
      <c r="AP49" s="45">
        <v>43.096774193548384</v>
      </c>
      <c r="AQ49" s="45">
        <v>43.06666666666667</v>
      </c>
      <c r="AR49" s="45">
        <v>6.741935483870968</v>
      </c>
      <c r="AS49" s="45">
        <v>0</v>
      </c>
      <c r="AT49" s="45">
        <v>0</v>
      </c>
      <c r="AU49" s="45">
        <v>0</v>
      </c>
      <c r="AV49" s="45">
        <v>2.6333333333333333</v>
      </c>
      <c r="AW49" s="45">
        <v>13.387096774193548</v>
      </c>
      <c r="AX49" s="45">
        <v>29.1</v>
      </c>
      <c r="AY49" s="45">
        <v>44.193548387096776</v>
      </c>
      <c r="AZ49" s="15">
        <f t="shared" si="3"/>
        <v>22.16104070660522</v>
      </c>
      <c r="BA49" s="2">
        <f t="shared" si="4"/>
        <v>0</v>
      </c>
      <c r="BB49" s="2">
        <f t="shared" si="5"/>
        <v>0.65833333333333333</v>
      </c>
    </row>
    <row r="50" spans="1:54" ht="15.9" x14ac:dyDescent="0.45">
      <c r="A50" s="2">
        <v>2014</v>
      </c>
      <c r="B50" s="2">
        <v>1.2150000000000001</v>
      </c>
      <c r="H50" s="2">
        <v>2014</v>
      </c>
      <c r="I50">
        <v>36.9</v>
      </c>
      <c r="J50">
        <v>23.2</v>
      </c>
      <c r="K50">
        <v>31.3</v>
      </c>
      <c r="L50">
        <v>30.1</v>
      </c>
      <c r="M50">
        <v>59.5</v>
      </c>
      <c r="N50">
        <v>42.4</v>
      </c>
      <c r="O50">
        <v>34.1</v>
      </c>
      <c r="P50" s="36">
        <v>18.3</v>
      </c>
      <c r="Q50">
        <v>11.6</v>
      </c>
      <c r="R50">
        <v>24.2</v>
      </c>
      <c r="S50">
        <v>22.2</v>
      </c>
      <c r="T50">
        <v>69.8</v>
      </c>
      <c r="U50">
        <v>93</v>
      </c>
      <c r="V50">
        <v>83.1</v>
      </c>
      <c r="W50">
        <v>45</v>
      </c>
      <c r="X50">
        <v>38.1</v>
      </c>
      <c r="Y50">
        <v>33.799999999999997</v>
      </c>
      <c r="Z50">
        <v>28.6</v>
      </c>
      <c r="AA50">
        <v>36.700000000000003</v>
      </c>
      <c r="AB50" s="39">
        <f t="shared" si="0"/>
        <v>504.40000000000003</v>
      </c>
      <c r="AC50" s="15">
        <f t="shared" si="1"/>
        <v>176.1</v>
      </c>
      <c r="AD50" s="15">
        <f t="shared" si="2"/>
        <v>329</v>
      </c>
      <c r="AE50" s="15"/>
      <c r="AF50" s="2">
        <v>2014</v>
      </c>
      <c r="AG50" s="45">
        <v>0</v>
      </c>
      <c r="AH50" s="45">
        <v>0</v>
      </c>
      <c r="AI50" s="45">
        <v>0</v>
      </c>
      <c r="AJ50" s="45">
        <v>2.6333333333333333</v>
      </c>
      <c r="AK50" s="45">
        <v>13.387096774193548</v>
      </c>
      <c r="AL50" s="45">
        <v>29.1</v>
      </c>
      <c r="AM50" s="45">
        <v>44.193548387096776</v>
      </c>
      <c r="AN50" s="44">
        <v>58.322580645161288</v>
      </c>
      <c r="AO50" s="45">
        <v>61.75</v>
      </c>
      <c r="AP50" s="45">
        <v>68.677419354838705</v>
      </c>
      <c r="AQ50" s="45">
        <v>58.8</v>
      </c>
      <c r="AR50" s="45">
        <v>25</v>
      </c>
      <c r="AS50" s="45">
        <v>0</v>
      </c>
      <c r="AT50" s="45">
        <v>0</v>
      </c>
      <c r="AU50" s="45">
        <v>0</v>
      </c>
      <c r="AV50" s="45">
        <v>0</v>
      </c>
      <c r="AW50" s="45">
        <v>4.709677419354839</v>
      </c>
      <c r="AX50" s="45">
        <v>22.1</v>
      </c>
      <c r="AY50" s="45">
        <v>27.870967741935484</v>
      </c>
      <c r="AZ50" s="15">
        <f t="shared" si="3"/>
        <v>27.269220430107527</v>
      </c>
      <c r="BA50" s="2">
        <f t="shared" si="4"/>
        <v>0</v>
      </c>
      <c r="BB50" s="2">
        <f t="shared" si="5"/>
        <v>0</v>
      </c>
    </row>
    <row r="51" spans="1:54" ht="15.9" x14ac:dyDescent="0.45">
      <c r="A51" s="2">
        <v>2015</v>
      </c>
      <c r="B51" s="2">
        <v>1.212</v>
      </c>
      <c r="H51" s="2">
        <v>2015</v>
      </c>
      <c r="I51">
        <v>93</v>
      </c>
      <c r="J51">
        <v>83.1</v>
      </c>
      <c r="K51">
        <v>45</v>
      </c>
      <c r="L51">
        <v>38.1</v>
      </c>
      <c r="M51">
        <v>33.799999999999997</v>
      </c>
      <c r="N51">
        <v>28.6</v>
      </c>
      <c r="O51">
        <v>36.700000000000003</v>
      </c>
      <c r="P51" s="36">
        <v>45.2</v>
      </c>
      <c r="Q51">
        <v>33.799999999999997</v>
      </c>
      <c r="R51">
        <v>14.1</v>
      </c>
      <c r="S51">
        <v>18.7</v>
      </c>
      <c r="T51">
        <v>30.6</v>
      </c>
      <c r="U51">
        <v>70.5</v>
      </c>
      <c r="V51">
        <v>120.7</v>
      </c>
      <c r="W51">
        <v>79.7</v>
      </c>
      <c r="X51">
        <v>43.7</v>
      </c>
      <c r="Y51">
        <v>34.200000000000003</v>
      </c>
      <c r="Z51">
        <v>27.4</v>
      </c>
      <c r="AA51">
        <v>32.4</v>
      </c>
      <c r="AB51" s="39">
        <f t="shared" si="0"/>
        <v>551</v>
      </c>
      <c r="AC51" s="15">
        <f t="shared" si="1"/>
        <v>191.2</v>
      </c>
      <c r="AD51" s="15">
        <f t="shared" si="2"/>
        <v>345.2</v>
      </c>
      <c r="AF51" s="2">
        <v>2015</v>
      </c>
      <c r="AG51" s="45">
        <v>0</v>
      </c>
      <c r="AH51" s="45">
        <v>0</v>
      </c>
      <c r="AI51" s="45">
        <v>0</v>
      </c>
      <c r="AJ51" s="45">
        <v>0</v>
      </c>
      <c r="AK51" s="45">
        <v>4.709677419354839</v>
      </c>
      <c r="AL51" s="45">
        <v>22.1</v>
      </c>
      <c r="AM51" s="45">
        <v>27.870967741935484</v>
      </c>
      <c r="AN51" s="44">
        <v>36</v>
      </c>
      <c r="AO51" s="45">
        <v>47.357142857142854</v>
      </c>
      <c r="AP51" s="45">
        <v>49.387096774193552</v>
      </c>
      <c r="AQ51" s="45">
        <v>41.333333333333336</v>
      </c>
      <c r="AR51" s="45">
        <v>329.61290322580646</v>
      </c>
      <c r="AS51" s="45">
        <v>0</v>
      </c>
      <c r="AT51" s="45">
        <v>0</v>
      </c>
      <c r="AU51" s="45">
        <v>0</v>
      </c>
      <c r="AV51" s="45">
        <v>0</v>
      </c>
      <c r="AW51" s="45">
        <v>10.516129032258064</v>
      </c>
      <c r="AX51" s="45">
        <v>19.466666666666665</v>
      </c>
      <c r="AY51" s="45">
        <v>35.645161290322584</v>
      </c>
      <c r="AZ51" s="15">
        <f t="shared" si="3"/>
        <v>47.443202764976967</v>
      </c>
      <c r="BA51" s="2">
        <f t="shared" si="4"/>
        <v>0</v>
      </c>
      <c r="BB51" s="2">
        <f t="shared" si="5"/>
        <v>0</v>
      </c>
    </row>
    <row r="52" spans="1:54" ht="15.9" x14ac:dyDescent="0.45">
      <c r="A52" s="2">
        <v>2016</v>
      </c>
      <c r="B52" s="2">
        <v>1.0229999999999999</v>
      </c>
      <c r="H52" s="2">
        <v>2016</v>
      </c>
      <c r="I52">
        <v>70.5</v>
      </c>
      <c r="J52">
        <v>120.7</v>
      </c>
      <c r="K52">
        <v>79.7</v>
      </c>
      <c r="L52">
        <v>43.7</v>
      </c>
      <c r="M52">
        <v>34.200000000000003</v>
      </c>
      <c r="N52">
        <v>27.4</v>
      </c>
      <c r="O52">
        <v>32.4</v>
      </c>
      <c r="P52" s="36">
        <v>27.5</v>
      </c>
      <c r="Q52">
        <v>39.299999999999997</v>
      </c>
      <c r="R52">
        <v>19</v>
      </c>
      <c r="S52">
        <v>38.299999999999997</v>
      </c>
      <c r="T52">
        <v>18.2</v>
      </c>
      <c r="U52">
        <v>82.1</v>
      </c>
      <c r="V52">
        <v>15.4</v>
      </c>
      <c r="W52">
        <v>88.8</v>
      </c>
      <c r="X52">
        <v>51.4</v>
      </c>
      <c r="Y52">
        <v>5.7</v>
      </c>
      <c r="Z52">
        <v>16.399999999999999</v>
      </c>
      <c r="AA52">
        <v>19.7</v>
      </c>
      <c r="AB52" s="39">
        <f t="shared" si="0"/>
        <v>421.7999999999999</v>
      </c>
      <c r="AC52" s="15">
        <f t="shared" si="1"/>
        <v>97.5</v>
      </c>
      <c r="AD52" s="15">
        <f t="shared" si="2"/>
        <v>255.9</v>
      </c>
      <c r="AF52" s="2">
        <v>2016</v>
      </c>
      <c r="AG52" s="45">
        <v>0</v>
      </c>
      <c r="AH52" s="45">
        <v>0</v>
      </c>
      <c r="AI52" s="45">
        <v>0</v>
      </c>
      <c r="AJ52" s="45">
        <v>0</v>
      </c>
      <c r="AK52" s="45">
        <v>10.516129032258064</v>
      </c>
      <c r="AL52" s="45">
        <v>19.466666666666665</v>
      </c>
      <c r="AM52" s="45">
        <v>35.645161290322584</v>
      </c>
      <c r="AN52" s="44">
        <v>49.774193548387096</v>
      </c>
      <c r="AO52" s="45">
        <v>63</v>
      </c>
      <c r="AP52" s="45">
        <v>71.58064516129032</v>
      </c>
      <c r="AQ52" s="45">
        <v>64.066666666666663</v>
      </c>
      <c r="AR52" s="45">
        <v>18.35483870967742</v>
      </c>
      <c r="AS52" s="45">
        <v>0</v>
      </c>
      <c r="AT52" s="45">
        <v>0</v>
      </c>
      <c r="AU52" s="45">
        <v>0</v>
      </c>
      <c r="AV52" s="45">
        <v>0</v>
      </c>
      <c r="AW52" s="45">
        <v>3.2258064516129031E-2</v>
      </c>
      <c r="AX52" s="45">
        <v>10.5</v>
      </c>
      <c r="AY52" s="45">
        <v>18.193548387096776</v>
      </c>
      <c r="AZ52" s="15">
        <f t="shared" si="3"/>
        <v>24.62517921146954</v>
      </c>
      <c r="BA52" s="2">
        <f t="shared" si="4"/>
        <v>0</v>
      </c>
      <c r="BB52" s="2">
        <f t="shared" si="5"/>
        <v>0</v>
      </c>
    </row>
    <row r="53" spans="1:54" ht="15.9" x14ac:dyDescent="0.45">
      <c r="A53" s="2">
        <v>2017</v>
      </c>
      <c r="B53" s="2">
        <v>0.95199999999999996</v>
      </c>
      <c r="H53" s="2">
        <v>2017</v>
      </c>
      <c r="I53">
        <v>82.1</v>
      </c>
      <c r="J53">
        <v>15.4</v>
      </c>
      <c r="K53">
        <v>88.8</v>
      </c>
      <c r="L53">
        <v>51.4</v>
      </c>
      <c r="M53">
        <v>5.7</v>
      </c>
      <c r="N53">
        <v>16.399999999999999</v>
      </c>
      <c r="O53">
        <v>19.7</v>
      </c>
      <c r="P53" s="36">
        <v>18.5</v>
      </c>
      <c r="Q53">
        <v>25.2</v>
      </c>
      <c r="R53">
        <v>16.8</v>
      </c>
      <c r="S53">
        <v>35.4</v>
      </c>
      <c r="T53">
        <v>46.2</v>
      </c>
      <c r="U53">
        <v>93.1</v>
      </c>
      <c r="V53">
        <v>5.6</v>
      </c>
      <c r="W53">
        <v>90.9</v>
      </c>
      <c r="X53">
        <v>29.7</v>
      </c>
      <c r="Y53">
        <v>62.1</v>
      </c>
      <c r="Z53">
        <v>57.6</v>
      </c>
      <c r="AA53">
        <v>27.8</v>
      </c>
      <c r="AB53" s="39">
        <f t="shared" si="0"/>
        <v>508.90000000000009</v>
      </c>
      <c r="AC53" s="15">
        <f t="shared" si="1"/>
        <v>98.699999999999989</v>
      </c>
      <c r="AD53" s="15">
        <f t="shared" si="2"/>
        <v>265.5</v>
      </c>
      <c r="AF53" s="2">
        <v>2017</v>
      </c>
      <c r="AG53" s="45">
        <v>0</v>
      </c>
      <c r="AH53" s="45">
        <v>0</v>
      </c>
      <c r="AI53" s="45">
        <v>0</v>
      </c>
      <c r="AJ53" s="45">
        <v>0</v>
      </c>
      <c r="AK53" s="45">
        <v>3.2258064516129031E-2</v>
      </c>
      <c r="AL53" s="45">
        <v>10.5</v>
      </c>
      <c r="AM53" s="45">
        <v>18.193548387096776</v>
      </c>
      <c r="AN53" s="44">
        <v>22.612903225806452</v>
      </c>
      <c r="AO53" s="45">
        <v>22.785714285714285</v>
      </c>
      <c r="AP53" s="45">
        <v>32.967741935483872</v>
      </c>
      <c r="AQ53" s="45">
        <v>40.6</v>
      </c>
      <c r="AR53" s="45">
        <v>44.064516129032256</v>
      </c>
      <c r="AS53" s="45">
        <v>1.9666666666666666</v>
      </c>
      <c r="AT53" s="45">
        <v>0</v>
      </c>
      <c r="AU53" s="45">
        <v>0</v>
      </c>
      <c r="AV53" s="45">
        <v>0</v>
      </c>
      <c r="AW53" s="45">
        <v>5.5161290322580649</v>
      </c>
      <c r="AX53" s="45">
        <v>23.033333333333335</v>
      </c>
      <c r="AY53" s="45">
        <v>43.70967741935484</v>
      </c>
      <c r="AZ53" s="15">
        <f t="shared" si="3"/>
        <v>19.771390168970814</v>
      </c>
      <c r="BA53" s="2">
        <f t="shared" si="4"/>
        <v>0.98333333333333328</v>
      </c>
      <c r="BB53" s="2">
        <f t="shared" si="5"/>
        <v>0.49166666666666664</v>
      </c>
    </row>
    <row r="54" spans="1:54" ht="15.9" x14ac:dyDescent="0.45">
      <c r="A54" s="2">
        <v>2018</v>
      </c>
      <c r="B54" s="2">
        <v>1.145</v>
      </c>
      <c r="H54" s="2">
        <v>2018</v>
      </c>
      <c r="I54">
        <v>93.1</v>
      </c>
      <c r="J54">
        <v>5.6</v>
      </c>
      <c r="K54">
        <v>90.9</v>
      </c>
      <c r="L54">
        <v>29.7</v>
      </c>
      <c r="M54">
        <v>62.1</v>
      </c>
      <c r="N54">
        <v>57.6</v>
      </c>
      <c r="O54">
        <v>27.8</v>
      </c>
      <c r="P54" s="36">
        <v>17.2</v>
      </c>
      <c r="Q54">
        <v>10.5</v>
      </c>
      <c r="R54">
        <v>36.299999999999997</v>
      </c>
      <c r="S54">
        <v>21.8</v>
      </c>
      <c r="T54">
        <v>11.4</v>
      </c>
      <c r="U54">
        <v>81</v>
      </c>
      <c r="V54">
        <v>9.1999999999999993</v>
      </c>
      <c r="W54">
        <v>41.9</v>
      </c>
      <c r="X54">
        <v>69.5</v>
      </c>
      <c r="Y54">
        <v>75.900000000000006</v>
      </c>
      <c r="Z54">
        <v>37</v>
      </c>
      <c r="AA54">
        <v>26.7</v>
      </c>
      <c r="AB54" s="39">
        <f t="shared" si="0"/>
        <v>438.39999999999992</v>
      </c>
      <c r="AC54" s="15">
        <f t="shared" si="1"/>
        <v>90.2</v>
      </c>
      <c r="AD54" s="15">
        <f t="shared" si="2"/>
        <v>213</v>
      </c>
      <c r="AF54" s="2">
        <v>2018</v>
      </c>
      <c r="AG54" s="45">
        <v>1.9666666666666666</v>
      </c>
      <c r="AH54" s="45">
        <v>0</v>
      </c>
      <c r="AI54" s="45">
        <v>0</v>
      </c>
      <c r="AJ54" s="45">
        <v>0</v>
      </c>
      <c r="AK54" s="45">
        <v>5.5161290322580649</v>
      </c>
      <c r="AL54" s="45">
        <v>23.033333333333335</v>
      </c>
      <c r="AM54" s="45">
        <v>43.70967741935484</v>
      </c>
      <c r="AN54" s="44">
        <v>52.87096774193548</v>
      </c>
      <c r="AO54" s="45">
        <v>58.964285714285715</v>
      </c>
      <c r="AP54" s="45">
        <v>73.645161290322577</v>
      </c>
      <c r="AQ54" s="45">
        <v>80.766666666666666</v>
      </c>
      <c r="AR54" s="45">
        <v>51.096774193548384</v>
      </c>
      <c r="AS54" s="45">
        <v>1.0666666666666667</v>
      </c>
      <c r="AT54" s="45">
        <v>0</v>
      </c>
      <c r="AU54" s="45">
        <v>0</v>
      </c>
      <c r="AV54" s="45">
        <v>0</v>
      </c>
      <c r="AW54" s="45">
        <v>2.870967741935484</v>
      </c>
      <c r="AX54" s="45">
        <v>15.066666666666666</v>
      </c>
      <c r="AY54" s="45">
        <v>31.06451612903226</v>
      </c>
      <c r="AZ54" s="15">
        <f t="shared" si="3"/>
        <v>30.617722734254986</v>
      </c>
      <c r="BA54" s="2">
        <f t="shared" si="4"/>
        <v>0.53333333333333333</v>
      </c>
      <c r="BB54" s="2">
        <f t="shared" si="5"/>
        <v>0.26666666666666666</v>
      </c>
    </row>
    <row r="55" spans="1:54" ht="15.9" x14ac:dyDescent="0.45">
      <c r="A55" s="2">
        <v>2019</v>
      </c>
      <c r="B55" s="2">
        <v>0.77200000000000002</v>
      </c>
      <c r="H55" s="2">
        <v>2019</v>
      </c>
      <c r="I55">
        <v>81</v>
      </c>
      <c r="J55">
        <v>9.1999999999999993</v>
      </c>
      <c r="K55">
        <v>41.9</v>
      </c>
      <c r="L55">
        <v>69.5</v>
      </c>
      <c r="M55">
        <v>75.900000000000006</v>
      </c>
      <c r="N55">
        <v>37</v>
      </c>
      <c r="O55">
        <v>26.7</v>
      </c>
      <c r="P55" s="36">
        <v>25.9</v>
      </c>
      <c r="Q55">
        <v>21.7</v>
      </c>
      <c r="R55">
        <v>22.7</v>
      </c>
      <c r="S55">
        <v>10.8</v>
      </c>
      <c r="T55">
        <v>85.4</v>
      </c>
      <c r="U55">
        <v>49.7</v>
      </c>
      <c r="V55">
        <v>72.599999999999994</v>
      </c>
      <c r="W55">
        <v>88.5</v>
      </c>
      <c r="X55">
        <v>89.3</v>
      </c>
      <c r="Y55">
        <v>70.099999999999994</v>
      </c>
      <c r="Z55">
        <v>32.700000000000003</v>
      </c>
      <c r="AA55">
        <v>37.1</v>
      </c>
      <c r="AB55" s="39">
        <f t="shared" si="0"/>
        <v>606.5</v>
      </c>
      <c r="AC55" s="15">
        <f t="shared" si="1"/>
        <v>122.3</v>
      </c>
      <c r="AD55" s="15">
        <f t="shared" si="2"/>
        <v>385.50000000000006</v>
      </c>
      <c r="AF55" s="2">
        <v>2019</v>
      </c>
      <c r="AG55" s="45">
        <v>1.0666666666666667</v>
      </c>
      <c r="AH55" s="45">
        <v>0</v>
      </c>
      <c r="AI55" s="45">
        <v>0</v>
      </c>
      <c r="AJ55" s="45">
        <v>0</v>
      </c>
      <c r="AK55" s="45">
        <v>2.870967741935484</v>
      </c>
      <c r="AL55" s="45">
        <v>15.066666666666666</v>
      </c>
      <c r="AM55" s="45">
        <v>31.06451612903226</v>
      </c>
      <c r="AN55" s="44">
        <v>41.41935483870968</v>
      </c>
      <c r="AO55" s="45">
        <v>55.75</v>
      </c>
      <c r="AP55" s="45">
        <v>63.838709677419352</v>
      </c>
      <c r="AQ55" s="45">
        <v>54</v>
      </c>
      <c r="AR55" s="45">
        <v>9.7741935483870961</v>
      </c>
      <c r="AS55" s="45">
        <v>0</v>
      </c>
      <c r="AT55" s="45">
        <v>0</v>
      </c>
      <c r="AU55" s="45">
        <v>0</v>
      </c>
      <c r="AV55" s="45">
        <v>0</v>
      </c>
      <c r="AW55" s="45">
        <v>4.967741935483871</v>
      </c>
      <c r="AX55" s="45">
        <v>23</v>
      </c>
      <c r="AY55" s="45">
        <v>43.483870967741936</v>
      </c>
      <c r="AZ55" s="15">
        <f t="shared" si="3"/>
        <v>24.686155913978496</v>
      </c>
      <c r="BA55" s="2">
        <f t="shared" si="4"/>
        <v>0</v>
      </c>
      <c r="BB55" s="2">
        <f t="shared" si="5"/>
        <v>0</v>
      </c>
    </row>
    <row r="56" spans="1:54" ht="15.9" x14ac:dyDescent="0.45">
      <c r="A56" s="2">
        <v>2020</v>
      </c>
      <c r="B56" s="2">
        <v>0.53400000000000003</v>
      </c>
      <c r="H56" s="2">
        <v>2020</v>
      </c>
      <c r="I56">
        <v>49.7</v>
      </c>
      <c r="J56">
        <v>72.599999999999994</v>
      </c>
      <c r="K56">
        <v>88.5</v>
      </c>
      <c r="L56">
        <v>89.3</v>
      </c>
      <c r="M56">
        <v>70.099999999999994</v>
      </c>
      <c r="N56">
        <v>32.700000000000003</v>
      </c>
      <c r="O56">
        <v>37.1</v>
      </c>
      <c r="P56" s="36">
        <v>26.7</v>
      </c>
      <c r="Q56">
        <v>40.700000000000003</v>
      </c>
      <c r="R56">
        <v>33.299999999999997</v>
      </c>
      <c r="S56">
        <v>45.9</v>
      </c>
      <c r="T56">
        <v>133.5</v>
      </c>
      <c r="U56">
        <v>58.8</v>
      </c>
      <c r="V56">
        <v>58.7</v>
      </c>
      <c r="W56">
        <v>88.2</v>
      </c>
      <c r="X56">
        <v>64.5</v>
      </c>
      <c r="Y56">
        <v>48.4</v>
      </c>
      <c r="Z56">
        <v>26.7</v>
      </c>
      <c r="AA56">
        <v>10.9</v>
      </c>
      <c r="AB56" s="39">
        <f t="shared" si="0"/>
        <v>636.29999999999995</v>
      </c>
      <c r="AC56" s="15">
        <f t="shared" si="1"/>
        <v>117.5</v>
      </c>
      <c r="AD56" s="15">
        <f t="shared" si="2"/>
        <v>403.7</v>
      </c>
      <c r="AF56" s="2">
        <v>2020</v>
      </c>
      <c r="AG56" s="45">
        <v>0</v>
      </c>
      <c r="AH56" s="45">
        <v>0</v>
      </c>
      <c r="AI56" s="45">
        <v>0</v>
      </c>
      <c r="AJ56" s="45">
        <v>0</v>
      </c>
      <c r="AK56" s="45">
        <v>4.967741935483871</v>
      </c>
      <c r="AL56" s="45">
        <v>23</v>
      </c>
      <c r="AM56" s="45">
        <v>43.483870967741936</v>
      </c>
      <c r="AN56" s="44">
        <v>52.096774193548384</v>
      </c>
      <c r="AO56" s="45">
        <v>69.965517241379317</v>
      </c>
      <c r="AP56" s="45">
        <v>73.838709677419359</v>
      </c>
      <c r="AQ56" s="45">
        <v>66.3</v>
      </c>
      <c r="AR56" s="45">
        <v>10.225806451612904</v>
      </c>
      <c r="AS56" s="45">
        <v>0</v>
      </c>
      <c r="AT56" s="45">
        <v>0</v>
      </c>
      <c r="AU56" s="45">
        <v>0</v>
      </c>
      <c r="AV56" s="45">
        <v>0</v>
      </c>
      <c r="AW56" s="45">
        <v>8.193548387096774</v>
      </c>
      <c r="AX56" s="45">
        <v>25.166666666666668</v>
      </c>
      <c r="AY56" s="45">
        <v>25.161290322580644</v>
      </c>
      <c r="AZ56" s="15">
        <f>AVERAGE(AN56:AY56)</f>
        <v>27.579026078358677</v>
      </c>
      <c r="BA56" s="2">
        <f t="shared" si="4"/>
        <v>0</v>
      </c>
      <c r="BB56" s="2">
        <f t="shared" si="5"/>
        <v>0</v>
      </c>
    </row>
    <row r="57" spans="1:54" ht="15.9" x14ac:dyDescent="0.45">
      <c r="A57" s="2">
        <v>2021</v>
      </c>
      <c r="B57" s="2">
        <v>0.95499999999999996</v>
      </c>
      <c r="H57" s="2">
        <v>2021</v>
      </c>
      <c r="I57">
        <v>58.8</v>
      </c>
      <c r="J57">
        <v>58.7</v>
      </c>
      <c r="K57">
        <v>88.2</v>
      </c>
      <c r="L57">
        <v>64.5</v>
      </c>
      <c r="M57">
        <v>48.4</v>
      </c>
      <c r="N57">
        <v>26.7</v>
      </c>
      <c r="O57">
        <v>10.9</v>
      </c>
      <c r="P57" s="36">
        <v>16.899999999999999</v>
      </c>
      <c r="Q57">
        <v>24.1</v>
      </c>
      <c r="R57">
        <v>30.4</v>
      </c>
      <c r="S57">
        <v>32.6</v>
      </c>
      <c r="T57">
        <v>58.4</v>
      </c>
      <c r="U57">
        <v>21.2</v>
      </c>
      <c r="V57">
        <v>88.6</v>
      </c>
      <c r="W57">
        <v>52.1</v>
      </c>
      <c r="X57">
        <v>53.9</v>
      </c>
      <c r="Y57">
        <v>46.6</v>
      </c>
      <c r="Z57">
        <v>32.9</v>
      </c>
      <c r="AA57">
        <v>45.3</v>
      </c>
      <c r="AB57" s="39">
        <f t="shared" si="0"/>
        <v>503</v>
      </c>
      <c r="AC57" s="15">
        <f t="shared" si="1"/>
        <v>109.8</v>
      </c>
      <c r="AD57" s="15">
        <f t="shared" si="2"/>
        <v>274.2</v>
      </c>
      <c r="AF57" s="2">
        <v>2021</v>
      </c>
      <c r="AG57" s="45">
        <v>0</v>
      </c>
      <c r="AH57" s="45">
        <v>0</v>
      </c>
      <c r="AI57" s="45">
        <v>0</v>
      </c>
      <c r="AJ57" s="45">
        <v>0</v>
      </c>
      <c r="AK57" s="45">
        <v>8.193548387096774</v>
      </c>
      <c r="AL57" s="45">
        <v>25.166666666666668</v>
      </c>
      <c r="AM57" s="45">
        <v>25.161290322580644</v>
      </c>
      <c r="AN57" s="44">
        <v>27.516129032258064</v>
      </c>
      <c r="AO57" s="45">
        <v>30.571428571428573</v>
      </c>
      <c r="AP57" s="45">
        <v>35.354838709677416</v>
      </c>
      <c r="AQ57" s="45">
        <v>31.4</v>
      </c>
      <c r="AR57" s="45">
        <v>0.70967741935483875</v>
      </c>
      <c r="AS57" s="45">
        <v>0</v>
      </c>
      <c r="AT57" s="45">
        <v>0</v>
      </c>
      <c r="AU57" s="45">
        <v>0</v>
      </c>
      <c r="AV57" s="45">
        <v>0</v>
      </c>
      <c r="AW57" s="45">
        <v>5.258064516129032</v>
      </c>
      <c r="AX57" s="45">
        <v>20</v>
      </c>
      <c r="AY57" s="45">
        <v>40.096774193548384</v>
      </c>
      <c r="AZ57" s="15">
        <f>AVERAGE(AN57:AY57)</f>
        <v>15.908909370199693</v>
      </c>
      <c r="BA57" s="2">
        <f t="shared" si="4"/>
        <v>0</v>
      </c>
      <c r="BB57" s="2">
        <f t="shared" si="5"/>
        <v>0</v>
      </c>
    </row>
    <row r="58" spans="1:54" ht="15.9" x14ac:dyDescent="0.45">
      <c r="B58"/>
      <c r="I58"/>
      <c r="J58"/>
      <c r="K58"/>
      <c r="L58"/>
      <c r="M58"/>
      <c r="N58"/>
      <c r="O58"/>
      <c r="P58">
        <f>SUM(P2:P57)</f>
        <v>1253.8000000000004</v>
      </c>
      <c r="Q58">
        <f t="shared" ref="Q58:AA58" si="6">SUM(Q2:Q57)</f>
        <v>1097.5999999999999</v>
      </c>
      <c r="R58">
        <f t="shared" si="6"/>
        <v>1183.1999999999998</v>
      </c>
      <c r="S58">
        <f t="shared" si="6"/>
        <v>1476.3</v>
      </c>
      <c r="T58">
        <f t="shared" si="6"/>
        <v>2177.4</v>
      </c>
      <c r="U58">
        <f t="shared" si="6"/>
        <v>3019.9000000000005</v>
      </c>
      <c r="V58">
        <f t="shared" si="6"/>
        <v>3642.7999999999988</v>
      </c>
      <c r="W58">
        <f t="shared" si="6"/>
        <v>3556.0000000000009</v>
      </c>
      <c r="X58">
        <f t="shared" si="6"/>
        <v>2634.9999999999995</v>
      </c>
      <c r="Y58">
        <f t="shared" si="6"/>
        <v>2487.9999999999995</v>
      </c>
      <c r="Z58">
        <f t="shared" si="6"/>
        <v>1656.9000000000005</v>
      </c>
      <c r="AA58">
        <f t="shared" si="6"/>
        <v>1416.8</v>
      </c>
      <c r="AB58" s="39">
        <f>AVERAGE(AB2:AB57)</f>
        <v>457.20892857142866</v>
      </c>
      <c r="AC58" s="15">
        <f>AVERAGE(AC2:AC57)</f>
        <v>118.97678571428571</v>
      </c>
      <c r="AD58" s="15">
        <f>AVERAGE(AD2:AD57)</f>
        <v>268.41250000000002</v>
      </c>
      <c r="AF58" s="2" t="s">
        <v>33</v>
      </c>
      <c r="AG58"/>
      <c r="AH58"/>
      <c r="AI58"/>
      <c r="AJ58"/>
      <c r="AK58"/>
      <c r="AL58"/>
      <c r="AM58"/>
      <c r="AN58" s="45">
        <f>AVERAGE(AN2:AN57)</f>
        <v>41.176843317972342</v>
      </c>
      <c r="AO58" s="45">
        <f t="shared" ref="AO58:AY58" si="7">AVERAGE(AO2:AO57)</f>
        <v>47.48559553131598</v>
      </c>
      <c r="AP58" s="45">
        <f t="shared" si="7"/>
        <v>52.717741935483865</v>
      </c>
      <c r="AQ58" s="45">
        <f t="shared" si="7"/>
        <v>49.681547619047635</v>
      </c>
      <c r="AR58" s="45">
        <f t="shared" si="7"/>
        <v>192.65149769585258</v>
      </c>
      <c r="AS58" s="45">
        <f t="shared" si="7"/>
        <v>73.356547619047632</v>
      </c>
      <c r="AT58" s="45">
        <f t="shared" si="7"/>
        <v>69.117511520737324</v>
      </c>
      <c r="AU58" s="45">
        <f t="shared" si="7"/>
        <v>0</v>
      </c>
      <c r="AV58" s="45">
        <f t="shared" si="7"/>
        <v>18.008333333333333</v>
      </c>
      <c r="AW58" s="45">
        <f t="shared" si="7"/>
        <v>23.437788018433178</v>
      </c>
      <c r="AX58" s="45">
        <f t="shared" si="7"/>
        <v>20.517261904761902</v>
      </c>
      <c r="AY58" s="45">
        <f t="shared" si="7"/>
        <v>32.843894009216591</v>
      </c>
      <c r="AZ58" s="15">
        <f>AVERAGE(AZ2:AZ57)</f>
        <v>51.749546875433516</v>
      </c>
      <c r="BA58" s="2">
        <f>AVERAGE(BA2:BA57)</f>
        <v>71.237029569892471</v>
      </c>
      <c r="BB58" s="2">
        <f>AVERAGE(BB2:BB57)</f>
        <v>40.120598118279581</v>
      </c>
    </row>
    <row r="59" spans="1:54" ht="15.9" x14ac:dyDescent="0.45">
      <c r="B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 s="39"/>
      <c r="AC59" s="15"/>
      <c r="AD59" s="15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15"/>
    </row>
    <row r="60" spans="1:54" ht="15.9" x14ac:dyDescent="0.45">
      <c r="B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 s="39"/>
      <c r="AC60" s="15"/>
      <c r="AD60" s="15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15"/>
    </row>
    <row r="61" spans="1:54" x14ac:dyDescent="0.4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9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1723</v>
      </c>
      <c r="AA61" s="4" t="s">
        <v>1735</v>
      </c>
      <c r="AB61" s="18"/>
      <c r="AC61" s="18"/>
      <c r="AD61" s="15"/>
      <c r="AY61" s="2"/>
    </row>
    <row r="62" spans="1:54" x14ac:dyDescent="0.4">
      <c r="H62" s="2" t="s">
        <v>25</v>
      </c>
      <c r="I62" s="2">
        <f>CORREL($B$2:$B$57,I2:I57)</f>
        <v>0.17313187879584277</v>
      </c>
      <c r="J62" s="2">
        <f t="shared" ref="J62:W62" si="8">CORREL($B$2:$B$57,J2:J57)</f>
        <v>6.8598366613958336E-2</v>
      </c>
      <c r="K62" s="2">
        <f t="shared" si="8"/>
        <v>0.10673596724773465</v>
      </c>
      <c r="L62" s="2">
        <f t="shared" si="8"/>
        <v>9.8116522780918175E-2</v>
      </c>
      <c r="M62" s="2">
        <f t="shared" si="8"/>
        <v>-0.10931148690580998</v>
      </c>
      <c r="N62" s="2">
        <f t="shared" si="8"/>
        <v>0.20601107203817887</v>
      </c>
      <c r="O62" s="2">
        <f t="shared" si="8"/>
        <v>-8.7872514182925854E-2</v>
      </c>
      <c r="P62" s="2">
        <f t="shared" si="8"/>
        <v>8.2423410628866781E-2</v>
      </c>
      <c r="Q62" s="2">
        <f t="shared" si="8"/>
        <v>-0.14014241294542251</v>
      </c>
      <c r="R62" s="2">
        <f>CORREL($B$2:$B$57,R2:R57)</f>
        <v>5.0771843473546407E-2</v>
      </c>
      <c r="S62" s="2">
        <f>CORREL($B$2:$B$57,S2:S57)</f>
        <v>3.4080929084240208E-2</v>
      </c>
      <c r="T62" s="2">
        <f t="shared" si="8"/>
        <v>-0.21468607648757909</v>
      </c>
      <c r="U62" s="2">
        <f>CORREL($B$2:$B$57,U2:U57)</f>
        <v>0.10858456963614752</v>
      </c>
      <c r="V62" s="2">
        <f t="shared" si="8"/>
        <v>-6.2882097261202252E-2</v>
      </c>
      <c r="W62" s="2">
        <f t="shared" si="8"/>
        <v>-9.7278481685293308E-2</v>
      </c>
      <c r="X62" s="2">
        <f>CORREL($B$2:$B$57,X2:X57)</f>
        <v>0.1794188325886602</v>
      </c>
      <c r="Y62" s="2">
        <f>CORREL($B$2:$B$57,Y2:Y57)</f>
        <v>2.0145655194669508E-2</v>
      </c>
      <c r="AB62" s="18"/>
      <c r="AC62" s="18"/>
      <c r="AD62" s="15"/>
    </row>
    <row r="63" spans="1:54" x14ac:dyDescent="0.4">
      <c r="H63" s="2" t="s">
        <v>1736</v>
      </c>
      <c r="I63" s="2">
        <f>CORREL($B$2:$B$57,AG2:AG57)</f>
        <v>-0.37593173736593805</v>
      </c>
      <c r="J63" s="2">
        <f>CORREL($B$2:$B$57,AH2:AH57)</f>
        <v>-0.12186216078835856</v>
      </c>
      <c r="K63" s="2" t="e">
        <f t="shared" ref="K63:Y63" si="9">CORREL($B$2:$B$57,AI2:AI57)</f>
        <v>#DIV/0!</v>
      </c>
      <c r="L63" s="2">
        <f>CORREL($B$2:$B$57,AJ2:AJ57)</f>
        <v>1.9227895732807431E-2</v>
      </c>
      <c r="M63" s="2">
        <f t="shared" si="9"/>
        <v>-0.13254902628027648</v>
      </c>
      <c r="N63" s="2">
        <f t="shared" si="9"/>
        <v>-0.12978447260732368</v>
      </c>
      <c r="O63" s="2">
        <f t="shared" si="9"/>
        <v>-0.17494908478627055</v>
      </c>
      <c r="P63" s="2">
        <f>CORREL($B$2:$B$57,AN2:AN57)</f>
        <v>-0.16593674545830944</v>
      </c>
      <c r="Q63" s="2">
        <f>CORREL($B$2:$B$57,AO2:AO57)</f>
        <v>-0.22434852256316556</v>
      </c>
      <c r="R63" s="2">
        <f>CORREL($B$2:$B$57,AP2:AP57)</f>
        <v>-0.23713966587869592</v>
      </c>
      <c r="S63" s="2">
        <f>CORREL($B$2:$B$57,AQ2:AQ57)</f>
        <v>-0.18214996365011221</v>
      </c>
      <c r="T63" s="2">
        <f t="shared" si="9"/>
        <v>4.36370961912892E-2</v>
      </c>
      <c r="U63" s="2">
        <f t="shared" si="9"/>
        <v>-0.20547045003732356</v>
      </c>
      <c r="V63" s="2">
        <f t="shared" si="9"/>
        <v>-0.23545745507504259</v>
      </c>
      <c r="W63" s="2" t="e">
        <f t="shared" si="9"/>
        <v>#DIV/0!</v>
      </c>
      <c r="X63" s="2">
        <f t="shared" si="9"/>
        <v>-0.12659648792738737</v>
      </c>
      <c r="Y63" s="2">
        <f t="shared" si="9"/>
        <v>-0.1496978626127225</v>
      </c>
      <c r="Z63" s="2">
        <f t="shared" ref="Z63" si="10">CORREL($B$2:$B$57,AX2:AX57)</f>
        <v>-0.28768545344815355</v>
      </c>
      <c r="AA63" s="2">
        <f t="shared" ref="AA63" si="11">CORREL($B$2:$B$57,AY2:AY57)</f>
        <v>-0.24344162804079131</v>
      </c>
      <c r="AB63" s="18"/>
      <c r="AD63" s="15"/>
    </row>
    <row r="64" spans="1:54" x14ac:dyDescent="0.4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7:30" x14ac:dyDescent="0.4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7:30" x14ac:dyDescent="0.4">
      <c r="H66" s="2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7:30" x14ac:dyDescent="0.4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7:30" x14ac:dyDescent="0.4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7:30" x14ac:dyDescent="0.4">
      <c r="H69" s="2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AB69" s="18"/>
      <c r="AD69" s="15"/>
    </row>
    <row r="70" spans="7:30" x14ac:dyDescent="0.4">
      <c r="G70" s="2" t="s">
        <v>27</v>
      </c>
      <c r="H70" s="20">
        <f>MAX(I62:Y62)</f>
        <v>0.20601107203817887</v>
      </c>
      <c r="AB70" s="18"/>
      <c r="AD70" s="15"/>
    </row>
    <row r="71" spans="7:30" x14ac:dyDescent="0.4">
      <c r="G71" s="2" t="s">
        <v>28</v>
      </c>
      <c r="H71" s="21">
        <f>MIN(I62:Y62)</f>
        <v>-0.21468607648757909</v>
      </c>
      <c r="AB71" s="18"/>
      <c r="AD71" s="15"/>
    </row>
    <row r="72" spans="7:30" x14ac:dyDescent="0.4">
      <c r="G72" s="2" t="s">
        <v>23</v>
      </c>
      <c r="H72" s="20" t="e">
        <f>MAX(I63:Y63)</f>
        <v>#DIV/0!</v>
      </c>
      <c r="AB72" s="18"/>
      <c r="AD72" s="15"/>
    </row>
    <row r="73" spans="7:30" x14ac:dyDescent="0.4">
      <c r="G73" s="2" t="s">
        <v>24</v>
      </c>
      <c r="H73" s="21" t="e">
        <f>MIN(I63:Y63)</f>
        <v>#DIV/0!</v>
      </c>
      <c r="AB73" s="18"/>
      <c r="AD73" s="15"/>
    </row>
    <row r="74" spans="7:30" x14ac:dyDescent="0.4">
      <c r="AB74" s="18"/>
    </row>
    <row r="75" spans="7:30" x14ac:dyDescent="0.4">
      <c r="AB75" s="18"/>
    </row>
    <row r="76" spans="7:30" x14ac:dyDescent="0.4">
      <c r="AB76" s="18"/>
    </row>
    <row r="77" spans="7:30" x14ac:dyDescent="0.4">
      <c r="AB77" s="18"/>
    </row>
    <row r="78" spans="7:30" x14ac:dyDescent="0.4">
      <c r="AB78" s="18"/>
    </row>
    <row r="79" spans="7:30" x14ac:dyDescent="0.4">
      <c r="AB79" s="18"/>
    </row>
    <row r="95" spans="6:19" x14ac:dyDescent="0.4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6:19" x14ac:dyDescent="0.4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4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4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4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4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4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4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4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4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4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4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4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4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4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4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4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6:19" x14ac:dyDescent="0.4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6:19" x14ac:dyDescent="0.4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6:19" x14ac:dyDescent="0.4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6:19" x14ac:dyDescent="0.4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6:19" x14ac:dyDescent="0.4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4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6:19" x14ac:dyDescent="0.4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6:19" x14ac:dyDescent="0.4"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6:19" x14ac:dyDescent="0.4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6:19" x14ac:dyDescent="0.4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6:19" x14ac:dyDescent="0.4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4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4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4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4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4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4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4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4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4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4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79" priority="1" rank="5"/>
    <cfRule type="top10" dxfId="78" priority="2" bottom="1" rank="5"/>
    <cfRule type="top10" dxfId="77" priority="3" bottom="1" rank="5"/>
    <cfRule type="top10" dxfId="76" priority="4" rank="5"/>
  </conditionalFormatting>
  <conditionalFormatting sqref="I62:Z62 Z63:AA63 Z66">
    <cfRule type="top10" dxfId="75" priority="8" bottom="1" rank="5"/>
    <cfRule type="top10" dxfId="74" priority="9" rank="5"/>
  </conditionalFormatting>
  <conditionalFormatting sqref="Z66 I63:AA63">
    <cfRule type="top10" dxfId="73" priority="10" bottom="1" rank="5"/>
    <cfRule type="top10" dxfId="72" priority="11" rank="5"/>
  </conditionalFormatting>
  <conditionalFormatting sqref="AB86:AB87 Z66 I62:Z63 Z63:AA63">
    <cfRule type="top10" dxfId="71" priority="6" rank="5"/>
    <cfRule type="top10" dxfId="7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7880-4AA9-4043-BBFD-2E758C4F3296}">
  <dimension ref="A1:BB137"/>
  <sheetViews>
    <sheetView topLeftCell="A51" zoomScale="60" zoomScaleNormal="60" workbookViewId="0">
      <selection activeCell="H60" sqref="H60"/>
    </sheetView>
  </sheetViews>
  <sheetFormatPr defaultColWidth="8.92578125" defaultRowHeight="15.45" x14ac:dyDescent="0.4"/>
  <cols>
    <col min="1" max="14" width="8.92578125" style="2"/>
    <col min="15" max="15" width="8.92578125" style="4"/>
    <col min="16" max="26" width="8.92578125" style="2"/>
    <col min="27" max="27" width="8.92578125" style="4"/>
    <col min="28" max="38" width="8.92578125" style="2"/>
    <col min="39" max="39" width="8.92578125" style="4"/>
    <col min="40" max="50" width="8.92578125" style="2"/>
    <col min="51" max="51" width="8.92578125" style="4"/>
    <col min="52" max="16384" width="8.92578125" style="2"/>
  </cols>
  <sheetData>
    <row r="1" spans="1:54" x14ac:dyDescent="0.4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1724</v>
      </c>
      <c r="AC1" s="2" t="s">
        <v>1723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1723</v>
      </c>
    </row>
    <row r="2" spans="1:54" ht="15.9" x14ac:dyDescent="0.45">
      <c r="A2" s="2">
        <v>1966</v>
      </c>
      <c r="B2">
        <v>0.69699999999999995</v>
      </c>
      <c r="F2" s="5"/>
      <c r="H2" s="2">
        <v>1966</v>
      </c>
      <c r="O2" s="2"/>
      <c r="P2" s="36">
        <v>26.4</v>
      </c>
      <c r="Q2">
        <v>11.1</v>
      </c>
      <c r="R2">
        <v>26.1</v>
      </c>
      <c r="S2">
        <v>3.2</v>
      </c>
      <c r="T2">
        <v>22.9</v>
      </c>
      <c r="U2">
        <v>40</v>
      </c>
      <c r="V2">
        <v>54.4</v>
      </c>
      <c r="W2">
        <v>89.9</v>
      </c>
      <c r="X2">
        <v>74.5</v>
      </c>
      <c r="Y2">
        <v>73.3</v>
      </c>
      <c r="Z2">
        <v>43</v>
      </c>
      <c r="AA2">
        <v>46.8</v>
      </c>
      <c r="AB2" s="39">
        <f>SUM(P2:AA2)</f>
        <v>511.6</v>
      </c>
      <c r="AC2" s="15">
        <f>SUM(U2:V2)</f>
        <v>94.4</v>
      </c>
      <c r="AD2" s="15">
        <f>SUM(T2:X2)</f>
        <v>281.7</v>
      </c>
      <c r="AE2" s="15"/>
      <c r="AF2" s="2">
        <v>1966</v>
      </c>
      <c r="AM2" s="2"/>
      <c r="AN2" s="36">
        <v>-32.200000000000003</v>
      </c>
      <c r="AO2">
        <v>-38</v>
      </c>
      <c r="AP2">
        <v>-22.6</v>
      </c>
      <c r="AQ2">
        <v>-15.4</v>
      </c>
      <c r="AR2">
        <v>-2.1</v>
      </c>
      <c r="AS2">
        <v>7.3</v>
      </c>
      <c r="AT2">
        <v>14.1</v>
      </c>
      <c r="AU2">
        <v>10.4</v>
      </c>
      <c r="AV2">
        <v>5.8</v>
      </c>
      <c r="AW2">
        <v>-11.8</v>
      </c>
      <c r="AX2">
        <v>-25.2</v>
      </c>
      <c r="AY2">
        <v>-22.9</v>
      </c>
      <c r="AZ2" s="15">
        <f>AVERAGE(AN2:AY2)</f>
        <v>-11.050000000000002</v>
      </c>
      <c r="BA2" s="2">
        <f>AVERAGE(AS2:AT2)</f>
        <v>10.7</v>
      </c>
      <c r="BB2" s="2">
        <f>AVERAGE(AR2:AV2)</f>
        <v>7.0999999999999988</v>
      </c>
    </row>
    <row r="3" spans="1:54" ht="15.9" x14ac:dyDescent="0.45">
      <c r="A3" s="2">
        <v>1967</v>
      </c>
      <c r="B3">
        <v>1.329</v>
      </c>
      <c r="F3" s="5"/>
      <c r="H3" s="2">
        <v>1967</v>
      </c>
      <c r="I3">
        <v>40</v>
      </c>
      <c r="J3">
        <v>54.4</v>
      </c>
      <c r="K3">
        <v>89.9</v>
      </c>
      <c r="L3">
        <v>74.5</v>
      </c>
      <c r="M3">
        <v>73.3</v>
      </c>
      <c r="N3">
        <v>43</v>
      </c>
      <c r="O3">
        <v>46.8</v>
      </c>
      <c r="P3" s="36">
        <v>63</v>
      </c>
      <c r="Q3">
        <v>28.6</v>
      </c>
      <c r="R3">
        <v>34</v>
      </c>
      <c r="S3">
        <v>34.1</v>
      </c>
      <c r="T3">
        <v>22.6</v>
      </c>
      <c r="U3">
        <v>29.2</v>
      </c>
      <c r="V3">
        <v>26.7</v>
      </c>
      <c r="W3">
        <v>21.5</v>
      </c>
      <c r="X3">
        <v>61.4</v>
      </c>
      <c r="Y3">
        <v>99.4</v>
      </c>
      <c r="Z3">
        <v>43</v>
      </c>
      <c r="AA3">
        <v>40.799999999999997</v>
      </c>
      <c r="AB3" s="39">
        <f t="shared" ref="AB3:AB57" si="0">SUM(P3:AA3)</f>
        <v>504.2999999999999</v>
      </c>
      <c r="AC3" s="15">
        <f t="shared" ref="AC3:AC57" si="1">SUM(U3:V3)</f>
        <v>55.9</v>
      </c>
      <c r="AD3" s="15">
        <f t="shared" ref="AD3:AD57" si="2">SUM(T3:X3)</f>
        <v>161.4</v>
      </c>
      <c r="AE3" s="15"/>
      <c r="AF3" s="2">
        <v>1967</v>
      </c>
      <c r="AG3">
        <v>7.3</v>
      </c>
      <c r="AH3">
        <v>14.1</v>
      </c>
      <c r="AI3">
        <v>10.4</v>
      </c>
      <c r="AJ3">
        <v>5.8</v>
      </c>
      <c r="AK3">
        <v>-11.8</v>
      </c>
      <c r="AL3">
        <v>-25.2</v>
      </c>
      <c r="AM3">
        <v>-22.9</v>
      </c>
      <c r="AN3" s="36">
        <v>-30</v>
      </c>
      <c r="AO3">
        <v>-27.2</v>
      </c>
      <c r="AP3">
        <v>-14.9</v>
      </c>
      <c r="AQ3">
        <v>-7.8</v>
      </c>
      <c r="AR3">
        <v>-3.6</v>
      </c>
      <c r="AS3">
        <v>9.6</v>
      </c>
      <c r="AT3">
        <v>19.8</v>
      </c>
      <c r="AU3">
        <v>10.5</v>
      </c>
      <c r="AV3">
        <v>3.9</v>
      </c>
      <c r="AW3">
        <v>-0.5</v>
      </c>
      <c r="AX3">
        <v>-17.600000000000001</v>
      </c>
      <c r="AY3">
        <v>-17.399999999999999</v>
      </c>
      <c r="AZ3" s="15">
        <f t="shared" ref="AZ3:AZ55" si="3">AVERAGE(AN3:AY3)</f>
        <v>-6.2666666666666684</v>
      </c>
      <c r="BA3" s="2">
        <f t="shared" ref="BA3:BA57" si="4">AVERAGE(AS3:AT3)</f>
        <v>14.7</v>
      </c>
      <c r="BB3" s="2">
        <f t="shared" ref="BB3:BB57" si="5">AVERAGE(AR3:AV3)</f>
        <v>8.0399999999999991</v>
      </c>
    </row>
    <row r="4" spans="1:54" ht="15.9" x14ac:dyDescent="0.45">
      <c r="A4" s="2">
        <v>1968</v>
      </c>
      <c r="B4">
        <v>0.61099999999999999</v>
      </c>
      <c r="F4" s="5"/>
      <c r="H4" s="2">
        <v>1968</v>
      </c>
      <c r="I4">
        <v>29.2</v>
      </c>
      <c r="J4">
        <v>26.7</v>
      </c>
      <c r="K4">
        <v>21.5</v>
      </c>
      <c r="L4">
        <v>61.4</v>
      </c>
      <c r="M4">
        <v>99.4</v>
      </c>
      <c r="N4">
        <v>43</v>
      </c>
      <c r="O4">
        <v>40.799999999999997</v>
      </c>
      <c r="P4" s="36">
        <v>15.3</v>
      </c>
      <c r="Q4">
        <v>21.2</v>
      </c>
      <c r="R4">
        <v>42.4</v>
      </c>
      <c r="S4">
        <v>41.2</v>
      </c>
      <c r="T4">
        <v>27.2</v>
      </c>
      <c r="U4">
        <v>43.9</v>
      </c>
      <c r="V4">
        <v>85.1</v>
      </c>
      <c r="W4">
        <v>75</v>
      </c>
      <c r="X4">
        <v>46.9</v>
      </c>
      <c r="Y4">
        <v>50.9</v>
      </c>
      <c r="Z4">
        <v>19.7</v>
      </c>
      <c r="AA4">
        <v>20.2</v>
      </c>
      <c r="AB4" s="39">
        <f t="shared" si="0"/>
        <v>488.99999999999994</v>
      </c>
      <c r="AC4" s="15">
        <f t="shared" si="1"/>
        <v>129</v>
      </c>
      <c r="AD4" s="15">
        <f t="shared" si="2"/>
        <v>278.09999999999997</v>
      </c>
      <c r="AE4" s="15"/>
      <c r="AF4" s="2">
        <v>1968</v>
      </c>
      <c r="AG4">
        <v>9.6</v>
      </c>
      <c r="AH4">
        <v>19.8</v>
      </c>
      <c r="AI4">
        <v>10.5</v>
      </c>
      <c r="AJ4">
        <v>3.9</v>
      </c>
      <c r="AK4">
        <v>-0.5</v>
      </c>
      <c r="AL4">
        <v>-17.600000000000001</v>
      </c>
      <c r="AM4">
        <v>-17.399999999999999</v>
      </c>
      <c r="AN4" s="36">
        <v>-28.9</v>
      </c>
      <c r="AO4">
        <v>-19</v>
      </c>
      <c r="AP4">
        <v>-10.6</v>
      </c>
      <c r="AQ4">
        <v>-11.5</v>
      </c>
      <c r="AR4">
        <v>-3.9</v>
      </c>
      <c r="AS4">
        <v>3.9</v>
      </c>
      <c r="AT4">
        <v>13.8</v>
      </c>
      <c r="AU4">
        <v>10</v>
      </c>
      <c r="AV4">
        <v>2.6</v>
      </c>
      <c r="AW4">
        <v>-6.5</v>
      </c>
      <c r="AX4">
        <v>-31.6</v>
      </c>
      <c r="AY4">
        <v>-35.4</v>
      </c>
      <c r="AZ4" s="15">
        <f t="shared" si="3"/>
        <v>-9.7583333333333329</v>
      </c>
      <c r="BA4" s="2">
        <f t="shared" si="4"/>
        <v>8.85</v>
      </c>
      <c r="BB4" s="2">
        <f t="shared" si="5"/>
        <v>5.28</v>
      </c>
    </row>
    <row r="5" spans="1:54" ht="15.9" x14ac:dyDescent="0.45">
      <c r="A5" s="2">
        <v>1969</v>
      </c>
      <c r="B5">
        <v>1.0720000000000001</v>
      </c>
      <c r="F5" s="5"/>
      <c r="H5" s="2">
        <v>1969</v>
      </c>
      <c r="I5">
        <v>43.9</v>
      </c>
      <c r="J5">
        <v>85.1</v>
      </c>
      <c r="K5">
        <v>75</v>
      </c>
      <c r="L5">
        <v>46.9</v>
      </c>
      <c r="M5">
        <v>50.9</v>
      </c>
      <c r="N5">
        <v>19.7</v>
      </c>
      <c r="O5">
        <v>20.2</v>
      </c>
      <c r="P5" s="36">
        <v>23.4</v>
      </c>
      <c r="Q5">
        <v>4.4000000000000004</v>
      </c>
      <c r="R5">
        <v>26.3</v>
      </c>
      <c r="S5">
        <v>34.700000000000003</v>
      </c>
      <c r="T5">
        <v>19.600000000000001</v>
      </c>
      <c r="U5"/>
      <c r="V5">
        <v>54.5</v>
      </c>
      <c r="W5">
        <v>74.3</v>
      </c>
      <c r="X5">
        <v>33.799999999999997</v>
      </c>
      <c r="Y5">
        <v>23.2</v>
      </c>
      <c r="Z5">
        <v>62.5</v>
      </c>
      <c r="AA5">
        <v>35.6</v>
      </c>
      <c r="AB5" s="39">
        <f t="shared" si="0"/>
        <v>392.3</v>
      </c>
      <c r="AC5" s="15">
        <f t="shared" si="1"/>
        <v>54.5</v>
      </c>
      <c r="AD5" s="15">
        <f t="shared" si="2"/>
        <v>182.2</v>
      </c>
      <c r="AE5" s="15"/>
      <c r="AF5" s="2">
        <v>1969</v>
      </c>
      <c r="AG5">
        <v>3.9</v>
      </c>
      <c r="AH5">
        <v>13.8</v>
      </c>
      <c r="AI5">
        <v>10</v>
      </c>
      <c r="AJ5">
        <v>2.6</v>
      </c>
      <c r="AK5">
        <v>-6.5</v>
      </c>
      <c r="AL5">
        <v>-31.6</v>
      </c>
      <c r="AM5">
        <v>-35.4</v>
      </c>
      <c r="AN5" s="36">
        <v>-37.200000000000003</v>
      </c>
      <c r="AO5">
        <v>-39.6</v>
      </c>
      <c r="AP5">
        <v>-22.5</v>
      </c>
      <c r="AQ5">
        <v>-15</v>
      </c>
      <c r="AR5">
        <v>-3.1</v>
      </c>
      <c r="AS5">
        <v>8.3000000000000007</v>
      </c>
      <c r="AT5">
        <v>17.399999999999999</v>
      </c>
      <c r="AU5">
        <v>9.5</v>
      </c>
      <c r="AV5">
        <v>2.6</v>
      </c>
      <c r="AW5">
        <v>-9.1999999999999993</v>
      </c>
      <c r="AX5">
        <v>-12</v>
      </c>
      <c r="AY5">
        <v>-23.3</v>
      </c>
      <c r="AZ5" s="15">
        <f t="shared" si="3"/>
        <v>-10.341666666666669</v>
      </c>
      <c r="BA5" s="2">
        <f t="shared" si="4"/>
        <v>12.85</v>
      </c>
      <c r="BB5" s="2">
        <f t="shared" si="5"/>
        <v>6.94</v>
      </c>
    </row>
    <row r="6" spans="1:54" ht="15.9" x14ac:dyDescent="0.45">
      <c r="A6" s="2">
        <v>1970</v>
      </c>
      <c r="B6">
        <v>1.0549999999999999</v>
      </c>
      <c r="F6" s="5"/>
      <c r="H6" s="2">
        <v>1970</v>
      </c>
      <c r="I6"/>
      <c r="J6">
        <v>54.5</v>
      </c>
      <c r="K6">
        <v>74.3</v>
      </c>
      <c r="L6">
        <v>33.799999999999997</v>
      </c>
      <c r="M6">
        <v>23.2</v>
      </c>
      <c r="N6">
        <v>62.5</v>
      </c>
      <c r="O6">
        <v>35.6</v>
      </c>
      <c r="P6" s="36">
        <v>37.6</v>
      </c>
      <c r="Q6">
        <v>23.9</v>
      </c>
      <c r="R6">
        <v>7.8</v>
      </c>
      <c r="S6">
        <v>12.7</v>
      </c>
      <c r="T6">
        <v>54.6</v>
      </c>
      <c r="U6">
        <v>47.1</v>
      </c>
      <c r="V6">
        <v>90.2</v>
      </c>
      <c r="W6">
        <v>93</v>
      </c>
      <c r="X6">
        <v>63.2</v>
      </c>
      <c r="Y6">
        <v>43</v>
      </c>
      <c r="Z6">
        <v>43.1</v>
      </c>
      <c r="AA6">
        <v>31.9</v>
      </c>
      <c r="AB6" s="39">
        <f t="shared" si="0"/>
        <v>548.09999999999991</v>
      </c>
      <c r="AC6" s="15">
        <f t="shared" si="1"/>
        <v>137.30000000000001</v>
      </c>
      <c r="AD6" s="15">
        <f t="shared" si="2"/>
        <v>348.09999999999997</v>
      </c>
      <c r="AE6" s="15"/>
      <c r="AF6" s="2">
        <v>1970</v>
      </c>
      <c r="AG6">
        <v>8.3000000000000007</v>
      </c>
      <c r="AH6">
        <v>17.399999999999999</v>
      </c>
      <c r="AI6">
        <v>9.5</v>
      </c>
      <c r="AJ6">
        <v>2.6</v>
      </c>
      <c r="AK6">
        <v>-9.1999999999999993</v>
      </c>
      <c r="AL6">
        <v>-12</v>
      </c>
      <c r="AM6">
        <v>-23.3</v>
      </c>
      <c r="AN6" s="36">
        <v>-29</v>
      </c>
      <c r="AO6">
        <v>-27.7</v>
      </c>
      <c r="AP6">
        <v>-18.7</v>
      </c>
      <c r="AQ6">
        <v>-13.7</v>
      </c>
      <c r="AR6">
        <v>-6.1</v>
      </c>
      <c r="AS6">
        <v>4.8</v>
      </c>
      <c r="AT6">
        <v>15.3</v>
      </c>
      <c r="AU6">
        <v>9.1</v>
      </c>
      <c r="AV6">
        <v>5.8</v>
      </c>
      <c r="AW6">
        <v>-8.8000000000000007</v>
      </c>
      <c r="AX6">
        <v>-20.2</v>
      </c>
      <c r="AY6">
        <v>-25.5</v>
      </c>
      <c r="AZ6" s="15">
        <f t="shared" si="3"/>
        <v>-9.5583333333333353</v>
      </c>
      <c r="BA6" s="2">
        <f t="shared" si="4"/>
        <v>10.050000000000001</v>
      </c>
      <c r="BB6" s="2">
        <f t="shared" si="5"/>
        <v>5.78</v>
      </c>
    </row>
    <row r="7" spans="1:54" ht="15.9" x14ac:dyDescent="0.45">
      <c r="A7" s="2">
        <v>1971</v>
      </c>
      <c r="B7">
        <v>0.441</v>
      </c>
      <c r="F7" s="5"/>
      <c r="H7" s="2">
        <v>1971</v>
      </c>
      <c r="I7">
        <v>47.1</v>
      </c>
      <c r="J7">
        <v>90.2</v>
      </c>
      <c r="K7">
        <v>93</v>
      </c>
      <c r="L7">
        <v>63.2</v>
      </c>
      <c r="M7">
        <v>43</v>
      </c>
      <c r="N7">
        <v>43.1</v>
      </c>
      <c r="O7">
        <v>31.9</v>
      </c>
      <c r="P7" s="36">
        <v>39.200000000000003</v>
      </c>
      <c r="Q7">
        <v>5.3</v>
      </c>
      <c r="R7">
        <v>14.8</v>
      </c>
      <c r="S7">
        <v>35.1</v>
      </c>
      <c r="T7">
        <v>26.3</v>
      </c>
      <c r="U7">
        <v>64.8</v>
      </c>
      <c r="V7">
        <v>137.80000000000001</v>
      </c>
      <c r="W7">
        <v>45.2</v>
      </c>
      <c r="X7">
        <v>86.2</v>
      </c>
      <c r="Y7">
        <v>66.400000000000006</v>
      </c>
      <c r="Z7">
        <v>75.900000000000006</v>
      </c>
      <c r="AA7">
        <v>31.3</v>
      </c>
      <c r="AB7" s="39">
        <f t="shared" si="0"/>
        <v>628.29999999999995</v>
      </c>
      <c r="AC7" s="15">
        <f t="shared" si="1"/>
        <v>202.60000000000002</v>
      </c>
      <c r="AD7" s="15">
        <f t="shared" si="2"/>
        <v>360.3</v>
      </c>
      <c r="AE7" s="15"/>
      <c r="AF7" s="2">
        <v>1971</v>
      </c>
      <c r="AG7">
        <v>4.8</v>
      </c>
      <c r="AH7">
        <v>15.3</v>
      </c>
      <c r="AI7">
        <v>9.1</v>
      </c>
      <c r="AJ7">
        <v>5.8</v>
      </c>
      <c r="AK7">
        <v>-8.8000000000000007</v>
      </c>
      <c r="AL7">
        <v>-20.2</v>
      </c>
      <c r="AM7">
        <v>-25.5</v>
      </c>
      <c r="AN7" s="36">
        <v>-28.8</v>
      </c>
      <c r="AO7">
        <v>-32.5</v>
      </c>
      <c r="AP7">
        <v>-20.9</v>
      </c>
      <c r="AQ7">
        <v>-15.2</v>
      </c>
      <c r="AR7">
        <v>-0.3</v>
      </c>
      <c r="AS7">
        <v>7.6</v>
      </c>
      <c r="AT7">
        <v>12.7</v>
      </c>
      <c r="AU7">
        <v>14.4</v>
      </c>
      <c r="AV7">
        <v>4.5999999999999996</v>
      </c>
      <c r="AW7">
        <v>-7.7</v>
      </c>
      <c r="AX7">
        <v>-13</v>
      </c>
      <c r="AY7">
        <v>-22.1</v>
      </c>
      <c r="AZ7" s="15">
        <f t="shared" si="3"/>
        <v>-8.4333333333333318</v>
      </c>
      <c r="BA7" s="2">
        <f t="shared" si="4"/>
        <v>10.149999999999999</v>
      </c>
      <c r="BB7" s="2">
        <f t="shared" si="5"/>
        <v>7.8</v>
      </c>
    </row>
    <row r="8" spans="1:54" ht="15.9" x14ac:dyDescent="0.45">
      <c r="A8" s="2">
        <v>1972</v>
      </c>
      <c r="B8">
        <v>0.995</v>
      </c>
      <c r="F8" s="5"/>
      <c r="H8" s="2">
        <v>1972</v>
      </c>
      <c r="I8">
        <v>64.8</v>
      </c>
      <c r="J8">
        <v>137.80000000000001</v>
      </c>
      <c r="K8">
        <v>45.2</v>
      </c>
      <c r="L8">
        <v>86.2</v>
      </c>
      <c r="M8">
        <v>66.400000000000006</v>
      </c>
      <c r="N8">
        <v>75.900000000000006</v>
      </c>
      <c r="O8">
        <v>31.3</v>
      </c>
      <c r="P8" s="36">
        <v>16.399999999999999</v>
      </c>
      <c r="Q8">
        <v>22</v>
      </c>
      <c r="R8">
        <v>14.5</v>
      </c>
      <c r="S8">
        <v>26.4</v>
      </c>
      <c r="T8">
        <v>16.8</v>
      </c>
      <c r="U8">
        <v>6.9</v>
      </c>
      <c r="V8">
        <v>89.1</v>
      </c>
      <c r="W8">
        <v>65.400000000000006</v>
      </c>
      <c r="X8">
        <v>26.8</v>
      </c>
      <c r="Y8">
        <v>45.8</v>
      </c>
      <c r="Z8">
        <v>19.2</v>
      </c>
      <c r="AA8">
        <v>43.6</v>
      </c>
      <c r="AB8" s="39">
        <f t="shared" si="0"/>
        <v>392.90000000000003</v>
      </c>
      <c r="AC8" s="15">
        <f t="shared" si="1"/>
        <v>96</v>
      </c>
      <c r="AD8" s="15">
        <f t="shared" si="2"/>
        <v>205</v>
      </c>
      <c r="AE8" s="15"/>
      <c r="AF8" s="2">
        <v>1972</v>
      </c>
      <c r="AG8">
        <v>7.6</v>
      </c>
      <c r="AH8">
        <v>12.7</v>
      </c>
      <c r="AI8">
        <v>14.4</v>
      </c>
      <c r="AJ8">
        <v>4.5999999999999996</v>
      </c>
      <c r="AK8">
        <v>-7.7</v>
      </c>
      <c r="AL8">
        <v>-13</v>
      </c>
      <c r="AM8">
        <v>-22.1</v>
      </c>
      <c r="AN8" s="36">
        <v>-34.4</v>
      </c>
      <c r="AO8">
        <v>-26.3</v>
      </c>
      <c r="AP8">
        <v>-18.399999999999999</v>
      </c>
      <c r="AQ8">
        <v>-9.6999999999999993</v>
      </c>
      <c r="AR8">
        <v>-4.5</v>
      </c>
      <c r="AS8">
        <v>12.8</v>
      </c>
      <c r="AT8">
        <v>13.8</v>
      </c>
      <c r="AU8">
        <v>10.9</v>
      </c>
      <c r="AV8">
        <v>1.9</v>
      </c>
      <c r="AW8">
        <v>-6.6</v>
      </c>
      <c r="AX8">
        <v>-25.3</v>
      </c>
      <c r="AY8">
        <v>-29.9</v>
      </c>
      <c r="AZ8" s="15">
        <f t="shared" si="3"/>
        <v>-9.6416666666666675</v>
      </c>
      <c r="BA8" s="2">
        <f t="shared" si="4"/>
        <v>13.3</v>
      </c>
      <c r="BB8" s="2">
        <f t="shared" si="5"/>
        <v>6.9799999999999995</v>
      </c>
    </row>
    <row r="9" spans="1:54" ht="15.9" x14ac:dyDescent="0.45">
      <c r="A9" s="2">
        <v>1973</v>
      </c>
      <c r="B9">
        <v>0.747</v>
      </c>
      <c r="F9" s="5"/>
      <c r="H9" s="2">
        <v>1973</v>
      </c>
      <c r="I9">
        <v>6.9</v>
      </c>
      <c r="J9">
        <v>89.1</v>
      </c>
      <c r="K9">
        <v>65.400000000000006</v>
      </c>
      <c r="L9">
        <v>26.8</v>
      </c>
      <c r="M9">
        <v>45.8</v>
      </c>
      <c r="N9">
        <v>19.2</v>
      </c>
      <c r="O9">
        <v>43.6</v>
      </c>
      <c r="P9" s="36">
        <v>22.8</v>
      </c>
      <c r="Q9">
        <v>25.9</v>
      </c>
      <c r="R9">
        <v>32.200000000000003</v>
      </c>
      <c r="S9">
        <v>9.5</v>
      </c>
      <c r="T9">
        <v>7.9</v>
      </c>
      <c r="U9">
        <v>73.599999999999994</v>
      </c>
      <c r="V9">
        <v>16.600000000000001</v>
      </c>
      <c r="W9">
        <v>56.9</v>
      </c>
      <c r="X9">
        <v>84</v>
      </c>
      <c r="Y9">
        <v>75.099999999999994</v>
      </c>
      <c r="Z9">
        <v>39.9</v>
      </c>
      <c r="AA9">
        <v>38.700000000000003</v>
      </c>
      <c r="AB9" s="39">
        <f t="shared" si="0"/>
        <v>483.09999999999997</v>
      </c>
      <c r="AC9" s="15">
        <f t="shared" si="1"/>
        <v>90.199999999999989</v>
      </c>
      <c r="AD9" s="15">
        <f t="shared" si="2"/>
        <v>239</v>
      </c>
      <c r="AE9" s="15"/>
      <c r="AF9" s="2">
        <v>1973</v>
      </c>
      <c r="AG9">
        <v>12.8</v>
      </c>
      <c r="AH9">
        <v>13.8</v>
      </c>
      <c r="AI9">
        <v>10.9</v>
      </c>
      <c r="AJ9">
        <v>1.9</v>
      </c>
      <c r="AK9">
        <v>-6.6</v>
      </c>
      <c r="AL9">
        <v>-25.3</v>
      </c>
      <c r="AM9">
        <v>-29.9</v>
      </c>
      <c r="AN9" s="36">
        <v>-31.1</v>
      </c>
      <c r="AO9">
        <v>-20.100000000000001</v>
      </c>
      <c r="AP9">
        <v>-16.100000000000001</v>
      </c>
      <c r="AQ9">
        <v>-9.9</v>
      </c>
      <c r="AR9">
        <v>-2.5</v>
      </c>
      <c r="AS9">
        <v>5.6</v>
      </c>
      <c r="AT9">
        <v>15.1</v>
      </c>
      <c r="AU9">
        <v>15.1</v>
      </c>
      <c r="AV9">
        <v>4.4000000000000004</v>
      </c>
      <c r="AW9">
        <v>-6.5</v>
      </c>
      <c r="AX9">
        <v>-15.4</v>
      </c>
      <c r="AY9">
        <v>-24</v>
      </c>
      <c r="AZ9" s="15">
        <f t="shared" si="3"/>
        <v>-7.116666666666668</v>
      </c>
      <c r="BA9" s="2">
        <f t="shared" si="4"/>
        <v>10.35</v>
      </c>
      <c r="BB9" s="2">
        <f t="shared" si="5"/>
        <v>7.5399999999999991</v>
      </c>
    </row>
    <row r="10" spans="1:54" ht="15.9" x14ac:dyDescent="0.45">
      <c r="A10" s="2">
        <v>1974</v>
      </c>
      <c r="B10">
        <v>0.61499999999999999</v>
      </c>
      <c r="F10" s="5"/>
      <c r="H10" s="2">
        <v>1974</v>
      </c>
      <c r="I10">
        <v>73.599999999999994</v>
      </c>
      <c r="J10">
        <v>16.600000000000001</v>
      </c>
      <c r="K10">
        <v>56.9</v>
      </c>
      <c r="L10">
        <v>84</v>
      </c>
      <c r="M10">
        <v>75.099999999999994</v>
      </c>
      <c r="N10">
        <v>39.9</v>
      </c>
      <c r="O10">
        <v>38.700000000000003</v>
      </c>
      <c r="P10" s="36">
        <v>6.8</v>
      </c>
      <c r="Q10">
        <v>17.8</v>
      </c>
      <c r="R10">
        <v>24.9</v>
      </c>
      <c r="S10">
        <v>31.3</v>
      </c>
      <c r="T10">
        <v>44.4</v>
      </c>
      <c r="U10">
        <v>32.5</v>
      </c>
      <c r="V10">
        <v>16.399999999999999</v>
      </c>
      <c r="W10">
        <v>54.4</v>
      </c>
      <c r="X10">
        <v>56.1</v>
      </c>
      <c r="Y10">
        <v>48.8</v>
      </c>
      <c r="Z10">
        <v>6.2</v>
      </c>
      <c r="AA10">
        <v>53.9</v>
      </c>
      <c r="AB10" s="39">
        <f t="shared" si="0"/>
        <v>393.5</v>
      </c>
      <c r="AC10" s="15">
        <f t="shared" si="1"/>
        <v>48.9</v>
      </c>
      <c r="AD10" s="15">
        <f t="shared" si="2"/>
        <v>203.8</v>
      </c>
      <c r="AE10" s="15"/>
      <c r="AF10" s="2">
        <v>1974</v>
      </c>
      <c r="AG10">
        <v>5.6</v>
      </c>
      <c r="AH10">
        <v>15.1</v>
      </c>
      <c r="AI10">
        <v>15.1</v>
      </c>
      <c r="AJ10">
        <v>4.4000000000000004</v>
      </c>
      <c r="AK10">
        <v>-6.5</v>
      </c>
      <c r="AL10">
        <v>-15.4</v>
      </c>
      <c r="AM10">
        <v>-24</v>
      </c>
      <c r="AN10" s="36">
        <v>-39.200000000000003</v>
      </c>
      <c r="AO10">
        <v>-32</v>
      </c>
      <c r="AP10">
        <v>-21.4</v>
      </c>
      <c r="AQ10">
        <v>-10.1</v>
      </c>
      <c r="AR10">
        <v>-3.5</v>
      </c>
      <c r="AS10">
        <v>5</v>
      </c>
      <c r="AT10">
        <v>12.9</v>
      </c>
      <c r="AU10">
        <v>11.6</v>
      </c>
      <c r="AV10">
        <v>4</v>
      </c>
      <c r="AW10">
        <v>-13.6</v>
      </c>
      <c r="AX10">
        <v>-31.6</v>
      </c>
      <c r="AY10">
        <v>-18.8</v>
      </c>
      <c r="AZ10" s="15">
        <f t="shared" si="3"/>
        <v>-11.391666666666666</v>
      </c>
      <c r="BA10" s="2">
        <f t="shared" si="4"/>
        <v>8.9499999999999993</v>
      </c>
      <c r="BB10" s="2">
        <f t="shared" si="5"/>
        <v>6</v>
      </c>
    </row>
    <row r="11" spans="1:54" ht="15.9" x14ac:dyDescent="0.45">
      <c r="A11" s="2">
        <v>1975</v>
      </c>
      <c r="B11">
        <v>0.99099999999999999</v>
      </c>
      <c r="F11" s="5"/>
      <c r="H11" s="2">
        <v>1975</v>
      </c>
      <c r="I11">
        <v>32.5</v>
      </c>
      <c r="J11">
        <v>16.399999999999999</v>
      </c>
      <c r="K11">
        <v>54.4</v>
      </c>
      <c r="L11">
        <v>56.1</v>
      </c>
      <c r="M11">
        <v>48.8</v>
      </c>
      <c r="N11">
        <v>6.2</v>
      </c>
      <c r="O11">
        <v>53.9</v>
      </c>
      <c r="P11" s="36">
        <v>36.5</v>
      </c>
      <c r="Q11">
        <v>22.5</v>
      </c>
      <c r="R11">
        <v>35.9</v>
      </c>
      <c r="S11">
        <v>28.8</v>
      </c>
      <c r="T11">
        <v>28.3</v>
      </c>
      <c r="U11">
        <v>75.2</v>
      </c>
      <c r="V11">
        <v>42</v>
      </c>
      <c r="W11">
        <v>34.9</v>
      </c>
      <c r="X11">
        <v>61.3</v>
      </c>
      <c r="Y11">
        <v>67</v>
      </c>
      <c r="Z11">
        <v>53.5</v>
      </c>
      <c r="AA11">
        <v>31.4</v>
      </c>
      <c r="AB11" s="39">
        <f t="shared" si="0"/>
        <v>517.29999999999995</v>
      </c>
      <c r="AC11" s="15">
        <f t="shared" si="1"/>
        <v>117.2</v>
      </c>
      <c r="AD11" s="15">
        <f t="shared" si="2"/>
        <v>241.7</v>
      </c>
      <c r="AE11" s="15"/>
      <c r="AF11" s="2">
        <v>1975</v>
      </c>
      <c r="AG11">
        <v>5</v>
      </c>
      <c r="AH11">
        <v>12.9</v>
      </c>
      <c r="AI11">
        <v>11.6</v>
      </c>
      <c r="AJ11">
        <v>4</v>
      </c>
      <c r="AK11">
        <v>-13.6</v>
      </c>
      <c r="AL11">
        <v>-31.6</v>
      </c>
      <c r="AM11">
        <v>-18.8</v>
      </c>
      <c r="AN11" s="36">
        <v>-23.7</v>
      </c>
      <c r="AO11">
        <v>-21.4</v>
      </c>
      <c r="AP11">
        <v>-19.100000000000001</v>
      </c>
      <c r="AQ11">
        <v>-11</v>
      </c>
      <c r="AR11">
        <v>-1.8</v>
      </c>
      <c r="AS11">
        <v>9.5</v>
      </c>
      <c r="AT11">
        <v>15.6</v>
      </c>
      <c r="AU11">
        <v>12.4</v>
      </c>
      <c r="AV11">
        <v>6.3</v>
      </c>
      <c r="AW11">
        <v>-6.9</v>
      </c>
      <c r="AX11">
        <v>-23.5</v>
      </c>
      <c r="AY11">
        <v>-22.4</v>
      </c>
      <c r="AZ11" s="15">
        <f t="shared" si="3"/>
        <v>-7.1666666666666652</v>
      </c>
      <c r="BA11" s="2">
        <f t="shared" si="4"/>
        <v>12.55</v>
      </c>
      <c r="BB11" s="2">
        <f t="shared" si="5"/>
        <v>8.4</v>
      </c>
    </row>
    <row r="12" spans="1:54" ht="15.9" x14ac:dyDescent="0.45">
      <c r="A12" s="2">
        <v>1976</v>
      </c>
      <c r="B12">
        <v>1.2150000000000001</v>
      </c>
      <c r="F12" s="5"/>
      <c r="H12" s="2">
        <v>1976</v>
      </c>
      <c r="I12">
        <v>75.2</v>
      </c>
      <c r="J12">
        <v>42</v>
      </c>
      <c r="K12">
        <v>34.9</v>
      </c>
      <c r="L12">
        <v>61.3</v>
      </c>
      <c r="M12">
        <v>67</v>
      </c>
      <c r="N12">
        <v>53.5</v>
      </c>
      <c r="O12">
        <v>31.4</v>
      </c>
      <c r="P12" s="36">
        <v>21.7</v>
      </c>
      <c r="Q12">
        <v>21.5</v>
      </c>
      <c r="R12">
        <v>19.100000000000001</v>
      </c>
      <c r="S12">
        <v>16.100000000000001</v>
      </c>
      <c r="T12">
        <v>24.5</v>
      </c>
      <c r="U12">
        <v>26.4</v>
      </c>
      <c r="V12">
        <v>25</v>
      </c>
      <c r="W12">
        <v>36.4</v>
      </c>
      <c r="X12">
        <v>52.4</v>
      </c>
      <c r="Y12">
        <v>26.5</v>
      </c>
      <c r="Z12">
        <v>61.8</v>
      </c>
      <c r="AA12">
        <v>23.6</v>
      </c>
      <c r="AB12" s="39">
        <f t="shared" si="0"/>
        <v>355.00000000000006</v>
      </c>
      <c r="AC12" s="15">
        <f t="shared" si="1"/>
        <v>51.4</v>
      </c>
      <c r="AD12" s="15">
        <f t="shared" si="2"/>
        <v>164.70000000000002</v>
      </c>
      <c r="AE12" s="15"/>
      <c r="AF12" s="2">
        <v>1976</v>
      </c>
      <c r="AG12">
        <v>9.5</v>
      </c>
      <c r="AH12">
        <v>15.6</v>
      </c>
      <c r="AI12">
        <v>12.4</v>
      </c>
      <c r="AJ12">
        <v>6.3</v>
      </c>
      <c r="AK12">
        <v>-6.9</v>
      </c>
      <c r="AL12">
        <v>-23.5</v>
      </c>
      <c r="AM12">
        <v>-22.4</v>
      </c>
      <c r="AN12" s="36">
        <v>-23.9</v>
      </c>
      <c r="AO12">
        <v>-28.4</v>
      </c>
      <c r="AP12">
        <v>-21.6</v>
      </c>
      <c r="AQ12">
        <v>-8.6</v>
      </c>
      <c r="AR12">
        <v>-2.4</v>
      </c>
      <c r="AS12">
        <v>9.9</v>
      </c>
      <c r="AT12">
        <v>15.1</v>
      </c>
      <c r="AU12">
        <v>11.7</v>
      </c>
      <c r="AV12">
        <v>5.6</v>
      </c>
      <c r="AW12">
        <v>-12.4</v>
      </c>
      <c r="AX12">
        <v>-18.8</v>
      </c>
      <c r="AY12">
        <v>-31.6</v>
      </c>
      <c r="AZ12" s="15">
        <f t="shared" si="3"/>
        <v>-8.7833333333333332</v>
      </c>
      <c r="BA12" s="2">
        <f t="shared" si="4"/>
        <v>12.5</v>
      </c>
      <c r="BB12" s="2">
        <f t="shared" si="5"/>
        <v>7.9799999999999995</v>
      </c>
    </row>
    <row r="13" spans="1:54" ht="15.9" x14ac:dyDescent="0.45">
      <c r="A13" s="2">
        <v>1977</v>
      </c>
      <c r="B13">
        <v>0.93100000000000005</v>
      </c>
      <c r="F13" s="5"/>
      <c r="H13" s="2">
        <v>1977</v>
      </c>
      <c r="I13">
        <v>26.4</v>
      </c>
      <c r="J13">
        <v>25</v>
      </c>
      <c r="K13">
        <v>36.4</v>
      </c>
      <c r="L13">
        <v>52.4</v>
      </c>
      <c r="M13">
        <v>26.5</v>
      </c>
      <c r="N13">
        <v>61.8</v>
      </c>
      <c r="O13">
        <v>23.6</v>
      </c>
      <c r="P13" s="36">
        <v>18</v>
      </c>
      <c r="Q13">
        <v>15.4</v>
      </c>
      <c r="R13">
        <v>35.6</v>
      </c>
      <c r="S13">
        <v>42.6</v>
      </c>
      <c r="T13">
        <v>32.1</v>
      </c>
      <c r="U13">
        <v>48</v>
      </c>
      <c r="V13">
        <v>105.1</v>
      </c>
      <c r="W13">
        <v>23.2</v>
      </c>
      <c r="X13">
        <v>92.4</v>
      </c>
      <c r="Y13">
        <v>50.5</v>
      </c>
      <c r="Z13">
        <v>63.1</v>
      </c>
      <c r="AA13">
        <v>26.1</v>
      </c>
      <c r="AB13" s="39">
        <f t="shared" si="0"/>
        <v>552.1</v>
      </c>
      <c r="AC13" s="15">
        <f t="shared" si="1"/>
        <v>153.1</v>
      </c>
      <c r="AD13" s="15">
        <f t="shared" si="2"/>
        <v>300.79999999999995</v>
      </c>
      <c r="AE13" s="15"/>
      <c r="AF13" s="2">
        <v>1977</v>
      </c>
      <c r="AG13">
        <v>9.9</v>
      </c>
      <c r="AH13">
        <v>15.1</v>
      </c>
      <c r="AI13">
        <v>11.7</v>
      </c>
      <c r="AJ13">
        <v>5.6</v>
      </c>
      <c r="AK13">
        <v>-12.4</v>
      </c>
      <c r="AL13">
        <v>-18.8</v>
      </c>
      <c r="AM13">
        <v>-31.6</v>
      </c>
      <c r="AN13" s="36">
        <v>-32.5</v>
      </c>
      <c r="AO13">
        <v>-33.6</v>
      </c>
      <c r="AP13">
        <v>-24</v>
      </c>
      <c r="AQ13">
        <v>-8.5</v>
      </c>
      <c r="AR13">
        <v>-0.5</v>
      </c>
      <c r="AS13">
        <v>10.199999999999999</v>
      </c>
      <c r="AT13">
        <v>13.6</v>
      </c>
      <c r="AU13">
        <v>11.1</v>
      </c>
      <c r="AV13">
        <v>4.2</v>
      </c>
      <c r="AW13">
        <v>-14.6</v>
      </c>
      <c r="AX13">
        <v>-10.1</v>
      </c>
      <c r="AY13">
        <v>-28.2</v>
      </c>
      <c r="AZ13" s="15">
        <f t="shared" si="3"/>
        <v>-9.4083333333333332</v>
      </c>
      <c r="BA13" s="2">
        <f t="shared" si="4"/>
        <v>11.899999999999999</v>
      </c>
      <c r="BB13" s="2">
        <f t="shared" si="5"/>
        <v>7.7200000000000006</v>
      </c>
    </row>
    <row r="14" spans="1:54" ht="15.9" x14ac:dyDescent="0.45">
      <c r="A14" s="2">
        <v>1978</v>
      </c>
      <c r="B14">
        <v>1.0629999999999999</v>
      </c>
      <c r="F14" s="5"/>
      <c r="H14" s="2">
        <v>1978</v>
      </c>
      <c r="I14">
        <v>48</v>
      </c>
      <c r="J14">
        <v>105.1</v>
      </c>
      <c r="K14">
        <v>23.2</v>
      </c>
      <c r="L14">
        <v>92.4</v>
      </c>
      <c r="M14">
        <v>50.5</v>
      </c>
      <c r="N14">
        <v>63.1</v>
      </c>
      <c r="O14">
        <v>26.1</v>
      </c>
      <c r="P14" s="36">
        <v>37</v>
      </c>
      <c r="Q14">
        <v>29.2</v>
      </c>
      <c r="R14">
        <v>39.6</v>
      </c>
      <c r="S14">
        <v>11.8</v>
      </c>
      <c r="T14">
        <v>22.5</v>
      </c>
      <c r="U14">
        <v>23.3</v>
      </c>
      <c r="V14">
        <v>93.2</v>
      </c>
      <c r="W14">
        <v>48.7</v>
      </c>
      <c r="X14">
        <v>49.8</v>
      </c>
      <c r="Y14">
        <v>63.7</v>
      </c>
      <c r="Z14">
        <v>44.3</v>
      </c>
      <c r="AA14">
        <v>36.700000000000003</v>
      </c>
      <c r="AB14" s="39">
        <f t="shared" si="0"/>
        <v>499.8</v>
      </c>
      <c r="AC14" s="15">
        <f t="shared" si="1"/>
        <v>116.5</v>
      </c>
      <c r="AD14" s="15">
        <f t="shared" si="2"/>
        <v>237.5</v>
      </c>
      <c r="AE14" s="15"/>
      <c r="AF14" s="2">
        <v>1978</v>
      </c>
      <c r="AG14">
        <v>10.199999999999999</v>
      </c>
      <c r="AH14">
        <v>13.6</v>
      </c>
      <c r="AI14">
        <v>11.1</v>
      </c>
      <c r="AJ14">
        <v>4.2</v>
      </c>
      <c r="AK14">
        <v>-14.6</v>
      </c>
      <c r="AL14">
        <v>-10.1</v>
      </c>
      <c r="AM14">
        <v>-28.2</v>
      </c>
      <c r="AN14" s="36">
        <v>-29.1</v>
      </c>
      <c r="AO14">
        <v>-26.3</v>
      </c>
      <c r="AP14">
        <v>-20.8</v>
      </c>
      <c r="AQ14">
        <v>-12.4</v>
      </c>
      <c r="AR14">
        <v>-1.8</v>
      </c>
      <c r="AS14">
        <v>7.3</v>
      </c>
      <c r="AT14">
        <v>16.3</v>
      </c>
      <c r="AU14">
        <v>11.1</v>
      </c>
      <c r="AV14">
        <v>3.9</v>
      </c>
      <c r="AW14">
        <v>-1.8</v>
      </c>
      <c r="AX14">
        <v>-12.2</v>
      </c>
      <c r="AY14">
        <v>-29.2</v>
      </c>
      <c r="AZ14" s="15">
        <f t="shared" si="3"/>
        <v>-7.9166666666666679</v>
      </c>
      <c r="BA14" s="2">
        <f t="shared" si="4"/>
        <v>11.8</v>
      </c>
      <c r="BB14" s="2">
        <f t="shared" si="5"/>
        <v>7.3599999999999994</v>
      </c>
    </row>
    <row r="15" spans="1:54" ht="15.9" x14ac:dyDescent="0.45">
      <c r="A15" s="2">
        <v>1979</v>
      </c>
      <c r="B15">
        <v>1.1990000000000001</v>
      </c>
      <c r="F15" s="5"/>
      <c r="H15" s="2">
        <v>1979</v>
      </c>
      <c r="I15">
        <v>23.3</v>
      </c>
      <c r="J15">
        <v>93.2</v>
      </c>
      <c r="K15">
        <v>48.7</v>
      </c>
      <c r="L15">
        <v>49.8</v>
      </c>
      <c r="M15">
        <v>63.7</v>
      </c>
      <c r="N15">
        <v>44.3</v>
      </c>
      <c r="O15">
        <v>36.700000000000003</v>
      </c>
      <c r="P15" s="36">
        <v>16.600000000000001</v>
      </c>
      <c r="Q15">
        <v>14.8</v>
      </c>
      <c r="R15">
        <v>24.8</v>
      </c>
      <c r="S15">
        <v>1.8</v>
      </c>
      <c r="T15">
        <v>28</v>
      </c>
      <c r="U15">
        <v>112.1</v>
      </c>
      <c r="V15">
        <v>31.3</v>
      </c>
      <c r="W15">
        <v>46.5</v>
      </c>
      <c r="X15">
        <v>76.2</v>
      </c>
      <c r="Y15">
        <v>33.4</v>
      </c>
      <c r="Z15">
        <v>64.099999999999994</v>
      </c>
      <c r="AA15">
        <v>48.3</v>
      </c>
      <c r="AB15" s="39">
        <f t="shared" si="0"/>
        <v>497.89999999999992</v>
      </c>
      <c r="AC15" s="15">
        <f t="shared" si="1"/>
        <v>143.4</v>
      </c>
      <c r="AD15" s="15">
        <f t="shared" si="2"/>
        <v>294.10000000000002</v>
      </c>
      <c r="AE15" s="15"/>
      <c r="AF15" s="2">
        <v>1979</v>
      </c>
      <c r="AG15">
        <v>7.3</v>
      </c>
      <c r="AH15">
        <v>16.3</v>
      </c>
      <c r="AI15">
        <v>11.1</v>
      </c>
      <c r="AJ15">
        <v>3.9</v>
      </c>
      <c r="AK15">
        <v>-1.8</v>
      </c>
      <c r="AL15">
        <v>-12.2</v>
      </c>
      <c r="AM15">
        <v>-29.2</v>
      </c>
      <c r="AN15" s="36">
        <v>-38.200000000000003</v>
      </c>
      <c r="AO15">
        <v>-39.4</v>
      </c>
      <c r="AP15">
        <v>-25.2</v>
      </c>
      <c r="AQ15">
        <v>-10.3</v>
      </c>
      <c r="AR15">
        <v>-3.4</v>
      </c>
      <c r="AS15">
        <v>10.9</v>
      </c>
      <c r="AT15">
        <v>17.8</v>
      </c>
      <c r="AU15">
        <v>11.5</v>
      </c>
      <c r="AV15">
        <v>5.6</v>
      </c>
      <c r="AW15">
        <v>-9</v>
      </c>
      <c r="AX15">
        <v>-21</v>
      </c>
      <c r="AY15">
        <v>-26.3</v>
      </c>
      <c r="AZ15" s="15">
        <f t="shared" si="3"/>
        <v>-10.583333333333334</v>
      </c>
      <c r="BA15" s="2">
        <f t="shared" si="4"/>
        <v>14.350000000000001</v>
      </c>
      <c r="BB15" s="2">
        <f t="shared" si="5"/>
        <v>8.48</v>
      </c>
    </row>
    <row r="16" spans="1:54" ht="15.9" x14ac:dyDescent="0.45">
      <c r="A16" s="2">
        <v>1980</v>
      </c>
      <c r="B16">
        <v>0.79100000000000004</v>
      </c>
      <c r="F16" s="5"/>
      <c r="H16" s="2">
        <v>1980</v>
      </c>
      <c r="I16">
        <v>112.1</v>
      </c>
      <c r="J16">
        <v>31.3</v>
      </c>
      <c r="K16">
        <v>46.5</v>
      </c>
      <c r="L16">
        <v>76.2</v>
      </c>
      <c r="M16">
        <v>33.4</v>
      </c>
      <c r="N16">
        <v>64.099999999999994</v>
      </c>
      <c r="O16">
        <v>48.3</v>
      </c>
      <c r="P16" s="36">
        <v>27.9</v>
      </c>
      <c r="Q16">
        <v>34.9</v>
      </c>
      <c r="R16">
        <v>13.1</v>
      </c>
      <c r="S16">
        <v>36.700000000000003</v>
      </c>
      <c r="T16">
        <v>28.1</v>
      </c>
      <c r="U16">
        <v>52.4</v>
      </c>
      <c r="V16">
        <v>146.5</v>
      </c>
      <c r="W16">
        <v>71.400000000000006</v>
      </c>
      <c r="X16">
        <v>62.7</v>
      </c>
      <c r="Y16">
        <v>70.8</v>
      </c>
      <c r="Z16">
        <v>32.6</v>
      </c>
      <c r="AA16">
        <v>43.6</v>
      </c>
      <c r="AB16" s="39">
        <f t="shared" si="0"/>
        <v>620.70000000000005</v>
      </c>
      <c r="AC16" s="15">
        <f t="shared" si="1"/>
        <v>198.9</v>
      </c>
      <c r="AD16" s="15">
        <f t="shared" si="2"/>
        <v>361.09999999999997</v>
      </c>
      <c r="AE16" s="15"/>
      <c r="AF16" s="2">
        <v>1980</v>
      </c>
      <c r="AG16">
        <v>10.9</v>
      </c>
      <c r="AH16">
        <v>17.8</v>
      </c>
      <c r="AI16">
        <v>11.5</v>
      </c>
      <c r="AJ16">
        <v>5.6</v>
      </c>
      <c r="AK16">
        <v>-9</v>
      </c>
      <c r="AL16">
        <v>-21</v>
      </c>
      <c r="AM16">
        <v>-26.3</v>
      </c>
      <c r="AN16" s="36">
        <v>-28.5</v>
      </c>
      <c r="AO16">
        <v>-23.9</v>
      </c>
      <c r="AP16">
        <v>-24.8</v>
      </c>
      <c r="AQ16">
        <v>-8.5</v>
      </c>
      <c r="AR16">
        <v>-4</v>
      </c>
      <c r="AS16">
        <v>7.3</v>
      </c>
      <c r="AT16">
        <v>15.6</v>
      </c>
      <c r="AU16">
        <v>12.7</v>
      </c>
      <c r="AV16">
        <v>5.7</v>
      </c>
      <c r="AW16">
        <v>-3.3</v>
      </c>
      <c r="AX16">
        <v>-24.5</v>
      </c>
      <c r="AY16">
        <v>-24.3</v>
      </c>
      <c r="AZ16" s="15">
        <f t="shared" si="3"/>
        <v>-8.375</v>
      </c>
      <c r="BA16" s="2">
        <f t="shared" si="4"/>
        <v>11.45</v>
      </c>
      <c r="BB16" s="2">
        <f t="shared" si="5"/>
        <v>7.4599999999999991</v>
      </c>
    </row>
    <row r="17" spans="1:54" ht="15.9" x14ac:dyDescent="0.45">
      <c r="A17" s="2">
        <v>1981</v>
      </c>
      <c r="B17">
        <v>0.78</v>
      </c>
      <c r="F17" s="5"/>
      <c r="H17" s="2">
        <v>1981</v>
      </c>
      <c r="I17">
        <v>52.4</v>
      </c>
      <c r="J17">
        <v>146.5</v>
      </c>
      <c r="K17">
        <v>71.400000000000006</v>
      </c>
      <c r="L17">
        <v>62.7</v>
      </c>
      <c r="M17">
        <v>70.8</v>
      </c>
      <c r="N17">
        <v>32.6</v>
      </c>
      <c r="O17">
        <v>43.6</v>
      </c>
      <c r="P17" s="36">
        <v>63.8</v>
      </c>
      <c r="Q17">
        <v>24.3</v>
      </c>
      <c r="R17">
        <v>52.3</v>
      </c>
      <c r="S17">
        <v>21.6</v>
      </c>
      <c r="T17">
        <v>18.3</v>
      </c>
      <c r="U17">
        <v>58.5</v>
      </c>
      <c r="V17">
        <v>45</v>
      </c>
      <c r="W17">
        <v>16.899999999999999</v>
      </c>
      <c r="X17">
        <v>38.1</v>
      </c>
      <c r="Y17">
        <v>52.9</v>
      </c>
      <c r="Z17">
        <v>28.3</v>
      </c>
      <c r="AA17">
        <v>60</v>
      </c>
      <c r="AB17" s="39">
        <f t="shared" si="0"/>
        <v>479.99999999999994</v>
      </c>
      <c r="AC17" s="15">
        <f t="shared" si="1"/>
        <v>103.5</v>
      </c>
      <c r="AD17" s="15">
        <f t="shared" si="2"/>
        <v>176.79999999999998</v>
      </c>
      <c r="AE17" s="15"/>
      <c r="AF17" s="2">
        <v>1981</v>
      </c>
      <c r="AG17">
        <v>7.3</v>
      </c>
      <c r="AH17">
        <v>15.6</v>
      </c>
      <c r="AI17">
        <v>12.7</v>
      </c>
      <c r="AJ17">
        <v>5.7</v>
      </c>
      <c r="AK17">
        <v>-3.3</v>
      </c>
      <c r="AL17">
        <v>-24.5</v>
      </c>
      <c r="AM17">
        <v>-24.3</v>
      </c>
      <c r="AN17" s="36">
        <v>-16</v>
      </c>
      <c r="AO17">
        <v>-25.9</v>
      </c>
      <c r="AP17">
        <v>-19</v>
      </c>
      <c r="AQ17">
        <v>-8</v>
      </c>
      <c r="AR17">
        <v>-4.3</v>
      </c>
      <c r="AS17">
        <v>9</v>
      </c>
      <c r="AT17">
        <v>14.4</v>
      </c>
      <c r="AU17">
        <v>14.9</v>
      </c>
      <c r="AV17">
        <v>5.3</v>
      </c>
      <c r="AW17">
        <v>-11.2</v>
      </c>
      <c r="AX17">
        <v>-15.4</v>
      </c>
      <c r="AY17">
        <v>-20</v>
      </c>
      <c r="AZ17" s="15">
        <f t="shared" si="3"/>
        <v>-6.3500000000000005</v>
      </c>
      <c r="BA17" s="2">
        <f t="shared" si="4"/>
        <v>11.7</v>
      </c>
      <c r="BB17" s="2">
        <f t="shared" si="5"/>
        <v>7.8599999999999994</v>
      </c>
    </row>
    <row r="18" spans="1:54" ht="15.9" x14ac:dyDescent="0.45">
      <c r="A18" s="2">
        <v>1982</v>
      </c>
      <c r="B18">
        <v>1.1120000000000001</v>
      </c>
      <c r="F18" s="5"/>
      <c r="H18" s="2">
        <v>1982</v>
      </c>
      <c r="I18">
        <v>58.5</v>
      </c>
      <c r="J18">
        <v>45</v>
      </c>
      <c r="K18">
        <v>16.899999999999999</v>
      </c>
      <c r="L18">
        <v>38.1</v>
      </c>
      <c r="M18">
        <v>52.9</v>
      </c>
      <c r="N18">
        <v>28.3</v>
      </c>
      <c r="O18">
        <v>60</v>
      </c>
      <c r="P18" s="36">
        <v>30.3</v>
      </c>
      <c r="Q18">
        <v>24.1</v>
      </c>
      <c r="R18">
        <v>5.2</v>
      </c>
      <c r="S18">
        <v>42</v>
      </c>
      <c r="T18">
        <v>38.9</v>
      </c>
      <c r="U18">
        <v>69</v>
      </c>
      <c r="V18">
        <v>12.2</v>
      </c>
      <c r="W18"/>
      <c r="X18">
        <v>63.6</v>
      </c>
      <c r="Y18">
        <v>37</v>
      </c>
      <c r="Z18">
        <v>29.4</v>
      </c>
      <c r="AA18">
        <v>61.3</v>
      </c>
      <c r="AB18" s="39">
        <f t="shared" si="0"/>
        <v>413</v>
      </c>
      <c r="AC18" s="15">
        <f t="shared" si="1"/>
        <v>81.2</v>
      </c>
      <c r="AD18" s="15">
        <f t="shared" si="2"/>
        <v>183.70000000000002</v>
      </c>
      <c r="AE18" s="15"/>
      <c r="AF18" s="2">
        <v>1982</v>
      </c>
      <c r="AG18">
        <v>9</v>
      </c>
      <c r="AH18">
        <v>14.4</v>
      </c>
      <c r="AI18">
        <v>14.9</v>
      </c>
      <c r="AJ18">
        <v>5.3</v>
      </c>
      <c r="AK18">
        <v>-11.2</v>
      </c>
      <c r="AL18">
        <v>-15.4</v>
      </c>
      <c r="AM18">
        <v>-20</v>
      </c>
      <c r="AN18" s="36">
        <v>-30.7</v>
      </c>
      <c r="AO18">
        <v>-21.9</v>
      </c>
      <c r="AP18">
        <v>-23.9</v>
      </c>
      <c r="AQ18">
        <v>-6.2</v>
      </c>
      <c r="AR18">
        <v>-0.1</v>
      </c>
      <c r="AS18">
        <v>10.4</v>
      </c>
      <c r="AT18">
        <v>16</v>
      </c>
      <c r="AU18">
        <v>11.7</v>
      </c>
      <c r="AV18">
        <v>3.5</v>
      </c>
      <c r="AW18">
        <v>-13.2</v>
      </c>
      <c r="AX18">
        <v>-21.8</v>
      </c>
      <c r="AY18">
        <v>-20.2</v>
      </c>
      <c r="AZ18" s="15">
        <f t="shared" si="3"/>
        <v>-8.0333333333333332</v>
      </c>
      <c r="BA18" s="2">
        <f t="shared" si="4"/>
        <v>13.2</v>
      </c>
      <c r="BB18" s="2">
        <f t="shared" si="5"/>
        <v>8.3000000000000007</v>
      </c>
    </row>
    <row r="19" spans="1:54" ht="15.9" x14ac:dyDescent="0.45">
      <c r="A19" s="2">
        <v>1983</v>
      </c>
      <c r="B19">
        <v>1.1559999999999999</v>
      </c>
      <c r="F19" s="5"/>
      <c r="H19" s="2">
        <v>1983</v>
      </c>
      <c r="I19">
        <v>69</v>
      </c>
      <c r="J19">
        <v>12.2</v>
      </c>
      <c r="K19"/>
      <c r="L19">
        <v>63.6</v>
      </c>
      <c r="M19">
        <v>37</v>
      </c>
      <c r="N19">
        <v>29.4</v>
      </c>
      <c r="O19">
        <v>61.3</v>
      </c>
      <c r="P19" s="36">
        <v>40.9</v>
      </c>
      <c r="Q19">
        <v>26.3</v>
      </c>
      <c r="R19">
        <v>27.4</v>
      </c>
      <c r="S19">
        <v>28.7</v>
      </c>
      <c r="T19">
        <v>13.4</v>
      </c>
      <c r="U19">
        <v>69</v>
      </c>
      <c r="V19">
        <v>30.4</v>
      </c>
      <c r="W19">
        <v>107</v>
      </c>
      <c r="X19">
        <v>29.9</v>
      </c>
      <c r="Y19">
        <v>48.8</v>
      </c>
      <c r="Z19">
        <v>59</v>
      </c>
      <c r="AA19">
        <v>36.9</v>
      </c>
      <c r="AB19" s="39">
        <f t="shared" si="0"/>
        <v>517.70000000000005</v>
      </c>
      <c r="AC19" s="15">
        <f t="shared" si="1"/>
        <v>99.4</v>
      </c>
      <c r="AD19" s="15">
        <f t="shared" si="2"/>
        <v>249.70000000000002</v>
      </c>
      <c r="AE19" s="15"/>
      <c r="AF19" s="2">
        <v>1983</v>
      </c>
      <c r="AG19">
        <v>10.4</v>
      </c>
      <c r="AH19">
        <v>16</v>
      </c>
      <c r="AI19">
        <v>11.7</v>
      </c>
      <c r="AJ19">
        <v>3.5</v>
      </c>
      <c r="AK19">
        <v>-13.2</v>
      </c>
      <c r="AL19">
        <v>-21.8</v>
      </c>
      <c r="AM19">
        <v>-20.2</v>
      </c>
      <c r="AN19" s="36">
        <v>-21.6</v>
      </c>
      <c r="AO19">
        <v>-22.2</v>
      </c>
      <c r="AP19">
        <v>-16.100000000000001</v>
      </c>
      <c r="AQ19">
        <v>-13.7</v>
      </c>
      <c r="AR19">
        <v>-3.7</v>
      </c>
      <c r="AS19">
        <v>10.199999999999999</v>
      </c>
      <c r="AT19">
        <v>14.4</v>
      </c>
      <c r="AU19">
        <v>11.3</v>
      </c>
      <c r="AV19">
        <v>7.2</v>
      </c>
      <c r="AW19">
        <v>-2.8</v>
      </c>
      <c r="AX19">
        <v>-12.3</v>
      </c>
      <c r="AY19">
        <v>-21.6</v>
      </c>
      <c r="AZ19" s="15">
        <f t="shared" si="3"/>
        <v>-5.9083333333333314</v>
      </c>
      <c r="BA19" s="2">
        <f t="shared" si="4"/>
        <v>12.3</v>
      </c>
      <c r="BB19" s="2">
        <f t="shared" si="5"/>
        <v>7.8800000000000008</v>
      </c>
    </row>
    <row r="20" spans="1:54" ht="15.9" x14ac:dyDescent="0.45">
      <c r="A20" s="2">
        <v>1984</v>
      </c>
      <c r="B20">
        <v>1.2869999999999999</v>
      </c>
      <c r="F20" s="5"/>
      <c r="H20" s="2">
        <v>1984</v>
      </c>
      <c r="I20">
        <v>69</v>
      </c>
      <c r="J20">
        <v>30.4</v>
      </c>
      <c r="K20">
        <v>107</v>
      </c>
      <c r="L20">
        <v>29.9</v>
      </c>
      <c r="M20">
        <v>48.8</v>
      </c>
      <c r="N20">
        <v>59</v>
      </c>
      <c r="O20">
        <v>36.9</v>
      </c>
      <c r="P20" s="36">
        <v>32.6</v>
      </c>
      <c r="Q20">
        <v>36</v>
      </c>
      <c r="R20">
        <v>18.7</v>
      </c>
      <c r="S20">
        <v>17.5</v>
      </c>
      <c r="T20">
        <v>15</v>
      </c>
      <c r="U20">
        <v>38.6</v>
      </c>
      <c r="V20">
        <v>46.2</v>
      </c>
      <c r="W20">
        <v>43.3</v>
      </c>
      <c r="X20">
        <v>29.8</v>
      </c>
      <c r="Y20">
        <v>38.700000000000003</v>
      </c>
      <c r="Z20">
        <v>26.4</v>
      </c>
      <c r="AA20">
        <v>66.2</v>
      </c>
      <c r="AB20" s="39">
        <f t="shared" si="0"/>
        <v>409</v>
      </c>
      <c r="AC20" s="15">
        <f t="shared" si="1"/>
        <v>84.800000000000011</v>
      </c>
      <c r="AD20" s="15">
        <f t="shared" si="2"/>
        <v>172.90000000000003</v>
      </c>
      <c r="AE20" s="15"/>
      <c r="AF20" s="2">
        <v>1984</v>
      </c>
      <c r="AG20">
        <v>10.199999999999999</v>
      </c>
      <c r="AH20">
        <v>14.4</v>
      </c>
      <c r="AI20">
        <v>11.3</v>
      </c>
      <c r="AJ20">
        <v>7.2</v>
      </c>
      <c r="AK20">
        <v>-2.8</v>
      </c>
      <c r="AL20">
        <v>-12.3</v>
      </c>
      <c r="AM20">
        <v>-21.6</v>
      </c>
      <c r="AN20" s="36">
        <v>-20.100000000000001</v>
      </c>
      <c r="AO20">
        <v>-23.8</v>
      </c>
      <c r="AP20">
        <v>-18</v>
      </c>
      <c r="AQ20">
        <v>-18.7</v>
      </c>
      <c r="AR20">
        <v>-0.6</v>
      </c>
      <c r="AS20">
        <v>13</v>
      </c>
      <c r="AT20">
        <v>17.899999999999999</v>
      </c>
      <c r="AU20">
        <v>12.7</v>
      </c>
      <c r="AV20">
        <v>7.5</v>
      </c>
      <c r="AW20">
        <v>-7.7</v>
      </c>
      <c r="AX20">
        <v>-29.2</v>
      </c>
      <c r="AY20">
        <v>-28.6</v>
      </c>
      <c r="AZ20" s="15">
        <f t="shared" si="3"/>
        <v>-7.9666666666666686</v>
      </c>
      <c r="BA20" s="2">
        <f t="shared" si="4"/>
        <v>15.45</v>
      </c>
      <c r="BB20" s="2">
        <f t="shared" si="5"/>
        <v>10.1</v>
      </c>
    </row>
    <row r="21" spans="1:54" ht="15.9" x14ac:dyDescent="0.45">
      <c r="A21" s="2">
        <v>1985</v>
      </c>
      <c r="B21">
        <v>1.2370000000000001</v>
      </c>
      <c r="F21" s="5"/>
      <c r="H21" s="2">
        <v>1985</v>
      </c>
      <c r="I21">
        <v>38.6</v>
      </c>
      <c r="J21">
        <v>46.2</v>
      </c>
      <c r="K21">
        <v>43.3</v>
      </c>
      <c r="L21">
        <v>29.8</v>
      </c>
      <c r="M21">
        <v>38.700000000000003</v>
      </c>
      <c r="N21">
        <v>26.4</v>
      </c>
      <c r="O21">
        <v>66.2</v>
      </c>
      <c r="P21" s="36">
        <v>27.9</v>
      </c>
      <c r="Q21">
        <v>8.4</v>
      </c>
      <c r="R21">
        <v>31.6</v>
      </c>
      <c r="S21">
        <v>26.1</v>
      </c>
      <c r="T21">
        <v>17</v>
      </c>
      <c r="U21">
        <v>42</v>
      </c>
      <c r="V21">
        <v>40.1</v>
      </c>
      <c r="W21">
        <v>45.9</v>
      </c>
      <c r="X21">
        <v>32.5</v>
      </c>
      <c r="Y21">
        <v>42.7</v>
      </c>
      <c r="Z21">
        <v>33.5</v>
      </c>
      <c r="AA21">
        <v>26.1</v>
      </c>
      <c r="AB21" s="39">
        <f t="shared" si="0"/>
        <v>373.8</v>
      </c>
      <c r="AC21" s="15">
        <f t="shared" si="1"/>
        <v>82.1</v>
      </c>
      <c r="AD21" s="15">
        <f t="shared" si="2"/>
        <v>177.5</v>
      </c>
      <c r="AE21" s="15"/>
      <c r="AF21" s="2">
        <v>1985</v>
      </c>
      <c r="AG21">
        <v>13</v>
      </c>
      <c r="AH21">
        <v>17.899999999999999</v>
      </c>
      <c r="AI21">
        <v>12.7</v>
      </c>
      <c r="AJ21">
        <v>7.5</v>
      </c>
      <c r="AK21">
        <v>-7.7</v>
      </c>
      <c r="AL21">
        <v>-29.2</v>
      </c>
      <c r="AM21">
        <v>-28.6</v>
      </c>
      <c r="AN21" s="36">
        <v>-29</v>
      </c>
      <c r="AO21">
        <v>-32.5</v>
      </c>
      <c r="AP21">
        <v>-21.6</v>
      </c>
      <c r="AQ21">
        <v>-10.5</v>
      </c>
      <c r="AR21">
        <v>-1.1000000000000001</v>
      </c>
      <c r="AS21">
        <v>14.1</v>
      </c>
      <c r="AT21">
        <v>13.2</v>
      </c>
      <c r="AU21">
        <v>12.7</v>
      </c>
      <c r="AV21">
        <v>6</v>
      </c>
      <c r="AW21">
        <v>-2.9</v>
      </c>
      <c r="AX21">
        <v>-18.399999999999999</v>
      </c>
      <c r="AY21">
        <v>-24.5</v>
      </c>
      <c r="AZ21" s="15">
        <f t="shared" si="3"/>
        <v>-7.8749999999999991</v>
      </c>
      <c r="BA21" s="2">
        <f t="shared" si="4"/>
        <v>13.649999999999999</v>
      </c>
      <c r="BB21" s="2">
        <f t="shared" si="5"/>
        <v>8.98</v>
      </c>
    </row>
    <row r="22" spans="1:54" ht="15.9" x14ac:dyDescent="0.45">
      <c r="A22" s="2">
        <v>1986</v>
      </c>
      <c r="B22">
        <v>1.1200000000000001</v>
      </c>
      <c r="F22" s="5"/>
      <c r="H22" s="2">
        <v>1986</v>
      </c>
      <c r="I22">
        <v>42</v>
      </c>
      <c r="J22">
        <v>40.1</v>
      </c>
      <c r="K22">
        <v>45.9</v>
      </c>
      <c r="L22">
        <v>32.5</v>
      </c>
      <c r="M22">
        <v>42.7</v>
      </c>
      <c r="N22">
        <v>33.5</v>
      </c>
      <c r="O22">
        <v>26.1</v>
      </c>
      <c r="P22" s="36">
        <v>35</v>
      </c>
      <c r="Q22">
        <v>35.5</v>
      </c>
      <c r="R22">
        <v>32.1</v>
      </c>
      <c r="S22">
        <v>36.1</v>
      </c>
      <c r="T22">
        <v>35.9</v>
      </c>
      <c r="U22">
        <v>82.9</v>
      </c>
      <c r="V22">
        <v>68.099999999999994</v>
      </c>
      <c r="W22">
        <v>69.2</v>
      </c>
      <c r="X22">
        <v>94</v>
      </c>
      <c r="Y22">
        <v>57.9</v>
      </c>
      <c r="Z22">
        <v>64.099999999999994</v>
      </c>
      <c r="AA22">
        <v>36</v>
      </c>
      <c r="AB22" s="39">
        <f t="shared" si="0"/>
        <v>646.80000000000007</v>
      </c>
      <c r="AC22" s="15">
        <f t="shared" si="1"/>
        <v>151</v>
      </c>
      <c r="AD22" s="15">
        <f t="shared" si="2"/>
        <v>350.1</v>
      </c>
      <c r="AE22" s="15"/>
      <c r="AF22" s="2">
        <v>1986</v>
      </c>
      <c r="AG22">
        <v>14.1</v>
      </c>
      <c r="AH22">
        <v>13.2</v>
      </c>
      <c r="AI22">
        <v>12.7</v>
      </c>
      <c r="AJ22">
        <v>6</v>
      </c>
      <c r="AK22">
        <v>-2.9</v>
      </c>
      <c r="AL22">
        <v>-18.399999999999999</v>
      </c>
      <c r="AM22">
        <v>-24.5</v>
      </c>
      <c r="AN22" s="36">
        <v>-25.6</v>
      </c>
      <c r="AO22">
        <v>-22.8</v>
      </c>
      <c r="AP22">
        <v>-19.399999999999999</v>
      </c>
      <c r="AQ22">
        <v>-13.2</v>
      </c>
      <c r="AR22">
        <v>-1.8</v>
      </c>
      <c r="AS22">
        <v>7.8</v>
      </c>
      <c r="AT22">
        <v>17.600000000000001</v>
      </c>
      <c r="AU22">
        <v>12.8</v>
      </c>
      <c r="AV22">
        <v>3.4</v>
      </c>
      <c r="AW22">
        <v>-3.8</v>
      </c>
      <c r="AX22">
        <v>-11.8</v>
      </c>
      <c r="AY22">
        <v>-29.6</v>
      </c>
      <c r="AZ22" s="15">
        <f t="shared" si="3"/>
        <v>-7.2</v>
      </c>
      <c r="BA22" s="2">
        <f t="shared" si="4"/>
        <v>12.700000000000001</v>
      </c>
      <c r="BB22" s="2">
        <f t="shared" si="5"/>
        <v>7.9600000000000009</v>
      </c>
    </row>
    <row r="23" spans="1:54" ht="15.9" x14ac:dyDescent="0.45">
      <c r="A23" s="2">
        <v>1987</v>
      </c>
      <c r="B23">
        <v>1.222</v>
      </c>
      <c r="F23" s="5"/>
      <c r="H23" s="2">
        <v>1987</v>
      </c>
      <c r="I23">
        <v>82.9</v>
      </c>
      <c r="J23">
        <v>68.099999999999994</v>
      </c>
      <c r="K23">
        <v>69.2</v>
      </c>
      <c r="L23">
        <v>94</v>
      </c>
      <c r="M23">
        <v>57.9</v>
      </c>
      <c r="N23">
        <v>64.099999999999994</v>
      </c>
      <c r="O23">
        <v>36</v>
      </c>
      <c r="P23" s="36">
        <v>22.2</v>
      </c>
      <c r="Q23">
        <v>28</v>
      </c>
      <c r="R23">
        <v>27.5</v>
      </c>
      <c r="S23">
        <v>15.2</v>
      </c>
      <c r="T23">
        <v>15.8</v>
      </c>
      <c r="U23">
        <v>14.6</v>
      </c>
      <c r="V23">
        <v>41.3</v>
      </c>
      <c r="W23">
        <v>57</v>
      </c>
      <c r="X23">
        <v>46</v>
      </c>
      <c r="Y23">
        <v>76</v>
      </c>
      <c r="Z23">
        <v>16.100000000000001</v>
      </c>
      <c r="AA23">
        <v>42.8</v>
      </c>
      <c r="AB23" s="39">
        <f t="shared" si="0"/>
        <v>402.50000000000006</v>
      </c>
      <c r="AC23" s="15">
        <f t="shared" si="1"/>
        <v>55.9</v>
      </c>
      <c r="AD23" s="15">
        <f t="shared" si="2"/>
        <v>174.7</v>
      </c>
      <c r="AE23" s="15"/>
      <c r="AF23" s="2">
        <v>1987</v>
      </c>
      <c r="AG23">
        <v>7.8</v>
      </c>
      <c r="AH23">
        <v>17.600000000000001</v>
      </c>
      <c r="AI23">
        <v>12.8</v>
      </c>
      <c r="AJ23">
        <v>3.4</v>
      </c>
      <c r="AK23">
        <v>-3.8</v>
      </c>
      <c r="AL23">
        <v>-11.8</v>
      </c>
      <c r="AM23">
        <v>-29.6</v>
      </c>
      <c r="AN23" s="36">
        <v>-33.4</v>
      </c>
      <c r="AO23">
        <v>-25.4</v>
      </c>
      <c r="AP23">
        <v>-22.9</v>
      </c>
      <c r="AQ23">
        <v>-11.9</v>
      </c>
      <c r="AR23">
        <v>-1.1000000000000001</v>
      </c>
      <c r="AS23">
        <v>3.8</v>
      </c>
      <c r="AT23">
        <v>16.8</v>
      </c>
      <c r="AU23">
        <v>13.1</v>
      </c>
      <c r="AV23">
        <v>6.5</v>
      </c>
      <c r="AW23">
        <v>-6.6</v>
      </c>
      <c r="AX23">
        <v>-25.9</v>
      </c>
      <c r="AY23">
        <v>-24.2</v>
      </c>
      <c r="AZ23" s="15">
        <f t="shared" si="3"/>
        <v>-9.2666666666666675</v>
      </c>
      <c r="BA23" s="2">
        <f t="shared" si="4"/>
        <v>10.3</v>
      </c>
      <c r="BB23" s="2">
        <f t="shared" si="5"/>
        <v>7.82</v>
      </c>
    </row>
    <row r="24" spans="1:54" ht="15.9" x14ac:dyDescent="0.45">
      <c r="A24" s="2">
        <v>1988</v>
      </c>
      <c r="B24">
        <v>1.1679999999999999</v>
      </c>
      <c r="F24" s="5"/>
      <c r="H24" s="2">
        <v>1988</v>
      </c>
      <c r="I24">
        <v>14.6</v>
      </c>
      <c r="J24">
        <v>41.3</v>
      </c>
      <c r="K24">
        <v>57</v>
      </c>
      <c r="L24">
        <v>46</v>
      </c>
      <c r="M24">
        <v>76</v>
      </c>
      <c r="N24">
        <v>16.100000000000001</v>
      </c>
      <c r="O24">
        <v>42.8</v>
      </c>
      <c r="P24" s="36">
        <v>41.1</v>
      </c>
      <c r="Q24">
        <v>22.2</v>
      </c>
      <c r="R24">
        <v>28.1</v>
      </c>
      <c r="S24">
        <v>29.3</v>
      </c>
      <c r="T24">
        <v>22.6</v>
      </c>
      <c r="U24">
        <v>38.9</v>
      </c>
      <c r="V24">
        <v>21.5</v>
      </c>
      <c r="W24">
        <v>63.9</v>
      </c>
      <c r="X24">
        <v>61.9</v>
      </c>
      <c r="Y24">
        <v>97.6</v>
      </c>
      <c r="Z24">
        <v>51.6</v>
      </c>
      <c r="AA24">
        <v>44.1</v>
      </c>
      <c r="AB24" s="39">
        <f t="shared" si="0"/>
        <v>522.80000000000007</v>
      </c>
      <c r="AC24" s="15">
        <f t="shared" si="1"/>
        <v>60.4</v>
      </c>
      <c r="AD24" s="15">
        <f t="shared" si="2"/>
        <v>208.8</v>
      </c>
      <c r="AE24" s="15"/>
      <c r="AF24" s="2">
        <v>1988</v>
      </c>
      <c r="AG24">
        <v>3.8</v>
      </c>
      <c r="AH24">
        <v>16.8</v>
      </c>
      <c r="AI24">
        <v>13.1</v>
      </c>
      <c r="AJ24">
        <v>6.5</v>
      </c>
      <c r="AK24">
        <v>-6.6</v>
      </c>
      <c r="AL24">
        <v>-25.9</v>
      </c>
      <c r="AM24">
        <v>-24.2</v>
      </c>
      <c r="AN24" s="36">
        <v>-26</v>
      </c>
      <c r="AO24">
        <v>-31.9</v>
      </c>
      <c r="AP24">
        <v>-17.8</v>
      </c>
      <c r="AQ24">
        <v>-18</v>
      </c>
      <c r="AR24">
        <v>0.4</v>
      </c>
      <c r="AS24">
        <v>9.4</v>
      </c>
      <c r="AT24">
        <v>14.2</v>
      </c>
      <c r="AU24">
        <v>11.8</v>
      </c>
      <c r="AV24">
        <v>5.6</v>
      </c>
      <c r="AW24">
        <v>-6.3</v>
      </c>
      <c r="AX24">
        <v>-17.399999999999999</v>
      </c>
      <c r="AY24">
        <v>-15.4</v>
      </c>
      <c r="AZ24" s="15">
        <f t="shared" si="3"/>
        <v>-7.6166666666666663</v>
      </c>
      <c r="BA24" s="2">
        <f t="shared" si="4"/>
        <v>11.8</v>
      </c>
      <c r="BB24" s="2">
        <f t="shared" si="5"/>
        <v>8.2799999999999994</v>
      </c>
    </row>
    <row r="25" spans="1:54" ht="15.9" x14ac:dyDescent="0.45">
      <c r="A25" s="2">
        <v>1989</v>
      </c>
      <c r="B25">
        <v>0.70399999999999996</v>
      </c>
      <c r="F25" s="5"/>
      <c r="H25" s="2">
        <v>1989</v>
      </c>
      <c r="I25">
        <v>38.9</v>
      </c>
      <c r="J25">
        <v>21.5</v>
      </c>
      <c r="K25">
        <v>63.9</v>
      </c>
      <c r="L25">
        <v>61.9</v>
      </c>
      <c r="M25">
        <v>97.6</v>
      </c>
      <c r="N25">
        <v>51.6</v>
      </c>
      <c r="O25">
        <v>44.1</v>
      </c>
      <c r="P25" s="36">
        <v>26.2</v>
      </c>
      <c r="Q25">
        <v>38.6</v>
      </c>
      <c r="R25">
        <v>40.6</v>
      </c>
      <c r="S25">
        <v>30.8</v>
      </c>
      <c r="T25">
        <v>44.7</v>
      </c>
      <c r="U25">
        <v>53.6</v>
      </c>
      <c r="V25">
        <v>52.5</v>
      </c>
      <c r="W25">
        <v>62.7</v>
      </c>
      <c r="X25">
        <v>52.6</v>
      </c>
      <c r="Y25">
        <v>72.400000000000006</v>
      </c>
      <c r="Z25">
        <v>56.9</v>
      </c>
      <c r="AA25">
        <v>34.9</v>
      </c>
      <c r="AB25" s="39">
        <f t="shared" si="0"/>
        <v>566.5</v>
      </c>
      <c r="AC25" s="15">
        <f t="shared" si="1"/>
        <v>106.1</v>
      </c>
      <c r="AD25" s="15">
        <f t="shared" si="2"/>
        <v>266.10000000000002</v>
      </c>
      <c r="AE25" s="15"/>
      <c r="AF25" s="2">
        <v>1989</v>
      </c>
      <c r="AG25">
        <v>9.4</v>
      </c>
      <c r="AH25">
        <v>14.2</v>
      </c>
      <c r="AI25">
        <v>11.8</v>
      </c>
      <c r="AJ25">
        <v>5.6</v>
      </c>
      <c r="AK25">
        <v>-6.3</v>
      </c>
      <c r="AL25">
        <v>-17.399999999999999</v>
      </c>
      <c r="AM25">
        <v>-15.4</v>
      </c>
      <c r="AN25" s="36">
        <v>-29</v>
      </c>
      <c r="AO25">
        <v>-20</v>
      </c>
      <c r="AP25">
        <v>-16.399999999999999</v>
      </c>
      <c r="AQ25">
        <v>-15.1</v>
      </c>
      <c r="AR25">
        <v>-0.2</v>
      </c>
      <c r="AS25">
        <v>5.0999999999999996</v>
      </c>
      <c r="AT25">
        <v>13.2</v>
      </c>
      <c r="AU25">
        <v>11.2</v>
      </c>
      <c r="AV25">
        <v>2</v>
      </c>
      <c r="AW25">
        <v>-6.5</v>
      </c>
      <c r="AX25">
        <v>-20</v>
      </c>
      <c r="AY25">
        <v>-23.9</v>
      </c>
      <c r="AZ25" s="15">
        <f t="shared" si="3"/>
        <v>-8.2999999999999989</v>
      </c>
      <c r="BA25" s="2">
        <f t="shared" si="4"/>
        <v>9.1499999999999986</v>
      </c>
      <c r="BB25" s="2">
        <f t="shared" si="5"/>
        <v>6.26</v>
      </c>
    </row>
    <row r="26" spans="1:54" ht="15.9" x14ac:dyDescent="0.45">
      <c r="A26" s="2">
        <v>1990</v>
      </c>
      <c r="B26">
        <v>1.2549999999999999</v>
      </c>
      <c r="F26" s="5"/>
      <c r="H26" s="2">
        <v>1990</v>
      </c>
      <c r="I26">
        <v>53.6</v>
      </c>
      <c r="J26">
        <v>52.5</v>
      </c>
      <c r="K26">
        <v>62.7</v>
      </c>
      <c r="L26">
        <v>52.6</v>
      </c>
      <c r="M26">
        <v>72.400000000000006</v>
      </c>
      <c r="N26">
        <v>56.9</v>
      </c>
      <c r="O26">
        <v>34.9</v>
      </c>
      <c r="P26" s="36">
        <v>8</v>
      </c>
      <c r="Q26">
        <v>23.5</v>
      </c>
      <c r="R26">
        <v>42.7</v>
      </c>
      <c r="S26">
        <v>12.4</v>
      </c>
      <c r="T26">
        <v>49.9</v>
      </c>
      <c r="U26">
        <v>38</v>
      </c>
      <c r="V26">
        <v>11.1</v>
      </c>
      <c r="W26">
        <v>65.7</v>
      </c>
      <c r="X26">
        <v>32.6</v>
      </c>
      <c r="Y26">
        <v>71.599999999999994</v>
      </c>
      <c r="Z26">
        <v>37.5</v>
      </c>
      <c r="AA26">
        <v>44.6</v>
      </c>
      <c r="AB26" s="39">
        <f t="shared" si="0"/>
        <v>437.6</v>
      </c>
      <c r="AC26" s="15">
        <f t="shared" si="1"/>
        <v>49.1</v>
      </c>
      <c r="AD26" s="15">
        <f t="shared" si="2"/>
        <v>197.29999999999998</v>
      </c>
      <c r="AE26" s="15"/>
      <c r="AF26" s="2">
        <v>1990</v>
      </c>
      <c r="AG26">
        <v>5.0999999999999996</v>
      </c>
      <c r="AH26">
        <v>13.2</v>
      </c>
      <c r="AI26">
        <v>11.2</v>
      </c>
      <c r="AJ26">
        <v>2</v>
      </c>
      <c r="AK26">
        <v>-6.5</v>
      </c>
      <c r="AL26">
        <v>-20</v>
      </c>
      <c r="AM26">
        <v>-23.9</v>
      </c>
      <c r="AN26" s="36">
        <v>-34</v>
      </c>
      <c r="AO26">
        <v>-25.8</v>
      </c>
      <c r="AP26">
        <v>-14.4</v>
      </c>
      <c r="AQ26">
        <v>-7.1</v>
      </c>
      <c r="AR26">
        <v>-1.3</v>
      </c>
      <c r="AS26">
        <v>10.7</v>
      </c>
      <c r="AT26">
        <v>19.2</v>
      </c>
      <c r="AU26">
        <v>10.9</v>
      </c>
      <c r="AV26">
        <v>4.8</v>
      </c>
      <c r="AW26">
        <v>-8.1</v>
      </c>
      <c r="AX26">
        <v>-24.5</v>
      </c>
      <c r="AY26">
        <v>-27.4</v>
      </c>
      <c r="AZ26" s="15">
        <f t="shared" si="3"/>
        <v>-8.0833333333333339</v>
      </c>
      <c r="BA26" s="2">
        <f t="shared" si="4"/>
        <v>14.95</v>
      </c>
      <c r="BB26" s="2">
        <f t="shared" si="5"/>
        <v>8.86</v>
      </c>
    </row>
    <row r="27" spans="1:54" ht="15.9" x14ac:dyDescent="0.45">
      <c r="A27" s="2">
        <v>1991</v>
      </c>
      <c r="B27">
        <v>0.90300000000000002</v>
      </c>
      <c r="F27" s="5"/>
      <c r="H27" s="2">
        <v>1991</v>
      </c>
      <c r="I27">
        <v>38</v>
      </c>
      <c r="J27">
        <v>11.1</v>
      </c>
      <c r="K27">
        <v>65.7</v>
      </c>
      <c r="L27">
        <v>32.6</v>
      </c>
      <c r="M27">
        <v>71.599999999999994</v>
      </c>
      <c r="N27">
        <v>37.5</v>
      </c>
      <c r="O27">
        <v>44.6</v>
      </c>
      <c r="P27" s="36">
        <v>25.7</v>
      </c>
      <c r="Q27">
        <v>23</v>
      </c>
      <c r="R27">
        <v>6.4</v>
      </c>
      <c r="S27">
        <v>48.7</v>
      </c>
      <c r="T27">
        <v>32.9</v>
      </c>
      <c r="U27">
        <v>63</v>
      </c>
      <c r="V27">
        <v>43.7</v>
      </c>
      <c r="W27">
        <v>50.5</v>
      </c>
      <c r="X27">
        <v>30.1</v>
      </c>
      <c r="Y27">
        <v>68.099999999999994</v>
      </c>
      <c r="Z27">
        <v>55.3</v>
      </c>
      <c r="AA27">
        <v>29.2</v>
      </c>
      <c r="AB27" s="39">
        <f t="shared" si="0"/>
        <v>476.6</v>
      </c>
      <c r="AC27" s="15">
        <f t="shared" si="1"/>
        <v>106.7</v>
      </c>
      <c r="AD27" s="15">
        <f t="shared" si="2"/>
        <v>220.20000000000002</v>
      </c>
      <c r="AE27" s="15"/>
      <c r="AF27" s="2">
        <v>1991</v>
      </c>
      <c r="AG27">
        <v>10.7</v>
      </c>
      <c r="AH27">
        <v>19.2</v>
      </c>
      <c r="AI27">
        <v>10.9</v>
      </c>
      <c r="AJ27">
        <v>4.8</v>
      </c>
      <c r="AK27">
        <v>-8.1</v>
      </c>
      <c r="AL27">
        <v>-24.5</v>
      </c>
      <c r="AM27">
        <v>-27.4</v>
      </c>
      <c r="AN27" s="36">
        <v>-23.1</v>
      </c>
      <c r="AO27">
        <v>-29.7</v>
      </c>
      <c r="AP27">
        <v>-21.9</v>
      </c>
      <c r="AQ27">
        <v>-8.3000000000000007</v>
      </c>
      <c r="AR27">
        <v>-1.6</v>
      </c>
      <c r="AS27">
        <v>8.9</v>
      </c>
      <c r="AT27">
        <v>16.7</v>
      </c>
      <c r="AU27">
        <v>11.6</v>
      </c>
      <c r="AV27">
        <v>9.1</v>
      </c>
      <c r="AW27">
        <v>-6.6</v>
      </c>
      <c r="AX27">
        <v>-15.6</v>
      </c>
      <c r="AY27">
        <v>-27.5</v>
      </c>
      <c r="AZ27" s="15">
        <f t="shared" si="3"/>
        <v>-7.3333333333333313</v>
      </c>
      <c r="BA27" s="2">
        <f t="shared" si="4"/>
        <v>12.8</v>
      </c>
      <c r="BB27" s="2">
        <f t="shared" si="5"/>
        <v>8.9400000000000013</v>
      </c>
    </row>
    <row r="28" spans="1:54" ht="15.9" x14ac:dyDescent="0.45">
      <c r="A28" s="2">
        <v>1992</v>
      </c>
      <c r="B28">
        <v>0.95499999999999996</v>
      </c>
      <c r="F28" s="5"/>
      <c r="H28" s="2">
        <v>1992</v>
      </c>
      <c r="I28">
        <v>63</v>
      </c>
      <c r="J28">
        <v>43.7</v>
      </c>
      <c r="K28">
        <v>50.5</v>
      </c>
      <c r="L28">
        <v>30.1</v>
      </c>
      <c r="M28">
        <v>68.099999999999994</v>
      </c>
      <c r="N28">
        <v>55.3</v>
      </c>
      <c r="O28">
        <v>29.2</v>
      </c>
      <c r="P28" s="36">
        <v>34.6</v>
      </c>
      <c r="Q28">
        <v>33.4</v>
      </c>
      <c r="R28">
        <v>39.799999999999997</v>
      </c>
      <c r="S28">
        <v>28.3</v>
      </c>
      <c r="T28">
        <v>30.2</v>
      </c>
      <c r="U28">
        <v>77.5</v>
      </c>
      <c r="V28">
        <v>37</v>
      </c>
      <c r="W28">
        <v>74.2</v>
      </c>
      <c r="X28">
        <v>57.3</v>
      </c>
      <c r="Y28">
        <v>73.099999999999994</v>
      </c>
      <c r="Z28">
        <v>62.7</v>
      </c>
      <c r="AA28">
        <v>46.6</v>
      </c>
      <c r="AB28" s="39">
        <f t="shared" si="0"/>
        <v>594.70000000000005</v>
      </c>
      <c r="AC28" s="15">
        <f t="shared" si="1"/>
        <v>114.5</v>
      </c>
      <c r="AD28" s="15">
        <f t="shared" si="2"/>
        <v>276.2</v>
      </c>
      <c r="AE28" s="15"/>
      <c r="AF28" s="2">
        <v>1992</v>
      </c>
      <c r="AG28">
        <v>8.9</v>
      </c>
      <c r="AH28">
        <v>16.7</v>
      </c>
      <c r="AI28">
        <v>11.6</v>
      </c>
      <c r="AJ28">
        <v>9.1</v>
      </c>
      <c r="AK28">
        <v>-6.6</v>
      </c>
      <c r="AL28">
        <v>-15.6</v>
      </c>
      <c r="AM28">
        <v>-27.5</v>
      </c>
      <c r="AN28" s="36">
        <v>-24.1</v>
      </c>
      <c r="AO28">
        <v>-22.5</v>
      </c>
      <c r="AP28">
        <v>-18.899999999999999</v>
      </c>
      <c r="AQ28">
        <v>-17</v>
      </c>
      <c r="AR28">
        <v>-0.8</v>
      </c>
      <c r="AS28">
        <v>4.3</v>
      </c>
      <c r="AT28">
        <v>13.8</v>
      </c>
      <c r="AU28">
        <v>14.7</v>
      </c>
      <c r="AV28">
        <v>2.2999999999999998</v>
      </c>
      <c r="AW28">
        <v>-11.2</v>
      </c>
      <c r="AX28">
        <v>-22.8</v>
      </c>
      <c r="AY28">
        <v>-22.5</v>
      </c>
      <c r="AZ28" s="15">
        <f t="shared" si="3"/>
        <v>-8.7249999999999996</v>
      </c>
      <c r="BA28" s="2">
        <f t="shared" si="4"/>
        <v>9.0500000000000007</v>
      </c>
      <c r="BB28" s="2">
        <f t="shared" si="5"/>
        <v>6.8599999999999994</v>
      </c>
    </row>
    <row r="29" spans="1:54" ht="15.9" x14ac:dyDescent="0.45">
      <c r="A29" s="2">
        <v>1993</v>
      </c>
      <c r="B29">
        <v>1.123</v>
      </c>
      <c r="F29" s="5"/>
      <c r="H29" s="2">
        <v>1993</v>
      </c>
      <c r="I29">
        <v>77.5</v>
      </c>
      <c r="J29">
        <v>37</v>
      </c>
      <c r="K29">
        <v>74.2</v>
      </c>
      <c r="L29">
        <v>57.3</v>
      </c>
      <c r="M29">
        <v>73.099999999999994</v>
      </c>
      <c r="N29">
        <v>62.7</v>
      </c>
      <c r="O29">
        <v>46.6</v>
      </c>
      <c r="P29" s="36">
        <v>42.2</v>
      </c>
      <c r="Q29">
        <v>40</v>
      </c>
      <c r="R29">
        <v>30.7</v>
      </c>
      <c r="S29">
        <v>40.5</v>
      </c>
      <c r="T29">
        <v>27</v>
      </c>
      <c r="U29">
        <v>8.1999999999999993</v>
      </c>
      <c r="V29">
        <v>55.4</v>
      </c>
      <c r="W29">
        <v>45.6</v>
      </c>
      <c r="X29">
        <v>36.5</v>
      </c>
      <c r="Y29">
        <v>73.2</v>
      </c>
      <c r="Z29">
        <v>50.8</v>
      </c>
      <c r="AA29">
        <v>29</v>
      </c>
      <c r="AB29" s="39">
        <f t="shared" si="0"/>
        <v>479.1</v>
      </c>
      <c r="AC29" s="15">
        <f t="shared" si="1"/>
        <v>63.599999999999994</v>
      </c>
      <c r="AD29" s="15">
        <f t="shared" si="2"/>
        <v>172.7</v>
      </c>
      <c r="AE29" s="15"/>
      <c r="AF29" s="2">
        <v>1993</v>
      </c>
      <c r="AG29">
        <v>4.3</v>
      </c>
      <c r="AH29">
        <v>13.8</v>
      </c>
      <c r="AI29">
        <v>14.7</v>
      </c>
      <c r="AJ29">
        <v>2.2999999999999998</v>
      </c>
      <c r="AK29">
        <v>-11.2</v>
      </c>
      <c r="AL29">
        <v>-22.8</v>
      </c>
      <c r="AM29">
        <v>-22.5</v>
      </c>
      <c r="AN29" s="36">
        <v>-19.3</v>
      </c>
      <c r="AO29">
        <v>-19</v>
      </c>
      <c r="AP29">
        <v>-10.4</v>
      </c>
      <c r="AQ29">
        <v>-12.7</v>
      </c>
      <c r="AR29">
        <v>-2.9</v>
      </c>
      <c r="AS29">
        <v>11.9</v>
      </c>
      <c r="AT29">
        <v>14.8</v>
      </c>
      <c r="AU29">
        <v>12.2</v>
      </c>
      <c r="AV29">
        <v>5.9</v>
      </c>
      <c r="AW29">
        <v>-6.9</v>
      </c>
      <c r="AX29">
        <v>-18.2</v>
      </c>
      <c r="AY29">
        <v>-25.6</v>
      </c>
      <c r="AZ29" s="15">
        <f t="shared" si="3"/>
        <v>-5.8499999999999988</v>
      </c>
      <c r="BA29" s="2">
        <f t="shared" si="4"/>
        <v>13.350000000000001</v>
      </c>
      <c r="BB29" s="2">
        <f t="shared" si="5"/>
        <v>8.379999999999999</v>
      </c>
    </row>
    <row r="30" spans="1:54" ht="15.9" x14ac:dyDescent="0.45">
      <c r="A30" s="2">
        <v>1994</v>
      </c>
      <c r="B30">
        <v>1.2869999999999999</v>
      </c>
      <c r="F30" s="5"/>
      <c r="H30" s="2">
        <v>1994</v>
      </c>
      <c r="I30">
        <v>8.1999999999999993</v>
      </c>
      <c r="J30">
        <v>55.4</v>
      </c>
      <c r="K30">
        <v>45.6</v>
      </c>
      <c r="L30">
        <v>36.5</v>
      </c>
      <c r="M30">
        <v>73.2</v>
      </c>
      <c r="N30">
        <v>50.8</v>
      </c>
      <c r="O30">
        <v>29</v>
      </c>
      <c r="P30" s="36">
        <v>23.5</v>
      </c>
      <c r="Q30">
        <v>14.2</v>
      </c>
      <c r="R30">
        <v>24.5</v>
      </c>
      <c r="S30">
        <v>35.299999999999997</v>
      </c>
      <c r="T30">
        <v>45.7</v>
      </c>
      <c r="U30">
        <v>63.3</v>
      </c>
      <c r="V30">
        <v>55.1</v>
      </c>
      <c r="W30">
        <v>57.8</v>
      </c>
      <c r="X30">
        <v>49.6</v>
      </c>
      <c r="Y30">
        <v>56.1</v>
      </c>
      <c r="Z30">
        <v>42.9</v>
      </c>
      <c r="AA30">
        <v>25.8</v>
      </c>
      <c r="AB30" s="39">
        <f t="shared" si="0"/>
        <v>493.80000000000007</v>
      </c>
      <c r="AC30" s="15">
        <f t="shared" si="1"/>
        <v>118.4</v>
      </c>
      <c r="AD30" s="15">
        <f t="shared" si="2"/>
        <v>271.5</v>
      </c>
      <c r="AE30" s="15"/>
      <c r="AF30" s="2">
        <v>1994</v>
      </c>
      <c r="AG30">
        <v>11.9</v>
      </c>
      <c r="AH30">
        <v>14.8</v>
      </c>
      <c r="AI30">
        <v>12.2</v>
      </c>
      <c r="AJ30">
        <v>5.9</v>
      </c>
      <c r="AK30">
        <v>-6.9</v>
      </c>
      <c r="AL30">
        <v>-18.2</v>
      </c>
      <c r="AM30">
        <v>-25.6</v>
      </c>
      <c r="AN30" s="36">
        <v>-32.1</v>
      </c>
      <c r="AO30">
        <v>-33.1</v>
      </c>
      <c r="AP30">
        <v>-11</v>
      </c>
      <c r="AQ30">
        <v>-10.5</v>
      </c>
      <c r="AR30">
        <v>-3.2</v>
      </c>
      <c r="AS30">
        <v>11.1</v>
      </c>
      <c r="AT30">
        <v>17.8</v>
      </c>
      <c r="AU30">
        <v>11.6</v>
      </c>
      <c r="AV30">
        <v>4</v>
      </c>
      <c r="AW30">
        <v>-3.2</v>
      </c>
      <c r="AX30">
        <v>-20.8</v>
      </c>
      <c r="AY30">
        <v>-27.6</v>
      </c>
      <c r="AZ30" s="15">
        <f t="shared" si="3"/>
        <v>-8.0833333333333357</v>
      </c>
      <c r="BA30" s="2">
        <f t="shared" si="4"/>
        <v>14.45</v>
      </c>
      <c r="BB30" s="2">
        <f t="shared" si="5"/>
        <v>8.26</v>
      </c>
    </row>
    <row r="31" spans="1:54" ht="15.9" x14ac:dyDescent="0.45">
      <c r="A31" s="2">
        <v>1995</v>
      </c>
      <c r="B31">
        <v>0.46400000000000002</v>
      </c>
      <c r="F31" s="5"/>
      <c r="H31" s="2">
        <v>1995</v>
      </c>
      <c r="I31">
        <v>63.3</v>
      </c>
      <c r="J31">
        <v>55.1</v>
      </c>
      <c r="K31">
        <v>57.8</v>
      </c>
      <c r="L31">
        <v>49.6</v>
      </c>
      <c r="M31">
        <v>56.1</v>
      </c>
      <c r="N31">
        <v>42.9</v>
      </c>
      <c r="O31">
        <v>25.8</v>
      </c>
      <c r="P31" s="36">
        <v>52.1</v>
      </c>
      <c r="Q31">
        <v>36.6</v>
      </c>
      <c r="R31">
        <v>26.1</v>
      </c>
      <c r="S31">
        <v>40.9</v>
      </c>
      <c r="T31">
        <v>19.2</v>
      </c>
      <c r="U31">
        <v>57.8</v>
      </c>
      <c r="V31">
        <v>75.3</v>
      </c>
      <c r="W31">
        <v>95.7</v>
      </c>
      <c r="X31">
        <v>94.8</v>
      </c>
      <c r="Y31">
        <v>56</v>
      </c>
      <c r="Z31">
        <v>50.3</v>
      </c>
      <c r="AA31">
        <v>41.4</v>
      </c>
      <c r="AB31" s="39">
        <f t="shared" si="0"/>
        <v>646.19999999999993</v>
      </c>
      <c r="AC31" s="15">
        <f t="shared" si="1"/>
        <v>133.1</v>
      </c>
      <c r="AD31" s="15">
        <f t="shared" si="2"/>
        <v>342.8</v>
      </c>
      <c r="AE31" s="15"/>
      <c r="AF31" s="2">
        <v>1995</v>
      </c>
      <c r="AG31">
        <v>11.1</v>
      </c>
      <c r="AH31">
        <v>17.8</v>
      </c>
      <c r="AI31">
        <v>11.6</v>
      </c>
      <c r="AJ31">
        <v>4</v>
      </c>
      <c r="AK31">
        <v>-3.2</v>
      </c>
      <c r="AL31">
        <v>-20.8</v>
      </c>
      <c r="AM31">
        <v>-27.6</v>
      </c>
      <c r="AN31" s="36">
        <v>-21</v>
      </c>
      <c r="AO31">
        <v>-14.6</v>
      </c>
      <c r="AP31">
        <v>-15</v>
      </c>
      <c r="AQ31">
        <v>-3.1</v>
      </c>
      <c r="AR31">
        <v>-2.1</v>
      </c>
      <c r="AS31">
        <v>7.3</v>
      </c>
      <c r="AT31">
        <v>14.3</v>
      </c>
      <c r="AU31">
        <v>13.7</v>
      </c>
      <c r="AV31">
        <v>3.9</v>
      </c>
      <c r="AW31">
        <v>-6.2</v>
      </c>
      <c r="AX31">
        <v>-19.100000000000001</v>
      </c>
      <c r="AY31">
        <v>-25.2</v>
      </c>
      <c r="AZ31" s="15">
        <f t="shared" si="3"/>
        <v>-5.5916666666666677</v>
      </c>
      <c r="BA31" s="2">
        <f t="shared" si="4"/>
        <v>10.8</v>
      </c>
      <c r="BB31" s="2">
        <f t="shared" si="5"/>
        <v>7.42</v>
      </c>
    </row>
    <row r="32" spans="1:54" ht="15.9" x14ac:dyDescent="0.45">
      <c r="A32" s="2">
        <v>1996</v>
      </c>
      <c r="B32">
        <v>1.3919999999999999</v>
      </c>
      <c r="F32" s="5"/>
      <c r="H32" s="2">
        <v>1996</v>
      </c>
      <c r="I32">
        <v>57.8</v>
      </c>
      <c r="J32">
        <v>75.3</v>
      </c>
      <c r="K32">
        <v>95.7</v>
      </c>
      <c r="L32">
        <v>94.8</v>
      </c>
      <c r="M32">
        <v>56</v>
      </c>
      <c r="N32">
        <v>50.3</v>
      </c>
      <c r="O32">
        <v>41.4</v>
      </c>
      <c r="P32" s="36">
        <v>33.5</v>
      </c>
      <c r="Q32">
        <v>36.799999999999997</v>
      </c>
      <c r="R32">
        <v>22</v>
      </c>
      <c r="S32">
        <v>21.6</v>
      </c>
      <c r="T32">
        <v>24.8</v>
      </c>
      <c r="U32">
        <v>30.3</v>
      </c>
      <c r="V32">
        <v>25.3</v>
      </c>
      <c r="W32">
        <v>65.400000000000006</v>
      </c>
      <c r="X32">
        <v>22.8</v>
      </c>
      <c r="Y32">
        <v>63.8</v>
      </c>
      <c r="Z32">
        <v>41.6</v>
      </c>
      <c r="AA32">
        <v>42.2</v>
      </c>
      <c r="AB32" s="39">
        <f t="shared" si="0"/>
        <v>430.10000000000008</v>
      </c>
      <c r="AC32" s="15">
        <f t="shared" si="1"/>
        <v>55.6</v>
      </c>
      <c r="AD32" s="15">
        <f t="shared" si="2"/>
        <v>168.60000000000002</v>
      </c>
      <c r="AE32" s="15"/>
      <c r="AF32" s="2">
        <v>1996</v>
      </c>
      <c r="AG32">
        <v>7.3</v>
      </c>
      <c r="AH32">
        <v>14.3</v>
      </c>
      <c r="AI32">
        <v>13.7</v>
      </c>
      <c r="AJ32">
        <v>3.9</v>
      </c>
      <c r="AK32">
        <v>-6.2</v>
      </c>
      <c r="AL32">
        <v>-19.100000000000001</v>
      </c>
      <c r="AM32">
        <v>-25.2</v>
      </c>
      <c r="AN32" s="36">
        <v>-30.1</v>
      </c>
      <c r="AO32">
        <v>-20.6</v>
      </c>
      <c r="AP32">
        <v>-14.2</v>
      </c>
      <c r="AQ32">
        <v>-12.4</v>
      </c>
      <c r="AR32">
        <v>-4.4000000000000004</v>
      </c>
      <c r="AS32">
        <v>7.1</v>
      </c>
      <c r="AT32">
        <v>17.3</v>
      </c>
      <c r="AU32">
        <v>9.1999999999999993</v>
      </c>
      <c r="AV32">
        <v>2.1</v>
      </c>
      <c r="AW32">
        <v>-5.8</v>
      </c>
      <c r="AX32">
        <v>-16.399999999999999</v>
      </c>
      <c r="AY32">
        <v>-26.3</v>
      </c>
      <c r="AZ32" s="15">
        <f t="shared" si="3"/>
        <v>-7.8750000000000009</v>
      </c>
      <c r="BA32" s="2">
        <f t="shared" si="4"/>
        <v>12.2</v>
      </c>
      <c r="BB32" s="2">
        <f t="shared" si="5"/>
        <v>6.26</v>
      </c>
    </row>
    <row r="33" spans="1:54" ht="15.9" x14ac:dyDescent="0.45">
      <c r="A33" s="2">
        <v>1997</v>
      </c>
      <c r="B33">
        <v>0.221</v>
      </c>
      <c r="F33" s="5"/>
      <c r="H33" s="2">
        <v>1997</v>
      </c>
      <c r="I33">
        <v>30.3</v>
      </c>
      <c r="J33">
        <v>25.3</v>
      </c>
      <c r="K33">
        <v>65.400000000000006</v>
      </c>
      <c r="L33">
        <v>22.8</v>
      </c>
      <c r="M33">
        <v>63.8</v>
      </c>
      <c r="N33">
        <v>41.6</v>
      </c>
      <c r="O33">
        <v>42.2</v>
      </c>
      <c r="P33" s="36">
        <v>23.2</v>
      </c>
      <c r="Q33">
        <v>27.8</v>
      </c>
      <c r="R33">
        <v>29.6</v>
      </c>
      <c r="S33">
        <v>28.3</v>
      </c>
      <c r="T33">
        <v>37.6</v>
      </c>
      <c r="U33">
        <v>65.7</v>
      </c>
      <c r="V33">
        <v>43.6</v>
      </c>
      <c r="W33">
        <v>33.4</v>
      </c>
      <c r="X33">
        <v>24.6</v>
      </c>
      <c r="Y33">
        <v>72.2</v>
      </c>
      <c r="Z33">
        <v>24.4</v>
      </c>
      <c r="AA33">
        <v>37</v>
      </c>
      <c r="AB33" s="39">
        <f t="shared" si="0"/>
        <v>447.4</v>
      </c>
      <c r="AC33" s="15">
        <f t="shared" si="1"/>
        <v>109.30000000000001</v>
      </c>
      <c r="AD33" s="15">
        <f t="shared" si="2"/>
        <v>204.9</v>
      </c>
      <c r="AE33" s="15"/>
      <c r="AF33" s="2">
        <v>1997</v>
      </c>
      <c r="AG33">
        <v>7.1</v>
      </c>
      <c r="AH33">
        <v>17.3</v>
      </c>
      <c r="AI33">
        <v>9.1999999999999993</v>
      </c>
      <c r="AJ33">
        <v>2.1</v>
      </c>
      <c r="AK33">
        <v>-5.8</v>
      </c>
      <c r="AL33">
        <v>-16.399999999999999</v>
      </c>
      <c r="AM33">
        <v>-26.3</v>
      </c>
      <c r="AN33" s="36">
        <v>-27.4</v>
      </c>
      <c r="AO33">
        <v>-27.4</v>
      </c>
      <c r="AP33">
        <v>-14.5</v>
      </c>
      <c r="AQ33">
        <v>-1.3</v>
      </c>
      <c r="AR33">
        <v>2.2999999999999998</v>
      </c>
      <c r="AS33">
        <v>6.9</v>
      </c>
      <c r="AT33">
        <v>11.9</v>
      </c>
      <c r="AU33">
        <v>11.4</v>
      </c>
      <c r="AV33">
        <v>7.9</v>
      </c>
      <c r="AW33">
        <v>-1.1000000000000001</v>
      </c>
      <c r="AX33">
        <v>-22.7</v>
      </c>
      <c r="AY33">
        <v>-31.9</v>
      </c>
      <c r="AZ33" s="15">
        <f t="shared" si="3"/>
        <v>-7.1583333333333341</v>
      </c>
      <c r="BA33" s="2">
        <f t="shared" si="4"/>
        <v>9.4</v>
      </c>
      <c r="BB33" s="2">
        <f t="shared" si="5"/>
        <v>8.08</v>
      </c>
    </row>
    <row r="34" spans="1:54" ht="15.9" x14ac:dyDescent="0.45">
      <c r="A34" s="2">
        <v>1998</v>
      </c>
      <c r="B34">
        <v>1.456</v>
      </c>
      <c r="F34" s="5"/>
      <c r="H34" s="2">
        <v>1998</v>
      </c>
      <c r="I34">
        <v>65.7</v>
      </c>
      <c r="J34">
        <v>43.6</v>
      </c>
      <c r="K34">
        <v>33.4</v>
      </c>
      <c r="L34">
        <v>24.6</v>
      </c>
      <c r="M34">
        <v>72.2</v>
      </c>
      <c r="N34">
        <v>24.4</v>
      </c>
      <c r="O34">
        <v>37</v>
      </c>
      <c r="P34" s="36">
        <v>25.2</v>
      </c>
      <c r="Q34">
        <v>28.6</v>
      </c>
      <c r="R34">
        <v>47</v>
      </c>
      <c r="S34">
        <v>9.1</v>
      </c>
      <c r="T34">
        <v>22.2</v>
      </c>
      <c r="U34">
        <v>55.9</v>
      </c>
      <c r="V34">
        <v>74.3</v>
      </c>
      <c r="W34">
        <v>52.8</v>
      </c>
      <c r="X34">
        <v>40.299999999999997</v>
      </c>
      <c r="Y34">
        <v>48.4</v>
      </c>
      <c r="Z34">
        <v>8.6</v>
      </c>
      <c r="AA34">
        <v>53.2</v>
      </c>
      <c r="AB34" s="39">
        <f t="shared" si="0"/>
        <v>465.6</v>
      </c>
      <c r="AC34" s="15">
        <f t="shared" si="1"/>
        <v>130.19999999999999</v>
      </c>
      <c r="AD34" s="15">
        <f t="shared" si="2"/>
        <v>245.5</v>
      </c>
      <c r="AE34" s="15"/>
      <c r="AF34" s="2">
        <v>1998</v>
      </c>
      <c r="AG34">
        <v>6.9</v>
      </c>
      <c r="AH34">
        <v>11.9</v>
      </c>
      <c r="AI34">
        <v>11.4</v>
      </c>
      <c r="AJ34">
        <v>7.9</v>
      </c>
      <c r="AK34">
        <v>-1.1000000000000001</v>
      </c>
      <c r="AL34">
        <v>-22.7</v>
      </c>
      <c r="AM34">
        <v>-31.9</v>
      </c>
      <c r="AN34" s="36">
        <v>-26.2</v>
      </c>
      <c r="AO34">
        <v>-27.4</v>
      </c>
      <c r="AP34">
        <v>-14.1</v>
      </c>
      <c r="AQ34">
        <v>-13.9</v>
      </c>
      <c r="AR34">
        <v>-2.5</v>
      </c>
      <c r="AS34">
        <v>6.8</v>
      </c>
      <c r="AT34">
        <v>15.6</v>
      </c>
      <c r="AU34">
        <v>15.7</v>
      </c>
      <c r="AV34">
        <v>0</v>
      </c>
      <c r="AW34">
        <v>-13.7</v>
      </c>
      <c r="AX34">
        <v>-30.3</v>
      </c>
      <c r="AY34">
        <v>-24.4</v>
      </c>
      <c r="AZ34" s="15">
        <f t="shared" si="3"/>
        <v>-9.5333333333333332</v>
      </c>
      <c r="BA34" s="2">
        <f t="shared" si="4"/>
        <v>11.2</v>
      </c>
      <c r="BB34" s="2">
        <f t="shared" si="5"/>
        <v>7.1199999999999992</v>
      </c>
    </row>
    <row r="35" spans="1:54" ht="15.9" x14ac:dyDescent="0.45">
      <c r="A35" s="2">
        <v>1999</v>
      </c>
      <c r="B35">
        <v>0.39600000000000002</v>
      </c>
      <c r="F35" s="5"/>
      <c r="H35" s="2">
        <v>1999</v>
      </c>
      <c r="I35">
        <v>55.9</v>
      </c>
      <c r="J35">
        <v>74.3</v>
      </c>
      <c r="K35">
        <v>52.8</v>
      </c>
      <c r="L35">
        <v>40.299999999999997</v>
      </c>
      <c r="M35">
        <v>48.4</v>
      </c>
      <c r="N35">
        <v>8.6</v>
      </c>
      <c r="O35">
        <v>53.2</v>
      </c>
      <c r="P35" s="36">
        <v>19.7</v>
      </c>
      <c r="Q35">
        <v>30.2</v>
      </c>
      <c r="R35">
        <v>9.5</v>
      </c>
      <c r="S35">
        <v>19</v>
      </c>
      <c r="T35">
        <v>35.799999999999997</v>
      </c>
      <c r="U35">
        <v>64.900000000000006</v>
      </c>
      <c r="V35">
        <v>30.8</v>
      </c>
      <c r="W35">
        <v>87.3</v>
      </c>
      <c r="X35">
        <v>19.100000000000001</v>
      </c>
      <c r="Y35">
        <v>74.7</v>
      </c>
      <c r="Z35">
        <v>35.4</v>
      </c>
      <c r="AA35">
        <v>46</v>
      </c>
      <c r="AB35" s="39">
        <f t="shared" si="0"/>
        <v>472.40000000000003</v>
      </c>
      <c r="AC35" s="15">
        <f t="shared" si="1"/>
        <v>95.7</v>
      </c>
      <c r="AD35" s="15">
        <f t="shared" si="2"/>
        <v>237.9</v>
      </c>
      <c r="AE35" s="15"/>
      <c r="AF35" s="2">
        <v>1999</v>
      </c>
      <c r="AG35">
        <v>6.8</v>
      </c>
      <c r="AH35">
        <v>15.6</v>
      </c>
      <c r="AI35">
        <v>15.7</v>
      </c>
      <c r="AJ35">
        <v>0</v>
      </c>
      <c r="AK35">
        <v>-13.7</v>
      </c>
      <c r="AL35">
        <v>-30.3</v>
      </c>
      <c r="AM35">
        <v>-24.4</v>
      </c>
      <c r="AN35" s="36">
        <v>-31.6</v>
      </c>
      <c r="AO35">
        <v>-18.899999999999999</v>
      </c>
      <c r="AP35">
        <v>-25.7</v>
      </c>
      <c r="AQ35">
        <v>-12.3</v>
      </c>
      <c r="AR35">
        <v>0.5</v>
      </c>
      <c r="AS35">
        <v>7.1</v>
      </c>
      <c r="AT35">
        <v>14.6</v>
      </c>
      <c r="AU35">
        <v>10.9</v>
      </c>
      <c r="AV35">
        <v>4.2</v>
      </c>
      <c r="AW35">
        <v>-5.7</v>
      </c>
      <c r="AX35">
        <v>-18.7</v>
      </c>
      <c r="AY35">
        <v>-18.2</v>
      </c>
      <c r="AZ35" s="15">
        <f t="shared" si="3"/>
        <v>-7.8166666666666673</v>
      </c>
      <c r="BA35" s="2">
        <f t="shared" si="4"/>
        <v>10.85</v>
      </c>
      <c r="BB35" s="2">
        <f t="shared" si="5"/>
        <v>7.4600000000000009</v>
      </c>
    </row>
    <row r="36" spans="1:54" ht="15.9" x14ac:dyDescent="0.45">
      <c r="A36" s="2">
        <v>2000</v>
      </c>
      <c r="B36">
        <v>1.1379999999999999</v>
      </c>
      <c r="F36" s="5"/>
      <c r="H36" s="2">
        <v>2000</v>
      </c>
      <c r="I36">
        <v>64.900000000000006</v>
      </c>
      <c r="J36">
        <v>30.8</v>
      </c>
      <c r="K36">
        <v>87.3</v>
      </c>
      <c r="L36">
        <v>19.100000000000001</v>
      </c>
      <c r="M36">
        <v>74.7</v>
      </c>
      <c r="N36">
        <v>35.4</v>
      </c>
      <c r="O36">
        <v>46</v>
      </c>
      <c r="P36" s="36">
        <v>19.5</v>
      </c>
      <c r="Q36">
        <v>12</v>
      </c>
      <c r="R36">
        <v>24.7</v>
      </c>
      <c r="S36">
        <v>47.5</v>
      </c>
      <c r="T36">
        <v>6</v>
      </c>
      <c r="U36">
        <v>87.3</v>
      </c>
      <c r="V36">
        <v>54.4</v>
      </c>
      <c r="W36">
        <v>74.5</v>
      </c>
      <c r="X36">
        <v>89.3</v>
      </c>
      <c r="Y36">
        <v>74.900000000000006</v>
      </c>
      <c r="Z36">
        <v>42.1</v>
      </c>
      <c r="AA36">
        <v>5.9</v>
      </c>
      <c r="AB36" s="39">
        <f t="shared" si="0"/>
        <v>538.1</v>
      </c>
      <c r="AC36" s="15">
        <f t="shared" si="1"/>
        <v>141.69999999999999</v>
      </c>
      <c r="AD36" s="15">
        <f t="shared" si="2"/>
        <v>311.5</v>
      </c>
      <c r="AE36" s="15"/>
      <c r="AF36" s="2">
        <v>2000</v>
      </c>
      <c r="AG36">
        <v>7.1</v>
      </c>
      <c r="AH36">
        <v>14.6</v>
      </c>
      <c r="AI36">
        <v>10.9</v>
      </c>
      <c r="AJ36">
        <v>4.2</v>
      </c>
      <c r="AK36">
        <v>-5.7</v>
      </c>
      <c r="AL36">
        <v>-18.7</v>
      </c>
      <c r="AM36">
        <v>-18.2</v>
      </c>
      <c r="AN36" s="36">
        <v>-31.1</v>
      </c>
      <c r="AO36">
        <v>-23.1</v>
      </c>
      <c r="AP36">
        <v>-14.2</v>
      </c>
      <c r="AQ36">
        <v>-10</v>
      </c>
      <c r="AR36">
        <v>-0.3</v>
      </c>
      <c r="AS36">
        <v>10.9</v>
      </c>
      <c r="AT36">
        <v>14</v>
      </c>
      <c r="AU36">
        <v>15.3</v>
      </c>
      <c r="AV36">
        <v>4.8</v>
      </c>
      <c r="AW36">
        <v>-11.5</v>
      </c>
      <c r="AX36">
        <v>-27.7</v>
      </c>
      <c r="AY36">
        <v>-38.200000000000003</v>
      </c>
      <c r="AZ36" s="15">
        <f t="shared" si="3"/>
        <v>-9.2583333333333346</v>
      </c>
      <c r="BA36" s="2">
        <f t="shared" si="4"/>
        <v>12.45</v>
      </c>
      <c r="BB36" s="2">
        <f t="shared" si="5"/>
        <v>8.9400000000000013</v>
      </c>
    </row>
    <row r="37" spans="1:54" ht="15.9" x14ac:dyDescent="0.45">
      <c r="A37" s="2">
        <v>2001</v>
      </c>
      <c r="B37">
        <v>1.1759999999999999</v>
      </c>
      <c r="F37" s="5"/>
      <c r="H37" s="2">
        <v>2001</v>
      </c>
      <c r="I37">
        <v>87.3</v>
      </c>
      <c r="J37">
        <v>54.4</v>
      </c>
      <c r="K37">
        <v>74.5</v>
      </c>
      <c r="L37">
        <v>89.3</v>
      </c>
      <c r="M37">
        <v>74.900000000000006</v>
      </c>
      <c r="N37">
        <v>42.1</v>
      </c>
      <c r="O37">
        <v>5.9</v>
      </c>
      <c r="P37" s="36">
        <v>14.2</v>
      </c>
      <c r="Q37">
        <v>28.7</v>
      </c>
      <c r="R37">
        <v>40.4</v>
      </c>
      <c r="S37">
        <v>37.9</v>
      </c>
      <c r="T37">
        <v>42.6</v>
      </c>
      <c r="U37">
        <v>74.400000000000006</v>
      </c>
      <c r="V37">
        <v>85.5</v>
      </c>
      <c r="W37">
        <v>66.5</v>
      </c>
      <c r="X37">
        <v>20.9</v>
      </c>
      <c r="Y37">
        <v>47.1</v>
      </c>
      <c r="Z37">
        <v>59.5</v>
      </c>
      <c r="AA37">
        <v>37.1</v>
      </c>
      <c r="AB37" s="39">
        <f t="shared" si="0"/>
        <v>554.80000000000007</v>
      </c>
      <c r="AC37" s="15">
        <f t="shared" si="1"/>
        <v>159.9</v>
      </c>
      <c r="AD37" s="15">
        <f t="shared" si="2"/>
        <v>289.89999999999998</v>
      </c>
      <c r="AE37" s="15"/>
      <c r="AF37" s="2">
        <v>2001</v>
      </c>
      <c r="AG37">
        <v>10.9</v>
      </c>
      <c r="AH37">
        <v>14</v>
      </c>
      <c r="AI37">
        <v>15.3</v>
      </c>
      <c r="AJ37">
        <v>4.8</v>
      </c>
      <c r="AK37">
        <v>-11.5</v>
      </c>
      <c r="AL37">
        <v>-27.7</v>
      </c>
      <c r="AM37">
        <v>-38.200000000000003</v>
      </c>
      <c r="AN37" s="36">
        <v>-38</v>
      </c>
      <c r="AO37">
        <v>-25.5</v>
      </c>
      <c r="AP37">
        <v>-21.1</v>
      </c>
      <c r="AQ37">
        <v>-15.3</v>
      </c>
      <c r="AR37">
        <v>-0.1</v>
      </c>
      <c r="AS37">
        <v>13.8</v>
      </c>
      <c r="AT37">
        <v>14.9</v>
      </c>
      <c r="AU37">
        <v>15.6</v>
      </c>
      <c r="AV37">
        <v>5.3</v>
      </c>
      <c r="AW37">
        <v>-7.3</v>
      </c>
      <c r="AX37">
        <v>-15.4</v>
      </c>
      <c r="AY37">
        <v>-22.4</v>
      </c>
      <c r="AZ37" s="15">
        <f t="shared" si="3"/>
        <v>-7.9583333333333313</v>
      </c>
      <c r="BA37" s="2">
        <f t="shared" si="4"/>
        <v>14.350000000000001</v>
      </c>
      <c r="BB37" s="2">
        <f t="shared" si="5"/>
        <v>9.9</v>
      </c>
    </row>
    <row r="38" spans="1:54" ht="15.9" x14ac:dyDescent="0.45">
      <c r="A38" s="2">
        <v>2002</v>
      </c>
      <c r="B38">
        <v>0.94299999999999995</v>
      </c>
      <c r="F38" s="5"/>
      <c r="H38" s="2">
        <v>2002</v>
      </c>
      <c r="I38">
        <v>74.400000000000006</v>
      </c>
      <c r="J38">
        <v>85.5</v>
      </c>
      <c r="K38">
        <v>66.5</v>
      </c>
      <c r="L38">
        <v>20.9</v>
      </c>
      <c r="M38">
        <v>47.1</v>
      </c>
      <c r="N38">
        <v>59.5</v>
      </c>
      <c r="O38">
        <v>37.1</v>
      </c>
      <c r="P38" s="36">
        <v>34.5</v>
      </c>
      <c r="Q38">
        <v>37.9</v>
      </c>
      <c r="R38">
        <v>36.799999999999997</v>
      </c>
      <c r="S38">
        <v>21</v>
      </c>
      <c r="T38">
        <v>41.5</v>
      </c>
      <c r="U38">
        <v>30.5</v>
      </c>
      <c r="V38">
        <v>66.400000000000006</v>
      </c>
      <c r="W38">
        <v>103.3</v>
      </c>
      <c r="X38">
        <v>55.5</v>
      </c>
      <c r="Y38">
        <v>49</v>
      </c>
      <c r="Z38">
        <v>39.9</v>
      </c>
      <c r="AA38">
        <v>18.5</v>
      </c>
      <c r="AB38" s="39">
        <f t="shared" si="0"/>
        <v>534.80000000000007</v>
      </c>
      <c r="AC38" s="15">
        <f t="shared" si="1"/>
        <v>96.9</v>
      </c>
      <c r="AD38" s="15">
        <f t="shared" si="2"/>
        <v>297.2</v>
      </c>
      <c r="AE38" s="15"/>
      <c r="AF38" s="2">
        <v>2002</v>
      </c>
      <c r="AG38">
        <v>13.8</v>
      </c>
      <c r="AH38">
        <v>14.9</v>
      </c>
      <c r="AI38">
        <v>15.6</v>
      </c>
      <c r="AJ38">
        <v>5.3</v>
      </c>
      <c r="AK38">
        <v>-7.3</v>
      </c>
      <c r="AL38">
        <v>-15.4</v>
      </c>
      <c r="AM38">
        <v>-22.4</v>
      </c>
      <c r="AN38" s="36">
        <v>-27.9</v>
      </c>
      <c r="AO38">
        <v>-24.8</v>
      </c>
      <c r="AP38">
        <v>-14.6</v>
      </c>
      <c r="AQ38">
        <v>-14.8</v>
      </c>
      <c r="AR38">
        <v>-1.8</v>
      </c>
      <c r="AS38">
        <v>13.3</v>
      </c>
      <c r="AT38">
        <v>14.3</v>
      </c>
      <c r="AU38">
        <v>12.4</v>
      </c>
      <c r="AV38">
        <v>1.1000000000000001</v>
      </c>
      <c r="AW38">
        <v>-5.0999999999999996</v>
      </c>
      <c r="AX38">
        <v>-21</v>
      </c>
      <c r="AY38">
        <v>-28.9</v>
      </c>
      <c r="AZ38" s="15">
        <f t="shared" si="3"/>
        <v>-8.15</v>
      </c>
      <c r="BA38" s="2">
        <f t="shared" si="4"/>
        <v>13.8</v>
      </c>
      <c r="BB38" s="2">
        <f t="shared" si="5"/>
        <v>7.8600000000000012</v>
      </c>
    </row>
    <row r="39" spans="1:54" ht="15.9" x14ac:dyDescent="0.45">
      <c r="A39" s="2">
        <v>2003</v>
      </c>
      <c r="B39">
        <v>1.069</v>
      </c>
      <c r="F39" s="5"/>
      <c r="H39" s="2">
        <v>2003</v>
      </c>
      <c r="I39">
        <v>30.5</v>
      </c>
      <c r="J39">
        <v>66.400000000000006</v>
      </c>
      <c r="K39">
        <v>103.3</v>
      </c>
      <c r="L39">
        <v>55.5</v>
      </c>
      <c r="M39">
        <v>49</v>
      </c>
      <c r="N39">
        <v>39.9</v>
      </c>
      <c r="O39">
        <v>18.5</v>
      </c>
      <c r="P39" s="36">
        <v>41.6</v>
      </c>
      <c r="Q39">
        <v>32.700000000000003</v>
      </c>
      <c r="R39">
        <v>20.7</v>
      </c>
      <c r="S39">
        <v>23.9</v>
      </c>
      <c r="T39">
        <v>43.8</v>
      </c>
      <c r="U39">
        <v>51.9</v>
      </c>
      <c r="V39">
        <v>40.200000000000003</v>
      </c>
      <c r="W39">
        <v>112.2</v>
      </c>
      <c r="X39">
        <v>66.7</v>
      </c>
      <c r="Y39">
        <v>45.5</v>
      </c>
      <c r="Z39">
        <v>23.7</v>
      </c>
      <c r="AA39">
        <v>58.7</v>
      </c>
      <c r="AB39" s="39">
        <f t="shared" si="0"/>
        <v>561.6</v>
      </c>
      <c r="AC39" s="15">
        <f t="shared" si="1"/>
        <v>92.1</v>
      </c>
      <c r="AD39" s="15">
        <f t="shared" si="2"/>
        <v>314.79999999999995</v>
      </c>
      <c r="AE39" s="15"/>
      <c r="AF39" s="2">
        <v>2003</v>
      </c>
      <c r="AG39">
        <v>13.3</v>
      </c>
      <c r="AH39">
        <v>14.3</v>
      </c>
      <c r="AI39">
        <v>12.4</v>
      </c>
      <c r="AJ39">
        <v>1.1000000000000001</v>
      </c>
      <c r="AK39">
        <v>-5.0999999999999996</v>
      </c>
      <c r="AL39">
        <v>-21</v>
      </c>
      <c r="AM39">
        <v>-28.9</v>
      </c>
      <c r="AN39" s="36">
        <v>-26.9</v>
      </c>
      <c r="AO39">
        <v>-27.2</v>
      </c>
      <c r="AP39">
        <v>-20.399999999999999</v>
      </c>
      <c r="AQ39">
        <v>-10.6</v>
      </c>
      <c r="AR39">
        <v>0.1</v>
      </c>
      <c r="AS39">
        <v>13.7</v>
      </c>
      <c r="AT39">
        <v>13.4</v>
      </c>
      <c r="AU39">
        <v>14.5</v>
      </c>
      <c r="AV39">
        <v>6.7</v>
      </c>
      <c r="AW39">
        <v>-5.4</v>
      </c>
      <c r="AX39">
        <v>-26</v>
      </c>
      <c r="AY39">
        <v>-21.3</v>
      </c>
      <c r="AZ39" s="15">
        <f t="shared" si="3"/>
        <v>-7.4499999999999993</v>
      </c>
      <c r="BA39" s="2">
        <f t="shared" si="4"/>
        <v>13.55</v>
      </c>
      <c r="BB39" s="2">
        <f t="shared" si="5"/>
        <v>9.6800000000000015</v>
      </c>
    </row>
    <row r="40" spans="1:54" ht="15.9" x14ac:dyDescent="0.45">
      <c r="A40" s="2">
        <v>2004</v>
      </c>
      <c r="B40">
        <v>1.24</v>
      </c>
      <c r="F40" s="5"/>
      <c r="H40" s="2">
        <v>2004</v>
      </c>
      <c r="I40">
        <v>51.9</v>
      </c>
      <c r="J40">
        <v>40.200000000000003</v>
      </c>
      <c r="K40">
        <v>112.2</v>
      </c>
      <c r="L40">
        <v>66.7</v>
      </c>
      <c r="M40">
        <v>45.5</v>
      </c>
      <c r="N40">
        <v>23.7</v>
      </c>
      <c r="O40">
        <v>58.7</v>
      </c>
      <c r="P40" s="36">
        <v>47.2</v>
      </c>
      <c r="Q40">
        <v>22.2</v>
      </c>
      <c r="R40">
        <v>36.200000000000003</v>
      </c>
      <c r="S40">
        <v>17.3</v>
      </c>
      <c r="T40">
        <v>8.5</v>
      </c>
      <c r="U40">
        <v>51.8</v>
      </c>
      <c r="V40">
        <v>19.899999999999999</v>
      </c>
      <c r="W40">
        <v>91.8</v>
      </c>
      <c r="X40">
        <v>72.400000000000006</v>
      </c>
      <c r="Y40">
        <v>70.599999999999994</v>
      </c>
      <c r="Z40">
        <v>67.400000000000006</v>
      </c>
      <c r="AA40">
        <v>15</v>
      </c>
      <c r="AB40" s="39">
        <f t="shared" si="0"/>
        <v>520.29999999999995</v>
      </c>
      <c r="AC40" s="15">
        <f t="shared" si="1"/>
        <v>71.699999999999989</v>
      </c>
      <c r="AD40" s="15">
        <f t="shared" si="2"/>
        <v>244.4</v>
      </c>
      <c r="AE40" s="15"/>
      <c r="AF40" s="2">
        <v>2004</v>
      </c>
      <c r="AG40">
        <v>13.7</v>
      </c>
      <c r="AH40">
        <v>13.4</v>
      </c>
      <c r="AI40">
        <v>14.5</v>
      </c>
      <c r="AJ40">
        <v>6.7</v>
      </c>
      <c r="AK40">
        <v>-5.4</v>
      </c>
      <c r="AL40">
        <v>-26</v>
      </c>
      <c r="AM40">
        <v>-21.3</v>
      </c>
      <c r="AN40" s="36">
        <v>-25.9</v>
      </c>
      <c r="AO40">
        <v>-26.3</v>
      </c>
      <c r="AP40">
        <v>-20.5</v>
      </c>
      <c r="AQ40">
        <v>-13.3</v>
      </c>
      <c r="AR40">
        <v>-0.7</v>
      </c>
      <c r="AS40">
        <v>12.3</v>
      </c>
      <c r="AT40">
        <v>16.2</v>
      </c>
      <c r="AU40">
        <v>9.4</v>
      </c>
      <c r="AV40">
        <v>4.3</v>
      </c>
      <c r="AW40">
        <v>-4.8</v>
      </c>
      <c r="AX40">
        <v>-13</v>
      </c>
      <c r="AY40">
        <v>-31</v>
      </c>
      <c r="AZ40" s="15">
        <f t="shared" si="3"/>
        <v>-7.7750000000000012</v>
      </c>
      <c r="BA40" s="2">
        <f t="shared" si="4"/>
        <v>14.25</v>
      </c>
      <c r="BB40" s="2">
        <f t="shared" si="5"/>
        <v>8.3000000000000007</v>
      </c>
    </row>
    <row r="41" spans="1:54" ht="15.9" x14ac:dyDescent="0.45">
      <c r="A41" s="2">
        <v>2005</v>
      </c>
      <c r="B41">
        <v>0.79700000000000004</v>
      </c>
      <c r="F41" s="5"/>
      <c r="H41" s="2">
        <v>2005</v>
      </c>
      <c r="I41">
        <v>51.8</v>
      </c>
      <c r="J41">
        <v>19.899999999999999</v>
      </c>
      <c r="K41">
        <v>91.8</v>
      </c>
      <c r="L41">
        <v>72.400000000000006</v>
      </c>
      <c r="M41">
        <v>70.599999999999994</v>
      </c>
      <c r="N41">
        <v>67.400000000000006</v>
      </c>
      <c r="O41">
        <v>15</v>
      </c>
      <c r="P41" s="36">
        <v>26.9</v>
      </c>
      <c r="Q41">
        <v>19.899999999999999</v>
      </c>
      <c r="R41">
        <v>32.6</v>
      </c>
      <c r="S41">
        <v>47.6</v>
      </c>
      <c r="T41">
        <v>19.399999999999999</v>
      </c>
      <c r="U41">
        <v>19.8</v>
      </c>
      <c r="V41">
        <v>41.1</v>
      </c>
      <c r="W41">
        <v>76.900000000000006</v>
      </c>
      <c r="X41">
        <v>66.2</v>
      </c>
      <c r="Y41">
        <v>80.3</v>
      </c>
      <c r="Z41">
        <v>67.7</v>
      </c>
      <c r="AA41">
        <v>46.7</v>
      </c>
      <c r="AB41" s="39">
        <f t="shared" si="0"/>
        <v>545.1</v>
      </c>
      <c r="AC41" s="15">
        <f t="shared" si="1"/>
        <v>60.900000000000006</v>
      </c>
      <c r="AD41" s="15">
        <f t="shared" si="2"/>
        <v>223.40000000000003</v>
      </c>
      <c r="AE41" s="15"/>
      <c r="AF41" s="2">
        <v>2005</v>
      </c>
      <c r="AG41">
        <v>12.3</v>
      </c>
      <c r="AH41">
        <v>16.2</v>
      </c>
      <c r="AI41">
        <v>9.4</v>
      </c>
      <c r="AJ41">
        <v>4.3</v>
      </c>
      <c r="AK41">
        <v>-4.8</v>
      </c>
      <c r="AL41">
        <v>-13</v>
      </c>
      <c r="AM41">
        <v>-31</v>
      </c>
      <c r="AN41" s="36">
        <v>-23.2</v>
      </c>
      <c r="AO41">
        <v>-24.9</v>
      </c>
      <c r="AP41">
        <v>-17.2</v>
      </c>
      <c r="AQ41">
        <v>-11.4</v>
      </c>
      <c r="AR41">
        <v>0.4</v>
      </c>
      <c r="AS41">
        <v>12</v>
      </c>
      <c r="AT41">
        <v>16.5</v>
      </c>
      <c r="AU41">
        <v>11</v>
      </c>
      <c r="AV41">
        <v>7.3</v>
      </c>
      <c r="AW41">
        <v>-3.1</v>
      </c>
      <c r="AX41">
        <v>-14.6</v>
      </c>
      <c r="AY41">
        <v>-22.9</v>
      </c>
      <c r="AZ41" s="15">
        <f t="shared" si="3"/>
        <v>-5.8416666666666659</v>
      </c>
      <c r="BA41" s="2">
        <f t="shared" si="4"/>
        <v>14.25</v>
      </c>
      <c r="BB41" s="2">
        <f t="shared" si="5"/>
        <v>9.44</v>
      </c>
    </row>
    <row r="42" spans="1:54" ht="15.9" x14ac:dyDescent="0.45">
      <c r="A42" s="2">
        <v>2006</v>
      </c>
      <c r="B42">
        <v>0.94199999999999995</v>
      </c>
      <c r="F42" s="5"/>
      <c r="H42" s="2">
        <v>2006</v>
      </c>
      <c r="I42">
        <v>19.8</v>
      </c>
      <c r="J42">
        <v>41.1</v>
      </c>
      <c r="K42">
        <v>76.900000000000006</v>
      </c>
      <c r="L42">
        <v>66.2</v>
      </c>
      <c r="M42">
        <v>80.3</v>
      </c>
      <c r="N42">
        <v>67.7</v>
      </c>
      <c r="O42">
        <v>46.7</v>
      </c>
      <c r="P42" s="36">
        <v>13.6</v>
      </c>
      <c r="Q42">
        <v>33.700000000000003</v>
      </c>
      <c r="R42">
        <v>29.9</v>
      </c>
      <c r="S42">
        <v>0.8</v>
      </c>
      <c r="T42">
        <v>46.2</v>
      </c>
      <c r="U42">
        <v>49.7</v>
      </c>
      <c r="V42">
        <v>50.5</v>
      </c>
      <c r="W42">
        <v>82</v>
      </c>
      <c r="X42">
        <v>121</v>
      </c>
      <c r="Y42">
        <v>66.2</v>
      </c>
      <c r="Z42">
        <v>48.6</v>
      </c>
      <c r="AA42">
        <v>56.1</v>
      </c>
      <c r="AB42" s="39">
        <f t="shared" si="0"/>
        <v>598.29999999999995</v>
      </c>
      <c r="AC42" s="15">
        <f t="shared" si="1"/>
        <v>100.2</v>
      </c>
      <c r="AD42" s="15">
        <f t="shared" si="2"/>
        <v>349.4</v>
      </c>
      <c r="AE42" s="15"/>
      <c r="AF42" s="2">
        <v>2006</v>
      </c>
      <c r="AG42">
        <v>12</v>
      </c>
      <c r="AH42">
        <v>16.5</v>
      </c>
      <c r="AI42">
        <v>11</v>
      </c>
      <c r="AJ42">
        <v>7.3</v>
      </c>
      <c r="AK42">
        <v>-3.1</v>
      </c>
      <c r="AL42">
        <v>-14.6</v>
      </c>
      <c r="AM42">
        <v>-22.9</v>
      </c>
      <c r="AN42" s="36">
        <v>-37.9</v>
      </c>
      <c r="AO42">
        <v>-25.5</v>
      </c>
      <c r="AP42">
        <v>-18.2</v>
      </c>
      <c r="AQ42">
        <v>-14</v>
      </c>
      <c r="AR42">
        <v>-2.1</v>
      </c>
      <c r="AS42">
        <v>11.1</v>
      </c>
      <c r="AT42">
        <v>17.2</v>
      </c>
      <c r="AU42">
        <v>10.7</v>
      </c>
      <c r="AV42">
        <v>5.5</v>
      </c>
      <c r="AW42">
        <v>-9</v>
      </c>
      <c r="AX42">
        <v>-24.2</v>
      </c>
      <c r="AY42">
        <v>-20.2</v>
      </c>
      <c r="AZ42" s="15">
        <f t="shared" si="3"/>
        <v>-8.8833333333333329</v>
      </c>
      <c r="BA42" s="2">
        <f t="shared" si="4"/>
        <v>14.149999999999999</v>
      </c>
      <c r="BB42" s="2">
        <f t="shared" si="5"/>
        <v>8.48</v>
      </c>
    </row>
    <row r="43" spans="1:54" ht="15.9" x14ac:dyDescent="0.45">
      <c r="A43" s="2">
        <v>2007</v>
      </c>
      <c r="B43">
        <v>0.68899999999999995</v>
      </c>
      <c r="F43" s="5"/>
      <c r="H43" s="2">
        <v>2007</v>
      </c>
      <c r="I43">
        <v>49.7</v>
      </c>
      <c r="J43">
        <v>50.5</v>
      </c>
      <c r="K43">
        <v>82</v>
      </c>
      <c r="L43">
        <v>121</v>
      </c>
      <c r="M43">
        <v>66.2</v>
      </c>
      <c r="N43">
        <v>48.6</v>
      </c>
      <c r="O43">
        <v>56.1</v>
      </c>
      <c r="P43" s="36">
        <v>67.8</v>
      </c>
      <c r="Q43">
        <v>6.2</v>
      </c>
      <c r="R43">
        <v>19</v>
      </c>
      <c r="S43">
        <v>65.2</v>
      </c>
      <c r="T43">
        <v>25.3</v>
      </c>
      <c r="U43">
        <v>30.9</v>
      </c>
      <c r="V43">
        <v>49.1</v>
      </c>
      <c r="W43">
        <v>135.6</v>
      </c>
      <c r="X43">
        <v>53.2</v>
      </c>
      <c r="Y43">
        <v>62.7</v>
      </c>
      <c r="Z43">
        <v>52.1</v>
      </c>
      <c r="AA43">
        <v>58.6</v>
      </c>
      <c r="AB43" s="39">
        <f t="shared" si="0"/>
        <v>625.70000000000005</v>
      </c>
      <c r="AC43" s="15">
        <f t="shared" si="1"/>
        <v>80</v>
      </c>
      <c r="AD43" s="15">
        <f t="shared" si="2"/>
        <v>294.10000000000002</v>
      </c>
      <c r="AE43" s="15"/>
      <c r="AF43" s="2">
        <v>2007</v>
      </c>
      <c r="AG43">
        <v>11.1</v>
      </c>
      <c r="AH43">
        <v>17.2</v>
      </c>
      <c r="AI43">
        <v>10.7</v>
      </c>
      <c r="AJ43">
        <v>5.5</v>
      </c>
      <c r="AK43">
        <v>-9</v>
      </c>
      <c r="AL43">
        <v>-24.2</v>
      </c>
      <c r="AM43">
        <v>-20.2</v>
      </c>
      <c r="AN43" s="36">
        <v>-15.1</v>
      </c>
      <c r="AO43">
        <v>-36.5</v>
      </c>
      <c r="AP43">
        <v>-17.899999999999999</v>
      </c>
      <c r="AQ43">
        <v>-1.9</v>
      </c>
      <c r="AR43">
        <v>-3.6</v>
      </c>
      <c r="AS43">
        <v>11.2</v>
      </c>
      <c r="AT43">
        <v>17.7</v>
      </c>
      <c r="AU43">
        <v>11.3</v>
      </c>
      <c r="AV43">
        <v>5.7</v>
      </c>
      <c r="AW43">
        <v>-3.4</v>
      </c>
      <c r="AX43">
        <v>-15.6</v>
      </c>
      <c r="AY43">
        <v>-20.9</v>
      </c>
      <c r="AZ43" s="15">
        <f t="shared" si="3"/>
        <v>-5.75</v>
      </c>
      <c r="BA43" s="2">
        <f t="shared" si="4"/>
        <v>14.45</v>
      </c>
      <c r="BB43" s="2">
        <f t="shared" si="5"/>
        <v>8.4599999999999991</v>
      </c>
    </row>
    <row r="44" spans="1:54" ht="15.9" x14ac:dyDescent="0.45">
      <c r="A44" s="2">
        <v>2008</v>
      </c>
      <c r="B44">
        <v>0.87</v>
      </c>
      <c r="F44" s="5"/>
      <c r="H44" s="2">
        <v>2008</v>
      </c>
      <c r="I44">
        <v>30.9</v>
      </c>
      <c r="J44">
        <v>49.1</v>
      </c>
      <c r="K44">
        <v>135.6</v>
      </c>
      <c r="L44">
        <v>53.2</v>
      </c>
      <c r="M44">
        <v>62.7</v>
      </c>
      <c r="N44">
        <v>52.1</v>
      </c>
      <c r="O44">
        <v>58.6</v>
      </c>
      <c r="P44" s="36">
        <v>33.1</v>
      </c>
      <c r="Q44">
        <v>45.9</v>
      </c>
      <c r="R44">
        <v>26.8</v>
      </c>
      <c r="S44">
        <v>30.2</v>
      </c>
      <c r="T44">
        <v>26.9</v>
      </c>
      <c r="U44">
        <v>54.2</v>
      </c>
      <c r="V44">
        <v>23.8</v>
      </c>
      <c r="W44">
        <v>44.7</v>
      </c>
      <c r="X44">
        <v>41.3</v>
      </c>
      <c r="Y44">
        <v>69.900000000000006</v>
      </c>
      <c r="Z44">
        <v>49.2</v>
      </c>
      <c r="AA44">
        <v>57.4</v>
      </c>
      <c r="AB44" s="39">
        <f t="shared" si="0"/>
        <v>503.40000000000003</v>
      </c>
      <c r="AC44" s="15">
        <f t="shared" si="1"/>
        <v>78</v>
      </c>
      <c r="AD44" s="15">
        <f t="shared" si="2"/>
        <v>190.89999999999998</v>
      </c>
      <c r="AE44" s="15"/>
      <c r="AF44" s="2">
        <v>2008</v>
      </c>
      <c r="AG44">
        <v>11.2</v>
      </c>
      <c r="AH44">
        <v>17.7</v>
      </c>
      <c r="AI44">
        <v>11.3</v>
      </c>
      <c r="AJ44">
        <v>5.7</v>
      </c>
      <c r="AK44">
        <v>-3.4</v>
      </c>
      <c r="AL44">
        <v>-15.6</v>
      </c>
      <c r="AM44">
        <v>-20.9</v>
      </c>
      <c r="AN44" s="36">
        <v>-26.5</v>
      </c>
      <c r="AO44">
        <v>-20.5</v>
      </c>
      <c r="AP44">
        <v>-19.899999999999999</v>
      </c>
      <c r="AQ44">
        <v>-12.4</v>
      </c>
      <c r="AR44">
        <v>0.2</v>
      </c>
      <c r="AS44">
        <v>10.199999999999999</v>
      </c>
      <c r="AT44">
        <v>15.4</v>
      </c>
      <c r="AU44">
        <v>12.1</v>
      </c>
      <c r="AV44">
        <v>7.7</v>
      </c>
      <c r="AW44">
        <v>-4.0999999999999996</v>
      </c>
      <c r="AX44">
        <v>-18.3</v>
      </c>
      <c r="AY44">
        <v>-23.9</v>
      </c>
      <c r="AZ44" s="15">
        <f t="shared" si="3"/>
        <v>-6.666666666666667</v>
      </c>
      <c r="BA44" s="2">
        <f t="shared" si="4"/>
        <v>12.8</v>
      </c>
      <c r="BB44" s="2">
        <f t="shared" si="5"/>
        <v>9.120000000000001</v>
      </c>
    </row>
    <row r="45" spans="1:54" ht="15.9" x14ac:dyDescent="0.45">
      <c r="A45" s="2">
        <v>2009</v>
      </c>
      <c r="B45">
        <v>1.0629999999999999</v>
      </c>
      <c r="F45" s="5"/>
      <c r="H45" s="2">
        <v>2009</v>
      </c>
      <c r="I45">
        <v>54.2</v>
      </c>
      <c r="J45">
        <v>23.8</v>
      </c>
      <c r="K45">
        <v>44.7</v>
      </c>
      <c r="L45">
        <v>41.3</v>
      </c>
      <c r="M45">
        <v>69.900000000000006</v>
      </c>
      <c r="N45">
        <v>49.2</v>
      </c>
      <c r="O45">
        <v>57.4</v>
      </c>
      <c r="P45" s="36">
        <v>32.5</v>
      </c>
      <c r="Q45">
        <v>18.5</v>
      </c>
      <c r="R45">
        <v>24.8</v>
      </c>
      <c r="S45">
        <v>35.299999999999997</v>
      </c>
      <c r="T45">
        <v>18.399999999999999</v>
      </c>
      <c r="U45">
        <v>21.6</v>
      </c>
      <c r="V45">
        <v>18.899999999999999</v>
      </c>
      <c r="W45">
        <v>26.6</v>
      </c>
      <c r="X45">
        <v>76.900000000000006</v>
      </c>
      <c r="Y45">
        <v>30.6</v>
      </c>
      <c r="Z45">
        <v>35.4</v>
      </c>
      <c r="AA45">
        <v>13.4</v>
      </c>
      <c r="AB45" s="39">
        <f t="shared" si="0"/>
        <v>352.9</v>
      </c>
      <c r="AC45" s="15">
        <f t="shared" si="1"/>
        <v>40.5</v>
      </c>
      <c r="AD45" s="15">
        <f t="shared" si="2"/>
        <v>162.4</v>
      </c>
      <c r="AE45" s="15"/>
      <c r="AF45" s="2">
        <v>2009</v>
      </c>
      <c r="AG45">
        <v>10.199999999999999</v>
      </c>
      <c r="AH45">
        <v>15.4</v>
      </c>
      <c r="AI45">
        <v>12.1</v>
      </c>
      <c r="AJ45">
        <v>7.7</v>
      </c>
      <c r="AK45">
        <v>-4.0999999999999996</v>
      </c>
      <c r="AL45">
        <v>-18.3</v>
      </c>
      <c r="AM45">
        <v>-23.9</v>
      </c>
      <c r="AN45" s="36">
        <v>-23.5</v>
      </c>
      <c r="AO45">
        <v>-30.6</v>
      </c>
      <c r="AP45">
        <v>-21</v>
      </c>
      <c r="AQ45">
        <v>-6.8</v>
      </c>
      <c r="AR45">
        <v>-3.1</v>
      </c>
      <c r="AS45">
        <v>9</v>
      </c>
      <c r="AT45">
        <v>17.399999999999999</v>
      </c>
      <c r="AU45">
        <v>13.2</v>
      </c>
      <c r="AV45">
        <v>7.2</v>
      </c>
      <c r="AW45">
        <v>-4.5</v>
      </c>
      <c r="AX45">
        <v>-22.3</v>
      </c>
      <c r="AY45">
        <v>-34.700000000000003</v>
      </c>
      <c r="AZ45" s="15">
        <f t="shared" si="3"/>
        <v>-8.3083333333333318</v>
      </c>
      <c r="BA45" s="2">
        <f t="shared" si="4"/>
        <v>13.2</v>
      </c>
      <c r="BB45" s="2">
        <f t="shared" si="5"/>
        <v>8.74</v>
      </c>
    </row>
    <row r="46" spans="1:54" ht="15.9" x14ac:dyDescent="0.45">
      <c r="A46" s="2">
        <v>2010</v>
      </c>
      <c r="B46">
        <v>0.66600000000000004</v>
      </c>
      <c r="F46" s="5"/>
      <c r="H46" s="2">
        <v>2010</v>
      </c>
      <c r="I46">
        <v>21.6</v>
      </c>
      <c r="J46">
        <v>18.899999999999999</v>
      </c>
      <c r="K46">
        <v>26.6</v>
      </c>
      <c r="L46">
        <v>76.900000000000006</v>
      </c>
      <c r="M46">
        <v>30.6</v>
      </c>
      <c r="N46">
        <v>35.4</v>
      </c>
      <c r="O46">
        <v>13.4</v>
      </c>
      <c r="P46" s="36">
        <v>38.200000000000003</v>
      </c>
      <c r="Q46">
        <v>5.3</v>
      </c>
      <c r="R46">
        <v>25.7</v>
      </c>
      <c r="S46">
        <v>32.700000000000003</v>
      </c>
      <c r="T46">
        <v>46.2</v>
      </c>
      <c r="U46">
        <v>70.7</v>
      </c>
      <c r="V46">
        <v>86.3</v>
      </c>
      <c r="W46">
        <v>82.9</v>
      </c>
      <c r="X46">
        <v>67.099999999999994</v>
      </c>
      <c r="Y46">
        <v>66.8</v>
      </c>
      <c r="Z46">
        <v>59.1</v>
      </c>
      <c r="AA46">
        <v>26.6</v>
      </c>
      <c r="AB46" s="39">
        <f t="shared" si="0"/>
        <v>607.6</v>
      </c>
      <c r="AC46" s="15">
        <f t="shared" si="1"/>
        <v>157</v>
      </c>
      <c r="AD46" s="15">
        <f t="shared" si="2"/>
        <v>353.20000000000005</v>
      </c>
      <c r="AE46" s="15"/>
      <c r="AF46" s="2">
        <v>2010</v>
      </c>
      <c r="AG46">
        <v>9</v>
      </c>
      <c r="AH46">
        <v>17.399999999999999</v>
      </c>
      <c r="AI46">
        <v>13.2</v>
      </c>
      <c r="AJ46">
        <v>7.2</v>
      </c>
      <c r="AK46">
        <v>-4.5</v>
      </c>
      <c r="AL46">
        <v>-22.3</v>
      </c>
      <c r="AM46">
        <v>-34.700000000000003</v>
      </c>
      <c r="AN46" s="36">
        <v>-29.1</v>
      </c>
      <c r="AO46">
        <v>-34</v>
      </c>
      <c r="AP46">
        <v>-16.3</v>
      </c>
      <c r="AQ46">
        <v>-7.2</v>
      </c>
      <c r="AR46">
        <v>-1.5</v>
      </c>
      <c r="AS46">
        <v>7.9</v>
      </c>
      <c r="AT46">
        <v>12.9</v>
      </c>
      <c r="AU46">
        <v>10</v>
      </c>
      <c r="AV46">
        <v>3</v>
      </c>
      <c r="AW46">
        <v>-2.9</v>
      </c>
      <c r="AX46">
        <v>-20.7</v>
      </c>
      <c r="AY46">
        <v>-31.7</v>
      </c>
      <c r="AZ46" s="15">
        <f t="shared" si="3"/>
        <v>-9.1333333333333329</v>
      </c>
      <c r="BA46" s="2">
        <f t="shared" si="4"/>
        <v>10.4</v>
      </c>
      <c r="BB46" s="2">
        <f t="shared" si="5"/>
        <v>6.4599999999999991</v>
      </c>
    </row>
    <row r="47" spans="1:54" ht="15.9" x14ac:dyDescent="0.45">
      <c r="A47" s="2">
        <v>2011</v>
      </c>
      <c r="B47">
        <v>1.2070000000000001</v>
      </c>
      <c r="F47" s="5"/>
      <c r="H47" s="2">
        <v>2011</v>
      </c>
      <c r="I47">
        <v>70.7</v>
      </c>
      <c r="J47">
        <v>86.3</v>
      </c>
      <c r="K47">
        <v>82.9</v>
      </c>
      <c r="L47">
        <v>67.099999999999994</v>
      </c>
      <c r="M47">
        <v>66.8</v>
      </c>
      <c r="N47">
        <v>59.1</v>
      </c>
      <c r="O47">
        <v>26.6</v>
      </c>
      <c r="P47" s="36">
        <v>42.6</v>
      </c>
      <c r="Q47">
        <v>27.6</v>
      </c>
      <c r="R47">
        <v>51.8</v>
      </c>
      <c r="S47">
        <v>33.700000000000003</v>
      </c>
      <c r="T47">
        <v>30.2</v>
      </c>
      <c r="U47">
        <v>79</v>
      </c>
      <c r="V47">
        <v>98.1</v>
      </c>
      <c r="W47">
        <v>80.2</v>
      </c>
      <c r="X47">
        <v>77.099999999999994</v>
      </c>
      <c r="Y47">
        <v>68</v>
      </c>
      <c r="Z47">
        <v>47.7</v>
      </c>
      <c r="AA47">
        <v>60.4</v>
      </c>
      <c r="AB47" s="39">
        <f t="shared" si="0"/>
        <v>696.4</v>
      </c>
      <c r="AC47" s="15">
        <f t="shared" si="1"/>
        <v>177.1</v>
      </c>
      <c r="AD47" s="15">
        <f t="shared" si="2"/>
        <v>364.6</v>
      </c>
      <c r="AE47" s="15"/>
      <c r="AF47" s="2">
        <v>2011</v>
      </c>
      <c r="AG47">
        <v>7.9</v>
      </c>
      <c r="AH47">
        <v>12.9</v>
      </c>
      <c r="AI47">
        <v>10</v>
      </c>
      <c r="AJ47">
        <v>3</v>
      </c>
      <c r="AK47">
        <v>-2.9</v>
      </c>
      <c r="AL47">
        <v>-20.7</v>
      </c>
      <c r="AM47">
        <v>-31.7</v>
      </c>
      <c r="AN47" s="36">
        <v>-24.8</v>
      </c>
      <c r="AO47">
        <v>-26.7</v>
      </c>
      <c r="AP47">
        <v>-11.8</v>
      </c>
      <c r="AQ47">
        <v>-3.7</v>
      </c>
      <c r="AR47">
        <v>4.4000000000000004</v>
      </c>
      <c r="AS47">
        <v>14</v>
      </c>
      <c r="AT47">
        <v>12.1</v>
      </c>
      <c r="AU47">
        <v>10.8</v>
      </c>
      <c r="AV47">
        <v>8.1</v>
      </c>
      <c r="AW47">
        <v>-1.9</v>
      </c>
      <c r="AX47">
        <v>-17.8</v>
      </c>
      <c r="AY47">
        <v>-16.3</v>
      </c>
      <c r="AZ47" s="15">
        <f t="shared" si="3"/>
        <v>-4.4666666666666659</v>
      </c>
      <c r="BA47" s="2">
        <f t="shared" si="4"/>
        <v>13.05</v>
      </c>
      <c r="BB47" s="2">
        <f t="shared" si="5"/>
        <v>9.879999999999999</v>
      </c>
    </row>
    <row r="48" spans="1:54" ht="15.9" x14ac:dyDescent="0.45">
      <c r="A48" s="2">
        <v>2012</v>
      </c>
      <c r="B48">
        <v>1.2709999999999999</v>
      </c>
      <c r="F48" s="5"/>
      <c r="H48" s="2">
        <v>2012</v>
      </c>
      <c r="I48">
        <v>79</v>
      </c>
      <c r="J48">
        <v>98.1</v>
      </c>
      <c r="K48">
        <v>80.2</v>
      </c>
      <c r="L48">
        <v>77.099999999999994</v>
      </c>
      <c r="M48">
        <v>68</v>
      </c>
      <c r="N48">
        <v>47.7</v>
      </c>
      <c r="O48">
        <v>60.4</v>
      </c>
      <c r="P48" s="36">
        <v>24</v>
      </c>
      <c r="Q48">
        <v>52.8</v>
      </c>
      <c r="R48">
        <v>6.9</v>
      </c>
      <c r="S48">
        <v>41.7</v>
      </c>
      <c r="T48">
        <v>71</v>
      </c>
      <c r="U48">
        <v>101.2</v>
      </c>
      <c r="V48">
        <v>70.5</v>
      </c>
      <c r="W48">
        <v>40.799999999999997</v>
      </c>
      <c r="X48">
        <v>73.599999999999994</v>
      </c>
      <c r="Y48">
        <v>29.5</v>
      </c>
      <c r="Z48">
        <v>25.6</v>
      </c>
      <c r="AA48">
        <v>28.9</v>
      </c>
      <c r="AB48" s="39">
        <f t="shared" si="0"/>
        <v>566.5</v>
      </c>
      <c r="AC48" s="15">
        <f t="shared" si="1"/>
        <v>171.7</v>
      </c>
      <c r="AD48" s="15">
        <f t="shared" si="2"/>
        <v>357.1</v>
      </c>
      <c r="AE48" s="15"/>
      <c r="AF48" s="2">
        <v>2012</v>
      </c>
      <c r="AG48">
        <v>14</v>
      </c>
      <c r="AH48">
        <v>12.1</v>
      </c>
      <c r="AI48">
        <v>10.8</v>
      </c>
      <c r="AJ48">
        <v>8.1</v>
      </c>
      <c r="AK48">
        <v>-1.9</v>
      </c>
      <c r="AL48">
        <v>-17.8</v>
      </c>
      <c r="AM48">
        <v>-16.3</v>
      </c>
      <c r="AN48" s="36">
        <v>-27.1</v>
      </c>
      <c r="AO48">
        <v>-18</v>
      </c>
      <c r="AP48">
        <v>-15.5</v>
      </c>
      <c r="AQ48">
        <v>-8.1</v>
      </c>
      <c r="AR48">
        <v>-0.1</v>
      </c>
      <c r="AS48">
        <v>13.9</v>
      </c>
      <c r="AT48">
        <v>17.100000000000001</v>
      </c>
      <c r="AU48">
        <v>10.6</v>
      </c>
      <c r="AV48">
        <v>8.3000000000000007</v>
      </c>
      <c r="AW48">
        <v>-6.5</v>
      </c>
      <c r="AX48">
        <v>-23</v>
      </c>
      <c r="AY48">
        <v>-26.1</v>
      </c>
      <c r="AZ48" s="15">
        <f t="shared" si="3"/>
        <v>-6.208333333333333</v>
      </c>
      <c r="BA48" s="2">
        <f t="shared" si="4"/>
        <v>15.5</v>
      </c>
      <c r="BB48" s="2">
        <f t="shared" si="5"/>
        <v>9.9599999999999991</v>
      </c>
    </row>
    <row r="49" spans="1:54" ht="15.9" x14ac:dyDescent="0.45">
      <c r="A49" s="2">
        <v>2013</v>
      </c>
      <c r="B49">
        <v>0.97799999999999998</v>
      </c>
      <c r="H49" s="2">
        <v>2013</v>
      </c>
      <c r="I49">
        <v>101.2</v>
      </c>
      <c r="J49">
        <v>70.5</v>
      </c>
      <c r="K49">
        <v>40.799999999999997</v>
      </c>
      <c r="L49">
        <v>73.599999999999994</v>
      </c>
      <c r="M49">
        <v>29.5</v>
      </c>
      <c r="N49">
        <v>25.6</v>
      </c>
      <c r="O49">
        <v>28.9</v>
      </c>
      <c r="P49" s="36">
        <v>29.9</v>
      </c>
      <c r="Q49">
        <v>55.6</v>
      </c>
      <c r="R49">
        <v>7.7</v>
      </c>
      <c r="S49">
        <v>25.7</v>
      </c>
      <c r="T49">
        <v>38</v>
      </c>
      <c r="U49">
        <v>34</v>
      </c>
      <c r="V49">
        <v>25.5</v>
      </c>
      <c r="W49">
        <v>63.2</v>
      </c>
      <c r="X49">
        <v>45.7</v>
      </c>
      <c r="Y49">
        <v>127.1</v>
      </c>
      <c r="Z49">
        <v>98.9</v>
      </c>
      <c r="AA49">
        <v>60.2</v>
      </c>
      <c r="AB49" s="39">
        <f t="shared" si="0"/>
        <v>611.5</v>
      </c>
      <c r="AC49" s="15">
        <f t="shared" si="1"/>
        <v>59.5</v>
      </c>
      <c r="AD49" s="15">
        <f t="shared" si="2"/>
        <v>206.39999999999998</v>
      </c>
      <c r="AE49" s="15"/>
      <c r="AF49" s="2">
        <v>2013</v>
      </c>
      <c r="AG49">
        <v>13.9</v>
      </c>
      <c r="AH49">
        <v>17.100000000000001</v>
      </c>
      <c r="AI49">
        <v>10.6</v>
      </c>
      <c r="AJ49">
        <v>8.3000000000000007</v>
      </c>
      <c r="AK49">
        <v>-6.5</v>
      </c>
      <c r="AL49">
        <v>-23</v>
      </c>
      <c r="AM49">
        <v>-26.1</v>
      </c>
      <c r="AN49" s="36">
        <v>-28.3</v>
      </c>
      <c r="AO49">
        <v>-25.5</v>
      </c>
      <c r="AP49">
        <v>-24</v>
      </c>
      <c r="AQ49">
        <v>-5.7</v>
      </c>
      <c r="AR49">
        <v>3.2</v>
      </c>
      <c r="AS49">
        <v>12.4</v>
      </c>
      <c r="AT49">
        <v>20.100000000000001</v>
      </c>
      <c r="AU49">
        <v>13.1</v>
      </c>
      <c r="AV49">
        <v>3.1</v>
      </c>
      <c r="AW49">
        <v>-5.9</v>
      </c>
      <c r="AX49">
        <v>-17</v>
      </c>
      <c r="AY49">
        <v>-20.2</v>
      </c>
      <c r="AZ49" s="15">
        <f t="shared" si="3"/>
        <v>-6.2249999999999988</v>
      </c>
      <c r="BA49" s="2">
        <f t="shared" si="4"/>
        <v>16.25</v>
      </c>
      <c r="BB49" s="2">
        <f t="shared" si="5"/>
        <v>10.38</v>
      </c>
    </row>
    <row r="50" spans="1:54" ht="15.9" x14ac:dyDescent="0.45">
      <c r="A50" s="2">
        <v>2014</v>
      </c>
      <c r="B50">
        <v>0.98699999999999999</v>
      </c>
      <c r="H50" s="2">
        <v>2014</v>
      </c>
      <c r="I50">
        <v>34</v>
      </c>
      <c r="J50">
        <v>25.5</v>
      </c>
      <c r="K50">
        <v>63.2</v>
      </c>
      <c r="L50">
        <v>45.7</v>
      </c>
      <c r="M50">
        <v>127.1</v>
      </c>
      <c r="N50">
        <v>98.9</v>
      </c>
      <c r="O50">
        <v>60.2</v>
      </c>
      <c r="P50" s="36">
        <v>17.899999999999999</v>
      </c>
      <c r="Q50">
        <v>9.1</v>
      </c>
      <c r="R50">
        <v>51.6</v>
      </c>
      <c r="S50">
        <v>61.2</v>
      </c>
      <c r="T50">
        <v>50.6</v>
      </c>
      <c r="U50">
        <v>100.8</v>
      </c>
      <c r="V50">
        <v>47</v>
      </c>
      <c r="W50">
        <v>78.8</v>
      </c>
      <c r="X50">
        <v>59.8</v>
      </c>
      <c r="Y50">
        <v>28.7</v>
      </c>
      <c r="Z50">
        <v>68.3</v>
      </c>
      <c r="AA50">
        <v>98.8</v>
      </c>
      <c r="AB50" s="39">
        <f t="shared" si="0"/>
        <v>672.59999999999991</v>
      </c>
      <c r="AC50" s="15">
        <f t="shared" si="1"/>
        <v>147.80000000000001</v>
      </c>
      <c r="AD50" s="15">
        <f t="shared" si="2"/>
        <v>337</v>
      </c>
      <c r="AE50" s="15"/>
      <c r="AF50" s="2">
        <v>2014</v>
      </c>
      <c r="AG50">
        <v>12.4</v>
      </c>
      <c r="AH50">
        <v>20.100000000000001</v>
      </c>
      <c r="AI50">
        <v>13.1</v>
      </c>
      <c r="AJ50">
        <v>3.1</v>
      </c>
      <c r="AK50">
        <v>-5.9</v>
      </c>
      <c r="AL50">
        <v>-17</v>
      </c>
      <c r="AM50">
        <v>-20.2</v>
      </c>
      <c r="AN50" s="36">
        <v>-40.6</v>
      </c>
      <c r="AO50">
        <v>-29.8</v>
      </c>
      <c r="AP50">
        <v>-12.1</v>
      </c>
      <c r="AQ50">
        <v>-5.7</v>
      </c>
      <c r="AR50">
        <v>-0.4</v>
      </c>
      <c r="AS50">
        <v>11.2</v>
      </c>
      <c r="AT50">
        <v>14.7</v>
      </c>
      <c r="AU50">
        <v>9.6999999999999993</v>
      </c>
      <c r="AV50">
        <v>3.4</v>
      </c>
      <c r="AW50">
        <v>-9.1999999999999993</v>
      </c>
      <c r="AX50">
        <v>-24.2</v>
      </c>
      <c r="AY50">
        <v>-16.2</v>
      </c>
      <c r="AZ50" s="15">
        <f t="shared" si="3"/>
        <v>-8.2666666666666675</v>
      </c>
      <c r="BA50" s="2">
        <f t="shared" si="4"/>
        <v>12.95</v>
      </c>
      <c r="BB50" s="2">
        <f t="shared" si="5"/>
        <v>7.7200000000000006</v>
      </c>
    </row>
    <row r="51" spans="1:54" ht="15.9" x14ac:dyDescent="0.45">
      <c r="A51" s="2">
        <v>2015</v>
      </c>
      <c r="B51">
        <v>0.95399999999999996</v>
      </c>
      <c r="H51" s="2">
        <v>2015</v>
      </c>
      <c r="I51">
        <v>100.8</v>
      </c>
      <c r="J51">
        <v>47</v>
      </c>
      <c r="K51">
        <v>78.8</v>
      </c>
      <c r="L51">
        <v>59.8</v>
      </c>
      <c r="M51">
        <v>28.7</v>
      </c>
      <c r="N51">
        <v>68.3</v>
      </c>
      <c r="O51">
        <v>98.8</v>
      </c>
      <c r="P51" s="36">
        <v>48.8</v>
      </c>
      <c r="Q51">
        <v>53.3</v>
      </c>
      <c r="R51">
        <v>70.8</v>
      </c>
      <c r="S51">
        <v>20.6</v>
      </c>
      <c r="T51">
        <v>27.9</v>
      </c>
      <c r="U51">
        <v>51.7</v>
      </c>
      <c r="V51">
        <v>101</v>
      </c>
      <c r="W51">
        <v>48.9</v>
      </c>
      <c r="X51">
        <v>64.5</v>
      </c>
      <c r="Y51">
        <v>43.7</v>
      </c>
      <c r="Z51">
        <v>47.7</v>
      </c>
      <c r="AA51">
        <v>42.6</v>
      </c>
      <c r="AB51" s="39">
        <f t="shared" si="0"/>
        <v>621.5</v>
      </c>
      <c r="AC51" s="15">
        <f t="shared" si="1"/>
        <v>152.69999999999999</v>
      </c>
      <c r="AD51" s="15">
        <f t="shared" si="2"/>
        <v>294</v>
      </c>
      <c r="AF51" s="2">
        <v>2015</v>
      </c>
      <c r="AG51">
        <v>11.2</v>
      </c>
      <c r="AH51">
        <v>14.7</v>
      </c>
      <c r="AI51">
        <v>9.6999999999999993</v>
      </c>
      <c r="AJ51">
        <v>3.4</v>
      </c>
      <c r="AK51">
        <v>-9.1999999999999993</v>
      </c>
      <c r="AL51">
        <v>-24.2</v>
      </c>
      <c r="AM51">
        <v>-16.2</v>
      </c>
      <c r="AN51" s="36">
        <v>-29.9</v>
      </c>
      <c r="AO51">
        <v>-23</v>
      </c>
      <c r="AP51">
        <v>-15.8</v>
      </c>
      <c r="AQ51">
        <v>-2</v>
      </c>
      <c r="AR51">
        <v>3.1</v>
      </c>
      <c r="AS51">
        <v>13.7</v>
      </c>
      <c r="AT51">
        <v>16.399999999999999</v>
      </c>
      <c r="AU51">
        <v>11.2</v>
      </c>
      <c r="AV51">
        <v>4.5</v>
      </c>
      <c r="AW51">
        <v>-6.9</v>
      </c>
      <c r="AX51">
        <v>-17.8</v>
      </c>
      <c r="AY51">
        <v>-21.1</v>
      </c>
      <c r="AZ51" s="15">
        <f t="shared" si="3"/>
        <v>-5.6333333333333355</v>
      </c>
      <c r="BA51" s="2">
        <f t="shared" si="4"/>
        <v>15.049999999999999</v>
      </c>
      <c r="BB51" s="2">
        <f t="shared" si="5"/>
        <v>9.7800000000000011</v>
      </c>
    </row>
    <row r="52" spans="1:54" ht="15.9" x14ac:dyDescent="0.45">
      <c r="A52" s="2">
        <v>2016</v>
      </c>
      <c r="B52">
        <v>1.1439999999999999</v>
      </c>
      <c r="H52" s="2">
        <v>2016</v>
      </c>
      <c r="I52">
        <v>51.7</v>
      </c>
      <c r="J52">
        <v>101</v>
      </c>
      <c r="K52">
        <v>48.9</v>
      </c>
      <c r="L52">
        <v>64.5</v>
      </c>
      <c r="M52">
        <v>43.7</v>
      </c>
      <c r="N52">
        <v>47.7</v>
      </c>
      <c r="O52">
        <v>42.6</v>
      </c>
      <c r="P52" s="36">
        <v>24.3</v>
      </c>
      <c r="Q52">
        <v>49.7</v>
      </c>
      <c r="R52">
        <v>46.8</v>
      </c>
      <c r="S52">
        <v>12</v>
      </c>
      <c r="T52">
        <v>39.9</v>
      </c>
      <c r="U52">
        <v>56.1</v>
      </c>
      <c r="V52">
        <v>7.8</v>
      </c>
      <c r="W52">
        <v>74.7</v>
      </c>
      <c r="X52">
        <v>50.8</v>
      </c>
      <c r="Y52">
        <v>27.1</v>
      </c>
      <c r="Z52">
        <v>15.1</v>
      </c>
      <c r="AA52">
        <v>48.1</v>
      </c>
      <c r="AB52" s="39">
        <f t="shared" si="0"/>
        <v>452.40000000000009</v>
      </c>
      <c r="AC52" s="15">
        <f t="shared" si="1"/>
        <v>63.9</v>
      </c>
      <c r="AD52" s="15">
        <f t="shared" si="2"/>
        <v>229.3</v>
      </c>
      <c r="AF52" s="2">
        <v>2016</v>
      </c>
      <c r="AG52">
        <v>13.7</v>
      </c>
      <c r="AH52">
        <v>16.399999999999999</v>
      </c>
      <c r="AI52">
        <v>11.2</v>
      </c>
      <c r="AJ52">
        <v>4.5</v>
      </c>
      <c r="AK52">
        <v>-6.9</v>
      </c>
      <c r="AL52">
        <v>-17.8</v>
      </c>
      <c r="AM52">
        <v>-21.1</v>
      </c>
      <c r="AN52" s="36">
        <v>-23.3</v>
      </c>
      <c r="AO52">
        <v>-18.100000000000001</v>
      </c>
      <c r="AP52">
        <v>-13.6</v>
      </c>
      <c r="AQ52">
        <v>-3.2</v>
      </c>
      <c r="AR52">
        <v>-2.7</v>
      </c>
      <c r="AS52">
        <v>15</v>
      </c>
      <c r="AT52">
        <v>19.2</v>
      </c>
      <c r="AU52">
        <v>11.8</v>
      </c>
      <c r="AV52">
        <v>9.1</v>
      </c>
      <c r="AW52">
        <v>-5.6</v>
      </c>
      <c r="AX52">
        <v>-26.5</v>
      </c>
      <c r="AY52">
        <v>-28.1</v>
      </c>
      <c r="AZ52" s="15">
        <f t="shared" si="3"/>
        <v>-5.5000000000000009</v>
      </c>
      <c r="BA52" s="2">
        <f t="shared" si="4"/>
        <v>17.100000000000001</v>
      </c>
      <c r="BB52" s="2">
        <f t="shared" si="5"/>
        <v>10.48</v>
      </c>
    </row>
    <row r="53" spans="1:54" ht="15.9" x14ac:dyDescent="0.45">
      <c r="A53" s="2">
        <v>2017</v>
      </c>
      <c r="B53">
        <v>0.71499999999999997</v>
      </c>
      <c r="H53" s="2">
        <v>2017</v>
      </c>
      <c r="I53">
        <v>56.1</v>
      </c>
      <c r="J53">
        <v>7.8</v>
      </c>
      <c r="K53">
        <v>74.7</v>
      </c>
      <c r="L53">
        <v>50.8</v>
      </c>
      <c r="M53">
        <v>27.1</v>
      </c>
      <c r="N53">
        <v>15.1</v>
      </c>
      <c r="O53">
        <v>48.1</v>
      </c>
      <c r="P53" s="36">
        <v>30</v>
      </c>
      <c r="Q53">
        <v>33.9</v>
      </c>
      <c r="R53">
        <v>65.099999999999994</v>
      </c>
      <c r="S53">
        <v>41.9</v>
      </c>
      <c r="T53">
        <v>37.6</v>
      </c>
      <c r="U53">
        <v>115.8</v>
      </c>
      <c r="V53">
        <v>19.399999999999999</v>
      </c>
      <c r="W53">
        <v>109.3</v>
      </c>
      <c r="X53">
        <v>52.6</v>
      </c>
      <c r="Y53">
        <v>65.3</v>
      </c>
      <c r="Z53">
        <v>46.7</v>
      </c>
      <c r="AA53">
        <v>88.7</v>
      </c>
      <c r="AB53" s="39">
        <f t="shared" si="0"/>
        <v>706.30000000000007</v>
      </c>
      <c r="AC53" s="15">
        <f t="shared" si="1"/>
        <v>135.19999999999999</v>
      </c>
      <c r="AD53" s="15">
        <f t="shared" si="2"/>
        <v>334.70000000000005</v>
      </c>
      <c r="AF53" s="2">
        <v>2017</v>
      </c>
      <c r="AG53">
        <v>15</v>
      </c>
      <c r="AH53">
        <v>19.2</v>
      </c>
      <c r="AI53">
        <v>11.8</v>
      </c>
      <c r="AJ53">
        <v>9.1</v>
      </c>
      <c r="AK53">
        <v>-5.6</v>
      </c>
      <c r="AL53">
        <v>-26.5</v>
      </c>
      <c r="AM53">
        <v>-28.1</v>
      </c>
      <c r="AN53" s="36">
        <v>-28.6</v>
      </c>
      <c r="AO53">
        <v>-22.1</v>
      </c>
      <c r="AP53">
        <v>-7</v>
      </c>
      <c r="AQ53">
        <v>-10.7</v>
      </c>
      <c r="AR53">
        <v>-1.6</v>
      </c>
      <c r="AS53">
        <v>12.2</v>
      </c>
      <c r="AT53">
        <v>15.9</v>
      </c>
      <c r="AU53">
        <v>10.3</v>
      </c>
      <c r="AV53">
        <v>3.4</v>
      </c>
      <c r="AW53">
        <v>-4.0999999999999996</v>
      </c>
      <c r="AX53">
        <v>-20.5</v>
      </c>
      <c r="AY53">
        <v>-18.600000000000001</v>
      </c>
      <c r="AZ53" s="15">
        <f t="shared" si="3"/>
        <v>-5.95</v>
      </c>
      <c r="BA53" s="2">
        <f t="shared" si="4"/>
        <v>14.05</v>
      </c>
      <c r="BB53" s="2">
        <f t="shared" si="5"/>
        <v>8.0399999999999991</v>
      </c>
    </row>
    <row r="54" spans="1:54" ht="15.9" x14ac:dyDescent="0.45">
      <c r="A54" s="2">
        <v>2018</v>
      </c>
      <c r="B54">
        <v>1.1839999999999999</v>
      </c>
      <c r="H54" s="2">
        <v>2018</v>
      </c>
      <c r="I54">
        <v>115.8</v>
      </c>
      <c r="J54">
        <v>19.399999999999999</v>
      </c>
      <c r="K54">
        <v>109.3</v>
      </c>
      <c r="L54">
        <v>52.6</v>
      </c>
      <c r="M54">
        <v>65.3</v>
      </c>
      <c r="N54">
        <v>46.7</v>
      </c>
      <c r="O54">
        <v>88.7</v>
      </c>
      <c r="P54" s="36">
        <v>41</v>
      </c>
      <c r="Q54">
        <v>37.5</v>
      </c>
      <c r="R54">
        <v>47.7</v>
      </c>
      <c r="S54">
        <v>60.6</v>
      </c>
      <c r="T54">
        <v>44.9</v>
      </c>
      <c r="U54">
        <v>27.2</v>
      </c>
      <c r="V54">
        <v>106.3</v>
      </c>
      <c r="W54">
        <v>70.400000000000006</v>
      </c>
      <c r="X54">
        <v>22.4</v>
      </c>
      <c r="Y54">
        <v>129.4</v>
      </c>
      <c r="Z54">
        <v>62.6</v>
      </c>
      <c r="AA54">
        <v>66.599999999999994</v>
      </c>
      <c r="AB54" s="39">
        <f t="shared" si="0"/>
        <v>716.6</v>
      </c>
      <c r="AC54" s="15">
        <f t="shared" si="1"/>
        <v>133.5</v>
      </c>
      <c r="AD54" s="15">
        <f t="shared" si="2"/>
        <v>271.2</v>
      </c>
      <c r="AF54" s="2">
        <v>2018</v>
      </c>
      <c r="AG54">
        <v>12.2</v>
      </c>
      <c r="AH54">
        <v>15.9</v>
      </c>
      <c r="AI54">
        <v>10.3</v>
      </c>
      <c r="AJ54">
        <v>3.4</v>
      </c>
      <c r="AK54">
        <v>-4.0999999999999996</v>
      </c>
      <c r="AL54">
        <v>-20.5</v>
      </c>
      <c r="AM54">
        <v>-18.600000000000001</v>
      </c>
      <c r="AN54" s="36">
        <v>-26.5</v>
      </c>
      <c r="AO54">
        <v>-23.1</v>
      </c>
      <c r="AP54">
        <v>-20.9</v>
      </c>
      <c r="AQ54">
        <v>-10.3</v>
      </c>
      <c r="AR54">
        <v>-4.2</v>
      </c>
      <c r="AS54">
        <v>15.7</v>
      </c>
      <c r="AT54">
        <v>12.8</v>
      </c>
      <c r="AU54">
        <v>11.4</v>
      </c>
      <c r="AV54">
        <v>5.8</v>
      </c>
      <c r="AW54">
        <v>0.1</v>
      </c>
      <c r="AX54">
        <v>-21.2</v>
      </c>
      <c r="AY54">
        <v>-26.2</v>
      </c>
      <c r="AZ54" s="15">
        <f t="shared" si="3"/>
        <v>-7.2166666666666677</v>
      </c>
      <c r="BA54" s="2">
        <f t="shared" si="4"/>
        <v>14.25</v>
      </c>
      <c r="BB54" s="2">
        <f t="shared" si="5"/>
        <v>8.3000000000000007</v>
      </c>
    </row>
    <row r="55" spans="1:54" ht="15.9" x14ac:dyDescent="0.45">
      <c r="A55" s="2">
        <v>2019</v>
      </c>
      <c r="B55">
        <v>1.139</v>
      </c>
      <c r="H55" s="2">
        <v>2019</v>
      </c>
      <c r="I55">
        <v>27.2</v>
      </c>
      <c r="J55">
        <v>106.3</v>
      </c>
      <c r="K55">
        <v>70.400000000000006</v>
      </c>
      <c r="L55">
        <v>22.4</v>
      </c>
      <c r="M55">
        <v>129.4</v>
      </c>
      <c r="N55">
        <v>62.6</v>
      </c>
      <c r="O55">
        <v>66.599999999999994</v>
      </c>
      <c r="P55" s="36">
        <v>59.4</v>
      </c>
      <c r="Q55">
        <v>39.799999999999997</v>
      </c>
      <c r="R55">
        <v>63.2</v>
      </c>
      <c r="S55">
        <v>46</v>
      </c>
      <c r="T55">
        <v>100.5</v>
      </c>
      <c r="U55">
        <v>74.5</v>
      </c>
      <c r="V55">
        <v>6.8</v>
      </c>
      <c r="W55">
        <v>60.5</v>
      </c>
      <c r="X55">
        <v>81.8</v>
      </c>
      <c r="Y55">
        <v>94.5</v>
      </c>
      <c r="Z55">
        <v>49.5</v>
      </c>
      <c r="AA55">
        <v>64.599999999999994</v>
      </c>
      <c r="AB55" s="39">
        <f t="shared" si="0"/>
        <v>741.1</v>
      </c>
      <c r="AC55" s="15">
        <f t="shared" si="1"/>
        <v>81.3</v>
      </c>
      <c r="AD55" s="15">
        <f t="shared" si="2"/>
        <v>324.10000000000002</v>
      </c>
      <c r="AF55" s="2">
        <v>2019</v>
      </c>
      <c r="AG55">
        <v>15.7</v>
      </c>
      <c r="AH55">
        <v>12.8</v>
      </c>
      <c r="AI55">
        <v>11.4</v>
      </c>
      <c r="AJ55">
        <v>5.8</v>
      </c>
      <c r="AK55">
        <v>0.1</v>
      </c>
      <c r="AL55">
        <v>-21.2</v>
      </c>
      <c r="AM55">
        <v>-26.2</v>
      </c>
      <c r="AN55" s="36">
        <v>-26.3</v>
      </c>
      <c r="AO55">
        <v>-25.5</v>
      </c>
      <c r="AP55">
        <v>-9.9</v>
      </c>
      <c r="AQ55">
        <v>-10.4</v>
      </c>
      <c r="AR55">
        <v>-0.6</v>
      </c>
      <c r="AS55">
        <v>8.4</v>
      </c>
      <c r="AT55">
        <v>17.899999999999999</v>
      </c>
      <c r="AU55">
        <v>15.7</v>
      </c>
      <c r="AV55">
        <v>6</v>
      </c>
      <c r="AW55">
        <v>-3</v>
      </c>
      <c r="AX55">
        <v>-20.5</v>
      </c>
      <c r="AY55">
        <v>-20.9</v>
      </c>
      <c r="AZ55" s="15">
        <f t="shared" si="3"/>
        <v>-5.7583333333333329</v>
      </c>
      <c r="BA55" s="2">
        <f t="shared" si="4"/>
        <v>13.149999999999999</v>
      </c>
      <c r="BB55" s="2">
        <f t="shared" si="5"/>
        <v>9.48</v>
      </c>
    </row>
    <row r="56" spans="1:54" ht="15.9" x14ac:dyDescent="0.45">
      <c r="A56" s="2">
        <v>2020</v>
      </c>
      <c r="B56">
        <v>0.60299999999999998</v>
      </c>
      <c r="H56" s="2">
        <v>2020</v>
      </c>
      <c r="I56">
        <v>74.5</v>
      </c>
      <c r="J56">
        <v>6.8</v>
      </c>
      <c r="K56">
        <v>60.5</v>
      </c>
      <c r="L56">
        <v>81.8</v>
      </c>
      <c r="M56">
        <v>94.5</v>
      </c>
      <c r="N56">
        <v>49.5</v>
      </c>
      <c r="O56">
        <v>64.599999999999994</v>
      </c>
      <c r="P56" s="36">
        <v>57.2</v>
      </c>
      <c r="Q56">
        <v>44.9</v>
      </c>
      <c r="R56">
        <v>69.3</v>
      </c>
      <c r="S56">
        <v>32.6</v>
      </c>
      <c r="T56">
        <v>29.7</v>
      </c>
      <c r="U56">
        <v>52</v>
      </c>
      <c r="V56">
        <v>84.1</v>
      </c>
      <c r="W56">
        <v>40</v>
      </c>
      <c r="X56">
        <v>33.6</v>
      </c>
      <c r="Y56">
        <v>73.5</v>
      </c>
      <c r="Z56">
        <v>96.8</v>
      </c>
      <c r="AA56">
        <v>45</v>
      </c>
      <c r="AB56" s="39">
        <f t="shared" si="0"/>
        <v>658.69999999999993</v>
      </c>
      <c r="AC56" s="15">
        <f t="shared" si="1"/>
        <v>136.1</v>
      </c>
      <c r="AD56" s="15">
        <f t="shared" si="2"/>
        <v>239.4</v>
      </c>
      <c r="AF56" s="2">
        <v>2020</v>
      </c>
      <c r="AG56">
        <v>8.4</v>
      </c>
      <c r="AH56">
        <v>17.899999999999999</v>
      </c>
      <c r="AI56">
        <v>15.7</v>
      </c>
      <c r="AJ56">
        <v>6</v>
      </c>
      <c r="AK56">
        <v>-3</v>
      </c>
      <c r="AL56">
        <v>-20.5</v>
      </c>
      <c r="AM56">
        <v>-20.9</v>
      </c>
      <c r="AN56" s="36">
        <v>-20.9</v>
      </c>
      <c r="AO56">
        <v>-16.100000000000001</v>
      </c>
      <c r="AP56">
        <v>-13.9</v>
      </c>
      <c r="AQ56">
        <v>-0.3</v>
      </c>
      <c r="AR56">
        <v>6.2</v>
      </c>
      <c r="AS56">
        <v>12.4</v>
      </c>
      <c r="AT56">
        <v>15</v>
      </c>
      <c r="AU56">
        <v>16.899999999999999</v>
      </c>
      <c r="AV56">
        <v>9.5</v>
      </c>
      <c r="AW56">
        <v>-5.4</v>
      </c>
      <c r="AX56">
        <v>-12.5</v>
      </c>
      <c r="AY56">
        <v>-28.3</v>
      </c>
      <c r="AZ56" s="15">
        <f>AVERAGE(AN56:AY56)</f>
        <v>-3.1166666666666667</v>
      </c>
      <c r="BA56" s="2">
        <f t="shared" si="4"/>
        <v>13.7</v>
      </c>
      <c r="BB56" s="2">
        <f t="shared" si="5"/>
        <v>12</v>
      </c>
    </row>
    <row r="57" spans="1:54" ht="15.9" x14ac:dyDescent="0.45">
      <c r="A57" s="2">
        <v>2021</v>
      </c>
      <c r="B57">
        <v>0.68700000000000006</v>
      </c>
      <c r="H57" s="2">
        <v>2021</v>
      </c>
      <c r="I57">
        <v>52</v>
      </c>
      <c r="J57">
        <v>84.1</v>
      </c>
      <c r="K57">
        <v>40</v>
      </c>
      <c r="L57">
        <v>33.6</v>
      </c>
      <c r="M57">
        <v>73.5</v>
      </c>
      <c r="N57">
        <v>96.8</v>
      </c>
      <c r="O57">
        <v>45</v>
      </c>
      <c r="P57" s="36">
        <v>26.2</v>
      </c>
      <c r="Q57">
        <v>15.3</v>
      </c>
      <c r="R57">
        <v>29.3</v>
      </c>
      <c r="S57">
        <v>37.299999999999997</v>
      </c>
      <c r="T57">
        <v>51.9</v>
      </c>
      <c r="U57">
        <v>79.900000000000006</v>
      </c>
      <c r="V57">
        <v>46.7</v>
      </c>
      <c r="W57">
        <v>44.1</v>
      </c>
      <c r="X57">
        <v>73.599999999999994</v>
      </c>
      <c r="Y57">
        <v>109.6</v>
      </c>
      <c r="Z57">
        <v>52.8</v>
      </c>
      <c r="AA57">
        <v>32.799999999999997</v>
      </c>
      <c r="AB57" s="39">
        <f t="shared" si="0"/>
        <v>599.5</v>
      </c>
      <c r="AC57" s="15">
        <f t="shared" si="1"/>
        <v>126.60000000000001</v>
      </c>
      <c r="AD57" s="15">
        <f t="shared" si="2"/>
        <v>296.2</v>
      </c>
      <c r="AF57" s="2">
        <v>2021</v>
      </c>
      <c r="AG57">
        <v>12.4</v>
      </c>
      <c r="AH57">
        <v>15</v>
      </c>
      <c r="AI57">
        <v>16.899999999999999</v>
      </c>
      <c r="AJ57">
        <v>9.5</v>
      </c>
      <c r="AK57">
        <v>-5.4</v>
      </c>
      <c r="AL57">
        <v>-12.5</v>
      </c>
      <c r="AM57">
        <v>-28.3</v>
      </c>
      <c r="AN57" s="36">
        <v>-33.6</v>
      </c>
      <c r="AO57">
        <v>-33.4</v>
      </c>
      <c r="AP57">
        <v>-22.8</v>
      </c>
      <c r="AQ57">
        <v>-6.5</v>
      </c>
      <c r="AR57">
        <v>1</v>
      </c>
      <c r="AS57">
        <v>7.9</v>
      </c>
      <c r="AT57">
        <v>14.1</v>
      </c>
      <c r="AU57">
        <v>13</v>
      </c>
      <c r="AV57">
        <v>6.6</v>
      </c>
      <c r="AW57">
        <v>-1.2</v>
      </c>
      <c r="AX57">
        <v>-16.399999999999999</v>
      </c>
      <c r="AY57">
        <v>-29</v>
      </c>
      <c r="AZ57" s="15">
        <f>AVERAGE(AN57:AY57)</f>
        <v>-8.3583333333333325</v>
      </c>
      <c r="BA57" s="2">
        <f t="shared" si="4"/>
        <v>11</v>
      </c>
      <c r="BB57" s="2">
        <f t="shared" si="5"/>
        <v>8.52</v>
      </c>
    </row>
    <row r="58" spans="1:54" x14ac:dyDescent="0.4">
      <c r="H58" s="15" t="s">
        <v>1</v>
      </c>
      <c r="I58" s="8" t="s">
        <v>3</v>
      </c>
      <c r="J58" s="8" t="s">
        <v>4</v>
      </c>
      <c r="K58" s="8" t="s">
        <v>5</v>
      </c>
      <c r="L58" s="8" t="s">
        <v>6</v>
      </c>
      <c r="M58" s="8" t="s">
        <v>7</v>
      </c>
      <c r="N58" s="8" t="s">
        <v>8</v>
      </c>
      <c r="O58" s="9" t="s">
        <v>9</v>
      </c>
      <c r="P58" s="8" t="s">
        <v>10</v>
      </c>
      <c r="Q58" s="8" t="s">
        <v>11</v>
      </c>
      <c r="R58" s="8" t="s">
        <v>12</v>
      </c>
      <c r="S58" s="8" t="s">
        <v>13</v>
      </c>
      <c r="T58" s="8" t="s">
        <v>14</v>
      </c>
      <c r="U58" s="8" t="s">
        <v>15</v>
      </c>
      <c r="V58" s="8" t="s">
        <v>16</v>
      </c>
      <c r="W58" s="8" t="s">
        <v>17</v>
      </c>
      <c r="X58" s="8" t="s">
        <v>18</v>
      </c>
      <c r="Y58" s="8" t="s">
        <v>19</v>
      </c>
      <c r="AB58" s="18"/>
      <c r="AC58" s="18"/>
      <c r="AD58" s="15">
        <f>AVERAGE(AD2:AD57)</f>
        <v>257.90357142857141</v>
      </c>
      <c r="AZ58" s="2">
        <f>AVERAGE(AZ2:AZ57)</f>
        <v>-7.7184523809523791</v>
      </c>
      <c r="BA58" s="2">
        <f>AVERAGE(BA2:BA57)</f>
        <v>12.633035714285713</v>
      </c>
      <c r="BB58" s="2">
        <f>AVERAGE(BB2:BB57)</f>
        <v>8.211785714285714</v>
      </c>
    </row>
    <row r="59" spans="1:54" x14ac:dyDescent="0.4">
      <c r="H59" s="2" t="s">
        <v>25</v>
      </c>
      <c r="I59" s="2">
        <f>CORREL($B$2:$B$57,I2:I57)</f>
        <v>0.1243135641529759</v>
      </c>
      <c r="J59" s="2">
        <f t="shared" ref="J59:W59" si="6">CORREL($B$2:$B$57,J2:J57)</f>
        <v>0.12811199775947352</v>
      </c>
      <c r="K59" s="2">
        <f t="shared" si="6"/>
        <v>0.10983561378691331</v>
      </c>
      <c r="L59" s="2">
        <f t="shared" si="6"/>
        <v>-2.6991333529410928E-2</v>
      </c>
      <c r="M59" s="2">
        <f t="shared" si="6"/>
        <v>1.9900318498234267E-2</v>
      </c>
      <c r="N59" s="2">
        <f t="shared" si="6"/>
        <v>4.0442930203950338E-2</v>
      </c>
      <c r="O59" s="2">
        <f t="shared" si="6"/>
        <v>3.4279033805847001E-2</v>
      </c>
      <c r="P59" s="2">
        <f t="shared" si="6"/>
        <v>-1.8443433958564112E-2</v>
      </c>
      <c r="Q59" s="2">
        <f t="shared" si="6"/>
        <v>0.12041436042291656</v>
      </c>
      <c r="R59" s="2">
        <f>CORREL($B$2:$B$57,R2:R57)</f>
        <v>1.9165271389414991E-2</v>
      </c>
      <c r="S59" s="2">
        <f>CORREL($B$2:$B$57,S2:S57)</f>
        <v>-0.15933218758390261</v>
      </c>
      <c r="T59" s="2">
        <f t="shared" si="6"/>
        <v>-1.1553699274339094E-2</v>
      </c>
      <c r="U59" s="2">
        <f>CORREL($B$2:$B$57,U2:U57)</f>
        <v>-0.10442428262183576</v>
      </c>
      <c r="V59" s="2">
        <f t="shared" si="6"/>
        <v>-0.19188093765691397</v>
      </c>
      <c r="W59" s="2">
        <f t="shared" si="6"/>
        <v>-0.12019108788295205</v>
      </c>
      <c r="X59" s="2">
        <f>CORREL($B$2:$B$57,X2:X57)</f>
        <v>-8.4735921596641589E-2</v>
      </c>
      <c r="Y59" s="2">
        <f>CORREL($B$2:$B$57,Y2:Y57)</f>
        <v>-0.15940396471832358</v>
      </c>
      <c r="AB59" s="18"/>
      <c r="AC59" s="18"/>
      <c r="AD59" s="15"/>
    </row>
    <row r="60" spans="1:54" x14ac:dyDescent="0.4">
      <c r="H60" s="2" t="s">
        <v>1736</v>
      </c>
      <c r="I60" s="2">
        <f>CORREL($B$2:$B$57,AG2:AG57)</f>
        <v>5.2759269465501628E-2</v>
      </c>
      <c r="J60" s="2">
        <f>CORREL($B$2:$B$57,AH2:AH57)</f>
        <v>-0.44722473133239088</v>
      </c>
      <c r="K60" s="2">
        <f t="shared" ref="K60:Y60" si="7">CORREL($B$2:$B$57,AI2:AI57)</f>
        <v>-2.0373268518654824E-2</v>
      </c>
      <c r="L60" s="2">
        <f>CORREL($B$2:$B$57,AJ2:AJ57)</f>
        <v>0.11928424245199216</v>
      </c>
      <c r="M60" s="2">
        <f t="shared" si="7"/>
        <v>4.4912811471980701E-2</v>
      </c>
      <c r="N60" s="2">
        <f t="shared" si="7"/>
        <v>5.6013455318536182E-3</v>
      </c>
      <c r="O60" s="2">
        <f t="shared" si="7"/>
        <v>-4.3089007730562111E-3</v>
      </c>
      <c r="P60" s="2">
        <f>CORREL($B$2:$B$57,AN2:AN57)</f>
        <v>-4.8678864388808557E-2</v>
      </c>
      <c r="Q60" s="2">
        <f>CORREL($B$2:$B$57,AO2:AO57)</f>
        <v>-5.0805290877504745E-2</v>
      </c>
      <c r="R60" s="2">
        <f>CORREL($B$2:$B$57,AP2:AP57)</f>
        <v>6.9143138746339178E-2</v>
      </c>
      <c r="S60" s="2">
        <f>CORREL($B$2:$B$57,AQ2:AQ57)</f>
        <v>-0.26274150312842526</v>
      </c>
      <c r="T60" s="2">
        <f t="shared" si="7"/>
        <v>-0.207216388679832</v>
      </c>
      <c r="U60" s="2">
        <f t="shared" si="7"/>
        <v>0.3641605476345145</v>
      </c>
      <c r="V60" s="2">
        <f t="shared" si="7"/>
        <v>0.45595806998307775</v>
      </c>
      <c r="W60" s="2">
        <f t="shared" si="7"/>
        <v>-5.0012758739117903E-2</v>
      </c>
      <c r="X60" s="2">
        <f t="shared" si="7"/>
        <v>-3.6094370936585914E-2</v>
      </c>
      <c r="Y60" s="2">
        <f t="shared" si="7"/>
        <v>-6.6002089286442037E-2</v>
      </c>
      <c r="Z60" s="2">
        <f>CORREL($B$2:$B$56,BA2:BA56)</f>
        <v>0.51051414192119104</v>
      </c>
      <c r="AB60" s="18"/>
      <c r="AD60" s="15"/>
    </row>
    <row r="61" spans="1:54" x14ac:dyDescent="0.4">
      <c r="H61" s="2" t="s">
        <v>29</v>
      </c>
      <c r="I61" s="2">
        <v>0.20899999999999999</v>
      </c>
      <c r="J61" s="2">
        <v>0.20899999999999999</v>
      </c>
      <c r="K61" s="2">
        <v>0.20899999999999999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AB61" s="18"/>
      <c r="AD61" s="15"/>
    </row>
    <row r="62" spans="1:54" x14ac:dyDescent="0.4">
      <c r="H62" s="2" t="s">
        <v>30</v>
      </c>
      <c r="I62" s="2">
        <v>0.29199999999999998</v>
      </c>
      <c r="J62" s="2">
        <v>0.29199999999999998</v>
      </c>
      <c r="K62" s="2">
        <v>0.29199999999999998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AB62" s="18"/>
      <c r="AD62" s="15"/>
    </row>
    <row r="63" spans="1:54" x14ac:dyDescent="0.4">
      <c r="H63" s="2" t="s">
        <v>34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AB63" s="18"/>
      <c r="AD63" s="15"/>
    </row>
    <row r="64" spans="1:54" x14ac:dyDescent="0.4">
      <c r="H64" s="2" t="s">
        <v>31</v>
      </c>
      <c r="I64" s="2">
        <v>-0.20899999999999999</v>
      </c>
      <c r="J64" s="2">
        <v>-0.20899999999999999</v>
      </c>
      <c r="K64" s="2">
        <v>-0.20899999999999999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AB64" s="18"/>
      <c r="AD64" s="15"/>
    </row>
    <row r="65" spans="7:30" x14ac:dyDescent="0.4">
      <c r="H65" s="2" t="s">
        <v>32</v>
      </c>
      <c r="I65" s="2">
        <v>-0.29199999999999998</v>
      </c>
      <c r="J65" s="2">
        <v>-0.29199999999999998</v>
      </c>
      <c r="K65" s="2">
        <v>-0.29199999999999998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AB65" s="18"/>
      <c r="AD65" s="15"/>
    </row>
    <row r="66" spans="7:30" x14ac:dyDescent="0.4">
      <c r="H66" s="2" t="s">
        <v>35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7:30" x14ac:dyDescent="0.4">
      <c r="G67" s="2" t="s">
        <v>27</v>
      </c>
      <c r="H67" s="20">
        <f>MAX(I59:Y59)</f>
        <v>0.12811199775947352</v>
      </c>
      <c r="AB67" s="18"/>
      <c r="AD67" s="15"/>
    </row>
    <row r="68" spans="7:30" x14ac:dyDescent="0.4">
      <c r="G68" s="2" t="s">
        <v>28</v>
      </c>
      <c r="H68" s="21">
        <f>MIN(I59:Y59)</f>
        <v>-0.19188093765691397</v>
      </c>
      <c r="AB68" s="18"/>
      <c r="AD68" s="15"/>
    </row>
    <row r="69" spans="7:30" x14ac:dyDescent="0.4">
      <c r="G69" s="2" t="s">
        <v>23</v>
      </c>
      <c r="H69" s="20">
        <f>MAX(I60:Y60)</f>
        <v>0.45595806998307775</v>
      </c>
      <c r="AB69" s="18"/>
      <c r="AD69" s="15"/>
    </row>
    <row r="70" spans="7:30" x14ac:dyDescent="0.4">
      <c r="G70" s="2" t="s">
        <v>24</v>
      </c>
      <c r="H70" s="21">
        <f>MIN(I60:Y60)</f>
        <v>-0.44722473133239088</v>
      </c>
      <c r="AB70" s="18"/>
      <c r="AD70" s="15"/>
    </row>
    <row r="71" spans="7:30" x14ac:dyDescent="0.4">
      <c r="AB71" s="18"/>
    </row>
    <row r="72" spans="7:30" x14ac:dyDescent="0.4">
      <c r="AB72" s="18"/>
    </row>
    <row r="73" spans="7:30" x14ac:dyDescent="0.4">
      <c r="AB73" s="18"/>
    </row>
    <row r="74" spans="7:30" x14ac:dyDescent="0.4">
      <c r="AB74" s="18"/>
    </row>
    <row r="75" spans="7:30" x14ac:dyDescent="0.4">
      <c r="AB75" s="18"/>
    </row>
    <row r="76" spans="7:30" x14ac:dyDescent="0.4">
      <c r="AB76" s="18"/>
    </row>
    <row r="92" spans="6:19" x14ac:dyDescent="0.4">
      <c r="F92" s="12"/>
      <c r="G92" s="12"/>
      <c r="H92" s="12"/>
      <c r="I92" s="12"/>
      <c r="J92" s="12"/>
      <c r="K92" s="12"/>
      <c r="L92" s="12"/>
      <c r="M92" s="12"/>
      <c r="N92" s="12"/>
      <c r="O92" s="13"/>
      <c r="P92" s="12"/>
      <c r="Q92" s="12"/>
      <c r="R92" s="12"/>
      <c r="S92" s="12"/>
    </row>
    <row r="93" spans="6:19" x14ac:dyDescent="0.4">
      <c r="F93" s="14"/>
      <c r="G93" s="14"/>
      <c r="H93" s="14"/>
      <c r="I93" s="14"/>
      <c r="J93" s="14"/>
      <c r="K93" s="14"/>
      <c r="L93" s="14"/>
      <c r="M93" s="14"/>
      <c r="N93" s="14"/>
      <c r="O93" s="7"/>
      <c r="P93" s="14"/>
      <c r="Q93" s="14"/>
      <c r="R93" s="14"/>
      <c r="S93" s="14"/>
    </row>
    <row r="94" spans="6:19" x14ac:dyDescent="0.4">
      <c r="F94" s="14"/>
      <c r="G94" s="14"/>
      <c r="H94" s="14"/>
      <c r="I94" s="14"/>
      <c r="J94" s="14"/>
      <c r="K94" s="14"/>
      <c r="L94" s="14"/>
      <c r="M94" s="14"/>
      <c r="N94" s="14"/>
      <c r="O94" s="7"/>
      <c r="P94" s="14"/>
      <c r="Q94" s="14"/>
      <c r="R94" s="14"/>
      <c r="S94" s="14"/>
    </row>
    <row r="95" spans="6:19" x14ac:dyDescent="0.4">
      <c r="F95" s="14"/>
      <c r="G95" s="14"/>
      <c r="H95" s="14"/>
      <c r="I95" s="14"/>
      <c r="J95" s="14"/>
      <c r="K95" s="14"/>
      <c r="L95" s="14"/>
      <c r="M95" s="14"/>
      <c r="N95" s="14"/>
      <c r="O95" s="7"/>
      <c r="P95" s="14"/>
      <c r="Q95" s="14"/>
      <c r="R95" s="14"/>
      <c r="S95" s="14"/>
    </row>
    <row r="96" spans="6:19" x14ac:dyDescent="0.4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4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100" spans="6:19" x14ac:dyDescent="0.4"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12"/>
      <c r="Q100" s="12"/>
      <c r="R100" s="12"/>
      <c r="S100" s="12"/>
    </row>
    <row r="101" spans="6:19" x14ac:dyDescent="0.4">
      <c r="F101" s="14"/>
      <c r="G101" s="14"/>
      <c r="H101" s="14"/>
      <c r="I101" s="14"/>
      <c r="J101" s="14"/>
      <c r="K101" s="14"/>
      <c r="L101" s="14"/>
      <c r="M101" s="14"/>
      <c r="N101" s="14"/>
      <c r="O101" s="7"/>
      <c r="P101" s="14"/>
      <c r="Q101" s="14"/>
      <c r="R101" s="14"/>
      <c r="S101" s="14"/>
    </row>
    <row r="102" spans="6:19" x14ac:dyDescent="0.4">
      <c r="F102" s="14"/>
      <c r="G102" s="14"/>
      <c r="H102" s="14"/>
      <c r="I102" s="14"/>
      <c r="J102" s="14"/>
      <c r="K102" s="14"/>
      <c r="L102" s="14"/>
      <c r="M102" s="14"/>
      <c r="N102" s="14"/>
      <c r="O102" s="7"/>
      <c r="P102" s="14"/>
      <c r="Q102" s="14"/>
      <c r="R102" s="14"/>
      <c r="S102" s="14"/>
    </row>
    <row r="103" spans="6:19" x14ac:dyDescent="0.4">
      <c r="F103" s="14"/>
      <c r="G103" s="14"/>
      <c r="H103" s="14"/>
      <c r="I103" s="14"/>
      <c r="J103" s="14"/>
      <c r="K103" s="14"/>
      <c r="L103" s="14"/>
      <c r="M103" s="14"/>
      <c r="N103" s="14"/>
      <c r="O103" s="7"/>
      <c r="P103" s="14"/>
      <c r="Q103" s="14"/>
      <c r="R103" s="14"/>
      <c r="S103" s="14"/>
    </row>
    <row r="104" spans="6:19" x14ac:dyDescent="0.4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4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4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4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4">
      <c r="F108" s="12"/>
      <c r="G108" s="12"/>
      <c r="H108" s="12"/>
      <c r="I108" s="12"/>
      <c r="J108" s="12"/>
      <c r="K108" s="12"/>
      <c r="L108" s="12"/>
      <c r="M108" s="12"/>
      <c r="N108" s="12"/>
      <c r="O108" s="13"/>
      <c r="P108" s="12"/>
      <c r="Q108" s="12"/>
      <c r="R108" s="12"/>
      <c r="S108" s="12"/>
    </row>
    <row r="109" spans="6:19" x14ac:dyDescent="0.4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4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4">
      <c r="F111" s="14"/>
      <c r="G111" s="14"/>
      <c r="H111" s="14"/>
      <c r="I111" s="14"/>
      <c r="J111" s="14"/>
      <c r="K111" s="14"/>
      <c r="L111" s="14"/>
      <c r="M111" s="14"/>
      <c r="N111" s="14"/>
      <c r="O111" s="7"/>
      <c r="P111" s="14"/>
      <c r="Q111" s="14"/>
      <c r="R111" s="14"/>
      <c r="S111" s="14"/>
    </row>
    <row r="112" spans="6:19" x14ac:dyDescent="0.4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4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6" spans="6:19" x14ac:dyDescent="0.4">
      <c r="F116" s="12"/>
      <c r="G116" s="12"/>
      <c r="H116" s="12"/>
      <c r="I116" s="12"/>
      <c r="J116" s="12"/>
      <c r="K116" s="12"/>
      <c r="L116" s="12"/>
      <c r="M116" s="12"/>
      <c r="N116" s="12"/>
      <c r="O116" s="13"/>
      <c r="P116" s="12"/>
      <c r="Q116" s="12"/>
      <c r="R116" s="12"/>
      <c r="S116" s="12"/>
    </row>
    <row r="117" spans="6:19" x14ac:dyDescent="0.4">
      <c r="F117" s="14"/>
      <c r="G117" s="14"/>
      <c r="H117" s="14"/>
      <c r="I117" s="14"/>
      <c r="J117" s="14"/>
      <c r="K117" s="14"/>
      <c r="L117" s="14"/>
      <c r="M117" s="14"/>
      <c r="N117" s="14"/>
      <c r="O117" s="7"/>
      <c r="P117" s="14"/>
      <c r="Q117" s="14"/>
      <c r="R117" s="14"/>
      <c r="S117" s="14"/>
    </row>
    <row r="118" spans="6:19" x14ac:dyDescent="0.4">
      <c r="F118" s="14"/>
      <c r="G118" s="14"/>
      <c r="H118" s="14"/>
      <c r="I118" s="14"/>
      <c r="J118" s="14"/>
      <c r="K118" s="14"/>
      <c r="L118" s="14"/>
      <c r="M118" s="14"/>
      <c r="N118" s="14"/>
      <c r="O118" s="7"/>
      <c r="P118" s="14"/>
      <c r="Q118" s="14"/>
      <c r="R118" s="14"/>
      <c r="S118" s="14"/>
    </row>
    <row r="119" spans="6:19" x14ac:dyDescent="0.4">
      <c r="F119" s="14"/>
      <c r="G119" s="14"/>
      <c r="H119" s="14"/>
      <c r="I119" s="14"/>
      <c r="J119" s="14"/>
      <c r="K119" s="14"/>
      <c r="L119" s="14"/>
      <c r="M119" s="14"/>
      <c r="N119" s="14"/>
      <c r="O119" s="7"/>
      <c r="P119" s="14"/>
      <c r="Q119" s="14"/>
      <c r="R119" s="14"/>
      <c r="S119" s="14"/>
    </row>
    <row r="120" spans="6:19" x14ac:dyDescent="0.4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4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4" spans="6:19" x14ac:dyDescent="0.4">
      <c r="F124" s="12"/>
      <c r="G124" s="12"/>
      <c r="H124" s="12"/>
      <c r="I124" s="12"/>
      <c r="J124" s="12"/>
      <c r="K124" s="12"/>
      <c r="L124" s="12"/>
      <c r="M124" s="12"/>
      <c r="N124" s="12"/>
      <c r="O124" s="13"/>
      <c r="P124" s="12"/>
      <c r="Q124" s="12"/>
      <c r="R124" s="12"/>
      <c r="S124" s="12"/>
    </row>
    <row r="125" spans="6:19" x14ac:dyDescent="0.4">
      <c r="F125" s="14"/>
      <c r="G125" s="14"/>
      <c r="H125" s="14"/>
      <c r="I125" s="14"/>
      <c r="J125" s="14"/>
      <c r="K125" s="14"/>
      <c r="L125" s="14"/>
      <c r="M125" s="14"/>
      <c r="N125" s="14"/>
      <c r="O125" s="7"/>
      <c r="P125" s="14"/>
      <c r="Q125" s="14"/>
      <c r="R125" s="14"/>
      <c r="S125" s="14"/>
    </row>
    <row r="126" spans="6:19" x14ac:dyDescent="0.4">
      <c r="F126" s="14"/>
      <c r="G126" s="14"/>
      <c r="H126" s="14"/>
      <c r="I126" s="14"/>
      <c r="J126" s="14"/>
      <c r="K126" s="14"/>
      <c r="L126" s="14"/>
      <c r="M126" s="14"/>
      <c r="N126" s="14"/>
      <c r="O126" s="7"/>
      <c r="P126" s="14"/>
      <c r="Q126" s="14"/>
      <c r="R126" s="14"/>
      <c r="S126" s="14"/>
    </row>
    <row r="127" spans="6:19" x14ac:dyDescent="0.4">
      <c r="F127" s="14"/>
      <c r="G127" s="14"/>
      <c r="H127" s="14"/>
      <c r="I127" s="14"/>
      <c r="J127" s="14"/>
      <c r="K127" s="14"/>
      <c r="L127" s="14"/>
      <c r="M127" s="14"/>
      <c r="N127" s="14"/>
      <c r="O127" s="7"/>
      <c r="P127" s="14"/>
      <c r="Q127" s="14"/>
      <c r="R127" s="14"/>
      <c r="S127" s="14"/>
    </row>
    <row r="128" spans="6:19" x14ac:dyDescent="0.4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4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2" spans="6:19" x14ac:dyDescent="0.4">
      <c r="F132" s="12"/>
      <c r="G132" s="12"/>
      <c r="H132" s="12"/>
      <c r="I132" s="12"/>
      <c r="J132" s="12"/>
      <c r="K132" s="12"/>
      <c r="L132" s="12"/>
      <c r="M132" s="12"/>
      <c r="N132" s="12"/>
      <c r="O132" s="13"/>
      <c r="P132" s="12"/>
      <c r="Q132" s="12"/>
      <c r="R132" s="12"/>
      <c r="S132" s="12"/>
    </row>
    <row r="133" spans="6:19" x14ac:dyDescent="0.4">
      <c r="F133" s="14"/>
      <c r="G133" s="14"/>
      <c r="H133" s="14"/>
      <c r="I133" s="14"/>
      <c r="J133" s="14"/>
      <c r="K133" s="14"/>
      <c r="L133" s="14"/>
      <c r="M133" s="14"/>
      <c r="N133" s="14"/>
      <c r="O133" s="7"/>
      <c r="P133" s="14"/>
      <c r="Q133" s="14"/>
      <c r="R133" s="14"/>
      <c r="S133" s="14"/>
    </row>
    <row r="134" spans="6:19" x14ac:dyDescent="0.4">
      <c r="F134" s="14"/>
      <c r="G134" s="14"/>
      <c r="H134" s="14"/>
      <c r="I134" s="14"/>
      <c r="J134" s="14"/>
      <c r="K134" s="14"/>
      <c r="L134" s="14"/>
      <c r="M134" s="14"/>
      <c r="N134" s="14"/>
      <c r="O134" s="7"/>
      <c r="P134" s="14"/>
      <c r="Q134" s="14"/>
      <c r="R134" s="14"/>
      <c r="S134" s="14"/>
    </row>
    <row r="135" spans="6:19" x14ac:dyDescent="0.4">
      <c r="F135" s="14"/>
      <c r="G135" s="14"/>
      <c r="H135" s="14"/>
      <c r="I135" s="14"/>
      <c r="J135" s="14"/>
      <c r="K135" s="14"/>
      <c r="L135" s="14"/>
      <c r="M135" s="14"/>
      <c r="N135" s="14"/>
      <c r="O135" s="7"/>
      <c r="P135" s="14"/>
      <c r="Q135" s="14"/>
      <c r="R135" s="14"/>
      <c r="S135" s="14"/>
    </row>
    <row r="136" spans="6:19" x14ac:dyDescent="0.4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4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</sheetData>
  <conditionalFormatting sqref="F93:S97 F101:S105 F109:S113 F117:S121 F125:S129 F133:S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6:S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1:Y66">
    <cfRule type="top10" dxfId="69" priority="1" rank="5"/>
    <cfRule type="top10" dxfId="68" priority="2" bottom="1" rank="5"/>
    <cfRule type="top10" dxfId="67" priority="3" bottom="1" rank="5"/>
    <cfRule type="top10" dxfId="66" priority="4" rank="5"/>
  </conditionalFormatting>
  <conditionalFormatting sqref="Z60:Z65 I60:Y60">
    <cfRule type="top10" dxfId="65" priority="10" bottom="1" rank="5"/>
    <cfRule type="top10" dxfId="64" priority="11" rank="5"/>
  </conditionalFormatting>
  <conditionalFormatting sqref="Z60:Z65 I59:Z59">
    <cfRule type="top10" dxfId="63" priority="8" bottom="1" rank="5"/>
    <cfRule type="top10" dxfId="62" priority="9" rank="5"/>
  </conditionalFormatting>
  <conditionalFormatting sqref="AB83:AB84 Z61:Z65 I59:Z60">
    <cfRule type="top10" dxfId="61" priority="6" rank="5"/>
    <cfRule type="top10" dxfId="6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9A66-1F5C-4DB6-B43F-E3439D874577}">
  <dimension ref="A1:BB365"/>
  <sheetViews>
    <sheetView zoomScale="60" zoomScaleNormal="60" workbookViewId="0">
      <selection activeCell="L63" sqref="L63:AA63"/>
    </sheetView>
  </sheetViews>
  <sheetFormatPr defaultColWidth="8.92578125" defaultRowHeight="15.45" x14ac:dyDescent="0.4"/>
  <cols>
    <col min="1" max="14" width="8.92578125" style="2"/>
    <col min="15" max="15" width="8.92578125" style="4"/>
    <col min="16" max="26" width="8.92578125" style="2"/>
    <col min="27" max="27" width="8.92578125" style="4"/>
    <col min="28" max="38" width="8.92578125" style="2"/>
    <col min="39" max="39" width="8.92578125" style="4"/>
    <col min="40" max="43" width="9" style="2" bestFit="1" customWidth="1"/>
    <col min="44" max="46" width="9.5703125" style="2" bestFit="1" customWidth="1"/>
    <col min="47" max="47" width="9" style="2" bestFit="1" customWidth="1"/>
    <col min="48" max="49" width="9.5703125" style="2" bestFit="1" customWidth="1"/>
    <col min="50" max="50" width="9" style="2" bestFit="1" customWidth="1"/>
    <col min="51" max="51" width="9" style="4" bestFit="1" customWidth="1"/>
    <col min="52" max="16384" width="8.92578125" style="2"/>
  </cols>
  <sheetData>
    <row r="1" spans="1:54" x14ac:dyDescent="0.4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1724</v>
      </c>
      <c r="AC1" s="2" t="s">
        <v>1723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1723</v>
      </c>
      <c r="BB1" s="2" t="s">
        <v>1735</v>
      </c>
    </row>
    <row r="2" spans="1:54" ht="15.9" x14ac:dyDescent="0.45">
      <c r="A2" s="2">
        <v>1966</v>
      </c>
      <c r="B2" s="5">
        <v>1.0549999999999999</v>
      </c>
      <c r="C2" s="5"/>
      <c r="F2" s="5"/>
      <c r="H2" s="2">
        <v>1966</v>
      </c>
      <c r="O2" s="2"/>
      <c r="P2" s="36">
        <v>26.4</v>
      </c>
      <c r="Q2">
        <v>11.1</v>
      </c>
      <c r="R2">
        <v>26.1</v>
      </c>
      <c r="S2">
        <v>3.2</v>
      </c>
      <c r="T2">
        <v>22.9</v>
      </c>
      <c r="U2">
        <v>40</v>
      </c>
      <c r="V2">
        <v>54.4</v>
      </c>
      <c r="W2">
        <v>89.9</v>
      </c>
      <c r="X2">
        <v>74.5</v>
      </c>
      <c r="Y2">
        <v>73.3</v>
      </c>
      <c r="Z2">
        <v>43</v>
      </c>
      <c r="AA2">
        <v>46.8</v>
      </c>
      <c r="AB2" s="39">
        <f>SUM(P2:AA2)</f>
        <v>511.6</v>
      </c>
      <c r="AC2" s="15">
        <f>SUM(U2:V2)</f>
        <v>94.4</v>
      </c>
      <c r="AD2" s="15">
        <f>SUM(T2:X2)</f>
        <v>281.7</v>
      </c>
      <c r="AE2" s="15"/>
      <c r="AF2" s="2">
        <v>1966</v>
      </c>
      <c r="AM2" s="2"/>
      <c r="AN2" s="44">
        <v>11.741935483870968</v>
      </c>
      <c r="AO2" s="45">
        <v>12.5</v>
      </c>
      <c r="AP2" s="45">
        <v>13.096774193548388</v>
      </c>
      <c r="AQ2" s="45">
        <v>13.733333333333333</v>
      </c>
      <c r="AR2" s="45">
        <v>11.129032258064516</v>
      </c>
      <c r="AS2" s="45">
        <v>5000.1333333333332</v>
      </c>
      <c r="AT2" s="45">
        <v>0</v>
      </c>
      <c r="AU2" s="45">
        <v>0</v>
      </c>
      <c r="AV2" s="45">
        <v>6.6</v>
      </c>
      <c r="AW2" s="45">
        <v>18.258064516129032</v>
      </c>
      <c r="AX2" s="45">
        <v>19.533333333333335</v>
      </c>
      <c r="AY2" s="45">
        <v>21.774193548387096</v>
      </c>
      <c r="AZ2" s="15">
        <f>AVERAGE(AN2:AY2)</f>
        <v>427.37500000000006</v>
      </c>
      <c r="BA2" s="2">
        <f>AVERAGE(AS2:AT2)</f>
        <v>2500.0666666666666</v>
      </c>
      <c r="BB2" s="2">
        <f>AVERAGE(AS2:AV2)</f>
        <v>1251.6833333333334</v>
      </c>
    </row>
    <row r="3" spans="1:54" ht="15.9" x14ac:dyDescent="0.45">
      <c r="A3" s="2">
        <v>1967</v>
      </c>
      <c r="B3" s="5">
        <v>1.206</v>
      </c>
      <c r="C3" s="5"/>
      <c r="F3" s="5"/>
      <c r="H3" s="2">
        <v>1967</v>
      </c>
      <c r="I3">
        <v>32</v>
      </c>
      <c r="J3">
        <v>62</v>
      </c>
      <c r="K3">
        <v>48</v>
      </c>
      <c r="L3">
        <v>24</v>
      </c>
      <c r="M3">
        <v>36</v>
      </c>
      <c r="N3">
        <v>6</v>
      </c>
      <c r="O3">
        <v>39</v>
      </c>
      <c r="P3" s="36">
        <v>17</v>
      </c>
      <c r="Q3">
        <v>17</v>
      </c>
      <c r="R3">
        <v>13</v>
      </c>
      <c r="S3">
        <v>18</v>
      </c>
      <c r="T3">
        <v>11</v>
      </c>
      <c r="U3">
        <v>15</v>
      </c>
      <c r="V3">
        <v>12</v>
      </c>
      <c r="W3">
        <v>50</v>
      </c>
      <c r="X3">
        <v>39</v>
      </c>
      <c r="Y3">
        <v>23</v>
      </c>
      <c r="Z3">
        <v>38</v>
      </c>
      <c r="AA3">
        <v>24</v>
      </c>
      <c r="AB3" s="39">
        <f t="shared" ref="AB3:AB57" si="0">SUM(P3:AA3)</f>
        <v>277</v>
      </c>
      <c r="AC3" s="15">
        <f t="shared" ref="AC3:AC57" si="1">SUM(U3:V3)</f>
        <v>27</v>
      </c>
      <c r="AD3" s="15">
        <f t="shared" ref="AD3:AD57" si="2">SUM(T3:X3)</f>
        <v>127</v>
      </c>
      <c r="AE3" s="15"/>
      <c r="AF3" s="2">
        <v>1967</v>
      </c>
      <c r="AG3" s="45">
        <v>5000.1333333333332</v>
      </c>
      <c r="AH3" s="45">
        <v>0</v>
      </c>
      <c r="AI3" s="45">
        <v>0</v>
      </c>
      <c r="AJ3" s="45">
        <v>6.6</v>
      </c>
      <c r="AK3" s="45">
        <v>18.258064516129032</v>
      </c>
      <c r="AL3" s="45">
        <v>19.533333333333335</v>
      </c>
      <c r="AM3" s="45">
        <v>21.774193548387096</v>
      </c>
      <c r="AN3" s="44">
        <v>21.419354838709676</v>
      </c>
      <c r="AO3" s="45">
        <v>22.928571428571427</v>
      </c>
      <c r="AP3" s="45">
        <v>26.322580645161292</v>
      </c>
      <c r="AQ3" s="45">
        <v>20</v>
      </c>
      <c r="AR3" s="45">
        <v>2905.2903225806454</v>
      </c>
      <c r="AS3" s="45">
        <v>8332.5</v>
      </c>
      <c r="AT3" s="45">
        <v>0</v>
      </c>
      <c r="AU3" s="45">
        <v>3.2258064516129031E-2</v>
      </c>
      <c r="AV3" s="45">
        <v>1333.7333333333333</v>
      </c>
      <c r="AW3" s="45">
        <v>2261.0967741935483</v>
      </c>
      <c r="AX3" s="45">
        <v>7.9</v>
      </c>
      <c r="AY3" s="45">
        <v>12.096774193548388</v>
      </c>
      <c r="AZ3" s="15">
        <f t="shared" ref="AZ3:AZ55" si="3">AVERAGE(AN3:AY3)</f>
        <v>1245.2766641065029</v>
      </c>
      <c r="BA3" s="2">
        <f t="shared" ref="BA3:BA57" si="4">AVERAGE(AS3:AT3)</f>
        <v>4166.25</v>
      </c>
      <c r="BB3" s="2">
        <f t="shared" ref="BB3:BB57" si="5">AVERAGE(AS3:AV3)</f>
        <v>2416.5663978494626</v>
      </c>
    </row>
    <row r="4" spans="1:54" ht="15.9" x14ac:dyDescent="0.45">
      <c r="A4" s="2">
        <v>1968</v>
      </c>
      <c r="B4" s="5">
        <v>0.70099999999999996</v>
      </c>
      <c r="C4" s="5"/>
      <c r="F4" s="5"/>
      <c r="H4" s="2">
        <v>1968</v>
      </c>
      <c r="I4">
        <v>42</v>
      </c>
      <c r="J4">
        <v>30</v>
      </c>
      <c r="K4">
        <v>20</v>
      </c>
      <c r="L4">
        <v>29</v>
      </c>
      <c r="M4">
        <v>12</v>
      </c>
      <c r="N4">
        <v>21</v>
      </c>
      <c r="O4">
        <v>27</v>
      </c>
      <c r="P4" s="36">
        <v>7</v>
      </c>
      <c r="Q4">
        <v>9</v>
      </c>
      <c r="R4">
        <v>22</v>
      </c>
      <c r="S4">
        <v>17</v>
      </c>
      <c r="T4">
        <v>9</v>
      </c>
      <c r="U4">
        <v>32</v>
      </c>
      <c r="V4">
        <v>62</v>
      </c>
      <c r="W4">
        <v>48</v>
      </c>
      <c r="X4">
        <v>24</v>
      </c>
      <c r="Y4">
        <v>36</v>
      </c>
      <c r="Z4">
        <v>6</v>
      </c>
      <c r="AA4">
        <v>39</v>
      </c>
      <c r="AB4" s="39">
        <f t="shared" si="0"/>
        <v>311</v>
      </c>
      <c r="AC4" s="15">
        <f t="shared" si="1"/>
        <v>94</v>
      </c>
      <c r="AD4" s="15">
        <f t="shared" si="2"/>
        <v>175</v>
      </c>
      <c r="AE4" s="15"/>
      <c r="AF4" s="2">
        <v>1968</v>
      </c>
      <c r="AG4" s="45">
        <v>8332.5</v>
      </c>
      <c r="AH4" s="45">
        <v>0</v>
      </c>
      <c r="AI4" s="45">
        <v>3.2258064516129031E-2</v>
      </c>
      <c r="AJ4" s="45">
        <v>1333.7333333333333</v>
      </c>
      <c r="AK4" s="45">
        <v>2261.0967741935483</v>
      </c>
      <c r="AL4" s="45">
        <v>7.9</v>
      </c>
      <c r="AM4" s="45">
        <v>12.096774193548388</v>
      </c>
      <c r="AN4" s="44">
        <v>11.387096774193548</v>
      </c>
      <c r="AO4" s="45">
        <v>11</v>
      </c>
      <c r="AP4" s="45">
        <v>13.709677419354838</v>
      </c>
      <c r="AQ4" s="45">
        <v>18.366666666666667</v>
      </c>
      <c r="AR4" s="45">
        <v>1620.741935483871</v>
      </c>
      <c r="AS4" s="45">
        <v>6999.5</v>
      </c>
      <c r="AT4" s="45">
        <v>0</v>
      </c>
      <c r="AU4" s="45">
        <v>0</v>
      </c>
      <c r="AV4" s="45">
        <v>1000.0666666666667</v>
      </c>
      <c r="AW4" s="45">
        <v>6.612903225806452</v>
      </c>
      <c r="AX4" s="45">
        <v>7.5333333333333332</v>
      </c>
      <c r="AY4" s="45">
        <v>7.225806451612903</v>
      </c>
      <c r="AZ4" s="15">
        <f t="shared" si="3"/>
        <v>808.01200716845881</v>
      </c>
      <c r="BA4" s="2">
        <f t="shared" si="4"/>
        <v>3499.75</v>
      </c>
      <c r="BB4" s="2">
        <f t="shared" si="5"/>
        <v>1999.8916666666667</v>
      </c>
    </row>
    <row r="5" spans="1:54" ht="15.9" x14ac:dyDescent="0.45">
      <c r="A5" s="2">
        <v>1969</v>
      </c>
      <c r="B5" s="5">
        <v>1.087</v>
      </c>
      <c r="C5" s="5"/>
      <c r="F5" s="5"/>
      <c r="H5" s="2">
        <v>1969</v>
      </c>
      <c r="I5">
        <v>39</v>
      </c>
      <c r="J5">
        <v>75</v>
      </c>
      <c r="K5">
        <v>28</v>
      </c>
      <c r="L5">
        <v>46</v>
      </c>
      <c r="M5">
        <v>37</v>
      </c>
      <c r="N5">
        <v>24</v>
      </c>
      <c r="O5">
        <v>15</v>
      </c>
      <c r="P5" s="36">
        <v>10</v>
      </c>
      <c r="Q5">
        <v>15</v>
      </c>
      <c r="R5">
        <v>8</v>
      </c>
      <c r="S5">
        <v>12</v>
      </c>
      <c r="T5">
        <v>13</v>
      </c>
      <c r="U5">
        <v>42</v>
      </c>
      <c r="V5">
        <v>30</v>
      </c>
      <c r="W5">
        <v>20</v>
      </c>
      <c r="X5">
        <v>29</v>
      </c>
      <c r="Y5">
        <v>12</v>
      </c>
      <c r="Z5">
        <v>21</v>
      </c>
      <c r="AA5">
        <v>27</v>
      </c>
      <c r="AB5" s="39">
        <f t="shared" si="0"/>
        <v>239</v>
      </c>
      <c r="AC5" s="15">
        <f t="shared" si="1"/>
        <v>72</v>
      </c>
      <c r="AD5" s="15">
        <f t="shared" si="2"/>
        <v>134</v>
      </c>
      <c r="AE5" s="15"/>
      <c r="AF5" s="2">
        <v>1969</v>
      </c>
      <c r="AG5" s="45">
        <v>6999.5</v>
      </c>
      <c r="AH5" s="45">
        <v>0</v>
      </c>
      <c r="AI5" s="45">
        <v>0</v>
      </c>
      <c r="AJ5" s="45">
        <v>1000.0666666666667</v>
      </c>
      <c r="AK5" s="45">
        <v>6.612903225806452</v>
      </c>
      <c r="AL5" s="45">
        <v>7.5333333333333332</v>
      </c>
      <c r="AM5" s="45">
        <v>7.225806451612903</v>
      </c>
      <c r="AN5" s="44">
        <v>7.5161290322580649</v>
      </c>
      <c r="AO5" s="45">
        <v>7.9642857142857144</v>
      </c>
      <c r="AP5" s="45">
        <v>8</v>
      </c>
      <c r="AQ5" s="45">
        <v>8.2333333333333325</v>
      </c>
      <c r="AR5" s="45">
        <v>2585</v>
      </c>
      <c r="AS5" s="45">
        <v>3999.7333333333331</v>
      </c>
      <c r="AT5" s="45">
        <v>0</v>
      </c>
      <c r="AU5" s="45">
        <v>0</v>
      </c>
      <c r="AV5" s="45">
        <v>1667.6333333333334</v>
      </c>
      <c r="AW5" s="45">
        <v>4.870967741935484</v>
      </c>
      <c r="AX5" s="45">
        <v>9.5333333333333332</v>
      </c>
      <c r="AY5" s="45">
        <v>10.806451612903226</v>
      </c>
      <c r="AZ5" s="15">
        <f t="shared" si="3"/>
        <v>692.44093061955971</v>
      </c>
      <c r="BA5" s="2">
        <f t="shared" si="4"/>
        <v>1999.8666666666666</v>
      </c>
      <c r="BB5" s="2">
        <f t="shared" si="5"/>
        <v>1416.8416666666667</v>
      </c>
    </row>
    <row r="6" spans="1:54" ht="15.9" x14ac:dyDescent="0.45">
      <c r="A6" s="2">
        <v>1970</v>
      </c>
      <c r="B6" s="5">
        <v>0.93799999999999994</v>
      </c>
      <c r="C6" s="5"/>
      <c r="F6" s="5"/>
      <c r="H6" s="2">
        <v>1970</v>
      </c>
      <c r="I6">
        <v>16</v>
      </c>
      <c r="J6">
        <v>60.8</v>
      </c>
      <c r="K6">
        <v>16.899999999999999</v>
      </c>
      <c r="L6">
        <v>30.6</v>
      </c>
      <c r="M6">
        <v>31</v>
      </c>
      <c r="N6">
        <v>35</v>
      </c>
      <c r="O6">
        <v>33</v>
      </c>
      <c r="P6" s="36">
        <v>7</v>
      </c>
      <c r="Q6">
        <v>1</v>
      </c>
      <c r="R6">
        <v>10</v>
      </c>
      <c r="S6">
        <v>6</v>
      </c>
      <c r="T6">
        <v>18</v>
      </c>
      <c r="U6">
        <v>39</v>
      </c>
      <c r="V6">
        <v>75</v>
      </c>
      <c r="W6">
        <v>28</v>
      </c>
      <c r="X6">
        <v>46</v>
      </c>
      <c r="Y6">
        <v>37</v>
      </c>
      <c r="Z6">
        <v>24</v>
      </c>
      <c r="AA6">
        <v>15</v>
      </c>
      <c r="AB6" s="39">
        <f t="shared" si="0"/>
        <v>306</v>
      </c>
      <c r="AC6" s="15">
        <f t="shared" si="1"/>
        <v>114</v>
      </c>
      <c r="AD6" s="15">
        <f t="shared" si="2"/>
        <v>206</v>
      </c>
      <c r="AE6" s="15"/>
      <c r="AF6" s="2">
        <v>1970</v>
      </c>
      <c r="AG6" s="45">
        <v>3999.7333333333331</v>
      </c>
      <c r="AH6" s="45">
        <v>0</v>
      </c>
      <c r="AI6" s="45">
        <v>0</v>
      </c>
      <c r="AJ6" s="45">
        <v>1667.6333333333334</v>
      </c>
      <c r="AK6" s="45">
        <v>4.870967741935484</v>
      </c>
      <c r="AL6" s="45">
        <v>9.5333333333333332</v>
      </c>
      <c r="AM6" s="45">
        <v>10.806451612903226</v>
      </c>
      <c r="AN6" s="44">
        <v>10.870967741935484</v>
      </c>
      <c r="AO6" s="45">
        <v>12.928571428571429</v>
      </c>
      <c r="AP6" s="45">
        <v>13.709677419354838</v>
      </c>
      <c r="AQ6" s="45">
        <v>14.033333333333333</v>
      </c>
      <c r="AR6" s="45">
        <v>9.67741935483871</v>
      </c>
      <c r="AS6" s="45">
        <v>3666.5666666666666</v>
      </c>
      <c r="AT6" s="45">
        <v>0</v>
      </c>
      <c r="AU6" s="45">
        <v>0</v>
      </c>
      <c r="AV6" s="45">
        <v>334.6</v>
      </c>
      <c r="AW6" s="45">
        <v>13.483870967741936</v>
      </c>
      <c r="AX6" s="45">
        <v>23.366666666666667</v>
      </c>
      <c r="AY6" s="45">
        <v>18.967741935483872</v>
      </c>
      <c r="AZ6" s="15">
        <f t="shared" si="3"/>
        <v>343.18374295954936</v>
      </c>
      <c r="BA6" s="2">
        <f t="shared" si="4"/>
        <v>1833.2833333333333</v>
      </c>
      <c r="BB6" s="2">
        <f t="shared" si="5"/>
        <v>1000.2916666666666</v>
      </c>
    </row>
    <row r="7" spans="1:54" ht="15.9" x14ac:dyDescent="0.45">
      <c r="A7" s="2">
        <v>1971</v>
      </c>
      <c r="B7" s="5">
        <v>0.32700000000000001</v>
      </c>
      <c r="C7" s="5"/>
      <c r="F7" s="5"/>
      <c r="H7" s="2">
        <v>1971</v>
      </c>
      <c r="I7">
        <v>13</v>
      </c>
      <c r="J7">
        <v>52</v>
      </c>
      <c r="K7">
        <v>29.6</v>
      </c>
      <c r="L7">
        <v>30</v>
      </c>
      <c r="M7">
        <v>25</v>
      </c>
      <c r="N7">
        <v>9.1999999999999993</v>
      </c>
      <c r="O7">
        <v>16</v>
      </c>
      <c r="P7" s="36">
        <v>15</v>
      </c>
      <c r="Q7">
        <v>11</v>
      </c>
      <c r="R7">
        <v>2</v>
      </c>
      <c r="S7">
        <v>20.5</v>
      </c>
      <c r="T7">
        <v>8</v>
      </c>
      <c r="U7">
        <v>16</v>
      </c>
      <c r="V7">
        <v>60.8</v>
      </c>
      <c r="W7">
        <v>16.899999999999999</v>
      </c>
      <c r="X7">
        <v>30.6</v>
      </c>
      <c r="Y7">
        <v>31</v>
      </c>
      <c r="Z7">
        <v>35</v>
      </c>
      <c r="AA7">
        <v>33</v>
      </c>
      <c r="AB7" s="39">
        <f t="shared" si="0"/>
        <v>279.8</v>
      </c>
      <c r="AC7" s="15">
        <f t="shared" si="1"/>
        <v>76.8</v>
      </c>
      <c r="AD7" s="15">
        <f t="shared" si="2"/>
        <v>132.29999999999998</v>
      </c>
      <c r="AE7" s="15"/>
      <c r="AF7" s="2">
        <v>1971</v>
      </c>
      <c r="AG7" s="45">
        <v>3666.5666666666666</v>
      </c>
      <c r="AH7" s="45">
        <v>0</v>
      </c>
      <c r="AI7" s="45">
        <v>0</v>
      </c>
      <c r="AJ7" s="45">
        <v>334.6</v>
      </c>
      <c r="AK7" s="45">
        <v>13.483870967741936</v>
      </c>
      <c r="AL7" s="45">
        <v>23.366666666666667</v>
      </c>
      <c r="AM7" s="45">
        <v>18.967741935483872</v>
      </c>
      <c r="AN7" s="44">
        <v>19.29032258064516</v>
      </c>
      <c r="AO7" s="45">
        <v>20</v>
      </c>
      <c r="AP7" s="45">
        <v>20.161290322580644</v>
      </c>
      <c r="AQ7" s="45">
        <v>19.100000000000001</v>
      </c>
      <c r="AR7" s="45">
        <v>3.7419354838709675</v>
      </c>
      <c r="AS7" s="45">
        <v>7665.9333333333334</v>
      </c>
      <c r="AT7" s="45">
        <v>0</v>
      </c>
      <c r="AU7" s="45">
        <v>0</v>
      </c>
      <c r="AV7" s="45">
        <v>1666.5333333333333</v>
      </c>
      <c r="AW7" s="45">
        <v>8.0322580645161299</v>
      </c>
      <c r="AX7" s="45">
        <v>15</v>
      </c>
      <c r="AY7" s="45">
        <v>12.838709677419354</v>
      </c>
      <c r="AZ7" s="15">
        <f t="shared" si="3"/>
        <v>787.55259856630835</v>
      </c>
      <c r="BA7" s="2">
        <f t="shared" si="4"/>
        <v>3832.9666666666667</v>
      </c>
      <c r="BB7" s="2">
        <f t="shared" si="5"/>
        <v>2333.1166666666668</v>
      </c>
    </row>
    <row r="8" spans="1:54" ht="15.9" x14ac:dyDescent="0.45">
      <c r="A8" s="2">
        <v>1972</v>
      </c>
      <c r="B8" s="5">
        <v>0.80400000000000005</v>
      </c>
      <c r="C8" s="5"/>
      <c r="F8" s="5"/>
      <c r="H8" s="2">
        <v>1972</v>
      </c>
      <c r="I8">
        <v>17</v>
      </c>
      <c r="J8">
        <v>72</v>
      </c>
      <c r="K8">
        <v>17</v>
      </c>
      <c r="L8">
        <v>47</v>
      </c>
      <c r="M8">
        <v>33</v>
      </c>
      <c r="N8">
        <v>13.1</v>
      </c>
      <c r="O8">
        <v>10</v>
      </c>
      <c r="P8" s="36">
        <v>18.5</v>
      </c>
      <c r="Q8">
        <v>8</v>
      </c>
      <c r="R8">
        <v>8</v>
      </c>
      <c r="S8">
        <v>26.8</v>
      </c>
      <c r="T8">
        <v>13.4</v>
      </c>
      <c r="U8">
        <v>13</v>
      </c>
      <c r="V8">
        <v>52</v>
      </c>
      <c r="W8">
        <v>29.6</v>
      </c>
      <c r="X8">
        <v>30</v>
      </c>
      <c r="Y8">
        <v>25</v>
      </c>
      <c r="Z8">
        <v>9.1999999999999993</v>
      </c>
      <c r="AA8">
        <v>16</v>
      </c>
      <c r="AB8" s="39">
        <f t="shared" si="0"/>
        <v>249.49999999999997</v>
      </c>
      <c r="AC8" s="15">
        <f t="shared" si="1"/>
        <v>65</v>
      </c>
      <c r="AD8" s="15">
        <f t="shared" si="2"/>
        <v>138</v>
      </c>
      <c r="AE8" s="15"/>
      <c r="AF8" s="2">
        <v>1972</v>
      </c>
      <c r="AG8" s="45">
        <v>7665.9333333333334</v>
      </c>
      <c r="AH8" s="45">
        <v>0</v>
      </c>
      <c r="AI8" s="45">
        <v>0</v>
      </c>
      <c r="AJ8" s="45">
        <v>1666.5333333333333</v>
      </c>
      <c r="AK8" s="45">
        <v>8.0322580645161299</v>
      </c>
      <c r="AL8" s="45">
        <v>15</v>
      </c>
      <c r="AM8" s="45">
        <v>12.838709677419354</v>
      </c>
      <c r="AN8" s="44">
        <v>13.129032258064516</v>
      </c>
      <c r="AO8" s="45">
        <v>12.689655172413794</v>
      </c>
      <c r="AP8" s="45">
        <v>12</v>
      </c>
      <c r="AQ8" s="45">
        <v>12.233333333333333</v>
      </c>
      <c r="AR8" s="45">
        <v>7.741935483870968</v>
      </c>
      <c r="AS8" s="45">
        <v>5666.5666666666666</v>
      </c>
      <c r="AT8" s="45">
        <v>0</v>
      </c>
      <c r="AU8" s="45">
        <v>0</v>
      </c>
      <c r="AV8" s="45">
        <v>0.66666666666666663</v>
      </c>
      <c r="AW8" s="45">
        <v>4.129032258064516</v>
      </c>
      <c r="AX8" s="45">
        <v>9.1</v>
      </c>
      <c r="AY8" s="45">
        <v>10.161290322580646</v>
      </c>
      <c r="AZ8" s="15">
        <f t="shared" si="3"/>
        <v>479.03480101347174</v>
      </c>
      <c r="BA8" s="2">
        <f t="shared" si="4"/>
        <v>2833.2833333333333</v>
      </c>
      <c r="BB8" s="2">
        <f t="shared" si="5"/>
        <v>1416.8083333333334</v>
      </c>
    </row>
    <row r="9" spans="1:54" ht="15.9" x14ac:dyDescent="0.45">
      <c r="A9" s="2">
        <v>1973</v>
      </c>
      <c r="B9" s="5">
        <v>0.38</v>
      </c>
      <c r="C9" s="5"/>
      <c r="F9" s="5"/>
      <c r="H9" s="2">
        <v>1973</v>
      </c>
      <c r="I9">
        <v>31</v>
      </c>
      <c r="J9">
        <v>49</v>
      </c>
      <c r="K9">
        <v>50</v>
      </c>
      <c r="L9">
        <v>13</v>
      </c>
      <c r="M9">
        <v>50</v>
      </c>
      <c r="N9">
        <v>13.1</v>
      </c>
      <c r="O9">
        <v>20.8</v>
      </c>
      <c r="P9" s="36">
        <v>16</v>
      </c>
      <c r="Q9">
        <v>25</v>
      </c>
      <c r="R9">
        <v>14</v>
      </c>
      <c r="S9">
        <v>6</v>
      </c>
      <c r="T9">
        <v>17</v>
      </c>
      <c r="U9">
        <v>17</v>
      </c>
      <c r="V9">
        <v>72</v>
      </c>
      <c r="W9">
        <v>17</v>
      </c>
      <c r="X9">
        <v>47</v>
      </c>
      <c r="Y9">
        <v>33</v>
      </c>
      <c r="Z9">
        <v>13.1</v>
      </c>
      <c r="AA9">
        <v>10</v>
      </c>
      <c r="AB9" s="39">
        <f t="shared" si="0"/>
        <v>287.10000000000002</v>
      </c>
      <c r="AC9" s="15">
        <f t="shared" si="1"/>
        <v>89</v>
      </c>
      <c r="AD9" s="15">
        <f t="shared" si="2"/>
        <v>170</v>
      </c>
      <c r="AE9" s="15"/>
      <c r="AF9" s="2">
        <v>1973</v>
      </c>
      <c r="AG9" s="45">
        <v>5666.5666666666666</v>
      </c>
      <c r="AH9" s="45">
        <v>0</v>
      </c>
      <c r="AI9" s="45">
        <v>0</v>
      </c>
      <c r="AJ9" s="45">
        <v>0.66666666666666663</v>
      </c>
      <c r="AK9" s="45">
        <v>4.129032258064516</v>
      </c>
      <c r="AL9" s="45">
        <v>9.1</v>
      </c>
      <c r="AM9" s="45">
        <v>10.161290322580646</v>
      </c>
      <c r="AN9" s="44">
        <v>10.064516129032258</v>
      </c>
      <c r="AO9" s="45">
        <v>11.464285714285714</v>
      </c>
      <c r="AP9" s="45">
        <v>15.290322580645162</v>
      </c>
      <c r="AQ9" s="45">
        <v>14.066666666666666</v>
      </c>
      <c r="AR9" s="45">
        <v>8.8387096774193541</v>
      </c>
      <c r="AS9" s="45">
        <v>2667.0666666666666</v>
      </c>
      <c r="AT9" s="45">
        <v>2580.3870967741937</v>
      </c>
      <c r="AU9" s="45">
        <v>0</v>
      </c>
      <c r="AV9" s="45">
        <v>1.0333333333333334</v>
      </c>
      <c r="AW9" s="45">
        <v>5.4516129032258061</v>
      </c>
      <c r="AX9" s="45">
        <v>5.5333333333333332</v>
      </c>
      <c r="AY9" s="45">
        <v>6.774193548387097</v>
      </c>
      <c r="AZ9" s="15">
        <f t="shared" si="3"/>
        <v>443.83089477726577</v>
      </c>
      <c r="BA9" s="2">
        <f t="shared" si="4"/>
        <v>2623.7268817204304</v>
      </c>
      <c r="BB9" s="2">
        <f t="shared" si="5"/>
        <v>1312.1217741935486</v>
      </c>
    </row>
    <row r="10" spans="1:54" ht="15.9" x14ac:dyDescent="0.45">
      <c r="A10" s="2">
        <v>1974</v>
      </c>
      <c r="B10" s="5">
        <v>0</v>
      </c>
      <c r="C10" s="5"/>
      <c r="F10" s="5"/>
      <c r="H10" s="2">
        <v>1974</v>
      </c>
      <c r="I10">
        <v>30</v>
      </c>
      <c r="J10">
        <v>35</v>
      </c>
      <c r="K10">
        <v>12</v>
      </c>
      <c r="L10">
        <v>36</v>
      </c>
      <c r="M10">
        <v>25</v>
      </c>
      <c r="N10">
        <v>17</v>
      </c>
      <c r="O10">
        <v>24</v>
      </c>
      <c r="P10" s="36">
        <v>7</v>
      </c>
      <c r="Q10">
        <v>18</v>
      </c>
      <c r="R10">
        <v>16</v>
      </c>
      <c r="S10">
        <v>10</v>
      </c>
      <c r="T10">
        <v>22</v>
      </c>
      <c r="U10">
        <v>31</v>
      </c>
      <c r="V10">
        <v>49</v>
      </c>
      <c r="W10">
        <v>50</v>
      </c>
      <c r="X10">
        <v>13</v>
      </c>
      <c r="Y10">
        <v>50</v>
      </c>
      <c r="Z10">
        <v>13.1</v>
      </c>
      <c r="AA10">
        <v>20.8</v>
      </c>
      <c r="AB10" s="39">
        <f t="shared" si="0"/>
        <v>299.90000000000003</v>
      </c>
      <c r="AC10" s="15">
        <f t="shared" si="1"/>
        <v>80</v>
      </c>
      <c r="AD10" s="15">
        <f t="shared" si="2"/>
        <v>165</v>
      </c>
      <c r="AE10" s="15"/>
      <c r="AF10" s="2">
        <v>1974</v>
      </c>
      <c r="AG10" s="45">
        <v>2667.0666666666666</v>
      </c>
      <c r="AH10" s="45">
        <v>2580.3870967741937</v>
      </c>
      <c r="AI10" s="45">
        <v>0</v>
      </c>
      <c r="AJ10" s="45">
        <v>1.0333333333333334</v>
      </c>
      <c r="AK10" s="45">
        <v>5.4516129032258061</v>
      </c>
      <c r="AL10" s="45">
        <v>5.5333333333333332</v>
      </c>
      <c r="AM10" s="45">
        <v>6.774193548387097</v>
      </c>
      <c r="AN10" s="44">
        <v>7.096774193548387</v>
      </c>
      <c r="AO10" s="45">
        <v>6</v>
      </c>
      <c r="AP10" s="45">
        <v>6</v>
      </c>
      <c r="AQ10" s="45">
        <v>7.5333333333333332</v>
      </c>
      <c r="AR10" s="45">
        <v>4.838709677419355</v>
      </c>
      <c r="AS10" s="45">
        <v>5999.7333333333336</v>
      </c>
      <c r="AT10" s="45">
        <v>0</v>
      </c>
      <c r="AU10" s="45">
        <v>0</v>
      </c>
      <c r="AV10" s="45">
        <v>0.36666666666666664</v>
      </c>
      <c r="AW10" s="45">
        <v>9.806451612903226</v>
      </c>
      <c r="AX10" s="45">
        <v>12.333333333333334</v>
      </c>
      <c r="AY10" s="45">
        <v>17.322580645161292</v>
      </c>
      <c r="AZ10" s="15">
        <f t="shared" si="3"/>
        <v>505.91926523297485</v>
      </c>
      <c r="BA10" s="2">
        <f t="shared" si="4"/>
        <v>2999.8666666666668</v>
      </c>
      <c r="BB10" s="2">
        <f t="shared" si="5"/>
        <v>1500.0250000000001</v>
      </c>
    </row>
    <row r="11" spans="1:54" ht="15.9" x14ac:dyDescent="0.45">
      <c r="A11" s="2">
        <v>1975</v>
      </c>
      <c r="B11" s="5">
        <v>0.60399999999999998</v>
      </c>
      <c r="C11" s="5"/>
      <c r="F11" s="5"/>
      <c r="H11" s="2">
        <v>1975</v>
      </c>
      <c r="I11">
        <v>14</v>
      </c>
      <c r="J11">
        <v>26</v>
      </c>
      <c r="K11">
        <v>26</v>
      </c>
      <c r="L11">
        <v>23</v>
      </c>
      <c r="M11">
        <v>51</v>
      </c>
      <c r="N11">
        <v>18</v>
      </c>
      <c r="O11">
        <v>22</v>
      </c>
      <c r="P11" s="36">
        <v>7</v>
      </c>
      <c r="Q11">
        <v>10</v>
      </c>
      <c r="R11">
        <v>7</v>
      </c>
      <c r="S11">
        <v>17</v>
      </c>
      <c r="T11">
        <v>28</v>
      </c>
      <c r="U11">
        <v>30</v>
      </c>
      <c r="V11">
        <v>35</v>
      </c>
      <c r="W11">
        <v>12</v>
      </c>
      <c r="X11">
        <v>36</v>
      </c>
      <c r="Y11">
        <v>25</v>
      </c>
      <c r="Z11">
        <v>17</v>
      </c>
      <c r="AA11">
        <v>24</v>
      </c>
      <c r="AB11" s="39">
        <f t="shared" si="0"/>
        <v>248</v>
      </c>
      <c r="AC11" s="15">
        <f t="shared" si="1"/>
        <v>65</v>
      </c>
      <c r="AD11" s="15">
        <f t="shared" si="2"/>
        <v>141</v>
      </c>
      <c r="AE11" s="15"/>
      <c r="AF11" s="2">
        <v>1975</v>
      </c>
      <c r="AG11" s="45">
        <v>5999.7333333333336</v>
      </c>
      <c r="AH11" s="45">
        <v>0</v>
      </c>
      <c r="AI11" s="45">
        <v>0</v>
      </c>
      <c r="AJ11" s="45">
        <v>0.36666666666666664</v>
      </c>
      <c r="AK11" s="45">
        <v>9.806451612903226</v>
      </c>
      <c r="AL11" s="45">
        <v>12.333333333333334</v>
      </c>
      <c r="AM11" s="45">
        <v>17.322580645161292</v>
      </c>
      <c r="AN11" s="44">
        <v>18.161290322580644</v>
      </c>
      <c r="AO11" s="45">
        <v>21.357142857142858</v>
      </c>
      <c r="AP11" s="45">
        <v>21.64516129032258</v>
      </c>
      <c r="AQ11" s="45">
        <v>18.600000000000001</v>
      </c>
      <c r="AR11" s="45">
        <v>3234.6774193548385</v>
      </c>
      <c r="AS11" s="45">
        <v>2333.1</v>
      </c>
      <c r="AT11" s="45">
        <v>0</v>
      </c>
      <c r="AU11" s="45">
        <v>0</v>
      </c>
      <c r="AV11" s="45">
        <v>1.1333333333333333</v>
      </c>
      <c r="AW11" s="45">
        <v>12.483870967741936</v>
      </c>
      <c r="AX11" s="45">
        <v>18.833333333333332</v>
      </c>
      <c r="AY11" s="45">
        <v>27.161290322580644</v>
      </c>
      <c r="AZ11" s="15">
        <f t="shared" si="3"/>
        <v>475.59607014848939</v>
      </c>
      <c r="BA11" s="2">
        <f t="shared" si="4"/>
        <v>1166.55</v>
      </c>
      <c r="BB11" s="2">
        <f t="shared" si="5"/>
        <v>583.55833333333328</v>
      </c>
    </row>
    <row r="12" spans="1:54" ht="15.9" x14ac:dyDescent="0.45">
      <c r="A12" s="2">
        <v>1976</v>
      </c>
      <c r="B12" s="5">
        <v>0.79500000000000004</v>
      </c>
      <c r="C12" s="5"/>
      <c r="F12" s="5"/>
      <c r="H12" s="2">
        <v>1976</v>
      </c>
      <c r="I12">
        <v>22</v>
      </c>
      <c r="J12">
        <v>53</v>
      </c>
      <c r="K12">
        <v>15</v>
      </c>
      <c r="L12">
        <v>26</v>
      </c>
      <c r="M12">
        <v>17</v>
      </c>
      <c r="N12">
        <v>27</v>
      </c>
      <c r="O12">
        <v>38</v>
      </c>
      <c r="P12" s="36">
        <v>24</v>
      </c>
      <c r="Q12">
        <v>8</v>
      </c>
      <c r="R12">
        <v>9</v>
      </c>
      <c r="S12">
        <v>10</v>
      </c>
      <c r="T12">
        <v>8</v>
      </c>
      <c r="U12">
        <v>14</v>
      </c>
      <c r="V12">
        <v>26</v>
      </c>
      <c r="W12">
        <v>26</v>
      </c>
      <c r="X12">
        <v>23</v>
      </c>
      <c r="Y12">
        <v>51</v>
      </c>
      <c r="Z12">
        <v>18</v>
      </c>
      <c r="AA12">
        <v>22</v>
      </c>
      <c r="AB12" s="39">
        <f t="shared" si="0"/>
        <v>239</v>
      </c>
      <c r="AC12" s="15">
        <f t="shared" si="1"/>
        <v>40</v>
      </c>
      <c r="AD12" s="15">
        <f t="shared" si="2"/>
        <v>97</v>
      </c>
      <c r="AE12" s="15"/>
      <c r="AF12" s="2">
        <v>1976</v>
      </c>
      <c r="AG12" s="45">
        <v>2333.1</v>
      </c>
      <c r="AH12" s="45">
        <v>0</v>
      </c>
      <c r="AI12" s="45">
        <v>0</v>
      </c>
      <c r="AJ12" s="45">
        <v>1.1333333333333333</v>
      </c>
      <c r="AK12" s="45">
        <v>12.483870967741936</v>
      </c>
      <c r="AL12" s="45">
        <v>18.833333333333332</v>
      </c>
      <c r="AM12" s="45">
        <v>27.161290322580644</v>
      </c>
      <c r="AN12" s="44">
        <v>27.741935483870968</v>
      </c>
      <c r="AO12" s="45">
        <v>30.551724137931036</v>
      </c>
      <c r="AP12" s="45">
        <v>34.387096774193552</v>
      </c>
      <c r="AQ12" s="45">
        <v>25.833333333333332</v>
      </c>
      <c r="AR12" s="45">
        <v>663.64516129032256</v>
      </c>
      <c r="AS12" s="45">
        <v>3999.6333333333332</v>
      </c>
      <c r="AT12" s="45">
        <v>0</v>
      </c>
      <c r="AU12" s="45">
        <v>0</v>
      </c>
      <c r="AV12" s="45">
        <v>3.8666666666666667</v>
      </c>
      <c r="AW12" s="45">
        <v>18.387096774193548</v>
      </c>
      <c r="AX12" s="45">
        <v>19.833333333333332</v>
      </c>
      <c r="AY12" s="45">
        <v>23.483870967741936</v>
      </c>
      <c r="AZ12" s="15">
        <f t="shared" si="3"/>
        <v>403.94696267457658</v>
      </c>
      <c r="BA12" s="2">
        <f t="shared" si="4"/>
        <v>1999.8166666666666</v>
      </c>
      <c r="BB12" s="2">
        <f t="shared" si="5"/>
        <v>1000.875</v>
      </c>
    </row>
    <row r="13" spans="1:54" ht="15.9" x14ac:dyDescent="0.45">
      <c r="A13" s="2">
        <v>1977</v>
      </c>
      <c r="B13" s="5">
        <v>0.28299999999999997</v>
      </c>
      <c r="C13" s="5"/>
      <c r="F13" s="5"/>
      <c r="H13" s="2">
        <v>1977</v>
      </c>
      <c r="I13">
        <v>10</v>
      </c>
      <c r="J13">
        <v>19</v>
      </c>
      <c r="K13">
        <v>24</v>
      </c>
      <c r="L13">
        <v>28</v>
      </c>
      <c r="M13">
        <v>13</v>
      </c>
      <c r="N13">
        <v>18</v>
      </c>
      <c r="O13">
        <v>3</v>
      </c>
      <c r="P13" s="36">
        <v>8</v>
      </c>
      <c r="Q13">
        <v>9</v>
      </c>
      <c r="R13">
        <v>8</v>
      </c>
      <c r="S13">
        <v>31</v>
      </c>
      <c r="T13">
        <v>6</v>
      </c>
      <c r="U13">
        <v>22</v>
      </c>
      <c r="V13">
        <v>53</v>
      </c>
      <c r="W13">
        <v>15</v>
      </c>
      <c r="X13">
        <v>26</v>
      </c>
      <c r="Y13">
        <v>17</v>
      </c>
      <c r="Z13">
        <v>27</v>
      </c>
      <c r="AA13">
        <v>38</v>
      </c>
      <c r="AB13" s="39">
        <f t="shared" si="0"/>
        <v>260</v>
      </c>
      <c r="AC13" s="15">
        <f t="shared" si="1"/>
        <v>75</v>
      </c>
      <c r="AD13" s="15">
        <f t="shared" si="2"/>
        <v>122</v>
      </c>
      <c r="AE13" s="15"/>
      <c r="AF13" s="2">
        <v>1977</v>
      </c>
      <c r="AG13" s="45">
        <v>3999.6333333333332</v>
      </c>
      <c r="AH13" s="45">
        <v>0</v>
      </c>
      <c r="AI13" s="45">
        <v>0</v>
      </c>
      <c r="AJ13" s="45">
        <v>3.8666666666666667</v>
      </c>
      <c r="AK13" s="45">
        <v>18.387096774193548</v>
      </c>
      <c r="AL13" s="45">
        <v>19.833333333333332</v>
      </c>
      <c r="AM13" s="45">
        <v>23.483870967741936</v>
      </c>
      <c r="AN13" s="44">
        <v>26.741935483870968</v>
      </c>
      <c r="AO13" s="45">
        <v>28.928571428571427</v>
      </c>
      <c r="AP13" s="45">
        <v>26.70967741935484</v>
      </c>
      <c r="AQ13" s="45">
        <v>34.633333333333333</v>
      </c>
      <c r="AR13" s="45">
        <v>9.32258064516129</v>
      </c>
      <c r="AS13" s="45">
        <v>3.3333333333333333E-2</v>
      </c>
      <c r="AT13" s="45">
        <v>0</v>
      </c>
      <c r="AU13" s="45">
        <v>0</v>
      </c>
      <c r="AV13" s="45">
        <v>0.46666666666666667</v>
      </c>
      <c r="AW13" s="45">
        <v>5.258064516129032</v>
      </c>
      <c r="AX13" s="45">
        <v>17.7</v>
      </c>
      <c r="AY13" s="45">
        <v>19.967741935483872</v>
      </c>
      <c r="AZ13" s="15">
        <f t="shared" si="3"/>
        <v>14.146825396825397</v>
      </c>
      <c r="BA13" s="2">
        <f t="shared" si="4"/>
        <v>1.6666666666666666E-2</v>
      </c>
      <c r="BB13" s="2">
        <f t="shared" si="5"/>
        <v>0.125</v>
      </c>
    </row>
    <row r="14" spans="1:54" ht="15.9" x14ac:dyDescent="0.45">
      <c r="A14" s="2">
        <v>1978</v>
      </c>
      <c r="B14" s="5">
        <v>0.69299999999999995</v>
      </c>
      <c r="C14" s="5"/>
      <c r="F14" s="5"/>
      <c r="H14" s="2">
        <v>1978</v>
      </c>
      <c r="I14">
        <v>19</v>
      </c>
      <c r="J14">
        <v>12</v>
      </c>
      <c r="K14">
        <v>21</v>
      </c>
      <c r="L14">
        <v>39</v>
      </c>
      <c r="M14">
        <v>15</v>
      </c>
      <c r="N14">
        <v>18</v>
      </c>
      <c r="O14">
        <v>17</v>
      </c>
      <c r="P14" s="36">
        <v>7</v>
      </c>
      <c r="Q14">
        <v>15</v>
      </c>
      <c r="R14">
        <v>8</v>
      </c>
      <c r="S14">
        <v>5</v>
      </c>
      <c r="T14">
        <v>11</v>
      </c>
      <c r="U14">
        <v>10</v>
      </c>
      <c r="V14">
        <v>19</v>
      </c>
      <c r="W14">
        <v>24</v>
      </c>
      <c r="X14">
        <v>28</v>
      </c>
      <c r="Y14">
        <v>13</v>
      </c>
      <c r="Z14">
        <v>18</v>
      </c>
      <c r="AA14">
        <v>3</v>
      </c>
      <c r="AB14" s="39">
        <f t="shared" si="0"/>
        <v>161</v>
      </c>
      <c r="AC14" s="15">
        <f t="shared" si="1"/>
        <v>29</v>
      </c>
      <c r="AD14" s="15">
        <f t="shared" si="2"/>
        <v>92</v>
      </c>
      <c r="AE14" s="15"/>
      <c r="AF14" s="2">
        <v>1978</v>
      </c>
      <c r="AG14" s="45">
        <v>3.3333333333333333E-2</v>
      </c>
      <c r="AH14" s="45">
        <v>0</v>
      </c>
      <c r="AI14" s="45">
        <v>0</v>
      </c>
      <c r="AJ14" s="45">
        <v>0.46666666666666667</v>
      </c>
      <c r="AK14" s="45">
        <v>5.258064516129032</v>
      </c>
      <c r="AL14" s="45">
        <v>17.7</v>
      </c>
      <c r="AM14" s="45">
        <v>19.967741935483872</v>
      </c>
      <c r="AN14" s="44">
        <v>23.322580645161292</v>
      </c>
      <c r="AO14" s="45">
        <v>19.5</v>
      </c>
      <c r="AP14" s="45">
        <v>19.70967741935484</v>
      </c>
      <c r="AQ14" s="45">
        <v>20.033333333333335</v>
      </c>
      <c r="AR14" s="45">
        <v>18.419354838709676</v>
      </c>
      <c r="AS14" s="45">
        <v>0.2</v>
      </c>
      <c r="AT14" s="45">
        <v>0</v>
      </c>
      <c r="AU14" s="45">
        <v>0</v>
      </c>
      <c r="AV14" s="45">
        <v>1.8666666666666667</v>
      </c>
      <c r="AW14" s="45">
        <v>8.9032258064516121</v>
      </c>
      <c r="AX14" s="45">
        <v>16.399999999999999</v>
      </c>
      <c r="AY14" s="45">
        <v>26.096774193548388</v>
      </c>
      <c r="AZ14" s="15">
        <f t="shared" si="3"/>
        <v>12.870967741935486</v>
      </c>
      <c r="BA14" s="2">
        <f t="shared" si="4"/>
        <v>0.1</v>
      </c>
      <c r="BB14" s="2">
        <f t="shared" si="5"/>
        <v>0.51666666666666672</v>
      </c>
    </row>
    <row r="15" spans="1:54" ht="15.9" x14ac:dyDescent="0.45">
      <c r="A15" s="2">
        <v>1979</v>
      </c>
      <c r="B15" s="5">
        <v>1.0269999999999999</v>
      </c>
      <c r="C15" s="5"/>
      <c r="F15" s="5"/>
      <c r="H15" s="2">
        <v>1979</v>
      </c>
      <c r="I15">
        <v>48</v>
      </c>
      <c r="J15">
        <v>9</v>
      </c>
      <c r="K15">
        <v>50</v>
      </c>
      <c r="L15">
        <v>46</v>
      </c>
      <c r="M15">
        <v>51</v>
      </c>
      <c r="N15">
        <v>4</v>
      </c>
      <c r="O15">
        <v>8</v>
      </c>
      <c r="P15" s="36">
        <v>4</v>
      </c>
      <c r="Q15"/>
      <c r="R15">
        <v>2</v>
      </c>
      <c r="S15">
        <v>4</v>
      </c>
      <c r="T15">
        <v>9</v>
      </c>
      <c r="U15">
        <v>19</v>
      </c>
      <c r="V15">
        <v>12</v>
      </c>
      <c r="W15">
        <v>21</v>
      </c>
      <c r="X15">
        <v>39</v>
      </c>
      <c r="Y15">
        <v>15</v>
      </c>
      <c r="Z15">
        <v>18</v>
      </c>
      <c r="AA15">
        <v>17</v>
      </c>
      <c r="AB15" s="39">
        <f t="shared" si="0"/>
        <v>160</v>
      </c>
      <c r="AC15" s="15">
        <f t="shared" si="1"/>
        <v>31</v>
      </c>
      <c r="AD15" s="15">
        <f t="shared" si="2"/>
        <v>100</v>
      </c>
      <c r="AE15" s="15"/>
      <c r="AF15" s="2">
        <v>1979</v>
      </c>
      <c r="AG15" s="45">
        <v>0.2</v>
      </c>
      <c r="AH15" s="45">
        <v>0</v>
      </c>
      <c r="AI15" s="45">
        <v>0</v>
      </c>
      <c r="AJ15" s="45">
        <v>1.8666666666666667</v>
      </c>
      <c r="AK15" s="45">
        <v>8.9032258064516121</v>
      </c>
      <c r="AL15" s="45">
        <v>16.399999999999999</v>
      </c>
      <c r="AM15" s="45">
        <v>26.096774193548388</v>
      </c>
      <c r="AN15" s="44">
        <v>27.451612903225808</v>
      </c>
      <c r="AO15" s="45">
        <v>30.357142857142858</v>
      </c>
      <c r="AP15" s="45">
        <v>31.548387096774192</v>
      </c>
      <c r="AQ15" s="45">
        <v>28.8</v>
      </c>
      <c r="AR15" s="45">
        <v>15.548387096774194</v>
      </c>
      <c r="AS15" s="45">
        <v>3.3333333333333333E-2</v>
      </c>
      <c r="AT15" s="45">
        <v>0</v>
      </c>
      <c r="AU15" s="45">
        <v>0</v>
      </c>
      <c r="AV15" s="45">
        <v>2.4333333333333331</v>
      </c>
      <c r="AW15" s="45">
        <v>6.838709677419355</v>
      </c>
      <c r="AX15" s="45">
        <v>20.399999999999999</v>
      </c>
      <c r="AY15" s="45">
        <v>30.93548387096774</v>
      </c>
      <c r="AZ15" s="15">
        <f t="shared" si="3"/>
        <v>16.195532514080902</v>
      </c>
      <c r="BA15" s="2">
        <f t="shared" si="4"/>
        <v>1.6666666666666666E-2</v>
      </c>
      <c r="BB15" s="2">
        <f t="shared" si="5"/>
        <v>0.61666666666666659</v>
      </c>
    </row>
    <row r="16" spans="1:54" ht="15.9" x14ac:dyDescent="0.45">
      <c r="A16" s="2">
        <v>1980</v>
      </c>
      <c r="B16" s="5">
        <v>0.158</v>
      </c>
      <c r="C16" s="5"/>
      <c r="F16" s="5"/>
      <c r="H16" s="2">
        <v>1980</v>
      </c>
      <c r="I16">
        <v>46</v>
      </c>
      <c r="J16">
        <v>2</v>
      </c>
      <c r="K16">
        <v>23</v>
      </c>
      <c r="L16">
        <v>25</v>
      </c>
      <c r="M16">
        <v>3</v>
      </c>
      <c r="N16">
        <v>16</v>
      </c>
      <c r="O16">
        <v>26</v>
      </c>
      <c r="P16" s="36">
        <v>7</v>
      </c>
      <c r="Q16">
        <v>10</v>
      </c>
      <c r="R16">
        <v>10</v>
      </c>
      <c r="S16">
        <v>7</v>
      </c>
      <c r="T16">
        <v>28</v>
      </c>
      <c r="U16">
        <v>48</v>
      </c>
      <c r="V16">
        <v>9</v>
      </c>
      <c r="W16">
        <v>50</v>
      </c>
      <c r="X16">
        <v>46</v>
      </c>
      <c r="Y16">
        <v>51</v>
      </c>
      <c r="Z16">
        <v>4</v>
      </c>
      <c r="AA16">
        <v>8</v>
      </c>
      <c r="AB16" s="39">
        <f t="shared" si="0"/>
        <v>278</v>
      </c>
      <c r="AC16" s="15">
        <f t="shared" si="1"/>
        <v>57</v>
      </c>
      <c r="AD16" s="15">
        <f t="shared" si="2"/>
        <v>181</v>
      </c>
      <c r="AE16" s="15"/>
      <c r="AF16" s="2">
        <v>1980</v>
      </c>
      <c r="AG16" s="45">
        <v>3.3333333333333333E-2</v>
      </c>
      <c r="AH16" s="45">
        <v>0</v>
      </c>
      <c r="AI16" s="45">
        <v>0</v>
      </c>
      <c r="AJ16" s="45">
        <v>2.4333333333333331</v>
      </c>
      <c r="AK16" s="45">
        <v>6.838709677419355</v>
      </c>
      <c r="AL16" s="45">
        <v>20.399999999999999</v>
      </c>
      <c r="AM16" s="45">
        <v>30.93548387096774</v>
      </c>
      <c r="AN16" s="44">
        <v>34.741935483870968</v>
      </c>
      <c r="AO16" s="45">
        <v>41.862068965517238</v>
      </c>
      <c r="AP16" s="45">
        <v>47.096774193548384</v>
      </c>
      <c r="AQ16" s="45">
        <v>46.533333333333331</v>
      </c>
      <c r="AR16" s="45">
        <v>51.096774193548384</v>
      </c>
      <c r="AS16" s="45">
        <v>1.9</v>
      </c>
      <c r="AT16" s="45">
        <v>0</v>
      </c>
      <c r="AU16" s="45">
        <v>0</v>
      </c>
      <c r="AV16" s="45">
        <v>0.66666666666666663</v>
      </c>
      <c r="AW16" s="45">
        <v>24.193548387096776</v>
      </c>
      <c r="AX16" s="45">
        <v>37.833333333333336</v>
      </c>
      <c r="AY16" s="45">
        <v>39.41935483870968</v>
      </c>
      <c r="AZ16" s="15">
        <f t="shared" si="3"/>
        <v>27.111982449635395</v>
      </c>
      <c r="BA16" s="2">
        <f t="shared" si="4"/>
        <v>0.95</v>
      </c>
      <c r="BB16" s="2">
        <f t="shared" si="5"/>
        <v>0.64166666666666661</v>
      </c>
    </row>
    <row r="17" spans="1:54" ht="15.9" x14ac:dyDescent="0.45">
      <c r="A17" s="2">
        <v>1981</v>
      </c>
      <c r="B17" s="5">
        <v>0.67300000000000004</v>
      </c>
      <c r="C17" s="5"/>
      <c r="F17" s="5"/>
      <c r="H17" s="2">
        <v>1981</v>
      </c>
      <c r="I17">
        <v>51</v>
      </c>
      <c r="J17">
        <v>41</v>
      </c>
      <c r="K17">
        <v>9</v>
      </c>
      <c r="L17">
        <v>52</v>
      </c>
      <c r="M17">
        <v>28</v>
      </c>
      <c r="N17">
        <v>4</v>
      </c>
      <c r="O17">
        <v>14</v>
      </c>
      <c r="P17" s="36">
        <v>19</v>
      </c>
      <c r="Q17">
        <v>10</v>
      </c>
      <c r="R17">
        <v>17</v>
      </c>
      <c r="S17">
        <v>21</v>
      </c>
      <c r="T17">
        <v>14</v>
      </c>
      <c r="U17">
        <v>46</v>
      </c>
      <c r="V17">
        <v>2</v>
      </c>
      <c r="W17">
        <v>23</v>
      </c>
      <c r="X17">
        <v>25</v>
      </c>
      <c r="Y17">
        <v>3</v>
      </c>
      <c r="Z17">
        <v>16</v>
      </c>
      <c r="AA17">
        <v>26</v>
      </c>
      <c r="AB17" s="39">
        <f t="shared" si="0"/>
        <v>222</v>
      </c>
      <c r="AC17" s="15">
        <f t="shared" si="1"/>
        <v>48</v>
      </c>
      <c r="AD17" s="15">
        <f t="shared" si="2"/>
        <v>110</v>
      </c>
      <c r="AE17" s="15"/>
      <c r="AF17" s="2">
        <v>1981</v>
      </c>
      <c r="AG17" s="45">
        <v>1.9</v>
      </c>
      <c r="AH17" s="45">
        <v>0</v>
      </c>
      <c r="AI17" s="45">
        <v>0</v>
      </c>
      <c r="AJ17" s="45">
        <v>0.66666666666666663</v>
      </c>
      <c r="AK17" s="45">
        <v>24.193548387096776</v>
      </c>
      <c r="AL17" s="45">
        <v>37.833333333333336</v>
      </c>
      <c r="AM17" s="45">
        <v>39.41935483870968</v>
      </c>
      <c r="AN17" s="44">
        <v>51.548387096774192</v>
      </c>
      <c r="AO17" s="45">
        <v>61.428571428571431</v>
      </c>
      <c r="AP17" s="45">
        <v>61.322580645161288</v>
      </c>
      <c r="AQ17" s="45">
        <v>61.666666666666664</v>
      </c>
      <c r="AR17" s="45">
        <v>54.741935483870968</v>
      </c>
      <c r="AS17" s="45">
        <v>6.7666666666666666</v>
      </c>
      <c r="AT17" s="45">
        <v>0</v>
      </c>
      <c r="AU17" s="45">
        <v>0.29032258064516131</v>
      </c>
      <c r="AV17" s="45">
        <v>1.3666666666666667</v>
      </c>
      <c r="AW17" s="45">
        <v>15.838709677419354</v>
      </c>
      <c r="AX17" s="45">
        <v>31.366666666666667</v>
      </c>
      <c r="AY17" s="45">
        <v>41</v>
      </c>
      <c r="AZ17" s="15">
        <f t="shared" si="3"/>
        <v>32.27809779825909</v>
      </c>
      <c r="BA17" s="2">
        <f t="shared" si="4"/>
        <v>3.3833333333333333</v>
      </c>
      <c r="BB17" s="2">
        <f t="shared" si="5"/>
        <v>2.1059139784946237</v>
      </c>
    </row>
    <row r="18" spans="1:54" ht="15.9" x14ac:dyDescent="0.45">
      <c r="A18" s="2">
        <v>1982</v>
      </c>
      <c r="B18" s="5">
        <v>0.69</v>
      </c>
      <c r="C18" s="5"/>
      <c r="F18" s="5"/>
      <c r="H18" s="2">
        <v>1982</v>
      </c>
      <c r="I18">
        <v>11</v>
      </c>
      <c r="J18">
        <v>35</v>
      </c>
      <c r="K18">
        <v>4</v>
      </c>
      <c r="L18">
        <v>28</v>
      </c>
      <c r="M18">
        <v>9</v>
      </c>
      <c r="N18">
        <v>20</v>
      </c>
      <c r="O18">
        <v>14</v>
      </c>
      <c r="P18" s="36">
        <v>4</v>
      </c>
      <c r="Q18">
        <v>11</v>
      </c>
      <c r="R18">
        <v>8</v>
      </c>
      <c r="S18">
        <v>22</v>
      </c>
      <c r="T18">
        <v>3</v>
      </c>
      <c r="U18">
        <v>51</v>
      </c>
      <c r="V18">
        <v>41</v>
      </c>
      <c r="W18">
        <v>9</v>
      </c>
      <c r="X18">
        <v>52</v>
      </c>
      <c r="Y18">
        <v>28</v>
      </c>
      <c r="Z18">
        <v>4</v>
      </c>
      <c r="AA18">
        <v>14</v>
      </c>
      <c r="AB18" s="39">
        <f t="shared" si="0"/>
        <v>247</v>
      </c>
      <c r="AC18" s="15">
        <f t="shared" si="1"/>
        <v>92</v>
      </c>
      <c r="AD18" s="15">
        <f t="shared" si="2"/>
        <v>156</v>
      </c>
      <c r="AE18" s="15"/>
      <c r="AF18" s="2">
        <v>1982</v>
      </c>
      <c r="AG18" s="45">
        <v>6.7666666666666666</v>
      </c>
      <c r="AH18" s="45">
        <v>0</v>
      </c>
      <c r="AI18" s="45">
        <v>0.29032258064516131</v>
      </c>
      <c r="AJ18" s="45">
        <v>1.3666666666666667</v>
      </c>
      <c r="AK18" s="45">
        <v>15.838709677419354</v>
      </c>
      <c r="AL18" s="45">
        <v>31.366666666666667</v>
      </c>
      <c r="AM18" s="45">
        <v>41</v>
      </c>
      <c r="AN18" s="44">
        <v>42.451612903225808</v>
      </c>
      <c r="AO18" s="45">
        <v>42.821428571428569</v>
      </c>
      <c r="AP18" s="45">
        <v>47.516129032258064</v>
      </c>
      <c r="AQ18" s="45">
        <v>57.233333333333334</v>
      </c>
      <c r="AR18" s="45">
        <v>43.064516129032256</v>
      </c>
      <c r="AS18" s="45">
        <v>1.0666666666666667</v>
      </c>
      <c r="AT18" s="45">
        <v>6.4516129032258063E-2</v>
      </c>
      <c r="AU18" s="45">
        <v>0</v>
      </c>
      <c r="AV18" s="45">
        <v>0.8</v>
      </c>
      <c r="AW18" s="45">
        <v>16.580645161290324</v>
      </c>
      <c r="AX18" s="45">
        <v>19</v>
      </c>
      <c r="AY18" s="45">
        <v>17.903225806451612</v>
      </c>
      <c r="AZ18" s="15">
        <f t="shared" si="3"/>
        <v>24.04183947772658</v>
      </c>
      <c r="BA18" s="2">
        <f t="shared" si="4"/>
        <v>0.56559139784946233</v>
      </c>
      <c r="BB18" s="2">
        <f t="shared" si="5"/>
        <v>0.48279569892473118</v>
      </c>
    </row>
    <row r="19" spans="1:54" ht="15.9" x14ac:dyDescent="0.45">
      <c r="A19" s="2">
        <v>1983</v>
      </c>
      <c r="B19" s="5">
        <v>0.65</v>
      </c>
      <c r="C19" s="5"/>
      <c r="F19" s="5"/>
      <c r="H19" s="2">
        <v>1983</v>
      </c>
      <c r="I19">
        <v>18</v>
      </c>
      <c r="J19">
        <v>15</v>
      </c>
      <c r="K19">
        <v>57</v>
      </c>
      <c r="L19">
        <v>57</v>
      </c>
      <c r="M19">
        <v>28</v>
      </c>
      <c r="N19">
        <v>15</v>
      </c>
      <c r="O19">
        <v>77</v>
      </c>
      <c r="P19" s="36">
        <v>15</v>
      </c>
      <c r="Q19">
        <v>8</v>
      </c>
      <c r="R19">
        <v>8</v>
      </c>
      <c r="S19">
        <v>9</v>
      </c>
      <c r="T19">
        <v>16</v>
      </c>
      <c r="U19">
        <v>11</v>
      </c>
      <c r="V19">
        <v>35</v>
      </c>
      <c r="W19">
        <v>4</v>
      </c>
      <c r="X19">
        <v>28</v>
      </c>
      <c r="Y19">
        <v>9</v>
      </c>
      <c r="Z19">
        <v>20</v>
      </c>
      <c r="AA19">
        <v>14</v>
      </c>
      <c r="AB19" s="39">
        <f t="shared" si="0"/>
        <v>177</v>
      </c>
      <c r="AC19" s="15">
        <f t="shared" si="1"/>
        <v>46</v>
      </c>
      <c r="AD19" s="15">
        <f t="shared" si="2"/>
        <v>94</v>
      </c>
      <c r="AE19" s="15"/>
      <c r="AF19" s="2">
        <v>1983</v>
      </c>
      <c r="AG19" s="45">
        <v>1.0666666666666667</v>
      </c>
      <c r="AH19" s="45">
        <v>6.4516129032258063E-2</v>
      </c>
      <c r="AI19" s="45">
        <v>0</v>
      </c>
      <c r="AJ19" s="45">
        <v>0.8</v>
      </c>
      <c r="AK19" s="45">
        <v>16.580645161290324</v>
      </c>
      <c r="AL19" s="45">
        <v>19</v>
      </c>
      <c r="AM19" s="45">
        <v>17.903225806451612</v>
      </c>
      <c r="AN19" s="44">
        <v>23.451612903225808</v>
      </c>
      <c r="AO19" s="45">
        <v>30.428571428571427</v>
      </c>
      <c r="AP19" s="45">
        <v>37.193548387096776</v>
      </c>
      <c r="AQ19" s="45">
        <v>40.233333333333334</v>
      </c>
      <c r="AR19" s="45">
        <v>29.870967741935484</v>
      </c>
      <c r="AS19" s="45">
        <v>3.3333333333333333E-2</v>
      </c>
      <c r="AT19" s="45">
        <v>0</v>
      </c>
      <c r="AU19" s="45">
        <v>0</v>
      </c>
      <c r="AV19" s="45">
        <v>0.33333333333333331</v>
      </c>
      <c r="AW19" s="45">
        <v>3.4193548387096775</v>
      </c>
      <c r="AX19" s="45">
        <v>9.1666666666666661</v>
      </c>
      <c r="AY19" s="45">
        <v>17.35483870967742</v>
      </c>
      <c r="AZ19" s="15">
        <f t="shared" si="3"/>
        <v>15.957130056323605</v>
      </c>
      <c r="BA19" s="2">
        <f t="shared" si="4"/>
        <v>1.6666666666666666E-2</v>
      </c>
      <c r="BB19" s="2">
        <f t="shared" si="5"/>
        <v>9.166666666666666E-2</v>
      </c>
    </row>
    <row r="20" spans="1:54" ht="15.9" x14ac:dyDescent="0.45">
      <c r="A20" s="2">
        <v>1984</v>
      </c>
      <c r="B20" s="5">
        <v>0.998</v>
      </c>
      <c r="C20" s="5"/>
      <c r="E20" s="42"/>
      <c r="F20" s="5"/>
      <c r="H20" s="2">
        <v>1984</v>
      </c>
      <c r="I20">
        <v>12.1</v>
      </c>
      <c r="J20">
        <v>15.2</v>
      </c>
      <c r="K20">
        <v>56.3</v>
      </c>
      <c r="L20">
        <v>43.2</v>
      </c>
      <c r="M20">
        <v>18.5</v>
      </c>
      <c r="N20">
        <v>27.1</v>
      </c>
      <c r="O20">
        <v>8.1</v>
      </c>
      <c r="P20" s="36">
        <v>15</v>
      </c>
      <c r="Q20">
        <v>13</v>
      </c>
      <c r="R20">
        <v>8</v>
      </c>
      <c r="S20">
        <v>9</v>
      </c>
      <c r="T20">
        <v>17</v>
      </c>
      <c r="U20">
        <v>18</v>
      </c>
      <c r="V20">
        <v>15</v>
      </c>
      <c r="W20">
        <v>57</v>
      </c>
      <c r="X20">
        <v>57</v>
      </c>
      <c r="Y20">
        <v>28</v>
      </c>
      <c r="Z20">
        <v>15</v>
      </c>
      <c r="AA20">
        <v>77</v>
      </c>
      <c r="AB20" s="39">
        <f t="shared" si="0"/>
        <v>329</v>
      </c>
      <c r="AC20" s="15">
        <f t="shared" si="1"/>
        <v>33</v>
      </c>
      <c r="AD20" s="15">
        <f t="shared" si="2"/>
        <v>164</v>
      </c>
      <c r="AE20" s="15"/>
      <c r="AF20" s="2">
        <v>1984</v>
      </c>
      <c r="AG20" s="45">
        <v>3.3333333333333333E-2</v>
      </c>
      <c r="AH20" s="45">
        <v>0</v>
      </c>
      <c r="AI20" s="45">
        <v>0</v>
      </c>
      <c r="AJ20" s="45">
        <v>0.33333333333333331</v>
      </c>
      <c r="AK20" s="45">
        <v>3.4193548387096775</v>
      </c>
      <c r="AL20" s="45">
        <v>9.1666666666666661</v>
      </c>
      <c r="AM20" s="45">
        <v>17.35483870967742</v>
      </c>
      <c r="AN20" s="44">
        <v>28.677419354838708</v>
      </c>
      <c r="AO20" s="45">
        <v>40.793103448275865</v>
      </c>
      <c r="AP20" s="45">
        <v>44.516129032258064</v>
      </c>
      <c r="AQ20" s="45">
        <v>46.266666666666666</v>
      </c>
      <c r="AR20" s="45">
        <v>37.322580645161288</v>
      </c>
      <c r="AS20" s="45">
        <v>0.13333333333333333</v>
      </c>
      <c r="AT20" s="45">
        <v>0</v>
      </c>
      <c r="AU20" s="45">
        <v>0</v>
      </c>
      <c r="AV20" s="45">
        <v>0.26666666666666666</v>
      </c>
      <c r="AW20" s="45">
        <v>10.774193548387096</v>
      </c>
      <c r="AX20" s="45">
        <v>20.100000000000001</v>
      </c>
      <c r="AY20" s="45">
        <v>18.806451612903224</v>
      </c>
      <c r="AZ20" s="15">
        <f t="shared" si="3"/>
        <v>20.638045359040909</v>
      </c>
      <c r="BA20" s="2">
        <f t="shared" si="4"/>
        <v>6.6666666666666666E-2</v>
      </c>
      <c r="BB20" s="2">
        <f t="shared" si="5"/>
        <v>0.1</v>
      </c>
    </row>
    <row r="21" spans="1:54" ht="15.9" x14ac:dyDescent="0.45">
      <c r="A21" s="2">
        <v>1985</v>
      </c>
      <c r="B21" s="5">
        <v>0.38500000000000001</v>
      </c>
      <c r="C21" s="5"/>
      <c r="F21" s="5"/>
      <c r="H21" s="2">
        <v>1985</v>
      </c>
      <c r="I21">
        <v>44.8</v>
      </c>
      <c r="J21">
        <v>20.100000000000001</v>
      </c>
      <c r="K21">
        <v>27.4</v>
      </c>
      <c r="L21">
        <v>20.100000000000001</v>
      </c>
      <c r="M21">
        <v>20.8</v>
      </c>
      <c r="N21">
        <v>28.7</v>
      </c>
      <c r="O21">
        <v>7.5</v>
      </c>
      <c r="P21" s="36">
        <v>5</v>
      </c>
      <c r="Q21">
        <v>7.2</v>
      </c>
      <c r="R21">
        <v>55.2</v>
      </c>
      <c r="S21">
        <v>17.3</v>
      </c>
      <c r="T21">
        <v>5.8</v>
      </c>
      <c r="U21">
        <v>12.1</v>
      </c>
      <c r="V21">
        <v>15.2</v>
      </c>
      <c r="W21">
        <v>56.3</v>
      </c>
      <c r="X21">
        <v>43.2</v>
      </c>
      <c r="Y21">
        <v>18.5</v>
      </c>
      <c r="Z21">
        <v>27.1</v>
      </c>
      <c r="AA21">
        <v>8.1</v>
      </c>
      <c r="AB21" s="39">
        <f t="shared" si="0"/>
        <v>271.00000000000006</v>
      </c>
      <c r="AC21" s="15">
        <f t="shared" si="1"/>
        <v>27.299999999999997</v>
      </c>
      <c r="AD21" s="15">
        <f t="shared" si="2"/>
        <v>132.6</v>
      </c>
      <c r="AE21" s="15"/>
      <c r="AF21" s="2">
        <v>1985</v>
      </c>
      <c r="AG21" s="45">
        <v>0.13333333333333333</v>
      </c>
      <c r="AH21" s="45">
        <v>0</v>
      </c>
      <c r="AI21" s="45">
        <v>0</v>
      </c>
      <c r="AJ21" s="45">
        <v>0.26666666666666666</v>
      </c>
      <c r="AK21" s="45">
        <v>10.774193548387096</v>
      </c>
      <c r="AL21" s="45">
        <v>20.100000000000001</v>
      </c>
      <c r="AM21" s="45">
        <v>18.806451612903224</v>
      </c>
      <c r="AN21" s="44">
        <v>21.64516129032258</v>
      </c>
      <c r="AO21" s="45">
        <v>24.928571428571427</v>
      </c>
      <c r="AP21" s="45">
        <v>34.70967741935484</v>
      </c>
      <c r="AQ21" s="45">
        <v>40.166666666666664</v>
      </c>
      <c r="AR21" s="45">
        <v>41.903225806451616</v>
      </c>
      <c r="AS21" s="45">
        <v>0.1</v>
      </c>
      <c r="AT21" s="45">
        <v>0</v>
      </c>
      <c r="AU21" s="45">
        <v>0</v>
      </c>
      <c r="AV21" s="45">
        <v>0.53333333333333333</v>
      </c>
      <c r="AW21" s="45">
        <v>9.935483870967742</v>
      </c>
      <c r="AX21" s="45">
        <v>18.166666666666668</v>
      </c>
      <c r="AY21" s="45">
        <v>24.483870967741936</v>
      </c>
      <c r="AZ21" s="15">
        <f t="shared" si="3"/>
        <v>18.047721454173068</v>
      </c>
      <c r="BA21" s="2">
        <f t="shared" si="4"/>
        <v>0.05</v>
      </c>
      <c r="BB21" s="2">
        <f t="shared" si="5"/>
        <v>0.15833333333333333</v>
      </c>
    </row>
    <row r="22" spans="1:54" ht="15.9" x14ac:dyDescent="0.45">
      <c r="A22" s="2">
        <v>1986</v>
      </c>
      <c r="B22" s="5">
        <v>0.873</v>
      </c>
      <c r="C22" s="5"/>
      <c r="F22" s="5"/>
      <c r="H22" s="2">
        <v>1986</v>
      </c>
      <c r="I22">
        <v>35.6</v>
      </c>
      <c r="J22">
        <v>23</v>
      </c>
      <c r="K22">
        <v>16.2</v>
      </c>
      <c r="L22">
        <v>5.5</v>
      </c>
      <c r="M22">
        <v>45.6</v>
      </c>
      <c r="N22">
        <v>51.1</v>
      </c>
      <c r="O22">
        <v>16</v>
      </c>
      <c r="P22" s="36">
        <v>15</v>
      </c>
      <c r="Q22">
        <v>28.6</v>
      </c>
      <c r="R22">
        <v>7.9</v>
      </c>
      <c r="S22">
        <v>9.8000000000000007</v>
      </c>
      <c r="T22">
        <v>17</v>
      </c>
      <c r="U22">
        <v>44.8</v>
      </c>
      <c r="V22">
        <v>20.100000000000001</v>
      </c>
      <c r="W22">
        <v>27.4</v>
      </c>
      <c r="X22">
        <v>20.100000000000001</v>
      </c>
      <c r="Y22">
        <v>20.8</v>
      </c>
      <c r="Z22">
        <v>28.7</v>
      </c>
      <c r="AA22">
        <v>7.5</v>
      </c>
      <c r="AB22" s="39">
        <f t="shared" si="0"/>
        <v>247.7</v>
      </c>
      <c r="AC22" s="15">
        <f t="shared" si="1"/>
        <v>64.900000000000006</v>
      </c>
      <c r="AD22" s="15">
        <f t="shared" si="2"/>
        <v>129.4</v>
      </c>
      <c r="AE22" s="15"/>
      <c r="AF22" s="2">
        <v>1986</v>
      </c>
      <c r="AG22" s="45">
        <v>0.1</v>
      </c>
      <c r="AH22" s="45">
        <v>0</v>
      </c>
      <c r="AI22" s="45">
        <v>0</v>
      </c>
      <c r="AJ22" s="45">
        <v>0.53333333333333333</v>
      </c>
      <c r="AK22" s="45">
        <v>9.935483870967742</v>
      </c>
      <c r="AL22" s="45">
        <v>18.166666666666668</v>
      </c>
      <c r="AM22" s="45">
        <v>24.483870967741936</v>
      </c>
      <c r="AN22" s="44">
        <v>25.677419354838708</v>
      </c>
      <c r="AO22" s="45">
        <v>28.571428571428573</v>
      </c>
      <c r="AP22" s="45">
        <v>28.193548387096776</v>
      </c>
      <c r="AQ22" s="45">
        <v>28.5</v>
      </c>
      <c r="AR22" s="45">
        <v>17.838709677419356</v>
      </c>
      <c r="AS22" s="45">
        <v>1.5333333333333334</v>
      </c>
      <c r="AT22" s="45">
        <v>0</v>
      </c>
      <c r="AU22" s="45">
        <v>0</v>
      </c>
      <c r="AV22" s="45">
        <v>0.8666666666666667</v>
      </c>
      <c r="AW22" s="45">
        <v>7.580645161290323</v>
      </c>
      <c r="AX22" s="45">
        <v>17.566666666666666</v>
      </c>
      <c r="AY22" s="45">
        <v>28.161290322580644</v>
      </c>
      <c r="AZ22" s="15">
        <f t="shared" si="3"/>
        <v>15.374142345110087</v>
      </c>
      <c r="BA22" s="2">
        <f t="shared" si="4"/>
        <v>0.76666666666666672</v>
      </c>
      <c r="BB22" s="2">
        <f t="shared" si="5"/>
        <v>0.60000000000000009</v>
      </c>
    </row>
    <row r="23" spans="1:54" ht="15.9" x14ac:dyDescent="0.45">
      <c r="A23" s="2">
        <v>1987</v>
      </c>
      <c r="B23" s="5">
        <v>0.48399999999999999</v>
      </c>
      <c r="C23" s="5"/>
      <c r="F23" s="5"/>
      <c r="H23" s="2">
        <v>1987</v>
      </c>
      <c r="I23">
        <v>38.799999999999997</v>
      </c>
      <c r="J23">
        <v>44.8</v>
      </c>
      <c r="K23">
        <v>47.8</v>
      </c>
      <c r="L23">
        <v>84.9</v>
      </c>
      <c r="M23">
        <v>33</v>
      </c>
      <c r="N23">
        <v>9</v>
      </c>
      <c r="O23">
        <v>24.1</v>
      </c>
      <c r="P23" s="36">
        <v>4.4000000000000004</v>
      </c>
      <c r="Q23">
        <v>9.1999999999999993</v>
      </c>
      <c r="R23">
        <v>30.1</v>
      </c>
      <c r="S23">
        <v>9</v>
      </c>
      <c r="T23">
        <v>27</v>
      </c>
      <c r="U23">
        <v>35.6</v>
      </c>
      <c r="V23">
        <v>23</v>
      </c>
      <c r="W23">
        <v>16.2</v>
      </c>
      <c r="X23">
        <v>5.5</v>
      </c>
      <c r="Y23">
        <v>45.6</v>
      </c>
      <c r="Z23">
        <v>51.1</v>
      </c>
      <c r="AA23">
        <v>16</v>
      </c>
      <c r="AB23" s="39">
        <f t="shared" si="0"/>
        <v>272.7</v>
      </c>
      <c r="AC23" s="15">
        <f t="shared" si="1"/>
        <v>58.6</v>
      </c>
      <c r="AD23" s="15">
        <f t="shared" si="2"/>
        <v>107.3</v>
      </c>
      <c r="AE23" s="15"/>
      <c r="AF23" s="2">
        <v>1987</v>
      </c>
      <c r="AG23" s="45">
        <v>1.5333333333333334</v>
      </c>
      <c r="AH23" s="45">
        <v>0</v>
      </c>
      <c r="AI23" s="45">
        <v>0</v>
      </c>
      <c r="AJ23" s="45">
        <v>0.8666666666666667</v>
      </c>
      <c r="AK23" s="45">
        <v>7.580645161290323</v>
      </c>
      <c r="AL23" s="45">
        <v>17.566666666666666</v>
      </c>
      <c r="AM23" s="45">
        <v>28.161290322580644</v>
      </c>
      <c r="AN23" s="44">
        <v>28.193548387096776</v>
      </c>
      <c r="AO23" s="45">
        <v>29.857142857142858</v>
      </c>
      <c r="AP23" s="45">
        <v>32.806451612903224</v>
      </c>
      <c r="AQ23" s="45">
        <v>39.666666666666664</v>
      </c>
      <c r="AR23" s="45">
        <v>26.580645161290324</v>
      </c>
      <c r="AS23" s="45">
        <v>1</v>
      </c>
      <c r="AT23" s="45">
        <v>0</v>
      </c>
      <c r="AU23" s="45">
        <v>0</v>
      </c>
      <c r="AV23" s="45">
        <v>3.3333333333333333E-2</v>
      </c>
      <c r="AW23" s="45">
        <v>10.612903225806452</v>
      </c>
      <c r="AX23" s="45">
        <v>20.433333333333334</v>
      </c>
      <c r="AY23" s="45">
        <v>28.06451612903226</v>
      </c>
      <c r="AZ23" s="15">
        <f t="shared" si="3"/>
        <v>18.10404505888377</v>
      </c>
      <c r="BA23" s="2">
        <f t="shared" si="4"/>
        <v>0.5</v>
      </c>
      <c r="BB23" s="2">
        <f t="shared" si="5"/>
        <v>0.25833333333333336</v>
      </c>
    </row>
    <row r="24" spans="1:54" ht="15.9" x14ac:dyDescent="0.45">
      <c r="A24" s="2">
        <v>1988</v>
      </c>
      <c r="B24" s="5">
        <v>0.877</v>
      </c>
      <c r="C24" s="5"/>
      <c r="F24" s="5"/>
      <c r="H24" s="2">
        <v>1988</v>
      </c>
      <c r="I24">
        <v>28.2</v>
      </c>
      <c r="J24">
        <v>54.2</v>
      </c>
      <c r="K24">
        <v>58.9</v>
      </c>
      <c r="L24">
        <v>44.9</v>
      </c>
      <c r="M24">
        <v>21.2</v>
      </c>
      <c r="N24">
        <v>17.2</v>
      </c>
      <c r="O24">
        <v>11.4</v>
      </c>
      <c r="P24" s="36">
        <v>17.3</v>
      </c>
      <c r="Q24">
        <v>14.4</v>
      </c>
      <c r="R24">
        <v>13.8</v>
      </c>
      <c r="S24">
        <v>10.1</v>
      </c>
      <c r="T24">
        <v>5.4</v>
      </c>
      <c r="U24">
        <v>38.799999999999997</v>
      </c>
      <c r="V24">
        <v>44.8</v>
      </c>
      <c r="W24">
        <v>47.8</v>
      </c>
      <c r="X24">
        <v>84.9</v>
      </c>
      <c r="Y24">
        <v>33</v>
      </c>
      <c r="Z24">
        <v>9</v>
      </c>
      <c r="AA24">
        <v>24.1</v>
      </c>
      <c r="AB24" s="39">
        <f t="shared" si="0"/>
        <v>343.4</v>
      </c>
      <c r="AC24" s="15">
        <f t="shared" si="1"/>
        <v>83.6</v>
      </c>
      <c r="AD24" s="15">
        <f t="shared" si="2"/>
        <v>221.70000000000002</v>
      </c>
      <c r="AE24" s="15"/>
      <c r="AF24" s="2">
        <v>1988</v>
      </c>
      <c r="AG24" s="45">
        <v>1</v>
      </c>
      <c r="AH24" s="45">
        <v>0</v>
      </c>
      <c r="AI24" s="45">
        <v>0</v>
      </c>
      <c r="AJ24" s="45">
        <v>3.3333333333333333E-2</v>
      </c>
      <c r="AK24" s="45">
        <v>10.612903225806452</v>
      </c>
      <c r="AL24" s="45">
        <v>20.433333333333334</v>
      </c>
      <c r="AM24" s="45">
        <v>28.06451612903226</v>
      </c>
      <c r="AN24" s="44">
        <v>38.451612903225808</v>
      </c>
      <c r="AO24" s="45">
        <v>46.482758620689658</v>
      </c>
      <c r="AP24" s="45">
        <v>51.258064516129032</v>
      </c>
      <c r="AQ24" s="45">
        <v>60.866666666666667</v>
      </c>
      <c r="AR24" s="45">
        <v>46.677419354838712</v>
      </c>
      <c r="AS24" s="45">
        <v>0</v>
      </c>
      <c r="AT24" s="45">
        <v>0</v>
      </c>
      <c r="AU24" s="45">
        <v>0</v>
      </c>
      <c r="AV24" s="45">
        <v>1.6333333333333333</v>
      </c>
      <c r="AW24" s="45">
        <v>5.161290322580645</v>
      </c>
      <c r="AX24" s="45">
        <v>11.233333333333333</v>
      </c>
      <c r="AY24" s="45">
        <v>15.129032258064516</v>
      </c>
      <c r="AZ24" s="15">
        <f t="shared" si="3"/>
        <v>23.074459275738477</v>
      </c>
      <c r="BA24" s="2">
        <f t="shared" si="4"/>
        <v>0</v>
      </c>
      <c r="BB24" s="2">
        <f t="shared" si="5"/>
        <v>0.40833333333333333</v>
      </c>
    </row>
    <row r="25" spans="1:54" ht="15.9" x14ac:dyDescent="0.45">
      <c r="A25" s="2">
        <v>1989</v>
      </c>
      <c r="B25" s="5">
        <v>0</v>
      </c>
      <c r="C25" s="5"/>
      <c r="F25" s="5"/>
      <c r="H25" s="2">
        <v>1989</v>
      </c>
      <c r="I25">
        <v>32.6</v>
      </c>
      <c r="J25">
        <v>36.9</v>
      </c>
      <c r="K25">
        <v>43.1</v>
      </c>
      <c r="L25">
        <v>1</v>
      </c>
      <c r="M25">
        <v>23.6</v>
      </c>
      <c r="N25">
        <v>5.4</v>
      </c>
      <c r="O25">
        <v>23.1</v>
      </c>
      <c r="P25" s="36">
        <v>5.5</v>
      </c>
      <c r="Q25">
        <v>5.3</v>
      </c>
      <c r="R25">
        <v>21.9</v>
      </c>
      <c r="S25">
        <v>30.6</v>
      </c>
      <c r="T25">
        <v>16.7</v>
      </c>
      <c r="U25">
        <v>28.2</v>
      </c>
      <c r="V25">
        <v>54.2</v>
      </c>
      <c r="W25">
        <v>58.9</v>
      </c>
      <c r="X25">
        <v>44.9</v>
      </c>
      <c r="Y25">
        <v>21.2</v>
      </c>
      <c r="Z25">
        <v>17.2</v>
      </c>
      <c r="AA25">
        <v>11.4</v>
      </c>
      <c r="AB25" s="39">
        <f t="shared" si="0"/>
        <v>315.99999999999994</v>
      </c>
      <c r="AC25" s="15">
        <f t="shared" si="1"/>
        <v>82.4</v>
      </c>
      <c r="AD25" s="15">
        <f t="shared" si="2"/>
        <v>202.9</v>
      </c>
      <c r="AE25" s="15"/>
      <c r="AF25" s="2">
        <v>1989</v>
      </c>
      <c r="AG25" s="45">
        <v>0</v>
      </c>
      <c r="AH25" s="45">
        <v>0</v>
      </c>
      <c r="AI25" s="45">
        <v>0</v>
      </c>
      <c r="AJ25" s="45">
        <v>1.6333333333333333</v>
      </c>
      <c r="AK25" s="45">
        <v>5.161290322580645</v>
      </c>
      <c r="AL25" s="45">
        <v>11.233333333333333</v>
      </c>
      <c r="AM25" s="45">
        <v>15.129032258064516</v>
      </c>
      <c r="AN25" s="44">
        <v>16.451612903225808</v>
      </c>
      <c r="AO25" s="45">
        <v>22.821428571428573</v>
      </c>
      <c r="AP25" s="45">
        <v>34.935483870967744</v>
      </c>
      <c r="AQ25" s="45">
        <v>41.033333333333331</v>
      </c>
      <c r="AR25" s="45">
        <v>18.93548387096774</v>
      </c>
      <c r="AS25" s="45">
        <v>0.3</v>
      </c>
      <c r="AT25" s="45">
        <v>0</v>
      </c>
      <c r="AU25" s="45">
        <v>0</v>
      </c>
      <c r="AV25" s="45">
        <v>6.833333333333333</v>
      </c>
      <c r="AW25" s="45">
        <v>14.806451612903226</v>
      </c>
      <c r="AX25" s="45">
        <v>16.5</v>
      </c>
      <c r="AY25" s="45">
        <v>20.387096774193548</v>
      </c>
      <c r="AZ25" s="15">
        <f t="shared" si="3"/>
        <v>16.083685355862777</v>
      </c>
      <c r="BA25" s="2">
        <f t="shared" si="4"/>
        <v>0.15</v>
      </c>
      <c r="BB25" s="2">
        <f t="shared" si="5"/>
        <v>1.7833333333333332</v>
      </c>
    </row>
    <row r="26" spans="1:54" ht="15.9" x14ac:dyDescent="0.45">
      <c r="A26" s="2">
        <v>1990</v>
      </c>
      <c r="B26" s="5">
        <v>1.018</v>
      </c>
      <c r="C26" s="5"/>
      <c r="F26" s="5"/>
      <c r="H26" s="2">
        <v>1990</v>
      </c>
      <c r="I26">
        <v>12.1</v>
      </c>
      <c r="J26">
        <v>57.9</v>
      </c>
      <c r="K26">
        <v>79.7</v>
      </c>
      <c r="L26">
        <v>7.9</v>
      </c>
      <c r="M26">
        <v>24.2</v>
      </c>
      <c r="N26">
        <v>24.3</v>
      </c>
      <c r="O26">
        <v>12.2</v>
      </c>
      <c r="P26" s="36">
        <v>7.2</v>
      </c>
      <c r="Q26">
        <v>7.7</v>
      </c>
      <c r="R26">
        <v>20.9</v>
      </c>
      <c r="S26">
        <v>28</v>
      </c>
      <c r="T26">
        <v>22.4</v>
      </c>
      <c r="U26">
        <v>32.6</v>
      </c>
      <c r="V26">
        <v>36.9</v>
      </c>
      <c r="W26">
        <v>43.1</v>
      </c>
      <c r="X26">
        <v>1</v>
      </c>
      <c r="Y26">
        <v>23.6</v>
      </c>
      <c r="Z26">
        <v>5.4</v>
      </c>
      <c r="AA26">
        <v>23.1</v>
      </c>
      <c r="AB26" s="39">
        <f t="shared" si="0"/>
        <v>251.89999999999998</v>
      </c>
      <c r="AC26" s="15">
        <f t="shared" si="1"/>
        <v>69.5</v>
      </c>
      <c r="AD26" s="15">
        <f t="shared" si="2"/>
        <v>136</v>
      </c>
      <c r="AE26" s="15"/>
      <c r="AF26" s="2">
        <v>1990</v>
      </c>
      <c r="AG26" s="45">
        <v>0.3</v>
      </c>
      <c r="AH26" s="45">
        <v>0</v>
      </c>
      <c r="AI26" s="45">
        <v>0</v>
      </c>
      <c r="AJ26" s="45">
        <v>6.833333333333333</v>
      </c>
      <c r="AK26" s="45">
        <v>14.806451612903226</v>
      </c>
      <c r="AL26" s="45">
        <v>16.5</v>
      </c>
      <c r="AM26" s="45">
        <v>20.387096774193548</v>
      </c>
      <c r="AN26" s="44">
        <v>28.516129032258064</v>
      </c>
      <c r="AO26" s="45">
        <v>35.892857142857146</v>
      </c>
      <c r="AP26" s="45">
        <v>41.70967741935484</v>
      </c>
      <c r="AQ26" s="45">
        <v>46.1</v>
      </c>
      <c r="AR26" s="45">
        <v>26.774193548387096</v>
      </c>
      <c r="AS26" s="45">
        <v>3.3333333333333333E-2</v>
      </c>
      <c r="AT26" s="45">
        <v>0</v>
      </c>
      <c r="AU26" s="45">
        <v>0</v>
      </c>
      <c r="AV26" s="45">
        <v>0</v>
      </c>
      <c r="AW26" s="45">
        <v>4.258064516129032</v>
      </c>
      <c r="AX26" s="45">
        <v>12.233333333333333</v>
      </c>
      <c r="AY26" s="45">
        <v>15.387096774193548</v>
      </c>
      <c r="AZ26" s="15">
        <f t="shared" si="3"/>
        <v>17.575390424987198</v>
      </c>
      <c r="BA26" s="2">
        <f t="shared" si="4"/>
        <v>1.6666666666666666E-2</v>
      </c>
      <c r="BB26" s="2">
        <f t="shared" si="5"/>
        <v>8.3333333333333332E-3</v>
      </c>
    </row>
    <row r="27" spans="1:54" ht="15.9" x14ac:dyDescent="0.45">
      <c r="A27" s="2">
        <v>1991</v>
      </c>
      <c r="B27" s="5">
        <v>1.1060000000000001</v>
      </c>
      <c r="C27" s="5"/>
      <c r="F27" s="5"/>
      <c r="H27" s="2">
        <v>1991</v>
      </c>
      <c r="I27">
        <v>35.9</v>
      </c>
      <c r="J27">
        <v>27.2</v>
      </c>
      <c r="K27">
        <v>20.6</v>
      </c>
      <c r="L27">
        <v>24.6</v>
      </c>
      <c r="M27">
        <v>31.3</v>
      </c>
      <c r="N27">
        <v>9.6</v>
      </c>
      <c r="O27">
        <v>23.4</v>
      </c>
      <c r="P27" s="36">
        <v>3</v>
      </c>
      <c r="Q27">
        <v>9</v>
      </c>
      <c r="R27">
        <v>9.4</v>
      </c>
      <c r="S27">
        <v>27.7</v>
      </c>
      <c r="T27">
        <v>24.4</v>
      </c>
      <c r="U27">
        <v>12.1</v>
      </c>
      <c r="V27">
        <v>57.9</v>
      </c>
      <c r="W27">
        <v>79.7</v>
      </c>
      <c r="X27">
        <v>7.9</v>
      </c>
      <c r="Y27">
        <v>24.2</v>
      </c>
      <c r="Z27">
        <v>24.3</v>
      </c>
      <c r="AA27">
        <v>12.2</v>
      </c>
      <c r="AB27" s="39">
        <f t="shared" si="0"/>
        <v>291.79999999999995</v>
      </c>
      <c r="AC27" s="15">
        <f t="shared" si="1"/>
        <v>70</v>
      </c>
      <c r="AD27" s="15">
        <f t="shared" si="2"/>
        <v>182.00000000000003</v>
      </c>
      <c r="AE27" s="15"/>
      <c r="AF27" s="2">
        <v>1991</v>
      </c>
      <c r="AG27" s="45">
        <v>3.3333333333333333E-2</v>
      </c>
      <c r="AH27" s="45">
        <v>0</v>
      </c>
      <c r="AI27" s="45">
        <v>0</v>
      </c>
      <c r="AJ27" s="45">
        <v>0</v>
      </c>
      <c r="AK27" s="45">
        <v>4.258064516129032</v>
      </c>
      <c r="AL27" s="45">
        <v>12.233333333333333</v>
      </c>
      <c r="AM27" s="45">
        <v>15.387096774193548</v>
      </c>
      <c r="AN27" s="44">
        <v>19.516129032258064</v>
      </c>
      <c r="AO27" s="45">
        <v>24.214285714285715</v>
      </c>
      <c r="AP27" s="45">
        <v>30.225806451612904</v>
      </c>
      <c r="AQ27" s="45">
        <v>37.93333333333333</v>
      </c>
      <c r="AR27" s="45">
        <v>40.645161290322584</v>
      </c>
      <c r="AS27" s="45">
        <v>3.3333333333333333E-2</v>
      </c>
      <c r="AT27" s="45">
        <v>0</v>
      </c>
      <c r="AU27" s="45">
        <v>0</v>
      </c>
      <c r="AV27" s="45">
        <v>0</v>
      </c>
      <c r="AW27" s="45">
        <v>3.903225806451613</v>
      </c>
      <c r="AX27" s="45">
        <v>10.8</v>
      </c>
      <c r="AY27" s="45">
        <v>12.838709677419354</v>
      </c>
      <c r="AZ27" s="15">
        <f t="shared" si="3"/>
        <v>15.009165386584742</v>
      </c>
      <c r="BA27" s="2">
        <f t="shared" si="4"/>
        <v>1.6666666666666666E-2</v>
      </c>
      <c r="BB27" s="2">
        <f t="shared" si="5"/>
        <v>8.3333333333333332E-3</v>
      </c>
    </row>
    <row r="28" spans="1:54" ht="15.9" x14ac:dyDescent="0.45">
      <c r="A28" s="2">
        <v>1992</v>
      </c>
      <c r="B28" s="5">
        <v>0.72899999999999998</v>
      </c>
      <c r="C28" s="5"/>
      <c r="F28" s="5"/>
      <c r="H28" s="2">
        <v>1992</v>
      </c>
      <c r="I28">
        <v>28.9</v>
      </c>
      <c r="J28">
        <v>58.1</v>
      </c>
      <c r="K28">
        <v>46.9</v>
      </c>
      <c r="L28">
        <v>18.3</v>
      </c>
      <c r="M28">
        <v>16.2</v>
      </c>
      <c r="N28">
        <v>20.3</v>
      </c>
      <c r="O28">
        <v>32.6</v>
      </c>
      <c r="P28" s="36">
        <v>9.8000000000000007</v>
      </c>
      <c r="Q28">
        <v>7</v>
      </c>
      <c r="R28">
        <v>25.4</v>
      </c>
      <c r="S28">
        <v>7.4</v>
      </c>
      <c r="T28">
        <v>22.1</v>
      </c>
      <c r="U28">
        <v>35.9</v>
      </c>
      <c r="V28">
        <v>27.2</v>
      </c>
      <c r="W28">
        <v>20.6</v>
      </c>
      <c r="X28">
        <v>24.6</v>
      </c>
      <c r="Y28">
        <v>31.3</v>
      </c>
      <c r="Z28">
        <v>9.6</v>
      </c>
      <c r="AA28">
        <v>23.4</v>
      </c>
      <c r="AB28" s="39">
        <f t="shared" si="0"/>
        <v>244.29999999999998</v>
      </c>
      <c r="AC28" s="15">
        <f t="shared" si="1"/>
        <v>63.099999999999994</v>
      </c>
      <c r="AD28" s="15">
        <f t="shared" si="2"/>
        <v>130.4</v>
      </c>
      <c r="AE28" s="15"/>
      <c r="AF28" s="2">
        <v>1992</v>
      </c>
      <c r="AG28" s="45">
        <v>3.3333333333333333E-2</v>
      </c>
      <c r="AH28" s="45">
        <v>0</v>
      </c>
      <c r="AI28" s="45">
        <v>0</v>
      </c>
      <c r="AJ28" s="45">
        <v>0</v>
      </c>
      <c r="AK28" s="45">
        <v>3.903225806451613</v>
      </c>
      <c r="AL28" s="45">
        <v>10.8</v>
      </c>
      <c r="AM28" s="45">
        <v>12.838709677419354</v>
      </c>
      <c r="AN28" s="44">
        <v>13.838709677419354</v>
      </c>
      <c r="AO28" s="45">
        <v>20.551724137931036</v>
      </c>
      <c r="AP28" s="45">
        <v>29.741935483870968</v>
      </c>
      <c r="AQ28" s="45">
        <v>35.366666666666667</v>
      </c>
      <c r="AR28" s="45">
        <v>11.193548387096774</v>
      </c>
      <c r="AS28" s="45">
        <v>1.3333333333333333</v>
      </c>
      <c r="AT28" s="45">
        <v>0</v>
      </c>
      <c r="AU28" s="45">
        <v>0</v>
      </c>
      <c r="AV28" s="45">
        <v>1.0666666666666667</v>
      </c>
      <c r="AW28" s="45">
        <v>9.32258064516129</v>
      </c>
      <c r="AX28" s="45">
        <v>13.433333333333334</v>
      </c>
      <c r="AY28" s="45">
        <v>25.580645161290324</v>
      </c>
      <c r="AZ28" s="15">
        <f t="shared" si="3"/>
        <v>13.452428624397479</v>
      </c>
      <c r="BA28" s="2">
        <f t="shared" si="4"/>
        <v>0.66666666666666663</v>
      </c>
      <c r="BB28" s="2">
        <f t="shared" si="5"/>
        <v>0.6</v>
      </c>
    </row>
    <row r="29" spans="1:54" ht="15.9" x14ac:dyDescent="0.45">
      <c r="A29" s="2">
        <v>1993</v>
      </c>
      <c r="B29" s="5">
        <v>0.38400000000000001</v>
      </c>
      <c r="C29" s="5"/>
      <c r="F29" s="5"/>
      <c r="H29" s="2">
        <v>1993</v>
      </c>
      <c r="I29">
        <v>24.3</v>
      </c>
      <c r="J29">
        <v>49.5</v>
      </c>
      <c r="K29">
        <v>92.7</v>
      </c>
      <c r="L29">
        <v>33.4</v>
      </c>
      <c r="M29">
        <v>45.5</v>
      </c>
      <c r="N29">
        <v>16.5</v>
      </c>
      <c r="O29">
        <v>10.9</v>
      </c>
      <c r="P29" s="36">
        <v>37</v>
      </c>
      <c r="Q29">
        <v>18.8</v>
      </c>
      <c r="R29">
        <v>25.3</v>
      </c>
      <c r="S29">
        <v>18</v>
      </c>
      <c r="T29">
        <v>14.9</v>
      </c>
      <c r="U29">
        <v>28.9</v>
      </c>
      <c r="V29">
        <v>58.1</v>
      </c>
      <c r="W29">
        <v>46.9</v>
      </c>
      <c r="X29">
        <v>18.3</v>
      </c>
      <c r="Y29">
        <v>16.2</v>
      </c>
      <c r="Z29">
        <v>20.3</v>
      </c>
      <c r="AA29">
        <v>32.6</v>
      </c>
      <c r="AB29" s="39">
        <f t="shared" si="0"/>
        <v>335.3</v>
      </c>
      <c r="AC29" s="15">
        <f t="shared" si="1"/>
        <v>87</v>
      </c>
      <c r="AD29" s="15">
        <f t="shared" si="2"/>
        <v>167.10000000000002</v>
      </c>
      <c r="AE29" s="15"/>
      <c r="AF29" s="2">
        <v>1993</v>
      </c>
      <c r="AG29" s="45">
        <v>1.3333333333333333</v>
      </c>
      <c r="AH29" s="45">
        <v>0</v>
      </c>
      <c r="AI29" s="45">
        <v>0</v>
      </c>
      <c r="AJ29" s="45">
        <v>1.0666666666666667</v>
      </c>
      <c r="AK29" s="45">
        <v>9.32258064516129</v>
      </c>
      <c r="AL29" s="45">
        <v>13.433333333333334</v>
      </c>
      <c r="AM29" s="45">
        <v>25.580645161290324</v>
      </c>
      <c r="AN29" s="44">
        <v>48.41935483870968</v>
      </c>
      <c r="AO29" s="45">
        <v>51.571428571428569</v>
      </c>
      <c r="AP29" s="45">
        <v>60.064516129032256</v>
      </c>
      <c r="AQ29" s="45">
        <v>72.733333333333334</v>
      </c>
      <c r="AR29" s="45">
        <v>64.838709677419359</v>
      </c>
      <c r="AS29" s="45">
        <v>0.33333333333333331</v>
      </c>
      <c r="AT29" s="45">
        <v>0</v>
      </c>
      <c r="AU29" s="45">
        <v>0.22580645161290322</v>
      </c>
      <c r="AV29" s="45">
        <v>6.6666666666666666E-2</v>
      </c>
      <c r="AW29" s="45">
        <v>9.5483870967741939</v>
      </c>
      <c r="AX29" s="45">
        <v>16.933333333333334</v>
      </c>
      <c r="AY29" s="45">
        <v>28.774193548387096</v>
      </c>
      <c r="AZ29" s="15">
        <f t="shared" si="3"/>
        <v>29.459088581669231</v>
      </c>
      <c r="BA29" s="2">
        <f t="shared" si="4"/>
        <v>0.16666666666666666</v>
      </c>
      <c r="BB29" s="2">
        <f t="shared" si="5"/>
        <v>0.15645161290322579</v>
      </c>
    </row>
    <row r="30" spans="1:54" ht="15.9" x14ac:dyDescent="0.45">
      <c r="A30" s="2">
        <v>1994</v>
      </c>
      <c r="B30" s="5">
        <v>0.93600000000000005</v>
      </c>
      <c r="C30" s="5"/>
      <c r="F30" s="5"/>
      <c r="H30" s="2">
        <v>1994</v>
      </c>
      <c r="I30">
        <v>51.2</v>
      </c>
      <c r="J30">
        <v>74.5</v>
      </c>
      <c r="K30">
        <v>16.7</v>
      </c>
      <c r="L30">
        <v>24.8</v>
      </c>
      <c r="M30">
        <v>17.899999999999999</v>
      </c>
      <c r="N30">
        <v>11.8</v>
      </c>
      <c r="O30">
        <v>8.8000000000000007</v>
      </c>
      <c r="P30" s="36">
        <v>6</v>
      </c>
      <c r="Q30">
        <v>4.2</v>
      </c>
      <c r="R30">
        <v>9.6</v>
      </c>
      <c r="S30">
        <v>11.2</v>
      </c>
      <c r="T30">
        <v>21.8</v>
      </c>
      <c r="U30">
        <v>24.3</v>
      </c>
      <c r="V30">
        <v>49.5</v>
      </c>
      <c r="W30">
        <v>92.7</v>
      </c>
      <c r="X30">
        <v>33.4</v>
      </c>
      <c r="Y30">
        <v>45.5</v>
      </c>
      <c r="Z30">
        <v>16.5</v>
      </c>
      <c r="AA30">
        <v>10.9</v>
      </c>
      <c r="AB30" s="39">
        <f t="shared" si="0"/>
        <v>325.60000000000002</v>
      </c>
      <c r="AC30" s="15">
        <f t="shared" si="1"/>
        <v>73.8</v>
      </c>
      <c r="AD30" s="15">
        <f t="shared" si="2"/>
        <v>221.70000000000002</v>
      </c>
      <c r="AE30" s="15"/>
      <c r="AF30" s="2">
        <v>1994</v>
      </c>
      <c r="AG30" s="45">
        <v>0.33333333333333331</v>
      </c>
      <c r="AH30" s="45">
        <v>0</v>
      </c>
      <c r="AI30" s="45">
        <v>0.22580645161290322</v>
      </c>
      <c r="AJ30" s="45">
        <v>6.6666666666666666E-2</v>
      </c>
      <c r="AK30" s="45">
        <v>9.5483870967741939</v>
      </c>
      <c r="AL30" s="45">
        <v>16.933333333333334</v>
      </c>
      <c r="AM30" s="45">
        <v>28.774193548387096</v>
      </c>
      <c r="AN30" s="44">
        <v>38</v>
      </c>
      <c r="AO30" s="45">
        <v>39.714285714285715</v>
      </c>
      <c r="AP30" s="45">
        <v>43</v>
      </c>
      <c r="AQ30" s="45">
        <v>47.833333333333336</v>
      </c>
      <c r="AR30" s="45">
        <v>33.967741935483872</v>
      </c>
      <c r="AS30" s="45">
        <v>0.66666666666666663</v>
      </c>
      <c r="AT30" s="45">
        <v>0</v>
      </c>
      <c r="AU30" s="45">
        <v>0.16129032258064516</v>
      </c>
      <c r="AV30" s="45">
        <v>1.3666666666666667</v>
      </c>
      <c r="AW30" s="45">
        <v>5.193548387096774</v>
      </c>
      <c r="AX30" s="45">
        <v>12.8</v>
      </c>
      <c r="AY30" s="45">
        <v>13.741935483870968</v>
      </c>
      <c r="AZ30" s="15">
        <f t="shared" si="3"/>
        <v>19.703789042498723</v>
      </c>
      <c r="BA30" s="2">
        <f t="shared" si="4"/>
        <v>0.33333333333333331</v>
      </c>
      <c r="BB30" s="2">
        <f t="shared" si="5"/>
        <v>0.54865591397849456</v>
      </c>
    </row>
    <row r="31" spans="1:54" ht="15.9" x14ac:dyDescent="0.45">
      <c r="A31" s="2">
        <v>1995</v>
      </c>
      <c r="B31" s="5">
        <v>0.47099999999999997</v>
      </c>
      <c r="C31" s="5"/>
      <c r="F31" s="5"/>
      <c r="H31" s="2">
        <v>1995</v>
      </c>
      <c r="I31">
        <v>10.7</v>
      </c>
      <c r="J31">
        <v>66.8</v>
      </c>
      <c r="K31">
        <v>49.3</v>
      </c>
      <c r="L31">
        <v>19.3</v>
      </c>
      <c r="M31">
        <v>17.600000000000001</v>
      </c>
      <c r="N31">
        <v>26.5</v>
      </c>
      <c r="O31">
        <v>8.5</v>
      </c>
      <c r="P31" s="36">
        <v>18</v>
      </c>
      <c r="Q31">
        <v>16.399999999999999</v>
      </c>
      <c r="R31">
        <v>8.8000000000000007</v>
      </c>
      <c r="S31">
        <v>12.5</v>
      </c>
      <c r="T31">
        <v>11.5</v>
      </c>
      <c r="U31">
        <v>51.2</v>
      </c>
      <c r="V31">
        <v>74.5</v>
      </c>
      <c r="W31">
        <v>16.7</v>
      </c>
      <c r="X31">
        <v>24.8</v>
      </c>
      <c r="Y31">
        <v>17.899999999999999</v>
      </c>
      <c r="Z31">
        <v>11.8</v>
      </c>
      <c r="AA31">
        <v>8.8000000000000007</v>
      </c>
      <c r="AB31" s="39">
        <f t="shared" si="0"/>
        <v>272.90000000000003</v>
      </c>
      <c r="AC31" s="15">
        <f t="shared" si="1"/>
        <v>125.7</v>
      </c>
      <c r="AD31" s="15">
        <f t="shared" si="2"/>
        <v>178.7</v>
      </c>
      <c r="AE31" s="15"/>
      <c r="AF31" s="2">
        <v>1995</v>
      </c>
      <c r="AG31" s="45">
        <v>0.66666666666666663</v>
      </c>
      <c r="AH31" s="45">
        <v>0</v>
      </c>
      <c r="AI31" s="45">
        <v>0.16129032258064516</v>
      </c>
      <c r="AJ31" s="45">
        <v>1.3666666666666667</v>
      </c>
      <c r="AK31" s="45">
        <v>5.193548387096774</v>
      </c>
      <c r="AL31" s="45">
        <v>12.8</v>
      </c>
      <c r="AM31" s="45">
        <v>13.741935483870968</v>
      </c>
      <c r="AN31" s="44">
        <v>22.93548387096774</v>
      </c>
      <c r="AO31" s="45">
        <v>37.035714285714285</v>
      </c>
      <c r="AP31" s="45">
        <v>42.645161290322584</v>
      </c>
      <c r="AQ31" s="45">
        <v>50.533333333333331</v>
      </c>
      <c r="AR31" s="45">
        <v>39.967741935483872</v>
      </c>
      <c r="AS31" s="45">
        <v>1.8333333333333333</v>
      </c>
      <c r="AT31" s="45">
        <v>0</v>
      </c>
      <c r="AU31" s="45">
        <v>0</v>
      </c>
      <c r="AV31" s="45">
        <v>1.2333333333333334</v>
      </c>
      <c r="AW31" s="45">
        <v>10.129032258064516</v>
      </c>
      <c r="AX31" s="45">
        <v>13.166666666666666</v>
      </c>
      <c r="AY31" s="45">
        <v>14.483870967741936</v>
      </c>
      <c r="AZ31" s="15">
        <f t="shared" si="3"/>
        <v>19.4969726062468</v>
      </c>
      <c r="BA31" s="2">
        <f t="shared" si="4"/>
        <v>0.91666666666666663</v>
      </c>
      <c r="BB31" s="2">
        <f t="shared" si="5"/>
        <v>0.76666666666666661</v>
      </c>
    </row>
    <row r="32" spans="1:54" ht="15.9" x14ac:dyDescent="0.45">
      <c r="A32" s="2">
        <v>1996</v>
      </c>
      <c r="B32" s="5">
        <v>0.82599999999999996</v>
      </c>
      <c r="C32" s="5"/>
      <c r="F32" s="5"/>
      <c r="H32" s="2">
        <v>1996</v>
      </c>
      <c r="I32">
        <v>35.200000000000003</v>
      </c>
      <c r="J32">
        <v>15.9</v>
      </c>
      <c r="K32">
        <v>47.3</v>
      </c>
      <c r="L32">
        <v>20</v>
      </c>
      <c r="M32">
        <v>24.7</v>
      </c>
      <c r="N32">
        <v>13.2</v>
      </c>
      <c r="O32">
        <v>14.4</v>
      </c>
      <c r="P32" s="36">
        <v>21.3</v>
      </c>
      <c r="Q32">
        <v>29.9</v>
      </c>
      <c r="R32">
        <v>21</v>
      </c>
      <c r="S32">
        <v>5.0999999999999996</v>
      </c>
      <c r="T32">
        <v>33.9</v>
      </c>
      <c r="U32">
        <v>10.7</v>
      </c>
      <c r="V32">
        <v>66.8</v>
      </c>
      <c r="W32">
        <v>49.3</v>
      </c>
      <c r="X32">
        <v>19.3</v>
      </c>
      <c r="Y32">
        <v>17.600000000000001</v>
      </c>
      <c r="Z32">
        <v>26.5</v>
      </c>
      <c r="AA32">
        <v>8.5</v>
      </c>
      <c r="AB32" s="39">
        <f t="shared" si="0"/>
        <v>309.90000000000003</v>
      </c>
      <c r="AC32" s="15">
        <f t="shared" si="1"/>
        <v>77.5</v>
      </c>
      <c r="AD32" s="15">
        <f t="shared" si="2"/>
        <v>180</v>
      </c>
      <c r="AE32" s="15"/>
      <c r="AF32" s="2">
        <v>1996</v>
      </c>
      <c r="AG32" s="45">
        <v>1.8333333333333333</v>
      </c>
      <c r="AH32" s="45">
        <v>0</v>
      </c>
      <c r="AI32" s="45">
        <v>0</v>
      </c>
      <c r="AJ32" s="45">
        <v>1.2333333333333334</v>
      </c>
      <c r="AK32" s="45">
        <v>10.129032258064516</v>
      </c>
      <c r="AL32" s="45">
        <v>13.166666666666666</v>
      </c>
      <c r="AM32" s="45">
        <v>14.483870967741936</v>
      </c>
      <c r="AN32" s="44">
        <v>24.225806451612904</v>
      </c>
      <c r="AO32" s="45">
        <v>36.103448275862071</v>
      </c>
      <c r="AP32" s="45">
        <v>45.967741935483872</v>
      </c>
      <c r="AQ32" s="45">
        <v>48.133333333333333</v>
      </c>
      <c r="AR32" s="45">
        <v>35.645161290322584</v>
      </c>
      <c r="AS32" s="45">
        <v>6.9</v>
      </c>
      <c r="AT32" s="45">
        <v>0</v>
      </c>
      <c r="AU32" s="45">
        <v>0</v>
      </c>
      <c r="AV32" s="45">
        <v>0.93333333333333335</v>
      </c>
      <c r="AW32" s="45">
        <v>3.967741935483871</v>
      </c>
      <c r="AX32" s="45">
        <v>10.433333333333334</v>
      </c>
      <c r="AY32" s="45">
        <v>20.903225806451612</v>
      </c>
      <c r="AZ32" s="15">
        <f t="shared" si="3"/>
        <v>19.434427141268078</v>
      </c>
      <c r="BA32" s="2">
        <f t="shared" si="4"/>
        <v>3.45</v>
      </c>
      <c r="BB32" s="2">
        <f t="shared" si="5"/>
        <v>1.9583333333333335</v>
      </c>
    </row>
    <row r="33" spans="1:54" ht="15.9" x14ac:dyDescent="0.45">
      <c r="A33" s="2">
        <v>1997</v>
      </c>
      <c r="B33" s="5">
        <v>0.53</v>
      </c>
      <c r="C33" s="5"/>
      <c r="F33" s="5"/>
      <c r="H33" s="2">
        <v>1997</v>
      </c>
      <c r="I33">
        <v>4.9000000000000004</v>
      </c>
      <c r="J33">
        <v>82.3</v>
      </c>
      <c r="K33">
        <v>39.4</v>
      </c>
      <c r="L33">
        <v>34.6</v>
      </c>
      <c r="M33">
        <v>15.1</v>
      </c>
      <c r="N33">
        <v>10.8</v>
      </c>
      <c r="O33">
        <v>7.7</v>
      </c>
      <c r="P33" s="36">
        <v>4.4000000000000004</v>
      </c>
      <c r="Q33">
        <v>3.2</v>
      </c>
      <c r="R33">
        <v>4.5999999999999996</v>
      </c>
      <c r="S33">
        <v>16.100000000000001</v>
      </c>
      <c r="T33">
        <v>17.3</v>
      </c>
      <c r="U33">
        <v>35.200000000000003</v>
      </c>
      <c r="V33">
        <v>15.9</v>
      </c>
      <c r="W33">
        <v>47.3</v>
      </c>
      <c r="X33">
        <v>20</v>
      </c>
      <c r="Y33">
        <v>24.7</v>
      </c>
      <c r="Z33">
        <v>13.2</v>
      </c>
      <c r="AA33">
        <v>14.4</v>
      </c>
      <c r="AB33" s="39">
        <f t="shared" si="0"/>
        <v>216.29999999999998</v>
      </c>
      <c r="AC33" s="15">
        <f t="shared" si="1"/>
        <v>51.1</v>
      </c>
      <c r="AD33" s="15">
        <f t="shared" si="2"/>
        <v>135.69999999999999</v>
      </c>
      <c r="AE33" s="15"/>
      <c r="AF33" s="2">
        <v>1997</v>
      </c>
      <c r="AG33" s="45">
        <v>6.9</v>
      </c>
      <c r="AH33" s="45">
        <v>0</v>
      </c>
      <c r="AI33" s="45">
        <v>0</v>
      </c>
      <c r="AJ33" s="45">
        <v>0.93333333333333335</v>
      </c>
      <c r="AK33" s="45">
        <v>3.967741935483871</v>
      </c>
      <c r="AL33" s="45">
        <v>10.433333333333334</v>
      </c>
      <c r="AM33" s="45">
        <v>20.903225806451612</v>
      </c>
      <c r="AN33" s="44">
        <v>19</v>
      </c>
      <c r="AO33" s="45">
        <v>19.357142857142858</v>
      </c>
      <c r="AP33" s="45">
        <v>20.612903225806452</v>
      </c>
      <c r="AQ33" s="45">
        <v>13.466666666666667</v>
      </c>
      <c r="AR33" s="45">
        <v>0.32258064516129031</v>
      </c>
      <c r="AS33" s="45">
        <v>0.1</v>
      </c>
      <c r="AT33" s="45">
        <v>0</v>
      </c>
      <c r="AU33" s="45">
        <v>0</v>
      </c>
      <c r="AV33" s="45">
        <v>6.6666666666666666E-2</v>
      </c>
      <c r="AW33" s="45">
        <v>9.4516129032258061</v>
      </c>
      <c r="AX33" s="45">
        <v>18.8</v>
      </c>
      <c r="AY33" s="45">
        <v>22.838709677419356</v>
      </c>
      <c r="AZ33" s="15">
        <f t="shared" si="3"/>
        <v>10.334690220174091</v>
      </c>
      <c r="BA33" s="2">
        <f t="shared" si="4"/>
        <v>0.05</v>
      </c>
      <c r="BB33" s="2">
        <f t="shared" si="5"/>
        <v>4.1666666666666671E-2</v>
      </c>
    </row>
    <row r="34" spans="1:54" ht="15.9" x14ac:dyDescent="0.45">
      <c r="A34" s="2">
        <v>1998</v>
      </c>
      <c r="B34" s="5">
        <v>0.86399999999999999</v>
      </c>
      <c r="C34" s="5"/>
      <c r="F34" s="5"/>
      <c r="H34" s="2">
        <v>1998</v>
      </c>
      <c r="I34">
        <v>43</v>
      </c>
      <c r="J34">
        <v>43.1</v>
      </c>
      <c r="K34">
        <v>78.400000000000006</v>
      </c>
      <c r="L34">
        <v>48.8</v>
      </c>
      <c r="M34">
        <v>42.2</v>
      </c>
      <c r="N34">
        <v>34.4</v>
      </c>
      <c r="O34">
        <v>12.7</v>
      </c>
      <c r="P34" s="36">
        <v>3.3</v>
      </c>
      <c r="Q34">
        <v>9.6999999999999993</v>
      </c>
      <c r="R34">
        <v>15.2</v>
      </c>
      <c r="S34">
        <v>9.5</v>
      </c>
      <c r="T34">
        <v>8.6</v>
      </c>
      <c r="U34">
        <v>4.9000000000000004</v>
      </c>
      <c r="V34">
        <v>82.3</v>
      </c>
      <c r="W34">
        <v>39.4</v>
      </c>
      <c r="X34">
        <v>34.6</v>
      </c>
      <c r="Y34">
        <v>15.1</v>
      </c>
      <c r="Z34">
        <v>10.8</v>
      </c>
      <c r="AA34">
        <v>7.7</v>
      </c>
      <c r="AB34" s="39">
        <f t="shared" si="0"/>
        <v>241.1</v>
      </c>
      <c r="AC34" s="15">
        <f t="shared" si="1"/>
        <v>87.2</v>
      </c>
      <c r="AD34" s="15">
        <f t="shared" si="2"/>
        <v>169.79999999999998</v>
      </c>
      <c r="AE34" s="15"/>
      <c r="AF34" s="2">
        <v>1998</v>
      </c>
      <c r="AG34" s="45">
        <v>0.1</v>
      </c>
      <c r="AH34" s="45">
        <v>0</v>
      </c>
      <c r="AI34" s="45">
        <v>0</v>
      </c>
      <c r="AJ34" s="45">
        <v>6.6666666666666666E-2</v>
      </c>
      <c r="AK34" s="45">
        <v>9.4516129032258061</v>
      </c>
      <c r="AL34" s="45">
        <v>18.8</v>
      </c>
      <c r="AM34" s="45">
        <v>22.838709677419356</v>
      </c>
      <c r="AN34" s="44">
        <v>25.580645161290324</v>
      </c>
      <c r="AO34" s="45">
        <v>30.5</v>
      </c>
      <c r="AP34" s="45">
        <v>35.612903225806448</v>
      </c>
      <c r="AQ34" s="45">
        <v>44.3</v>
      </c>
      <c r="AR34" s="45">
        <v>31.322580645161292</v>
      </c>
      <c r="AS34" s="45">
        <v>0</v>
      </c>
      <c r="AT34" s="45">
        <v>0</v>
      </c>
      <c r="AU34" s="45">
        <v>0</v>
      </c>
      <c r="AV34" s="45">
        <v>7.7333333333333334</v>
      </c>
      <c r="AW34" s="45">
        <v>20.516129032258064</v>
      </c>
      <c r="AX34" s="45">
        <v>27.233333333333334</v>
      </c>
      <c r="AY34" s="45">
        <v>25.93548387096774</v>
      </c>
      <c r="AZ34" s="15">
        <f t="shared" si="3"/>
        <v>20.727867383512546</v>
      </c>
      <c r="BA34" s="2">
        <f t="shared" si="4"/>
        <v>0</v>
      </c>
      <c r="BB34" s="2">
        <f t="shared" si="5"/>
        <v>1.9333333333333333</v>
      </c>
    </row>
    <row r="35" spans="1:54" ht="15.9" x14ac:dyDescent="0.45">
      <c r="A35" s="2">
        <v>1999</v>
      </c>
      <c r="B35" s="5">
        <v>0.35099999999999998</v>
      </c>
      <c r="C35" s="5"/>
      <c r="F35" s="5"/>
      <c r="H35" s="2">
        <v>1999</v>
      </c>
      <c r="I35">
        <v>93.4</v>
      </c>
      <c r="J35">
        <v>24.4</v>
      </c>
      <c r="K35">
        <v>3.7</v>
      </c>
      <c r="L35">
        <v>14.3</v>
      </c>
      <c r="M35">
        <v>37.6</v>
      </c>
      <c r="N35">
        <v>17.100000000000001</v>
      </c>
      <c r="O35">
        <v>4.5</v>
      </c>
      <c r="P35" s="36">
        <v>7.3</v>
      </c>
      <c r="Q35">
        <v>17.5</v>
      </c>
      <c r="R35">
        <v>6.3</v>
      </c>
      <c r="S35">
        <v>5.4</v>
      </c>
      <c r="T35">
        <v>7</v>
      </c>
      <c r="U35">
        <v>43</v>
      </c>
      <c r="V35">
        <v>43.1</v>
      </c>
      <c r="W35">
        <v>78.400000000000006</v>
      </c>
      <c r="X35">
        <v>48.8</v>
      </c>
      <c r="Y35">
        <v>42.2</v>
      </c>
      <c r="Z35">
        <v>34.4</v>
      </c>
      <c r="AA35">
        <v>12.7</v>
      </c>
      <c r="AB35" s="39">
        <f t="shared" si="0"/>
        <v>346.09999999999997</v>
      </c>
      <c r="AC35" s="15">
        <f t="shared" si="1"/>
        <v>86.1</v>
      </c>
      <c r="AD35" s="15">
        <f t="shared" si="2"/>
        <v>220.3</v>
      </c>
      <c r="AE35" s="15"/>
      <c r="AF35" s="2">
        <v>1999</v>
      </c>
      <c r="AG35" s="45">
        <v>0</v>
      </c>
      <c r="AH35" s="45">
        <v>0</v>
      </c>
      <c r="AI35" s="45">
        <v>0</v>
      </c>
      <c r="AJ35" s="45">
        <v>7.7333333333333334</v>
      </c>
      <c r="AK35" s="45">
        <v>20.516129032258064</v>
      </c>
      <c r="AL35" s="45">
        <v>27.233333333333334</v>
      </c>
      <c r="AM35" s="45">
        <v>25.93548387096774</v>
      </c>
      <c r="AN35" s="44">
        <v>26.774193548387096</v>
      </c>
      <c r="AO35" s="45">
        <v>34.892857142857146</v>
      </c>
      <c r="AP35" s="45">
        <v>47.161290322580648</v>
      </c>
      <c r="AQ35" s="45">
        <v>50.56666666666667</v>
      </c>
      <c r="AR35" s="45">
        <v>21.903225806451612</v>
      </c>
      <c r="AS35" s="45">
        <v>0.26666666666666666</v>
      </c>
      <c r="AT35" s="45">
        <v>0</v>
      </c>
      <c r="AU35" s="45">
        <v>0</v>
      </c>
      <c r="AV35" s="45">
        <v>3</v>
      </c>
      <c r="AW35" s="45">
        <v>22.677419354838708</v>
      </c>
      <c r="AX35" s="45">
        <v>35.133333333333333</v>
      </c>
      <c r="AY35" s="45">
        <v>46.258064516129032</v>
      </c>
      <c r="AZ35" s="15">
        <f t="shared" si="3"/>
        <v>24.05280977982591</v>
      </c>
      <c r="BA35" s="2">
        <f t="shared" si="4"/>
        <v>0.13333333333333333</v>
      </c>
      <c r="BB35" s="2">
        <f t="shared" si="5"/>
        <v>0.81666666666666665</v>
      </c>
    </row>
    <row r="36" spans="1:54" ht="15.9" x14ac:dyDescent="0.45">
      <c r="A36" s="2">
        <v>2000</v>
      </c>
      <c r="B36" s="5">
        <v>0.40600000000000003</v>
      </c>
      <c r="C36" s="5"/>
      <c r="F36" s="5"/>
      <c r="H36" s="2">
        <v>2000</v>
      </c>
      <c r="I36">
        <v>14.1</v>
      </c>
      <c r="J36">
        <v>27.2</v>
      </c>
      <c r="K36">
        <v>13.6</v>
      </c>
      <c r="L36">
        <v>27.2</v>
      </c>
      <c r="M36">
        <v>13.2</v>
      </c>
      <c r="N36">
        <v>25.4</v>
      </c>
      <c r="O36">
        <v>32.299999999999997</v>
      </c>
      <c r="P36" s="36">
        <v>14.1</v>
      </c>
      <c r="Q36">
        <v>5.3</v>
      </c>
      <c r="R36">
        <v>8.1</v>
      </c>
      <c r="S36">
        <v>11</v>
      </c>
      <c r="T36">
        <v>17.2</v>
      </c>
      <c r="U36">
        <v>93.4</v>
      </c>
      <c r="V36">
        <v>24.4</v>
      </c>
      <c r="W36">
        <v>3.7</v>
      </c>
      <c r="X36">
        <v>14.3</v>
      </c>
      <c r="Y36">
        <v>37.6</v>
      </c>
      <c r="Z36">
        <v>17.100000000000001</v>
      </c>
      <c r="AA36">
        <v>4.5</v>
      </c>
      <c r="AB36" s="39">
        <f t="shared" si="0"/>
        <v>250.70000000000002</v>
      </c>
      <c r="AC36" s="15">
        <f t="shared" si="1"/>
        <v>117.80000000000001</v>
      </c>
      <c r="AD36" s="15">
        <f t="shared" si="2"/>
        <v>153</v>
      </c>
      <c r="AE36" s="15"/>
      <c r="AF36" s="2">
        <v>2000</v>
      </c>
      <c r="AG36" s="45">
        <v>0.26666666666666666</v>
      </c>
      <c r="AH36" s="45">
        <v>0</v>
      </c>
      <c r="AI36" s="45">
        <v>0</v>
      </c>
      <c r="AJ36" s="45">
        <v>3</v>
      </c>
      <c r="AK36" s="45">
        <v>22.677419354838708</v>
      </c>
      <c r="AL36" s="45">
        <v>35.133333333333333</v>
      </c>
      <c r="AM36" s="45">
        <v>46.258064516129032</v>
      </c>
      <c r="AN36" s="44">
        <v>52.29032258064516</v>
      </c>
      <c r="AO36" s="45">
        <v>53.344827586206897</v>
      </c>
      <c r="AP36" s="45">
        <v>55.516129032258064</v>
      </c>
      <c r="AQ36" s="45">
        <v>57.966666666666669</v>
      </c>
      <c r="AR36" s="45">
        <v>32.774193548387096</v>
      </c>
      <c r="AS36" s="45">
        <v>0</v>
      </c>
      <c r="AT36" s="45">
        <v>0</v>
      </c>
      <c r="AU36" s="45">
        <v>0</v>
      </c>
      <c r="AV36" s="45">
        <v>6.6666666666666666E-2</v>
      </c>
      <c r="AW36" s="45">
        <v>10.290322580645162</v>
      </c>
      <c r="AX36" s="45">
        <v>19.600000000000001</v>
      </c>
      <c r="AY36" s="45">
        <v>18.677419354838708</v>
      </c>
      <c r="AZ36" s="15">
        <f t="shared" si="3"/>
        <v>25.043879001359539</v>
      </c>
      <c r="BA36" s="2">
        <f t="shared" si="4"/>
        <v>0</v>
      </c>
      <c r="BB36" s="2">
        <f t="shared" si="5"/>
        <v>1.6666666666666666E-2</v>
      </c>
    </row>
    <row r="37" spans="1:54" ht="15.9" x14ac:dyDescent="0.45">
      <c r="A37" s="2">
        <v>2001</v>
      </c>
      <c r="B37" s="5">
        <v>0.997</v>
      </c>
      <c r="C37" s="5"/>
      <c r="F37" s="5"/>
      <c r="H37" s="2">
        <v>2001</v>
      </c>
      <c r="I37">
        <v>2.4</v>
      </c>
      <c r="J37">
        <v>53.5</v>
      </c>
      <c r="K37">
        <v>13.1</v>
      </c>
      <c r="L37">
        <v>54.2</v>
      </c>
      <c r="M37">
        <v>18.3</v>
      </c>
      <c r="N37">
        <v>26.5</v>
      </c>
      <c r="O37">
        <v>14.8</v>
      </c>
      <c r="P37" s="36">
        <v>3.3</v>
      </c>
      <c r="Q37">
        <v>8.8000000000000007</v>
      </c>
      <c r="R37">
        <v>3.6</v>
      </c>
      <c r="S37">
        <v>16.3</v>
      </c>
      <c r="T37">
        <v>1.7</v>
      </c>
      <c r="U37">
        <v>14.1</v>
      </c>
      <c r="V37">
        <v>27.2</v>
      </c>
      <c r="W37">
        <v>13.6</v>
      </c>
      <c r="X37">
        <v>27.2</v>
      </c>
      <c r="Y37">
        <v>13.2</v>
      </c>
      <c r="Z37">
        <v>25.4</v>
      </c>
      <c r="AA37">
        <v>32.299999999999997</v>
      </c>
      <c r="AB37" s="39">
        <f t="shared" si="0"/>
        <v>186.7</v>
      </c>
      <c r="AC37" s="15">
        <f t="shared" si="1"/>
        <v>41.3</v>
      </c>
      <c r="AD37" s="15">
        <f t="shared" si="2"/>
        <v>83.8</v>
      </c>
      <c r="AE37" s="15"/>
      <c r="AF37" s="2">
        <v>2001</v>
      </c>
      <c r="AG37" s="45">
        <v>0</v>
      </c>
      <c r="AH37" s="45">
        <v>0</v>
      </c>
      <c r="AI37" s="45">
        <v>0</v>
      </c>
      <c r="AJ37" s="45">
        <v>6.6666666666666666E-2</v>
      </c>
      <c r="AK37" s="45">
        <v>10.290322580645162</v>
      </c>
      <c r="AL37" s="45">
        <v>19.600000000000001</v>
      </c>
      <c r="AM37" s="45">
        <v>18.677419354838708</v>
      </c>
      <c r="AN37" s="44">
        <v>19.64516129032258</v>
      </c>
      <c r="AO37" s="45">
        <v>25.785714285714285</v>
      </c>
      <c r="AP37" s="45">
        <v>30.64516129032258</v>
      </c>
      <c r="AQ37" s="45">
        <v>36.43333333333333</v>
      </c>
      <c r="AR37" s="45">
        <v>12.903225806451612</v>
      </c>
      <c r="AS37" s="45">
        <v>0</v>
      </c>
      <c r="AT37" s="45">
        <v>0</v>
      </c>
      <c r="AU37" s="45">
        <v>0</v>
      </c>
      <c r="AV37" s="45">
        <v>6.6666666666666666E-2</v>
      </c>
      <c r="AW37" s="45">
        <v>3.7419354838709675</v>
      </c>
      <c r="AX37" s="45">
        <v>12.133333333333333</v>
      </c>
      <c r="AY37" s="45">
        <v>17.774193548387096</v>
      </c>
      <c r="AZ37" s="15">
        <f t="shared" si="3"/>
        <v>13.260727086533537</v>
      </c>
      <c r="BA37" s="2">
        <f t="shared" si="4"/>
        <v>0</v>
      </c>
      <c r="BB37" s="2">
        <f t="shared" si="5"/>
        <v>1.6666666666666666E-2</v>
      </c>
    </row>
    <row r="38" spans="1:54" ht="15.9" x14ac:dyDescent="0.45">
      <c r="A38" s="2">
        <v>2002</v>
      </c>
      <c r="B38" s="5">
        <v>0.89</v>
      </c>
      <c r="C38" s="5"/>
      <c r="F38" s="5"/>
      <c r="H38" s="2">
        <v>2002</v>
      </c>
      <c r="I38">
        <v>4.8</v>
      </c>
      <c r="J38">
        <v>19</v>
      </c>
      <c r="K38">
        <v>46</v>
      </c>
      <c r="L38">
        <v>8.6</v>
      </c>
      <c r="M38">
        <v>66.400000000000006</v>
      </c>
      <c r="N38">
        <v>26.1</v>
      </c>
      <c r="O38">
        <v>45.5</v>
      </c>
      <c r="P38" s="36">
        <v>1.3</v>
      </c>
      <c r="Q38">
        <v>12.5</v>
      </c>
      <c r="R38">
        <v>10.6</v>
      </c>
      <c r="S38">
        <v>19.600000000000001</v>
      </c>
      <c r="T38">
        <v>23.2</v>
      </c>
      <c r="U38">
        <v>2.4</v>
      </c>
      <c r="V38">
        <v>53.5</v>
      </c>
      <c r="W38">
        <v>13.1</v>
      </c>
      <c r="X38">
        <v>54.2</v>
      </c>
      <c r="Y38">
        <v>18.3</v>
      </c>
      <c r="Z38">
        <v>26.5</v>
      </c>
      <c r="AA38">
        <v>14.8</v>
      </c>
      <c r="AB38" s="39">
        <f t="shared" si="0"/>
        <v>250.00000000000006</v>
      </c>
      <c r="AC38" s="15">
        <f t="shared" si="1"/>
        <v>55.9</v>
      </c>
      <c r="AD38" s="15">
        <f t="shared" si="2"/>
        <v>146.39999999999998</v>
      </c>
      <c r="AE38" s="15"/>
      <c r="AF38" s="2">
        <v>2002</v>
      </c>
      <c r="AG38" s="45">
        <v>0</v>
      </c>
      <c r="AH38" s="45">
        <v>0</v>
      </c>
      <c r="AI38" s="45">
        <v>0</v>
      </c>
      <c r="AJ38" s="45">
        <v>6.6666666666666666E-2</v>
      </c>
      <c r="AK38" s="45">
        <v>3.7419354838709675</v>
      </c>
      <c r="AL38" s="45">
        <v>12.133333333333333</v>
      </c>
      <c r="AM38" s="45">
        <v>17.774193548387096</v>
      </c>
      <c r="AN38" s="44">
        <v>16.419354838709676</v>
      </c>
      <c r="AO38" s="45">
        <v>20.321428571428573</v>
      </c>
      <c r="AP38" s="45">
        <v>33.645161290322584</v>
      </c>
      <c r="AQ38" s="45">
        <v>34.633333333333333</v>
      </c>
      <c r="AR38" s="45">
        <v>36.29032258064516</v>
      </c>
      <c r="AS38" s="45">
        <v>0</v>
      </c>
      <c r="AT38" s="45">
        <v>0</v>
      </c>
      <c r="AU38" s="45">
        <v>0</v>
      </c>
      <c r="AV38" s="45">
        <v>5.2666666666666666</v>
      </c>
      <c r="AW38" s="45">
        <v>21.612903225806452</v>
      </c>
      <c r="AX38" s="45">
        <v>32.866666666666667</v>
      </c>
      <c r="AY38" s="45">
        <v>32.70967741935484</v>
      </c>
      <c r="AZ38" s="15">
        <f t="shared" si="3"/>
        <v>19.480459549411165</v>
      </c>
      <c r="BA38" s="2">
        <f t="shared" si="4"/>
        <v>0</v>
      </c>
      <c r="BB38" s="2">
        <f t="shared" si="5"/>
        <v>1.3166666666666667</v>
      </c>
    </row>
    <row r="39" spans="1:54" ht="15.9" x14ac:dyDescent="0.45">
      <c r="A39" s="2">
        <v>2003</v>
      </c>
      <c r="B39" s="5">
        <v>0.82299999999999995</v>
      </c>
      <c r="C39" s="5"/>
      <c r="F39" s="5"/>
      <c r="H39" s="2">
        <v>2003</v>
      </c>
      <c r="I39">
        <v>21.6</v>
      </c>
      <c r="J39">
        <v>44.3</v>
      </c>
      <c r="K39">
        <v>50.7</v>
      </c>
      <c r="L39">
        <v>37.4</v>
      </c>
      <c r="M39">
        <v>25.2</v>
      </c>
      <c r="N39">
        <v>18.2</v>
      </c>
      <c r="O39">
        <v>16</v>
      </c>
      <c r="P39" s="36">
        <v>9.6</v>
      </c>
      <c r="Q39">
        <v>4.0999999999999996</v>
      </c>
      <c r="R39">
        <v>9.8000000000000007</v>
      </c>
      <c r="S39">
        <v>26.8</v>
      </c>
      <c r="T39">
        <v>18.600000000000001</v>
      </c>
      <c r="U39">
        <v>4.8</v>
      </c>
      <c r="V39">
        <v>19</v>
      </c>
      <c r="W39">
        <v>46</v>
      </c>
      <c r="X39">
        <v>8.6</v>
      </c>
      <c r="Y39">
        <v>66.400000000000006</v>
      </c>
      <c r="Z39">
        <v>26.1</v>
      </c>
      <c r="AA39">
        <v>45.5</v>
      </c>
      <c r="AB39" s="39">
        <f t="shared" si="0"/>
        <v>285.29999999999995</v>
      </c>
      <c r="AC39" s="15">
        <f t="shared" si="1"/>
        <v>23.8</v>
      </c>
      <c r="AD39" s="15">
        <f t="shared" si="2"/>
        <v>97</v>
      </c>
      <c r="AE39" s="15"/>
      <c r="AF39" s="2">
        <v>2003</v>
      </c>
      <c r="AG39" s="45">
        <v>0</v>
      </c>
      <c r="AH39" s="45">
        <v>0</v>
      </c>
      <c r="AI39" s="45">
        <v>0</v>
      </c>
      <c r="AJ39" s="45">
        <v>5.2666666666666666</v>
      </c>
      <c r="AK39" s="45">
        <v>21.612903225806452</v>
      </c>
      <c r="AL39" s="45">
        <v>32.866666666666667</v>
      </c>
      <c r="AM39" s="45">
        <v>32.70967741935484</v>
      </c>
      <c r="AN39" s="44">
        <v>32.838709677419352</v>
      </c>
      <c r="AO39" s="45">
        <v>35.285714285714285</v>
      </c>
      <c r="AP39" s="45">
        <v>35.774193548387096</v>
      </c>
      <c r="AQ39" s="45">
        <v>38.93333333333333</v>
      </c>
      <c r="AR39" s="45">
        <v>17.032258064516128</v>
      </c>
      <c r="AS39" s="45">
        <v>0</v>
      </c>
      <c r="AT39" s="45">
        <v>0</v>
      </c>
      <c r="AU39" s="45">
        <v>0</v>
      </c>
      <c r="AV39" s="45">
        <v>0</v>
      </c>
      <c r="AW39" s="45">
        <v>6.161290322580645</v>
      </c>
      <c r="AX39" s="45">
        <v>20</v>
      </c>
      <c r="AY39" s="45">
        <v>22.967741935483872</v>
      </c>
      <c r="AZ39" s="15">
        <f t="shared" si="3"/>
        <v>17.416103430619561</v>
      </c>
      <c r="BA39" s="2">
        <f t="shared" si="4"/>
        <v>0</v>
      </c>
      <c r="BB39" s="2">
        <f t="shared" si="5"/>
        <v>0</v>
      </c>
    </row>
    <row r="40" spans="1:54" ht="15.9" x14ac:dyDescent="0.45">
      <c r="A40" s="2">
        <v>2004</v>
      </c>
      <c r="B40" s="5">
        <v>0.76300000000000001</v>
      </c>
      <c r="C40" s="5"/>
      <c r="F40" s="5"/>
      <c r="H40" s="2">
        <v>2004</v>
      </c>
      <c r="I40">
        <v>15.2</v>
      </c>
      <c r="J40">
        <v>27.3</v>
      </c>
      <c r="K40">
        <v>40.200000000000003</v>
      </c>
      <c r="L40">
        <v>19.2</v>
      </c>
      <c r="M40">
        <v>35.4</v>
      </c>
      <c r="N40">
        <v>15.5</v>
      </c>
      <c r="O40">
        <v>11.7</v>
      </c>
      <c r="P40" s="36">
        <v>18.2</v>
      </c>
      <c r="Q40">
        <v>6.5</v>
      </c>
      <c r="R40">
        <v>5.9</v>
      </c>
      <c r="S40">
        <v>12.4</v>
      </c>
      <c r="T40">
        <v>6.6</v>
      </c>
      <c r="U40">
        <v>21.6</v>
      </c>
      <c r="V40">
        <v>44.3</v>
      </c>
      <c r="W40">
        <v>50.7</v>
      </c>
      <c r="X40">
        <v>37.4</v>
      </c>
      <c r="Y40">
        <v>25.2</v>
      </c>
      <c r="Z40">
        <v>18.2</v>
      </c>
      <c r="AA40">
        <v>16</v>
      </c>
      <c r="AB40" s="39">
        <f t="shared" si="0"/>
        <v>263</v>
      </c>
      <c r="AC40" s="15">
        <f t="shared" si="1"/>
        <v>65.900000000000006</v>
      </c>
      <c r="AD40" s="15">
        <f t="shared" si="2"/>
        <v>160.6</v>
      </c>
      <c r="AE40" s="15"/>
      <c r="AF40" s="2">
        <v>2004</v>
      </c>
      <c r="AG40" s="45">
        <v>0</v>
      </c>
      <c r="AH40" s="45">
        <v>0</v>
      </c>
      <c r="AI40" s="45">
        <v>0</v>
      </c>
      <c r="AJ40" s="45">
        <v>0</v>
      </c>
      <c r="AK40" s="45">
        <v>6.161290322580645</v>
      </c>
      <c r="AL40" s="45">
        <v>20</v>
      </c>
      <c r="AM40" s="45">
        <v>22.967741935483872</v>
      </c>
      <c r="AN40" s="44">
        <v>27.741935483870968</v>
      </c>
      <c r="AO40" s="45">
        <v>30.103448275862068</v>
      </c>
      <c r="AP40" s="45">
        <v>32.774193548387096</v>
      </c>
      <c r="AQ40" s="45">
        <v>30</v>
      </c>
      <c r="AR40" s="45">
        <v>15.64516129032258</v>
      </c>
      <c r="AS40" s="45">
        <v>0.33333333333333331</v>
      </c>
      <c r="AT40" s="45">
        <v>0</v>
      </c>
      <c r="AU40" s="45">
        <v>0</v>
      </c>
      <c r="AV40" s="45">
        <v>1.0666666666666667</v>
      </c>
      <c r="AW40" s="45">
        <v>18.580645161290324</v>
      </c>
      <c r="AX40" s="45">
        <v>27.666666666666668</v>
      </c>
      <c r="AY40" s="45">
        <v>31.774193548387096</v>
      </c>
      <c r="AZ40" s="15">
        <f t="shared" si="3"/>
        <v>17.973853664565571</v>
      </c>
      <c r="BA40" s="2">
        <f t="shared" si="4"/>
        <v>0.16666666666666666</v>
      </c>
      <c r="BB40" s="2">
        <f t="shared" si="5"/>
        <v>0.35</v>
      </c>
    </row>
    <row r="41" spans="1:54" ht="15.9" x14ac:dyDescent="0.45">
      <c r="A41" s="2">
        <v>2005</v>
      </c>
      <c r="B41" s="5">
        <v>0.47099999999999997</v>
      </c>
      <c r="C41" s="5"/>
      <c r="F41" s="5"/>
      <c r="H41" s="2">
        <v>2005</v>
      </c>
      <c r="I41">
        <v>5.4</v>
      </c>
      <c r="J41">
        <v>44.4</v>
      </c>
      <c r="K41">
        <v>54.2</v>
      </c>
      <c r="L41">
        <v>48.8</v>
      </c>
      <c r="M41">
        <v>29</v>
      </c>
      <c r="N41">
        <v>42.7</v>
      </c>
      <c r="O41">
        <v>14</v>
      </c>
      <c r="P41" s="36">
        <v>12.9</v>
      </c>
      <c r="Q41">
        <v>6.9</v>
      </c>
      <c r="R41">
        <v>14.8</v>
      </c>
      <c r="S41">
        <v>10.9</v>
      </c>
      <c r="T41">
        <v>14.1</v>
      </c>
      <c r="U41">
        <v>15.2</v>
      </c>
      <c r="V41">
        <v>27.3</v>
      </c>
      <c r="W41">
        <v>40.200000000000003</v>
      </c>
      <c r="X41">
        <v>19.2</v>
      </c>
      <c r="Y41">
        <v>35.4</v>
      </c>
      <c r="Z41">
        <v>15.5</v>
      </c>
      <c r="AA41">
        <v>11.7</v>
      </c>
      <c r="AB41" s="39">
        <f t="shared" si="0"/>
        <v>224.1</v>
      </c>
      <c r="AC41" s="15">
        <f t="shared" si="1"/>
        <v>42.5</v>
      </c>
      <c r="AD41" s="15">
        <f t="shared" si="2"/>
        <v>116</v>
      </c>
      <c r="AE41" s="15"/>
      <c r="AF41" s="2">
        <v>2005</v>
      </c>
      <c r="AG41" s="45">
        <v>0.33333333333333331</v>
      </c>
      <c r="AH41" s="45">
        <v>0</v>
      </c>
      <c r="AI41" s="45">
        <v>0</v>
      </c>
      <c r="AJ41" s="45">
        <v>1.0666666666666667</v>
      </c>
      <c r="AK41" s="45">
        <v>18.580645161290324</v>
      </c>
      <c r="AL41" s="45">
        <v>27.666666666666668</v>
      </c>
      <c r="AM41" s="45">
        <v>31.774193548387096</v>
      </c>
      <c r="AN41" s="44">
        <v>38.87096774193548</v>
      </c>
      <c r="AO41" s="45">
        <v>44.964285714285715</v>
      </c>
      <c r="AP41" s="45">
        <v>50.677419354838712</v>
      </c>
      <c r="AQ41" s="45">
        <v>53.133333333333333</v>
      </c>
      <c r="AR41" s="45">
        <v>16.903225806451612</v>
      </c>
      <c r="AS41" s="45">
        <v>0</v>
      </c>
      <c r="AT41" s="45">
        <v>0</v>
      </c>
      <c r="AU41" s="45">
        <v>0</v>
      </c>
      <c r="AV41" s="45">
        <v>0</v>
      </c>
      <c r="AW41" s="45">
        <v>9.935483870967742</v>
      </c>
      <c r="AX41" s="45">
        <v>14.133333333333333</v>
      </c>
      <c r="AY41" s="45">
        <v>18.096774193548388</v>
      </c>
      <c r="AZ41" s="15">
        <f t="shared" si="3"/>
        <v>20.559568612391192</v>
      </c>
      <c r="BA41" s="2">
        <f t="shared" si="4"/>
        <v>0</v>
      </c>
      <c r="BB41" s="2">
        <f t="shared" si="5"/>
        <v>0</v>
      </c>
    </row>
    <row r="42" spans="1:54" ht="15.9" x14ac:dyDescent="0.45">
      <c r="A42" s="2">
        <v>2006</v>
      </c>
      <c r="B42" s="5">
        <v>0.63400000000000001</v>
      </c>
      <c r="C42" s="5"/>
      <c r="F42" s="5"/>
      <c r="H42" s="2">
        <v>2006</v>
      </c>
      <c r="I42">
        <v>13.4</v>
      </c>
      <c r="J42">
        <v>53.4</v>
      </c>
      <c r="K42">
        <v>81.400000000000006</v>
      </c>
      <c r="L42">
        <v>23.9</v>
      </c>
      <c r="M42">
        <v>32.5</v>
      </c>
      <c r="N42">
        <v>24</v>
      </c>
      <c r="O42">
        <v>11.3</v>
      </c>
      <c r="P42" s="36">
        <v>17.2</v>
      </c>
      <c r="Q42">
        <v>25.4</v>
      </c>
      <c r="R42">
        <v>7.6</v>
      </c>
      <c r="S42">
        <v>0</v>
      </c>
      <c r="T42">
        <v>31.7</v>
      </c>
      <c r="U42">
        <v>5.4</v>
      </c>
      <c r="V42">
        <v>44.4</v>
      </c>
      <c r="W42">
        <v>54.2</v>
      </c>
      <c r="X42">
        <v>48.8</v>
      </c>
      <c r="Y42">
        <v>29</v>
      </c>
      <c r="Z42">
        <v>42.7</v>
      </c>
      <c r="AA42">
        <v>14</v>
      </c>
      <c r="AB42" s="39">
        <f t="shared" si="0"/>
        <v>320.39999999999998</v>
      </c>
      <c r="AC42" s="15">
        <f t="shared" si="1"/>
        <v>49.8</v>
      </c>
      <c r="AD42" s="15">
        <f t="shared" si="2"/>
        <v>184.5</v>
      </c>
      <c r="AE42" s="15"/>
      <c r="AF42" s="2">
        <v>2006</v>
      </c>
      <c r="AG42" s="45">
        <v>0</v>
      </c>
      <c r="AH42" s="45">
        <v>0</v>
      </c>
      <c r="AI42" s="45">
        <v>0</v>
      </c>
      <c r="AJ42" s="45">
        <v>0</v>
      </c>
      <c r="AK42" s="45">
        <v>9.935483870967742</v>
      </c>
      <c r="AL42" s="45">
        <v>14.133333333333333</v>
      </c>
      <c r="AM42" s="45">
        <v>18.096774193548388</v>
      </c>
      <c r="AN42" s="44">
        <v>19.870967741935484</v>
      </c>
      <c r="AO42" s="45">
        <v>21.928571428571427</v>
      </c>
      <c r="AP42" s="45">
        <v>26.774193548387096</v>
      </c>
      <c r="AQ42" s="45">
        <v>26.166666666666668</v>
      </c>
      <c r="AR42" s="45">
        <v>18.70967741935484</v>
      </c>
      <c r="AS42" s="45">
        <v>0.1</v>
      </c>
      <c r="AT42" s="45">
        <v>0</v>
      </c>
      <c r="AU42" s="45">
        <v>0</v>
      </c>
      <c r="AV42" s="45">
        <v>1.3666666666666667</v>
      </c>
      <c r="AW42" s="45">
        <v>11.741935483870968</v>
      </c>
      <c r="AX42" s="45">
        <v>26.733333333333334</v>
      </c>
      <c r="AY42" s="45">
        <v>49.838709677419352</v>
      </c>
      <c r="AZ42" s="15">
        <f t="shared" si="3"/>
        <v>16.93589349718382</v>
      </c>
      <c r="BA42" s="2">
        <f t="shared" si="4"/>
        <v>0.05</v>
      </c>
      <c r="BB42" s="2">
        <f t="shared" si="5"/>
        <v>0.3666666666666667</v>
      </c>
    </row>
    <row r="43" spans="1:54" ht="15.9" x14ac:dyDescent="0.45">
      <c r="A43" s="2">
        <v>2007</v>
      </c>
      <c r="B43" s="5">
        <v>0.53800000000000003</v>
      </c>
      <c r="C43" s="5"/>
      <c r="F43" s="5"/>
      <c r="H43" s="2">
        <v>2007</v>
      </c>
      <c r="I43">
        <v>46</v>
      </c>
      <c r="J43">
        <v>28.2</v>
      </c>
      <c r="K43">
        <v>31.4</v>
      </c>
      <c r="L43">
        <v>25.2</v>
      </c>
      <c r="M43">
        <v>33.299999999999997</v>
      </c>
      <c r="N43">
        <v>23.4</v>
      </c>
      <c r="O43">
        <v>31.9</v>
      </c>
      <c r="P43" s="36">
        <v>24.1</v>
      </c>
      <c r="Q43">
        <v>7.7</v>
      </c>
      <c r="R43">
        <v>9.4</v>
      </c>
      <c r="S43">
        <v>7.6</v>
      </c>
      <c r="T43">
        <v>40.299999999999997</v>
      </c>
      <c r="U43">
        <v>13.4</v>
      </c>
      <c r="V43">
        <v>53.4</v>
      </c>
      <c r="W43">
        <v>81.400000000000006</v>
      </c>
      <c r="X43">
        <v>23.9</v>
      </c>
      <c r="Y43">
        <v>32.5</v>
      </c>
      <c r="Z43">
        <v>24</v>
      </c>
      <c r="AA43">
        <v>11.3</v>
      </c>
      <c r="AB43" s="39">
        <f t="shared" si="0"/>
        <v>329</v>
      </c>
      <c r="AC43" s="15">
        <f t="shared" si="1"/>
        <v>66.8</v>
      </c>
      <c r="AD43" s="15">
        <f t="shared" si="2"/>
        <v>212.4</v>
      </c>
      <c r="AE43" s="15"/>
      <c r="AF43" s="2">
        <v>2007</v>
      </c>
      <c r="AG43" s="45">
        <v>0.1</v>
      </c>
      <c r="AH43" s="45">
        <v>0</v>
      </c>
      <c r="AI43" s="45">
        <v>0</v>
      </c>
      <c r="AJ43" s="45">
        <v>1.3666666666666667</v>
      </c>
      <c r="AK43" s="45">
        <v>11.741935483870968</v>
      </c>
      <c r="AL43" s="45">
        <v>26.733333333333334</v>
      </c>
      <c r="AM43" s="45">
        <v>49.838709677419352</v>
      </c>
      <c r="AN43" s="44">
        <v>56.29032258064516</v>
      </c>
      <c r="AO43" s="45">
        <v>65.357142857142861</v>
      </c>
      <c r="AP43" s="45">
        <v>69.032258064516128</v>
      </c>
      <c r="AQ43" s="45">
        <v>37.1</v>
      </c>
      <c r="AR43" s="45">
        <v>22.483870967741936</v>
      </c>
      <c r="AS43" s="45">
        <v>6.6666666666666666E-2</v>
      </c>
      <c r="AT43" s="45">
        <v>0</v>
      </c>
      <c r="AU43" s="45">
        <v>0</v>
      </c>
      <c r="AV43" s="45">
        <v>6.6666666666666666E-2</v>
      </c>
      <c r="AW43" s="45">
        <v>8</v>
      </c>
      <c r="AX43" s="45">
        <v>19.233333333333334</v>
      </c>
      <c r="AY43" s="45">
        <v>25.838709677419356</v>
      </c>
      <c r="AZ43" s="15">
        <f t="shared" si="3"/>
        <v>25.289080901177673</v>
      </c>
      <c r="BA43" s="2">
        <f t="shared" si="4"/>
        <v>3.3333333333333333E-2</v>
      </c>
      <c r="BB43" s="2">
        <f t="shared" si="5"/>
        <v>3.3333333333333333E-2</v>
      </c>
    </row>
    <row r="44" spans="1:54" ht="15.9" x14ac:dyDescent="0.45">
      <c r="A44" s="2">
        <v>2008</v>
      </c>
      <c r="B44" s="5">
        <v>0.68500000000000005</v>
      </c>
      <c r="C44" s="5"/>
      <c r="F44" s="5"/>
      <c r="H44" s="2">
        <v>2008</v>
      </c>
      <c r="I44">
        <v>13.4</v>
      </c>
      <c r="J44">
        <v>51</v>
      </c>
      <c r="K44">
        <v>36.9</v>
      </c>
      <c r="L44">
        <v>52.5</v>
      </c>
      <c r="M44">
        <v>16.7</v>
      </c>
      <c r="N44">
        <v>25.4</v>
      </c>
      <c r="O44">
        <v>7</v>
      </c>
      <c r="P44" s="36">
        <v>31</v>
      </c>
      <c r="Q44">
        <v>14.2</v>
      </c>
      <c r="R44">
        <v>11.6</v>
      </c>
      <c r="S44">
        <v>8</v>
      </c>
      <c r="T44">
        <v>13.3</v>
      </c>
      <c r="U44">
        <v>46</v>
      </c>
      <c r="V44">
        <v>28.2</v>
      </c>
      <c r="W44">
        <v>31.4</v>
      </c>
      <c r="X44">
        <v>25.2</v>
      </c>
      <c r="Y44">
        <v>33.299999999999997</v>
      </c>
      <c r="Z44">
        <v>23.4</v>
      </c>
      <c r="AA44">
        <v>31.9</v>
      </c>
      <c r="AB44" s="39">
        <f t="shared" si="0"/>
        <v>297.49999999999994</v>
      </c>
      <c r="AC44" s="15">
        <f t="shared" si="1"/>
        <v>74.2</v>
      </c>
      <c r="AD44" s="15">
        <f t="shared" si="2"/>
        <v>144.1</v>
      </c>
      <c r="AE44" s="15"/>
      <c r="AF44" s="2">
        <v>2008</v>
      </c>
      <c r="AG44" s="45">
        <v>6.6666666666666666E-2</v>
      </c>
      <c r="AH44" s="45">
        <v>0</v>
      </c>
      <c r="AI44" s="45">
        <v>0</v>
      </c>
      <c r="AJ44" s="45">
        <v>6.6666666666666666E-2</v>
      </c>
      <c r="AK44" s="45">
        <v>8</v>
      </c>
      <c r="AL44" s="45">
        <v>19.233333333333334</v>
      </c>
      <c r="AM44" s="45">
        <v>25.838709677419356</v>
      </c>
      <c r="AN44" s="44">
        <v>24.741935483870968</v>
      </c>
      <c r="AO44" s="45">
        <v>37.620689655172413</v>
      </c>
      <c r="AP44" s="45">
        <v>42.516129032258064</v>
      </c>
      <c r="AQ44" s="45">
        <v>45.7</v>
      </c>
      <c r="AR44" s="45">
        <v>10.838709677419354</v>
      </c>
      <c r="AS44" s="45">
        <v>2.0333333333333332</v>
      </c>
      <c r="AT44" s="45">
        <v>0</v>
      </c>
      <c r="AU44" s="45">
        <v>0</v>
      </c>
      <c r="AV44" s="45">
        <v>1.9</v>
      </c>
      <c r="AW44" s="45">
        <v>11.096774193548388</v>
      </c>
      <c r="AX44" s="45">
        <v>26.466666666666665</v>
      </c>
      <c r="AY44" s="45">
        <v>33.516129032258064</v>
      </c>
      <c r="AZ44" s="15">
        <f t="shared" si="3"/>
        <v>19.70253058954394</v>
      </c>
      <c r="BA44" s="2">
        <f t="shared" si="4"/>
        <v>1.0166666666666666</v>
      </c>
      <c r="BB44" s="2">
        <f t="shared" si="5"/>
        <v>0.98333333333333328</v>
      </c>
    </row>
    <row r="45" spans="1:54" ht="15.9" x14ac:dyDescent="0.45">
      <c r="A45" s="2">
        <v>2009</v>
      </c>
      <c r="B45" s="5">
        <v>0.879</v>
      </c>
      <c r="C45" s="5"/>
      <c r="F45" s="5"/>
      <c r="H45" s="2">
        <v>2009</v>
      </c>
      <c r="I45">
        <v>65.2</v>
      </c>
      <c r="J45">
        <v>37.4</v>
      </c>
      <c r="K45">
        <v>46</v>
      </c>
      <c r="L45">
        <v>30.6</v>
      </c>
      <c r="M45">
        <v>47.7</v>
      </c>
      <c r="N45">
        <v>36.200000000000003</v>
      </c>
      <c r="O45">
        <v>15.5</v>
      </c>
      <c r="P45" s="36">
        <v>20</v>
      </c>
      <c r="Q45">
        <v>8.6</v>
      </c>
      <c r="R45">
        <v>16.600000000000001</v>
      </c>
      <c r="S45">
        <v>17.7</v>
      </c>
      <c r="T45">
        <v>9.1999999999999993</v>
      </c>
      <c r="U45">
        <v>13.4</v>
      </c>
      <c r="V45">
        <v>51</v>
      </c>
      <c r="W45">
        <v>36.9</v>
      </c>
      <c r="X45">
        <v>52.5</v>
      </c>
      <c r="Y45">
        <v>16.7</v>
      </c>
      <c r="Z45">
        <v>25.4</v>
      </c>
      <c r="AA45">
        <v>7</v>
      </c>
      <c r="AB45" s="39">
        <f t="shared" si="0"/>
        <v>275</v>
      </c>
      <c r="AC45" s="15">
        <f t="shared" si="1"/>
        <v>64.400000000000006</v>
      </c>
      <c r="AD45" s="15">
        <f t="shared" si="2"/>
        <v>163</v>
      </c>
      <c r="AE45" s="15"/>
      <c r="AF45" s="2">
        <v>2009</v>
      </c>
      <c r="AG45" s="45">
        <v>2.0333333333333332</v>
      </c>
      <c r="AH45" s="45">
        <v>0</v>
      </c>
      <c r="AI45" s="45">
        <v>0</v>
      </c>
      <c r="AJ45" s="45">
        <v>1.9</v>
      </c>
      <c r="AK45" s="45">
        <v>11.096774193548388</v>
      </c>
      <c r="AL45" s="45">
        <v>26.466666666666665</v>
      </c>
      <c r="AM45" s="45">
        <v>33.516129032258064</v>
      </c>
      <c r="AN45" s="44">
        <v>41.096774193548384</v>
      </c>
      <c r="AO45" s="45">
        <v>52.464285714285715</v>
      </c>
      <c r="AP45" s="45">
        <v>54.161290322580648</v>
      </c>
      <c r="AQ45" s="45">
        <v>58.4</v>
      </c>
      <c r="AR45" s="45">
        <v>38.41935483870968</v>
      </c>
      <c r="AS45" s="45">
        <v>0.23333333333333334</v>
      </c>
      <c r="AT45" s="45">
        <v>0</v>
      </c>
      <c r="AU45" s="45">
        <v>0</v>
      </c>
      <c r="AV45" s="45">
        <v>0</v>
      </c>
      <c r="AW45" s="45">
        <v>2.3225806451612905</v>
      </c>
      <c r="AX45" s="45">
        <v>14.1</v>
      </c>
      <c r="AY45" s="45">
        <v>15.838709677419354</v>
      </c>
      <c r="AZ45" s="15">
        <f t="shared" si="3"/>
        <v>23.086360727086529</v>
      </c>
      <c r="BA45" s="2">
        <f t="shared" si="4"/>
        <v>0.11666666666666667</v>
      </c>
      <c r="BB45" s="2">
        <f t="shared" si="5"/>
        <v>5.8333333333333334E-2</v>
      </c>
    </row>
    <row r="46" spans="1:54" ht="15.9" x14ac:dyDescent="0.45">
      <c r="A46" s="2">
        <v>2010</v>
      </c>
      <c r="B46" s="5">
        <v>0.67800000000000005</v>
      </c>
      <c r="C46" s="5"/>
      <c r="F46" s="5"/>
      <c r="H46" s="2">
        <v>2010</v>
      </c>
      <c r="I46">
        <v>43.6</v>
      </c>
      <c r="J46">
        <v>30.3</v>
      </c>
      <c r="K46">
        <v>43.9</v>
      </c>
      <c r="L46">
        <v>20</v>
      </c>
      <c r="M46">
        <v>31</v>
      </c>
      <c r="N46">
        <v>17.100000000000001</v>
      </c>
      <c r="O46">
        <v>18.3</v>
      </c>
      <c r="P46" s="36">
        <v>42.3</v>
      </c>
      <c r="Q46">
        <v>5.0999999999999996</v>
      </c>
      <c r="R46">
        <v>3.9</v>
      </c>
      <c r="S46">
        <v>8</v>
      </c>
      <c r="T46">
        <v>16.7</v>
      </c>
      <c r="U46">
        <v>65.2</v>
      </c>
      <c r="V46">
        <v>37.4</v>
      </c>
      <c r="W46">
        <v>46</v>
      </c>
      <c r="X46">
        <v>30.6</v>
      </c>
      <c r="Y46">
        <v>47.7</v>
      </c>
      <c r="Z46">
        <v>36.200000000000003</v>
      </c>
      <c r="AA46">
        <v>15.5</v>
      </c>
      <c r="AB46" s="39">
        <f t="shared" si="0"/>
        <v>354.59999999999997</v>
      </c>
      <c r="AC46" s="15">
        <f t="shared" si="1"/>
        <v>102.6</v>
      </c>
      <c r="AD46" s="15">
        <f t="shared" si="2"/>
        <v>195.9</v>
      </c>
      <c r="AE46" s="15"/>
      <c r="AF46" s="2">
        <v>2010</v>
      </c>
      <c r="AG46" s="45">
        <v>0.23333333333333334</v>
      </c>
      <c r="AH46" s="45">
        <v>0</v>
      </c>
      <c r="AI46" s="45">
        <v>0</v>
      </c>
      <c r="AJ46" s="45">
        <v>0</v>
      </c>
      <c r="AK46" s="45">
        <v>2.3225806451612905</v>
      </c>
      <c r="AL46" s="45">
        <v>14.1</v>
      </c>
      <c r="AM46" s="45">
        <v>15.838709677419354</v>
      </c>
      <c r="AN46" s="44">
        <v>22.93548387096774</v>
      </c>
      <c r="AO46" s="45">
        <v>32.25</v>
      </c>
      <c r="AP46" s="45">
        <v>34.774193548387096</v>
      </c>
      <c r="AQ46" s="45">
        <v>28.3</v>
      </c>
      <c r="AR46" s="45">
        <v>6.774193548387097</v>
      </c>
      <c r="AS46" s="45">
        <v>0</v>
      </c>
      <c r="AT46" s="45">
        <v>0</v>
      </c>
      <c r="AU46" s="45">
        <v>0</v>
      </c>
      <c r="AV46" s="45">
        <v>2.0666666666666669</v>
      </c>
      <c r="AW46" s="45">
        <v>16.64516129032258</v>
      </c>
      <c r="AX46" s="45">
        <v>29.9</v>
      </c>
      <c r="AY46" s="45">
        <v>35.032258064516128</v>
      </c>
      <c r="AZ46" s="15">
        <f t="shared" si="3"/>
        <v>17.389829749103942</v>
      </c>
      <c r="BA46" s="2">
        <f t="shared" si="4"/>
        <v>0</v>
      </c>
      <c r="BB46" s="2">
        <f t="shared" si="5"/>
        <v>0.51666666666666672</v>
      </c>
    </row>
    <row r="47" spans="1:54" ht="15.9" x14ac:dyDescent="0.45">
      <c r="A47" s="2">
        <v>2011</v>
      </c>
      <c r="B47" s="5">
        <v>0.49199999999999999</v>
      </c>
      <c r="C47" s="5"/>
      <c r="F47" s="5"/>
      <c r="H47" s="2">
        <v>2011</v>
      </c>
      <c r="I47">
        <v>22</v>
      </c>
      <c r="J47">
        <v>23.2</v>
      </c>
      <c r="K47">
        <v>9.9</v>
      </c>
      <c r="L47">
        <v>10.8</v>
      </c>
      <c r="M47">
        <v>16.2</v>
      </c>
      <c r="N47">
        <v>26.7</v>
      </c>
      <c r="O47">
        <v>20.7</v>
      </c>
      <c r="P47" s="36">
        <v>39.299999999999997</v>
      </c>
      <c r="Q47">
        <v>18.8</v>
      </c>
      <c r="R47">
        <v>9.6</v>
      </c>
      <c r="S47">
        <v>7.9</v>
      </c>
      <c r="T47">
        <v>23.95</v>
      </c>
      <c r="U47">
        <v>43.6</v>
      </c>
      <c r="V47">
        <v>30.3</v>
      </c>
      <c r="W47">
        <v>43.9</v>
      </c>
      <c r="X47">
        <v>20</v>
      </c>
      <c r="Y47">
        <v>31</v>
      </c>
      <c r="Z47">
        <v>17.100000000000001</v>
      </c>
      <c r="AA47">
        <v>18.3</v>
      </c>
      <c r="AB47" s="39">
        <f t="shared" si="0"/>
        <v>303.75000000000006</v>
      </c>
      <c r="AC47" s="15">
        <f t="shared" si="1"/>
        <v>73.900000000000006</v>
      </c>
      <c r="AD47" s="15">
        <f t="shared" si="2"/>
        <v>161.75</v>
      </c>
      <c r="AE47" s="15"/>
      <c r="AF47" s="2">
        <v>2011</v>
      </c>
      <c r="AG47" s="45">
        <v>0</v>
      </c>
      <c r="AH47" s="45">
        <v>0</v>
      </c>
      <c r="AI47" s="45">
        <v>0</v>
      </c>
      <c r="AJ47" s="45">
        <v>2.0666666666666669</v>
      </c>
      <c r="AK47" s="45">
        <v>16.64516129032258</v>
      </c>
      <c r="AL47" s="45">
        <v>29.9</v>
      </c>
      <c r="AM47" s="45">
        <v>35.032258064516128</v>
      </c>
      <c r="AN47" s="44">
        <v>32.354838709677416</v>
      </c>
      <c r="AO47" s="45">
        <v>38.892857142857146</v>
      </c>
      <c r="AP47" s="45">
        <v>50.064516129032256</v>
      </c>
      <c r="AQ47" s="45">
        <v>46.233333333333334</v>
      </c>
      <c r="AR47" s="45">
        <v>2.3548387096774195</v>
      </c>
      <c r="AS47" s="45">
        <v>0</v>
      </c>
      <c r="AT47" s="45">
        <v>0</v>
      </c>
      <c r="AU47" s="45">
        <v>0</v>
      </c>
      <c r="AV47" s="45">
        <v>0</v>
      </c>
      <c r="AW47" s="45">
        <v>9.0967741935483879</v>
      </c>
      <c r="AX47" s="45">
        <v>20.066666666666666</v>
      </c>
      <c r="AY47" s="45">
        <v>25.838709677419356</v>
      </c>
      <c r="AZ47" s="15">
        <f t="shared" si="3"/>
        <v>18.74187788018433</v>
      </c>
      <c r="BA47" s="2">
        <f t="shared" si="4"/>
        <v>0</v>
      </c>
      <c r="BB47" s="2">
        <f t="shared" si="5"/>
        <v>0</v>
      </c>
    </row>
    <row r="48" spans="1:54" ht="15.9" x14ac:dyDescent="0.45">
      <c r="A48" s="2">
        <v>2012</v>
      </c>
      <c r="B48" s="5">
        <v>1.052</v>
      </c>
      <c r="C48" s="5"/>
      <c r="F48" s="5"/>
      <c r="H48" s="2">
        <v>2012</v>
      </c>
      <c r="I48">
        <v>14</v>
      </c>
      <c r="J48">
        <v>5.0999999999999996</v>
      </c>
      <c r="K48">
        <v>16.600000000000001</v>
      </c>
      <c r="L48">
        <v>38.4</v>
      </c>
      <c r="M48">
        <v>21.1</v>
      </c>
      <c r="N48">
        <v>20.7</v>
      </c>
      <c r="O48">
        <v>6.3</v>
      </c>
      <c r="P48" s="36">
        <v>16.8</v>
      </c>
      <c r="Q48">
        <v>18.3</v>
      </c>
      <c r="R48">
        <v>15.4</v>
      </c>
      <c r="S48">
        <v>7.8</v>
      </c>
      <c r="T48">
        <v>31.2</v>
      </c>
      <c r="U48">
        <v>22</v>
      </c>
      <c r="V48">
        <v>23.2</v>
      </c>
      <c r="W48">
        <v>9.9</v>
      </c>
      <c r="X48">
        <v>10.8</v>
      </c>
      <c r="Y48">
        <v>16.2</v>
      </c>
      <c r="Z48">
        <v>26.7</v>
      </c>
      <c r="AA48">
        <v>20.7</v>
      </c>
      <c r="AB48" s="39">
        <f t="shared" si="0"/>
        <v>218.99999999999997</v>
      </c>
      <c r="AC48" s="15">
        <f t="shared" si="1"/>
        <v>45.2</v>
      </c>
      <c r="AD48" s="15">
        <f t="shared" si="2"/>
        <v>97.100000000000009</v>
      </c>
      <c r="AE48" s="15"/>
      <c r="AF48" s="2">
        <v>2012</v>
      </c>
      <c r="AG48" s="45">
        <v>0</v>
      </c>
      <c r="AH48" s="45">
        <v>0</v>
      </c>
      <c r="AI48" s="45">
        <v>0</v>
      </c>
      <c r="AJ48" s="45">
        <v>0</v>
      </c>
      <c r="AK48" s="45">
        <v>9.0967741935483879</v>
      </c>
      <c r="AL48" s="45">
        <v>20.066666666666666</v>
      </c>
      <c r="AM48" s="45">
        <v>25.838709677419356</v>
      </c>
      <c r="AN48" s="44">
        <v>28.93548387096774</v>
      </c>
      <c r="AO48" s="45">
        <v>44.793103448275865</v>
      </c>
      <c r="AP48" s="45">
        <v>57.032258064516128</v>
      </c>
      <c r="AQ48" s="45">
        <v>62.466666666666669</v>
      </c>
      <c r="AR48" s="45">
        <v>35.677419354838712</v>
      </c>
      <c r="AS48" s="45">
        <v>0.23333333333333334</v>
      </c>
      <c r="AT48" s="45">
        <v>0</v>
      </c>
      <c r="AU48" s="45">
        <v>0</v>
      </c>
      <c r="AV48" s="45">
        <v>0.43333333333333335</v>
      </c>
      <c r="AW48" s="45">
        <v>13.580645161290322</v>
      </c>
      <c r="AX48" s="45">
        <v>19.766666666666666</v>
      </c>
      <c r="AY48" s="45">
        <v>21.612903225806452</v>
      </c>
      <c r="AZ48" s="15">
        <f t="shared" si="3"/>
        <v>23.71098442714127</v>
      </c>
      <c r="BA48" s="2">
        <f t="shared" si="4"/>
        <v>0.11666666666666667</v>
      </c>
      <c r="BB48" s="2">
        <f t="shared" si="5"/>
        <v>0.16666666666666669</v>
      </c>
    </row>
    <row r="49" spans="1:54" ht="15.9" x14ac:dyDescent="0.45">
      <c r="A49" s="2">
        <v>2013</v>
      </c>
      <c r="B49" s="5">
        <v>0.82</v>
      </c>
      <c r="C49" s="5"/>
      <c r="H49" s="2">
        <v>2013</v>
      </c>
      <c r="I49">
        <v>12.3</v>
      </c>
      <c r="J49">
        <v>31</v>
      </c>
      <c r="K49">
        <v>50.2</v>
      </c>
      <c r="L49">
        <v>76.599999999999994</v>
      </c>
      <c r="M49">
        <v>27.1</v>
      </c>
      <c r="N49">
        <v>25.5</v>
      </c>
      <c r="O49">
        <v>23.5</v>
      </c>
      <c r="P49" s="36">
        <v>6.3</v>
      </c>
      <c r="Q49">
        <v>20.6</v>
      </c>
      <c r="R49">
        <v>5.3</v>
      </c>
      <c r="S49">
        <v>6.2</v>
      </c>
      <c r="T49">
        <v>5.0999999999999996</v>
      </c>
      <c r="U49">
        <v>14</v>
      </c>
      <c r="V49">
        <v>5.0999999999999996</v>
      </c>
      <c r="W49">
        <v>16.600000000000001</v>
      </c>
      <c r="X49">
        <v>38.4</v>
      </c>
      <c r="Y49">
        <v>21.1</v>
      </c>
      <c r="Z49">
        <v>20.7</v>
      </c>
      <c r="AA49">
        <v>6.3</v>
      </c>
      <c r="AB49" s="39">
        <f t="shared" si="0"/>
        <v>165.70000000000002</v>
      </c>
      <c r="AC49" s="15">
        <f t="shared" si="1"/>
        <v>19.100000000000001</v>
      </c>
      <c r="AD49" s="15">
        <f t="shared" si="2"/>
        <v>79.2</v>
      </c>
      <c r="AE49" s="15"/>
      <c r="AF49" s="2">
        <v>2013</v>
      </c>
      <c r="AG49" s="45">
        <v>0.23333333333333334</v>
      </c>
      <c r="AH49" s="45">
        <v>0</v>
      </c>
      <c r="AI49" s="45">
        <v>0</v>
      </c>
      <c r="AJ49" s="45">
        <v>0.43333333333333335</v>
      </c>
      <c r="AK49" s="45">
        <v>13.580645161290322</v>
      </c>
      <c r="AL49" s="45">
        <v>19.766666666666666</v>
      </c>
      <c r="AM49" s="45">
        <v>21.612903225806452</v>
      </c>
      <c r="AN49" s="44">
        <v>23</v>
      </c>
      <c r="AO49" s="45">
        <v>27.785714285714285</v>
      </c>
      <c r="AP49" s="45">
        <v>30.870967741935484</v>
      </c>
      <c r="AQ49" s="45">
        <v>26.633333333333333</v>
      </c>
      <c r="AR49" s="45">
        <v>0.70967741935483875</v>
      </c>
      <c r="AS49" s="45">
        <v>3.3333333333333333E-2</v>
      </c>
      <c r="AT49" s="45">
        <v>0</v>
      </c>
      <c r="AU49" s="45">
        <v>0</v>
      </c>
      <c r="AV49" s="45">
        <v>1.5333333333333334</v>
      </c>
      <c r="AW49" s="45">
        <v>11.129032258064516</v>
      </c>
      <c r="AX49" s="45">
        <v>14.9</v>
      </c>
      <c r="AY49" s="45">
        <v>17.451612903225808</v>
      </c>
      <c r="AZ49" s="15">
        <f t="shared" si="3"/>
        <v>12.837250384024577</v>
      </c>
      <c r="BA49" s="2">
        <f t="shared" si="4"/>
        <v>1.6666666666666666E-2</v>
      </c>
      <c r="BB49" s="2">
        <f t="shared" si="5"/>
        <v>0.39166666666666672</v>
      </c>
    </row>
    <row r="50" spans="1:54" ht="15.9" x14ac:dyDescent="0.45">
      <c r="A50" s="2">
        <v>2014</v>
      </c>
      <c r="B50" s="5">
        <v>0.81899999999999995</v>
      </c>
      <c r="C50" s="5"/>
      <c r="H50" s="2">
        <v>2014</v>
      </c>
      <c r="I50">
        <v>91.9</v>
      </c>
      <c r="J50">
        <v>47.8</v>
      </c>
      <c r="K50">
        <v>66.599999999999994</v>
      </c>
      <c r="L50">
        <v>49.4</v>
      </c>
      <c r="M50">
        <v>18.3</v>
      </c>
      <c r="N50">
        <v>28.7</v>
      </c>
      <c r="O50">
        <v>10.1</v>
      </c>
      <c r="P50" s="36">
        <v>11.8</v>
      </c>
      <c r="Q50">
        <v>18.2</v>
      </c>
      <c r="R50">
        <v>9.6</v>
      </c>
      <c r="S50">
        <v>16</v>
      </c>
      <c r="T50">
        <v>19.600000000000001</v>
      </c>
      <c r="U50">
        <v>12.3</v>
      </c>
      <c r="V50">
        <v>31</v>
      </c>
      <c r="W50">
        <v>50.2</v>
      </c>
      <c r="X50">
        <v>76.599999999999994</v>
      </c>
      <c r="Y50">
        <v>27.1</v>
      </c>
      <c r="Z50">
        <v>25.5</v>
      </c>
      <c r="AA50">
        <v>23.5</v>
      </c>
      <c r="AB50" s="39">
        <f t="shared" si="0"/>
        <v>321.39999999999998</v>
      </c>
      <c r="AC50" s="15">
        <f t="shared" si="1"/>
        <v>43.3</v>
      </c>
      <c r="AD50" s="15">
        <f t="shared" si="2"/>
        <v>189.7</v>
      </c>
      <c r="AE50" s="15"/>
      <c r="AF50" s="2">
        <v>2014</v>
      </c>
      <c r="AG50" s="45">
        <v>3.3333333333333333E-2</v>
      </c>
      <c r="AH50" s="45">
        <v>0</v>
      </c>
      <c r="AI50" s="45">
        <v>0</v>
      </c>
      <c r="AJ50" s="45">
        <v>1.5333333333333334</v>
      </c>
      <c r="AK50" s="45">
        <v>11.129032258064516</v>
      </c>
      <c r="AL50" s="45">
        <v>14.9</v>
      </c>
      <c r="AM50" s="45">
        <v>17.451612903225808</v>
      </c>
      <c r="AN50" s="44">
        <v>19.225806451612904</v>
      </c>
      <c r="AO50" s="45">
        <v>32.214285714285715</v>
      </c>
      <c r="AP50" s="45">
        <v>31.129032258064516</v>
      </c>
      <c r="AQ50" s="45">
        <v>28.066666666666666</v>
      </c>
      <c r="AR50" s="45">
        <v>19.967741935483872</v>
      </c>
      <c r="AS50" s="45">
        <v>0</v>
      </c>
      <c r="AT50" s="45">
        <v>0</v>
      </c>
      <c r="AU50" s="45">
        <v>0</v>
      </c>
      <c r="AV50" s="45">
        <v>1.2</v>
      </c>
      <c r="AW50" s="45">
        <v>11.129032258064516</v>
      </c>
      <c r="AX50" s="45">
        <v>19.466666666666665</v>
      </c>
      <c r="AY50" s="45">
        <v>24</v>
      </c>
      <c r="AZ50" s="15">
        <f t="shared" si="3"/>
        <v>15.53326932923707</v>
      </c>
      <c r="BA50" s="2">
        <f t="shared" si="4"/>
        <v>0</v>
      </c>
      <c r="BB50" s="2">
        <f t="shared" si="5"/>
        <v>0.3</v>
      </c>
    </row>
    <row r="51" spans="1:54" ht="15.9" x14ac:dyDescent="0.45">
      <c r="A51" s="2">
        <v>2015</v>
      </c>
      <c r="B51" s="5">
        <v>0.66500000000000004</v>
      </c>
      <c r="C51" s="5"/>
      <c r="H51" s="2">
        <v>2015</v>
      </c>
      <c r="I51">
        <v>18.8</v>
      </c>
      <c r="J51">
        <v>20.3</v>
      </c>
      <c r="K51">
        <v>13.9</v>
      </c>
      <c r="L51">
        <v>32</v>
      </c>
      <c r="M51">
        <v>29.1</v>
      </c>
      <c r="N51">
        <v>18.8</v>
      </c>
      <c r="O51">
        <v>2.1</v>
      </c>
      <c r="P51" s="36">
        <v>16.600000000000001</v>
      </c>
      <c r="Q51">
        <v>5.0999999999999996</v>
      </c>
      <c r="R51">
        <v>19.7</v>
      </c>
      <c r="S51">
        <v>5.2</v>
      </c>
      <c r="T51">
        <v>5.7</v>
      </c>
      <c r="U51">
        <v>91.9</v>
      </c>
      <c r="V51">
        <v>47.8</v>
      </c>
      <c r="W51">
        <v>66.599999999999994</v>
      </c>
      <c r="X51">
        <v>49.4</v>
      </c>
      <c r="Y51">
        <v>18.3</v>
      </c>
      <c r="Z51">
        <v>28.7</v>
      </c>
      <c r="AA51">
        <v>10.1</v>
      </c>
      <c r="AB51" s="39">
        <f t="shared" si="0"/>
        <v>365.1</v>
      </c>
      <c r="AC51" s="15">
        <f t="shared" si="1"/>
        <v>139.69999999999999</v>
      </c>
      <c r="AD51" s="15">
        <f t="shared" si="2"/>
        <v>261.39999999999998</v>
      </c>
      <c r="AF51" s="2">
        <v>2015</v>
      </c>
      <c r="AG51" s="45">
        <v>0</v>
      </c>
      <c r="AH51" s="45">
        <v>0</v>
      </c>
      <c r="AI51" s="45">
        <v>0</v>
      </c>
      <c r="AJ51" s="45">
        <v>1.2</v>
      </c>
      <c r="AK51" s="45">
        <v>11.129032258064516</v>
      </c>
      <c r="AL51" s="45">
        <v>19.466666666666665</v>
      </c>
      <c r="AM51" s="45">
        <v>24</v>
      </c>
      <c r="AN51" s="44">
        <v>33.935483870967744</v>
      </c>
      <c r="AO51" s="45">
        <v>36.464285714285715</v>
      </c>
      <c r="AP51" s="45">
        <v>41.87096774193548</v>
      </c>
      <c r="AQ51" s="45">
        <v>45.9</v>
      </c>
      <c r="AR51" s="45">
        <v>2911.7096774193546</v>
      </c>
      <c r="AS51" s="45">
        <v>0</v>
      </c>
      <c r="AT51" s="45">
        <v>0</v>
      </c>
      <c r="AU51" s="45">
        <v>0</v>
      </c>
      <c r="AV51" s="45">
        <v>0.13333333333333333</v>
      </c>
      <c r="AW51" s="45">
        <v>3.3225806451612905</v>
      </c>
      <c r="AX51" s="45">
        <v>12.8</v>
      </c>
      <c r="AY51" s="45">
        <v>13.67741935483871</v>
      </c>
      <c r="AZ51" s="15">
        <f t="shared" si="3"/>
        <v>258.31781233998976</v>
      </c>
      <c r="BA51" s="2">
        <f t="shared" si="4"/>
        <v>0</v>
      </c>
      <c r="BB51" s="2">
        <f t="shared" si="5"/>
        <v>3.3333333333333333E-2</v>
      </c>
    </row>
    <row r="52" spans="1:54" ht="15.9" x14ac:dyDescent="0.45">
      <c r="A52" s="2">
        <v>2016</v>
      </c>
      <c r="B52" s="5">
        <v>0.78400000000000003</v>
      </c>
      <c r="C52" s="5"/>
      <c r="H52" s="2">
        <v>2016</v>
      </c>
      <c r="I52">
        <v>18.8</v>
      </c>
      <c r="J52">
        <v>39.299999999999997</v>
      </c>
      <c r="K52">
        <v>67</v>
      </c>
      <c r="L52">
        <v>16.399999999999999</v>
      </c>
      <c r="M52">
        <v>45.9</v>
      </c>
      <c r="N52">
        <v>13.6</v>
      </c>
      <c r="O52">
        <v>14.4</v>
      </c>
      <c r="P52" s="36">
        <v>35</v>
      </c>
      <c r="Q52">
        <v>24</v>
      </c>
      <c r="R52">
        <v>22.1</v>
      </c>
      <c r="S52">
        <v>11.8</v>
      </c>
      <c r="T52">
        <v>6.6</v>
      </c>
      <c r="U52">
        <v>18.8</v>
      </c>
      <c r="V52">
        <v>20.3</v>
      </c>
      <c r="W52">
        <v>13.9</v>
      </c>
      <c r="X52">
        <v>32</v>
      </c>
      <c r="Y52">
        <v>29.1</v>
      </c>
      <c r="Z52">
        <v>18.8</v>
      </c>
      <c r="AA52">
        <v>2.1</v>
      </c>
      <c r="AB52" s="39">
        <f t="shared" si="0"/>
        <v>234.5</v>
      </c>
      <c r="AC52" s="15">
        <f t="shared" si="1"/>
        <v>39.1</v>
      </c>
      <c r="AD52" s="15">
        <f t="shared" si="2"/>
        <v>91.6</v>
      </c>
      <c r="AF52" s="2">
        <v>2016</v>
      </c>
      <c r="AG52" s="45">
        <v>0</v>
      </c>
      <c r="AH52" s="45">
        <v>0</v>
      </c>
      <c r="AI52" s="45">
        <v>0</v>
      </c>
      <c r="AJ52" s="45">
        <v>0.13333333333333333</v>
      </c>
      <c r="AK52" s="45">
        <v>3.3225806451612905</v>
      </c>
      <c r="AL52" s="45">
        <v>12.8</v>
      </c>
      <c r="AM52" s="45">
        <v>13.67741935483871</v>
      </c>
      <c r="AN52" s="44">
        <v>33.12903225806452</v>
      </c>
      <c r="AO52" s="45">
        <v>49.689655172413794</v>
      </c>
      <c r="AP52" s="45">
        <v>60.548387096774192</v>
      </c>
      <c r="AQ52" s="45">
        <v>56.06666666666667</v>
      </c>
      <c r="AR52" s="45">
        <v>15.225806451612904</v>
      </c>
      <c r="AS52" s="45">
        <v>0</v>
      </c>
      <c r="AT52" s="45">
        <v>0</v>
      </c>
      <c r="AU52" s="45">
        <v>3.2258064516129031E-2</v>
      </c>
      <c r="AV52" s="45">
        <v>6.6666666666666666E-2</v>
      </c>
      <c r="AW52" s="45">
        <v>4.935483870967742</v>
      </c>
      <c r="AX52" s="45">
        <v>16.733333333333334</v>
      </c>
      <c r="AY52" s="45">
        <v>19.322580645161292</v>
      </c>
      <c r="AZ52" s="15">
        <f t="shared" si="3"/>
        <v>21.312489185514767</v>
      </c>
      <c r="BA52" s="2">
        <f t="shared" si="4"/>
        <v>0</v>
      </c>
      <c r="BB52" s="2">
        <f t="shared" si="5"/>
        <v>2.4731182795698924E-2</v>
      </c>
    </row>
    <row r="53" spans="1:54" ht="15.9" x14ac:dyDescent="0.45">
      <c r="A53" s="2">
        <v>2017</v>
      </c>
      <c r="B53" s="5">
        <v>0.68200000000000005</v>
      </c>
      <c r="C53" s="5"/>
      <c r="H53" s="2">
        <v>2017</v>
      </c>
      <c r="I53">
        <v>28.4</v>
      </c>
      <c r="J53">
        <v>52.5</v>
      </c>
      <c r="K53">
        <v>66.3</v>
      </c>
      <c r="L53">
        <v>41.7</v>
      </c>
      <c r="M53">
        <v>24.1</v>
      </c>
      <c r="N53">
        <v>19.100000000000001</v>
      </c>
      <c r="O53">
        <v>20.100000000000001</v>
      </c>
      <c r="P53" s="36">
        <v>16.399999999999999</v>
      </c>
      <c r="Q53">
        <v>13</v>
      </c>
      <c r="R53">
        <v>24.7</v>
      </c>
      <c r="S53">
        <v>28</v>
      </c>
      <c r="T53">
        <v>1.8</v>
      </c>
      <c r="U53">
        <v>18.8</v>
      </c>
      <c r="V53">
        <v>39.299999999999997</v>
      </c>
      <c r="W53">
        <v>67</v>
      </c>
      <c r="X53">
        <v>16.399999999999999</v>
      </c>
      <c r="Y53">
        <v>45.9</v>
      </c>
      <c r="Z53">
        <v>13.6</v>
      </c>
      <c r="AA53">
        <v>14.4</v>
      </c>
      <c r="AB53" s="39">
        <f t="shared" si="0"/>
        <v>299.3</v>
      </c>
      <c r="AC53" s="15">
        <f t="shared" si="1"/>
        <v>58.099999999999994</v>
      </c>
      <c r="AD53" s="15">
        <f t="shared" si="2"/>
        <v>143.30000000000001</v>
      </c>
      <c r="AF53" s="2">
        <v>2017</v>
      </c>
      <c r="AG53" s="45">
        <v>0</v>
      </c>
      <c r="AH53" s="45">
        <v>0</v>
      </c>
      <c r="AI53" s="45">
        <v>3.2258064516129031E-2</v>
      </c>
      <c r="AJ53" s="45">
        <v>6.6666666666666666E-2</v>
      </c>
      <c r="AK53" s="45">
        <v>4.935483870967742</v>
      </c>
      <c r="AL53" s="45">
        <v>16.733333333333334</v>
      </c>
      <c r="AM53" s="45">
        <v>19.322580645161292</v>
      </c>
      <c r="AN53" s="44">
        <v>14.774193548387096</v>
      </c>
      <c r="AO53" s="45">
        <v>18.607142857142858</v>
      </c>
      <c r="AP53" s="45">
        <v>23.161290322580644</v>
      </c>
      <c r="AQ53" s="45">
        <v>35.700000000000003</v>
      </c>
      <c r="AR53" s="45">
        <v>23.35483870967742</v>
      </c>
      <c r="AS53" s="45">
        <v>3.3333333333333333E-2</v>
      </c>
      <c r="AT53" s="45">
        <v>0</v>
      </c>
      <c r="AU53" s="45">
        <v>0</v>
      </c>
      <c r="AV53" s="45">
        <v>1</v>
      </c>
      <c r="AW53" s="45">
        <v>21.580645161290324</v>
      </c>
      <c r="AX53" s="45">
        <v>29.966666666666665</v>
      </c>
      <c r="AY53" s="45">
        <v>36.29032258064516</v>
      </c>
      <c r="AZ53" s="15">
        <f t="shared" si="3"/>
        <v>17.039036098310291</v>
      </c>
      <c r="BA53" s="2">
        <f t="shared" si="4"/>
        <v>1.6666666666666666E-2</v>
      </c>
      <c r="BB53" s="2">
        <f t="shared" si="5"/>
        <v>0.25833333333333336</v>
      </c>
    </row>
    <row r="54" spans="1:54" ht="15.9" x14ac:dyDescent="0.45">
      <c r="A54" s="2">
        <v>2018</v>
      </c>
      <c r="B54" s="5">
        <v>1.167</v>
      </c>
      <c r="C54" s="5"/>
      <c r="H54" s="2">
        <v>2018</v>
      </c>
      <c r="I54">
        <v>28.9</v>
      </c>
      <c r="J54">
        <v>44.7</v>
      </c>
      <c r="K54">
        <v>22.4</v>
      </c>
      <c r="L54">
        <v>71.5</v>
      </c>
      <c r="M54">
        <v>17.8</v>
      </c>
      <c r="N54">
        <v>23.4</v>
      </c>
      <c r="O54">
        <v>4.7</v>
      </c>
      <c r="P54" s="36">
        <v>38.5</v>
      </c>
      <c r="Q54">
        <v>16</v>
      </c>
      <c r="R54">
        <v>7.5</v>
      </c>
      <c r="S54">
        <v>10.7</v>
      </c>
      <c r="T54">
        <v>11.3</v>
      </c>
      <c r="U54">
        <v>28.4</v>
      </c>
      <c r="V54">
        <v>52.5</v>
      </c>
      <c r="W54">
        <v>66.3</v>
      </c>
      <c r="X54">
        <v>41.7</v>
      </c>
      <c r="Y54">
        <v>24.1</v>
      </c>
      <c r="Z54">
        <v>19.100000000000001</v>
      </c>
      <c r="AA54">
        <v>20.100000000000001</v>
      </c>
      <c r="AB54" s="39">
        <f t="shared" si="0"/>
        <v>336.20000000000005</v>
      </c>
      <c r="AC54" s="15">
        <f t="shared" si="1"/>
        <v>80.900000000000006</v>
      </c>
      <c r="AD54" s="15">
        <f t="shared" si="2"/>
        <v>200.2</v>
      </c>
      <c r="AF54" s="2">
        <v>2018</v>
      </c>
      <c r="AG54" s="45">
        <v>3.3333333333333333E-2</v>
      </c>
      <c r="AH54" s="45">
        <v>0</v>
      </c>
      <c r="AI54" s="45">
        <v>0</v>
      </c>
      <c r="AJ54" s="45">
        <v>1</v>
      </c>
      <c r="AK54" s="45">
        <v>21.580645161290324</v>
      </c>
      <c r="AL54" s="45">
        <v>29.966666666666665</v>
      </c>
      <c r="AM54" s="45">
        <v>36.29032258064516</v>
      </c>
      <c r="AN54" s="44">
        <v>49</v>
      </c>
      <c r="AO54" s="45">
        <v>51.642857142857146</v>
      </c>
      <c r="AP54" s="45">
        <v>56.258064516129032</v>
      </c>
      <c r="AQ54" s="45">
        <v>58.56666666666667</v>
      </c>
      <c r="AR54" s="45">
        <v>35.741935483870968</v>
      </c>
      <c r="AS54" s="45">
        <v>0</v>
      </c>
      <c r="AT54" s="45">
        <v>0</v>
      </c>
      <c r="AU54" s="45">
        <v>0</v>
      </c>
      <c r="AV54" s="45">
        <v>6.6666666666666666E-2</v>
      </c>
      <c r="AW54" s="45">
        <v>2.4193548387096775</v>
      </c>
      <c r="AX54" s="45">
        <v>12.833333333333334</v>
      </c>
      <c r="AY54" s="45">
        <v>17.387096774193548</v>
      </c>
      <c r="AZ54" s="15">
        <f t="shared" si="3"/>
        <v>23.659664618535583</v>
      </c>
      <c r="BA54" s="2">
        <f t="shared" si="4"/>
        <v>0</v>
      </c>
      <c r="BB54" s="2">
        <f t="shared" si="5"/>
        <v>1.6666666666666666E-2</v>
      </c>
    </row>
    <row r="55" spans="1:54" ht="15.9" x14ac:dyDescent="0.45">
      <c r="A55" s="2">
        <v>2019</v>
      </c>
      <c r="B55" s="5">
        <v>1.32</v>
      </c>
      <c r="C55" s="5"/>
      <c r="H55" s="2">
        <v>2019</v>
      </c>
      <c r="I55">
        <v>24.9</v>
      </c>
      <c r="J55">
        <v>74.2</v>
      </c>
      <c r="K55">
        <v>10.4</v>
      </c>
      <c r="L55">
        <v>28</v>
      </c>
      <c r="M55">
        <v>32.4</v>
      </c>
      <c r="N55">
        <v>34</v>
      </c>
      <c r="O55">
        <v>22</v>
      </c>
      <c r="P55" s="36">
        <v>7.6</v>
      </c>
      <c r="Q55">
        <v>16.8</v>
      </c>
      <c r="R55">
        <v>11.4</v>
      </c>
      <c r="S55">
        <v>17.3</v>
      </c>
      <c r="T55">
        <v>6.5</v>
      </c>
      <c r="U55">
        <v>28.9</v>
      </c>
      <c r="V55">
        <v>44.7</v>
      </c>
      <c r="W55">
        <v>22.4</v>
      </c>
      <c r="X55">
        <v>71.5</v>
      </c>
      <c r="Y55">
        <v>17.8</v>
      </c>
      <c r="Z55">
        <v>23.4</v>
      </c>
      <c r="AA55">
        <v>4.7</v>
      </c>
      <c r="AB55" s="39">
        <f t="shared" si="0"/>
        <v>273</v>
      </c>
      <c r="AC55" s="15">
        <f t="shared" si="1"/>
        <v>73.599999999999994</v>
      </c>
      <c r="AD55" s="15">
        <f t="shared" si="2"/>
        <v>174</v>
      </c>
      <c r="AF55" s="2">
        <v>2019</v>
      </c>
      <c r="AG55" s="45">
        <v>0</v>
      </c>
      <c r="AH55" s="45">
        <v>0</v>
      </c>
      <c r="AI55" s="45">
        <v>0</v>
      </c>
      <c r="AJ55" s="45">
        <v>6.6666666666666666E-2</v>
      </c>
      <c r="AK55" s="45">
        <v>2.4193548387096775</v>
      </c>
      <c r="AL55" s="45">
        <v>12.833333333333334</v>
      </c>
      <c r="AM55" s="45">
        <v>17.387096774193548</v>
      </c>
      <c r="AN55" s="44">
        <v>17.032258064516128</v>
      </c>
      <c r="AO55" s="45">
        <v>28.642857142857142</v>
      </c>
      <c r="AP55" s="45">
        <v>37.258064516129032</v>
      </c>
      <c r="AQ55" s="45">
        <v>45.033333333333331</v>
      </c>
      <c r="AR55" s="45">
        <v>38.58064516129032</v>
      </c>
      <c r="AS55" s="45">
        <v>0</v>
      </c>
      <c r="AT55" s="45">
        <v>0</v>
      </c>
      <c r="AU55" s="45">
        <v>0</v>
      </c>
      <c r="AV55" s="45">
        <v>0</v>
      </c>
      <c r="AW55" s="45">
        <v>6.161290322580645</v>
      </c>
      <c r="AX55" s="45">
        <v>19.833333333333332</v>
      </c>
      <c r="AY55" s="45">
        <v>21.548387096774192</v>
      </c>
      <c r="AZ55" s="15">
        <f t="shared" si="3"/>
        <v>17.840847414234513</v>
      </c>
      <c r="BA55" s="2">
        <f t="shared" si="4"/>
        <v>0</v>
      </c>
      <c r="BB55" s="2">
        <f t="shared" si="5"/>
        <v>0</v>
      </c>
    </row>
    <row r="56" spans="1:54" ht="15.9" x14ac:dyDescent="0.45">
      <c r="A56" s="2">
        <v>2020</v>
      </c>
      <c r="B56" s="5">
        <v>0.70899999999999996</v>
      </c>
      <c r="C56" s="5"/>
      <c r="H56" s="2">
        <v>2020</v>
      </c>
      <c r="I56">
        <v>74.5</v>
      </c>
      <c r="J56">
        <v>6.8</v>
      </c>
      <c r="K56">
        <v>60.5</v>
      </c>
      <c r="L56">
        <v>81.8</v>
      </c>
      <c r="M56">
        <v>94.5</v>
      </c>
      <c r="N56">
        <v>49.5</v>
      </c>
      <c r="O56">
        <v>64.599999999999994</v>
      </c>
      <c r="P56" s="36">
        <v>23.7</v>
      </c>
      <c r="Q56">
        <v>15.9</v>
      </c>
      <c r="R56">
        <v>13.9</v>
      </c>
      <c r="S56">
        <v>23.4</v>
      </c>
      <c r="T56">
        <v>29.2</v>
      </c>
      <c r="U56">
        <v>24.9</v>
      </c>
      <c r="V56">
        <v>74.2</v>
      </c>
      <c r="W56">
        <v>10.4</v>
      </c>
      <c r="X56">
        <v>28</v>
      </c>
      <c r="Y56">
        <v>32.4</v>
      </c>
      <c r="Z56">
        <v>34</v>
      </c>
      <c r="AA56">
        <v>22</v>
      </c>
      <c r="AB56" s="39">
        <f t="shared" si="0"/>
        <v>332</v>
      </c>
      <c r="AC56" s="15">
        <f t="shared" si="1"/>
        <v>99.1</v>
      </c>
      <c r="AD56" s="15">
        <f t="shared" si="2"/>
        <v>166.70000000000002</v>
      </c>
      <c r="AF56" s="2">
        <v>2020</v>
      </c>
      <c r="AG56" s="45">
        <v>0</v>
      </c>
      <c r="AH56" s="45">
        <v>0</v>
      </c>
      <c r="AI56" s="45">
        <v>0</v>
      </c>
      <c r="AJ56" s="45">
        <v>0</v>
      </c>
      <c r="AK56" s="45">
        <v>6.161290322580645</v>
      </c>
      <c r="AL56" s="45">
        <v>19.833333333333332</v>
      </c>
      <c r="AM56" s="45">
        <v>21.548387096774192</v>
      </c>
      <c r="AN56" s="44">
        <v>29.967741935483872</v>
      </c>
      <c r="AO56" s="45">
        <v>37.137931034482762</v>
      </c>
      <c r="AP56" s="45">
        <v>35.774193548387096</v>
      </c>
      <c r="AQ56" s="45">
        <v>40.633333333333333</v>
      </c>
      <c r="AR56" s="45">
        <v>11.451612903225806</v>
      </c>
      <c r="AS56" s="45">
        <v>0</v>
      </c>
      <c r="AT56" s="45">
        <v>0</v>
      </c>
      <c r="AU56" s="45">
        <v>0</v>
      </c>
      <c r="AV56" s="45">
        <v>0.16666666666666666</v>
      </c>
      <c r="AW56" s="45">
        <v>17.774193548387096</v>
      </c>
      <c r="AX56" s="45">
        <v>29.9</v>
      </c>
      <c r="AY56" s="45">
        <v>56.838709677419352</v>
      </c>
      <c r="AZ56" s="15">
        <f>AVERAGE(AN56:AY56)</f>
        <v>21.637031887282163</v>
      </c>
      <c r="BA56" s="2">
        <f t="shared" si="4"/>
        <v>0</v>
      </c>
      <c r="BB56" s="2">
        <f t="shared" si="5"/>
        <v>4.1666666666666664E-2</v>
      </c>
    </row>
    <row r="57" spans="1:54" ht="15.9" x14ac:dyDescent="0.45">
      <c r="A57" s="2">
        <v>2021</v>
      </c>
      <c r="B57" s="5">
        <v>0.93</v>
      </c>
      <c r="C57" s="5"/>
      <c r="H57" s="2">
        <v>2021</v>
      </c>
      <c r="I57">
        <v>52</v>
      </c>
      <c r="J57">
        <v>84.1</v>
      </c>
      <c r="K57">
        <v>40</v>
      </c>
      <c r="L57">
        <v>33.6</v>
      </c>
      <c r="M57">
        <v>73.5</v>
      </c>
      <c r="N57">
        <v>96.8</v>
      </c>
      <c r="O57">
        <v>45</v>
      </c>
      <c r="P57" s="36">
        <v>26.2</v>
      </c>
      <c r="Q57">
        <v>15.3</v>
      </c>
      <c r="R57">
        <v>29.3</v>
      </c>
      <c r="S57">
        <v>37.299999999999997</v>
      </c>
      <c r="T57">
        <v>51.9</v>
      </c>
      <c r="U57">
        <v>79.900000000000006</v>
      </c>
      <c r="V57">
        <v>46.7</v>
      </c>
      <c r="W57">
        <v>44.1</v>
      </c>
      <c r="X57">
        <v>73.599999999999994</v>
      </c>
      <c r="Y57">
        <v>109.6</v>
      </c>
      <c r="Z57">
        <v>52.8</v>
      </c>
      <c r="AA57">
        <v>32.799999999999997</v>
      </c>
      <c r="AB57" s="39">
        <f t="shared" si="0"/>
        <v>599.5</v>
      </c>
      <c r="AC57" s="15">
        <f t="shared" si="1"/>
        <v>126.60000000000001</v>
      </c>
      <c r="AD57" s="15">
        <f t="shared" si="2"/>
        <v>296.2</v>
      </c>
      <c r="AF57" s="2">
        <v>2021</v>
      </c>
      <c r="AG57" s="45">
        <v>0</v>
      </c>
      <c r="AH57" s="45">
        <v>0</v>
      </c>
      <c r="AI57" s="45">
        <v>0</v>
      </c>
      <c r="AJ57" s="45">
        <v>0.16666666666666666</v>
      </c>
      <c r="AK57" s="45">
        <v>17.774193548387096</v>
      </c>
      <c r="AL57" s="45">
        <v>29.9</v>
      </c>
      <c r="AM57" s="45">
        <v>56.838709677419352</v>
      </c>
      <c r="AN57" s="44">
        <v>85.967741935483872</v>
      </c>
      <c r="AO57" s="45">
        <v>99.035714285714292</v>
      </c>
      <c r="AP57" s="45">
        <v>103</v>
      </c>
      <c r="AQ57" s="45">
        <v>102.43333333333334</v>
      </c>
      <c r="AR57" s="45">
        <v>24.967741935483872</v>
      </c>
      <c r="AS57" s="45">
        <v>3.3333333333333333E-2</v>
      </c>
      <c r="AT57" s="45">
        <v>0</v>
      </c>
      <c r="AU57" s="45">
        <v>0</v>
      </c>
      <c r="AV57" s="45">
        <v>1.0333333333333334</v>
      </c>
      <c r="AW57" s="45">
        <v>10.870967741935484</v>
      </c>
      <c r="AX57" s="45">
        <v>19.166666666666668</v>
      </c>
      <c r="AY57" s="45">
        <v>19.838709677419356</v>
      </c>
      <c r="AZ57" s="15">
        <f>AVERAGE(AN57:AY57)</f>
        <v>38.86229518689197</v>
      </c>
      <c r="BA57" s="2">
        <f t="shared" si="4"/>
        <v>1.6666666666666666E-2</v>
      </c>
      <c r="BB57" s="2">
        <f t="shared" si="5"/>
        <v>0.26666666666666672</v>
      </c>
    </row>
    <row r="58" spans="1:54" x14ac:dyDescent="0.4">
      <c r="C58" s="5"/>
      <c r="H58" s="15"/>
      <c r="P58" s="2">
        <f>AVERAGE(P2:P57)</f>
        <v>14.832142857142857</v>
      </c>
      <c r="Q58" s="2">
        <f t="shared" ref="Q58:AA58" si="6">AVERAGE(Q2:Q57)</f>
        <v>12.44181818181818</v>
      </c>
      <c r="R58" s="2">
        <f t="shared" si="6"/>
        <v>13.391071428571431</v>
      </c>
      <c r="S58" s="2">
        <f t="shared" si="6"/>
        <v>13.966071428571427</v>
      </c>
      <c r="T58" s="2">
        <f t="shared" si="6"/>
        <v>16.349107142857147</v>
      </c>
      <c r="U58" s="2">
        <f t="shared" si="6"/>
        <v>29.119642857142868</v>
      </c>
      <c r="V58" s="2">
        <f t="shared" si="6"/>
        <v>39.444642857142853</v>
      </c>
      <c r="W58" s="2">
        <f t="shared" si="6"/>
        <v>38.20714285714287</v>
      </c>
      <c r="X58" s="2">
        <f t="shared" si="6"/>
        <v>34.369642857142857</v>
      </c>
      <c r="Y58" s="2">
        <f t="shared" si="6"/>
        <v>30.1</v>
      </c>
      <c r="Z58" s="2">
        <f t="shared" si="6"/>
        <v>21.896428571428572</v>
      </c>
      <c r="AA58" s="2">
        <f t="shared" si="6"/>
        <v>19.205357142857142</v>
      </c>
      <c r="AB58" s="18">
        <f>AVERAGE(AB2:AB57)</f>
        <v>283.10089285714287</v>
      </c>
      <c r="AC58" s="18">
        <f>AVERAGE(AC2:AC57)</f>
        <v>68.564285714285717</v>
      </c>
      <c r="AD58" s="15">
        <f>AVERAGE(AD2:AD57)</f>
        <v>157.49017857142857</v>
      </c>
      <c r="AF58" s="2" t="s">
        <v>33</v>
      </c>
      <c r="AN58" s="46">
        <f>AVERAGE(AN2:AN57)</f>
        <v>27.394585253456224</v>
      </c>
      <c r="AO58" s="46">
        <f t="shared" ref="AO58:AY58" si="7">AVERAGE(AO2:AO57)</f>
        <v>32.720201442646022</v>
      </c>
      <c r="AP58" s="46">
        <f t="shared" si="7"/>
        <v>36.997119815668206</v>
      </c>
      <c r="AQ58" s="46">
        <f t="shared" si="7"/>
        <v>38.550595238095248</v>
      </c>
      <c r="AR58" s="46">
        <f t="shared" si="7"/>
        <v>270.0311059907832</v>
      </c>
      <c r="AS58" s="46">
        <f t="shared" si="7"/>
        <v>1006.395833333333</v>
      </c>
      <c r="AT58" s="46">
        <f t="shared" si="7"/>
        <v>46.079493087557601</v>
      </c>
      <c r="AU58" s="46">
        <f t="shared" si="7"/>
        <v>1.3248847926267281E-2</v>
      </c>
      <c r="AV58" s="46">
        <f t="shared" si="7"/>
        <v>108.34464285714292</v>
      </c>
      <c r="AW58" s="46">
        <f t="shared" si="7"/>
        <v>50.600230414746548</v>
      </c>
      <c r="AX58" s="46">
        <f t="shared" si="7"/>
        <v>18.457142857142863</v>
      </c>
      <c r="AY58" s="46">
        <f t="shared" si="7"/>
        <v>23.195276497695851</v>
      </c>
      <c r="AZ58" s="2">
        <f>AVERAGE(AZ2:AZ57)</f>
        <v>138.23162296968289</v>
      </c>
      <c r="BA58" s="2">
        <f>AVERAGE(BA2:BA57)</f>
        <v>526.23766321044536</v>
      </c>
      <c r="BB58" s="2">
        <f>AVERAGE(BB2:BB57)</f>
        <v>290.20830453148994</v>
      </c>
    </row>
    <row r="59" spans="1:54" x14ac:dyDescent="0.4">
      <c r="C59" s="5"/>
      <c r="H59" s="15"/>
      <c r="O59" s="2"/>
      <c r="AB59" s="18"/>
      <c r="AC59" s="18"/>
      <c r="AD59" s="15"/>
      <c r="AY59" s="2"/>
    </row>
    <row r="60" spans="1:54" x14ac:dyDescent="0.4">
      <c r="C60" s="5"/>
      <c r="H60" s="15"/>
      <c r="O60" s="2"/>
      <c r="AB60" s="18"/>
      <c r="AC60" s="18"/>
      <c r="AD60" s="15"/>
      <c r="AY60" s="2"/>
    </row>
    <row r="61" spans="1:54" x14ac:dyDescent="0.4">
      <c r="C61" s="5"/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1723</v>
      </c>
      <c r="AA61" s="4" t="s">
        <v>1735</v>
      </c>
      <c r="AB61" s="18"/>
      <c r="AC61" s="18"/>
      <c r="AD61" s="15"/>
      <c r="AY61" s="2"/>
    </row>
    <row r="62" spans="1:54" x14ac:dyDescent="0.4">
      <c r="C62" s="5"/>
      <c r="H62" s="2" t="s">
        <v>25</v>
      </c>
      <c r="I62" s="2">
        <f>CORREL($B$2:$B$57,I2:I57)</f>
        <v>-1.5486781095496255E-2</v>
      </c>
      <c r="J62" s="2">
        <f t="shared" ref="J62:W62" si="8">CORREL($B$2:$B$57,J2:J57)</f>
        <v>0.2358911166282919</v>
      </c>
      <c r="K62" s="2">
        <f t="shared" si="8"/>
        <v>4.1477862903915738E-2</v>
      </c>
      <c r="L62" s="2">
        <f t="shared" si="8"/>
        <v>0.19721391614773823</v>
      </c>
      <c r="M62" s="2">
        <f t="shared" si="8"/>
        <v>0.18385572602939187</v>
      </c>
      <c r="N62" s="2">
        <f t="shared" si="8"/>
        <v>0.20457150486894829</v>
      </c>
      <c r="O62" s="2">
        <f t="shared" si="8"/>
        <v>1.2668680115927446E-2</v>
      </c>
      <c r="P62" s="2">
        <f t="shared" si="8"/>
        <v>5.1525143928443123E-2</v>
      </c>
      <c r="Q62" s="2">
        <f t="shared" si="8"/>
        <v>8.217776283679025E-2</v>
      </c>
      <c r="R62" s="2">
        <f>CORREL($B$2:$B$57,R2:R57)</f>
        <v>-0.13790534607174876</v>
      </c>
      <c r="S62" s="2">
        <f>CORREL($B$2:$B$57,S2:S57)</f>
        <v>-7.3694902792167897E-3</v>
      </c>
      <c r="T62" s="2">
        <f t="shared" si="8"/>
        <v>-2.6530924435794283E-2</v>
      </c>
      <c r="U62" s="2">
        <f>CORREL($B$2:$B$57,U2:U57)</f>
        <v>-0.15542693714411526</v>
      </c>
      <c r="V62" s="2">
        <f t="shared" si="8"/>
        <v>-7.0110644145134848E-2</v>
      </c>
      <c r="W62" s="2">
        <f t="shared" si="8"/>
        <v>2.9096415455356468E-2</v>
      </c>
      <c r="X62" s="2">
        <f>CORREL($B$2:$B$57,X2:X57)</f>
        <v>0.21846253744671051</v>
      </c>
      <c r="Y62" s="2">
        <f>CORREL($B$2:$B$57,Y2:Y57)</f>
        <v>-7.2565360491910424E-2</v>
      </c>
      <c r="AB62" s="18"/>
      <c r="AC62" s="18"/>
      <c r="AD62" s="15"/>
    </row>
    <row r="63" spans="1:54" x14ac:dyDescent="0.4">
      <c r="H63" s="2" t="s">
        <v>1736</v>
      </c>
      <c r="I63" s="2">
        <f>CORREL($B$2:$B$57,AG2:AG57)</f>
        <v>-1.8453428943419455E-2</v>
      </c>
      <c r="J63" s="2">
        <f>CORREL($B$2:$B$57,AH2:AH57)</f>
        <v>-0.33949802742975455</v>
      </c>
      <c r="K63" s="2">
        <f t="shared" ref="K63:Y63" si="9">CORREL($B$2:$B$57,AI2:AI57)</f>
        <v>6.6017053600800372E-3</v>
      </c>
      <c r="L63" s="2">
        <f>CORREL($B$2:$B$57,AJ2:AJ57)</f>
        <v>0.13088544835594446</v>
      </c>
      <c r="M63" s="2">
        <f t="shared" si="9"/>
        <v>-4.9577901659074476E-3</v>
      </c>
      <c r="N63" s="2">
        <f t="shared" si="9"/>
        <v>-2.4253686962140732E-2</v>
      </c>
      <c r="O63" s="2">
        <f t="shared" si="9"/>
        <v>3.5426293554244111E-3</v>
      </c>
      <c r="P63" s="2">
        <f>CORREL($B$2:$B$57,AN2:AN57)</f>
        <v>1.8329830974175516E-2</v>
      </c>
      <c r="Q63" s="2">
        <f>CORREL($B$2:$B$57,AO2:AO57)</f>
        <v>6.5183602827640255E-2</v>
      </c>
      <c r="R63" s="2">
        <f>CORREL($B$2:$B$57,AP2:AP57)</f>
        <v>4.9182227851295994E-2</v>
      </c>
      <c r="S63" s="2">
        <f>CORREL($B$2:$B$57,AQ2:AQ57)</f>
        <v>5.129148723864687E-2</v>
      </c>
      <c r="T63" s="2">
        <f t="shared" si="9"/>
        <v>0.15504296085948641</v>
      </c>
      <c r="U63" s="2">
        <f t="shared" si="9"/>
        <v>9.5880850289269907E-3</v>
      </c>
      <c r="V63" s="2">
        <f t="shared" si="9"/>
        <v>-0.15865534284865251</v>
      </c>
      <c r="W63" s="2">
        <f t="shared" si="9"/>
        <v>-4.0715590789757367E-2</v>
      </c>
      <c r="X63" s="2">
        <f t="shared" si="9"/>
        <v>0.11406212039132133</v>
      </c>
      <c r="Y63" s="2">
        <f t="shared" si="9"/>
        <v>0.22663752979633947</v>
      </c>
      <c r="Z63" s="2">
        <f t="shared" ref="Z63" si="10">CORREL($B$2:$B$57,AX2:AX57)</f>
        <v>-0.16801368221515223</v>
      </c>
      <c r="AA63" s="2">
        <f t="shared" ref="AA63" si="11">CORREL($B$2:$B$57,AY2:AY57)</f>
        <v>-0.18700369705263509</v>
      </c>
      <c r="AB63" s="18"/>
      <c r="AD63" s="15"/>
    </row>
    <row r="64" spans="1:54" x14ac:dyDescent="0.4">
      <c r="E64" s="42"/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5:30" x14ac:dyDescent="0.4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5:30" x14ac:dyDescent="0.4">
      <c r="H66" s="2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5:30" x14ac:dyDescent="0.4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5:30" x14ac:dyDescent="0.4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5:30" x14ac:dyDescent="0.4">
      <c r="H69" s="2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AB69" s="18"/>
      <c r="AD69" s="15"/>
    </row>
    <row r="70" spans="5:30" x14ac:dyDescent="0.4">
      <c r="G70" s="2" t="s">
        <v>27</v>
      </c>
      <c r="H70" s="20">
        <f>MAX(I62:Y62)</f>
        <v>0.2358911166282919</v>
      </c>
      <c r="AB70" s="18"/>
      <c r="AD70" s="15"/>
    </row>
    <row r="71" spans="5:30" x14ac:dyDescent="0.4">
      <c r="G71" s="2" t="s">
        <v>28</v>
      </c>
      <c r="H71" s="21">
        <f>MIN(I62:Y62)</f>
        <v>-0.15542693714411526</v>
      </c>
      <c r="AB71" s="18"/>
      <c r="AD71" s="15"/>
    </row>
    <row r="72" spans="5:30" x14ac:dyDescent="0.4">
      <c r="G72" s="2" t="s">
        <v>23</v>
      </c>
      <c r="H72" s="20">
        <f>MAX(I63:Y63)</f>
        <v>0.22663752979633947</v>
      </c>
      <c r="AB72" s="18"/>
      <c r="AD72" s="15"/>
    </row>
    <row r="73" spans="5:30" x14ac:dyDescent="0.4">
      <c r="G73" s="2" t="s">
        <v>24</v>
      </c>
      <c r="H73" s="21">
        <f>MIN(I63:Y63)</f>
        <v>-0.33949802742975455</v>
      </c>
      <c r="AB73" s="18"/>
      <c r="AD73" s="15"/>
    </row>
    <row r="74" spans="5:30" x14ac:dyDescent="0.4">
      <c r="AB74" s="18"/>
    </row>
    <row r="75" spans="5:30" x14ac:dyDescent="0.4">
      <c r="AB75" s="18"/>
    </row>
    <row r="76" spans="5:30" x14ac:dyDescent="0.4">
      <c r="AB76" s="18"/>
    </row>
    <row r="77" spans="5:30" x14ac:dyDescent="0.4">
      <c r="E77" s="43"/>
      <c r="AB77" s="18"/>
    </row>
    <row r="78" spans="5:30" x14ac:dyDescent="0.4">
      <c r="AB78" s="18"/>
    </row>
    <row r="79" spans="5:30" x14ac:dyDescent="0.4">
      <c r="AB79" s="18"/>
    </row>
    <row r="88" spans="5:19" x14ac:dyDescent="0.4">
      <c r="E88" s="42"/>
    </row>
    <row r="95" spans="5:19" x14ac:dyDescent="0.4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5:19" x14ac:dyDescent="0.4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4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4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4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4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4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4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4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4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4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4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4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4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4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4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5:19" x14ac:dyDescent="0.4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5:19" x14ac:dyDescent="0.4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5:19" x14ac:dyDescent="0.4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5:19" x14ac:dyDescent="0.4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5:19" x14ac:dyDescent="0.4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5:19" x14ac:dyDescent="0.4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5:19" x14ac:dyDescent="0.4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5:19" x14ac:dyDescent="0.4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5:19" x14ac:dyDescent="0.4">
      <c r="E123" s="42"/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5:19" x14ac:dyDescent="0.4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5:19" x14ac:dyDescent="0.4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5:19" x14ac:dyDescent="0.4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4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4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4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4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4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4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4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4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4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4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  <row r="173" spans="5:5" x14ac:dyDescent="0.4">
      <c r="E173" s="42"/>
    </row>
    <row r="188" spans="5:5" x14ac:dyDescent="0.4">
      <c r="E188" s="43"/>
    </row>
    <row r="212" spans="5:5" x14ac:dyDescent="0.4">
      <c r="E212" s="42"/>
    </row>
    <row r="227" spans="5:5" x14ac:dyDescent="0.4">
      <c r="E227" s="43"/>
    </row>
    <row r="262" spans="5:5" x14ac:dyDescent="0.4">
      <c r="E262" s="42"/>
    </row>
    <row r="273" spans="5:5" x14ac:dyDescent="0.4">
      <c r="E273" s="42"/>
    </row>
    <row r="312" spans="5:5" x14ac:dyDescent="0.4">
      <c r="E312" s="43"/>
    </row>
    <row r="362" spans="5:5" x14ac:dyDescent="0.4">
      <c r="E362" s="43"/>
    </row>
    <row r="365" spans="5:5" x14ac:dyDescent="0.4">
      <c r="E365" s="42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59" priority="1" rank="5"/>
    <cfRule type="top10" dxfId="58" priority="2" bottom="1" rank="5"/>
    <cfRule type="top10" dxfId="57" priority="3" bottom="1" rank="5"/>
    <cfRule type="top10" dxfId="56" priority="4" rank="5"/>
  </conditionalFormatting>
  <conditionalFormatting sqref="I62:Z62 Z63:AA63 Z66">
    <cfRule type="top10" dxfId="55" priority="8" bottom="1" rank="5"/>
    <cfRule type="top10" dxfId="54" priority="9" rank="5"/>
  </conditionalFormatting>
  <conditionalFormatting sqref="Z66 I63:AA63">
    <cfRule type="top10" dxfId="53" priority="10" bottom="1" rank="5"/>
    <cfRule type="top10" dxfId="52" priority="11" rank="5"/>
  </conditionalFormatting>
  <conditionalFormatting sqref="AB86:AB87 Z66 I62:Z63 Z63:AA63">
    <cfRule type="top10" dxfId="51" priority="6" rank="5"/>
    <cfRule type="top10" dxfId="5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3817-35E3-4A74-8C20-8AD7003A78F7}">
  <dimension ref="A1:BA139"/>
  <sheetViews>
    <sheetView zoomScale="60" zoomScaleNormal="60" workbookViewId="0">
      <selection activeCell="K62" sqref="K62:Z62"/>
    </sheetView>
  </sheetViews>
  <sheetFormatPr defaultColWidth="8.92578125" defaultRowHeight="15.45" x14ac:dyDescent="0.4"/>
  <cols>
    <col min="1" max="38" width="8.92578125" style="2"/>
    <col min="39" max="42" width="9" style="2" bestFit="1" customWidth="1"/>
    <col min="43" max="44" width="9.5703125" style="2" bestFit="1" customWidth="1"/>
    <col min="45" max="46" width="9" style="2" bestFit="1" customWidth="1"/>
    <col min="47" max="48" width="9.5703125" style="2" bestFit="1" customWidth="1"/>
    <col min="49" max="49" width="9" style="2" bestFit="1" customWidth="1"/>
    <col min="50" max="50" width="9" style="4" bestFit="1" customWidth="1"/>
    <col min="51" max="16384" width="8.92578125" style="2"/>
  </cols>
  <sheetData>
    <row r="1" spans="1:53" x14ac:dyDescent="0.4">
      <c r="A1" s="1" t="s">
        <v>0</v>
      </c>
      <c r="B1" s="1" t="s">
        <v>1</v>
      </c>
      <c r="C1" s="1"/>
      <c r="D1" s="1"/>
      <c r="E1" s="1"/>
      <c r="G1" s="3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4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4" t="s">
        <v>21</v>
      </c>
      <c r="AA1" s="2" t="s">
        <v>1724</v>
      </c>
      <c r="AB1" s="2" t="s">
        <v>1723</v>
      </c>
      <c r="AE1" s="3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4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4" t="s">
        <v>21</v>
      </c>
      <c r="AZ1" s="2" t="s">
        <v>1723</v>
      </c>
      <c r="BA1" s="2" t="s">
        <v>1735</v>
      </c>
    </row>
    <row r="2" spans="1:53" ht="15.9" x14ac:dyDescent="0.45">
      <c r="A2" s="2">
        <v>1966</v>
      </c>
      <c r="B2">
        <v>1.383</v>
      </c>
      <c r="C2" s="14"/>
      <c r="D2" s="14"/>
      <c r="E2" s="5"/>
      <c r="G2" s="2">
        <v>1966</v>
      </c>
      <c r="N2" s="4"/>
      <c r="O2" s="2">
        <v>23</v>
      </c>
      <c r="P2" s="2">
        <v>21</v>
      </c>
      <c r="Q2" s="2">
        <v>16</v>
      </c>
      <c r="R2" s="2">
        <v>11</v>
      </c>
      <c r="S2" s="2">
        <v>14</v>
      </c>
      <c r="T2" s="2">
        <v>62</v>
      </c>
      <c r="U2" s="2">
        <v>26</v>
      </c>
      <c r="V2" s="2">
        <v>41</v>
      </c>
      <c r="W2" s="2">
        <v>30</v>
      </c>
      <c r="X2" s="2">
        <v>30</v>
      </c>
      <c r="Y2" s="2">
        <v>55</v>
      </c>
      <c r="Z2" s="4">
        <v>27</v>
      </c>
      <c r="AA2" s="38">
        <f>SUM(O2:Z2)</f>
        <v>356</v>
      </c>
      <c r="AB2" s="1">
        <f>SUM(T2:U2)</f>
        <v>88</v>
      </c>
      <c r="AC2" s="1">
        <f>SUM(S2:W2)</f>
        <v>173</v>
      </c>
      <c r="AD2" s="1"/>
      <c r="AE2" s="2">
        <v>1966</v>
      </c>
      <c r="AL2" s="4"/>
      <c r="AM2" s="46">
        <v>19.677419354838708</v>
      </c>
      <c r="AN2" s="46">
        <v>25.75</v>
      </c>
      <c r="AO2" s="46">
        <v>27.870967741935484</v>
      </c>
      <c r="AP2" s="46">
        <v>24.2</v>
      </c>
      <c r="AQ2" s="46">
        <v>1625.4516129032259</v>
      </c>
      <c r="AR2" s="46">
        <v>4000.2333333333331</v>
      </c>
      <c r="AS2" s="46">
        <v>0</v>
      </c>
      <c r="AT2" s="46">
        <v>0</v>
      </c>
      <c r="AU2" s="46">
        <v>1.2666666666666666</v>
      </c>
      <c r="AV2" s="46">
        <v>9.0322580645161299</v>
      </c>
      <c r="AW2" s="46">
        <v>27.866666666666667</v>
      </c>
      <c r="AX2" s="47">
        <v>34.451612903225808</v>
      </c>
      <c r="AY2" s="1">
        <f>AVERAGE(AM2:AX2)</f>
        <v>482.98337813620066</v>
      </c>
      <c r="AZ2" s="2">
        <f>AVERAGE(AR2:AS2)</f>
        <v>2000.1166666666666</v>
      </c>
      <c r="BA2" s="2">
        <f>AVERAGE(AR2:AU2)</f>
        <v>1000.375</v>
      </c>
    </row>
    <row r="3" spans="1:53" ht="15.9" x14ac:dyDescent="0.45">
      <c r="A3" s="2">
        <v>1967</v>
      </c>
      <c r="B3">
        <v>1.397</v>
      </c>
      <c r="C3" s="14"/>
      <c r="D3" s="14"/>
      <c r="E3" s="5"/>
      <c r="G3" s="2">
        <v>1967</v>
      </c>
      <c r="H3" s="2">
        <v>62</v>
      </c>
      <c r="I3" s="2">
        <v>26</v>
      </c>
      <c r="J3" s="2">
        <v>41</v>
      </c>
      <c r="K3" s="2">
        <v>30</v>
      </c>
      <c r="L3" s="2">
        <v>30</v>
      </c>
      <c r="M3" s="2">
        <v>55</v>
      </c>
      <c r="N3" s="4">
        <v>27</v>
      </c>
      <c r="O3" s="2">
        <v>14</v>
      </c>
      <c r="P3" s="2">
        <v>9</v>
      </c>
      <c r="Q3" s="2">
        <v>22</v>
      </c>
      <c r="R3" s="2">
        <v>8</v>
      </c>
      <c r="S3" s="2">
        <v>25</v>
      </c>
      <c r="T3" s="2">
        <v>11</v>
      </c>
      <c r="U3" s="2">
        <v>54</v>
      </c>
      <c r="V3" s="2">
        <v>16</v>
      </c>
      <c r="W3" s="2">
        <v>46</v>
      </c>
      <c r="X3" s="2">
        <v>45</v>
      </c>
      <c r="Y3" s="2">
        <v>15</v>
      </c>
      <c r="Z3" s="4">
        <v>9</v>
      </c>
      <c r="AA3" s="38">
        <f t="shared" ref="AA3:AA57" si="0">SUM(O3:Z3)</f>
        <v>274</v>
      </c>
      <c r="AB3" s="1">
        <f t="shared" ref="AB3:AB57" si="1">SUM(T3:U3)</f>
        <v>65</v>
      </c>
      <c r="AC3" s="1">
        <f t="shared" ref="AC3:AC57" si="2">SUM(S3:W3)</f>
        <v>152</v>
      </c>
      <c r="AD3" s="1"/>
      <c r="AE3" s="2">
        <v>1967</v>
      </c>
      <c r="AF3" s="46">
        <v>4000.2333333333331</v>
      </c>
      <c r="AG3" s="46">
        <v>0</v>
      </c>
      <c r="AH3" s="46">
        <v>0</v>
      </c>
      <c r="AI3" s="46">
        <v>1.2666666666666666</v>
      </c>
      <c r="AJ3" s="46">
        <v>9.0322580645161299</v>
      </c>
      <c r="AK3" s="46">
        <v>27.866666666666667</v>
      </c>
      <c r="AL3" s="47">
        <v>34.451612903225808</v>
      </c>
      <c r="AM3" s="46">
        <v>34.354838709677416</v>
      </c>
      <c r="AN3" s="46">
        <v>35.678571428571431</v>
      </c>
      <c r="AO3" s="46">
        <v>38.451612903225808</v>
      </c>
      <c r="AP3" s="46">
        <v>44</v>
      </c>
      <c r="AQ3" s="46">
        <v>23.774193548387096</v>
      </c>
      <c r="AR3" s="46">
        <v>6667.1333333333332</v>
      </c>
      <c r="AS3" s="46">
        <v>0</v>
      </c>
      <c r="AT3" s="46">
        <v>0</v>
      </c>
      <c r="AU3" s="46">
        <v>0.8666666666666667</v>
      </c>
      <c r="AV3" s="46">
        <v>28.032258064516128</v>
      </c>
      <c r="AW3" s="46">
        <v>37.833333333333336</v>
      </c>
      <c r="AX3" s="47">
        <v>47.12903225806452</v>
      </c>
      <c r="AY3" s="1">
        <f t="shared" ref="AY3:AY56" si="3">AVERAGE(AM3:AX3)</f>
        <v>579.77115335381461</v>
      </c>
      <c r="AZ3" s="2">
        <f t="shared" ref="AZ3:AZ57" si="4">AVERAGE(AR3:AS3)</f>
        <v>3333.5666666666666</v>
      </c>
      <c r="BA3" s="2">
        <f t="shared" ref="BA3:BA57" si="5">AVERAGE(AR3:AU3)</f>
        <v>1667</v>
      </c>
    </row>
    <row r="4" spans="1:53" ht="15.9" x14ac:dyDescent="0.45">
      <c r="A4" s="2">
        <v>1968</v>
      </c>
      <c r="B4">
        <v>1.3320000000000001</v>
      </c>
      <c r="C4" s="14"/>
      <c r="D4" s="14"/>
      <c r="E4" s="5"/>
      <c r="G4" s="2">
        <v>1968</v>
      </c>
      <c r="H4" s="2">
        <v>11</v>
      </c>
      <c r="I4" s="2">
        <v>54</v>
      </c>
      <c r="J4" s="2">
        <v>16</v>
      </c>
      <c r="K4" s="2">
        <v>46</v>
      </c>
      <c r="L4" s="2">
        <v>45</v>
      </c>
      <c r="M4" s="2">
        <v>15</v>
      </c>
      <c r="N4" s="4">
        <v>9</v>
      </c>
      <c r="O4" s="2">
        <v>28</v>
      </c>
      <c r="P4" s="2">
        <v>21</v>
      </c>
      <c r="Q4" s="2">
        <v>10</v>
      </c>
      <c r="R4" s="2">
        <v>9</v>
      </c>
      <c r="S4" s="2">
        <v>21</v>
      </c>
      <c r="T4" s="2">
        <v>16</v>
      </c>
      <c r="U4" s="2">
        <v>60</v>
      </c>
      <c r="V4" s="2">
        <v>24</v>
      </c>
      <c r="W4" s="2">
        <v>14</v>
      </c>
      <c r="X4" s="2">
        <v>36</v>
      </c>
      <c r="Y4" s="2">
        <v>12</v>
      </c>
      <c r="Z4" s="4">
        <v>13</v>
      </c>
      <c r="AA4" s="38">
        <f t="shared" si="0"/>
        <v>264</v>
      </c>
      <c r="AB4" s="1">
        <f t="shared" si="1"/>
        <v>76</v>
      </c>
      <c r="AC4" s="1">
        <f t="shared" si="2"/>
        <v>135</v>
      </c>
      <c r="AD4" s="1"/>
      <c r="AE4" s="2">
        <v>1968</v>
      </c>
      <c r="AF4" s="46">
        <v>6667.1333333333332</v>
      </c>
      <c r="AG4" s="46">
        <v>0</v>
      </c>
      <c r="AH4" s="46">
        <v>0</v>
      </c>
      <c r="AI4" s="46">
        <v>0.8666666666666667</v>
      </c>
      <c r="AJ4" s="46">
        <v>28.032258064516128</v>
      </c>
      <c r="AK4" s="46">
        <v>37.833333333333336</v>
      </c>
      <c r="AL4" s="47">
        <v>47.12903225806452</v>
      </c>
      <c r="AM4" s="46">
        <v>46.838709677419352</v>
      </c>
      <c r="AN4" s="46">
        <v>44.137931034482762</v>
      </c>
      <c r="AO4" s="46">
        <v>48.258064516129032</v>
      </c>
      <c r="AP4" s="46">
        <v>48.233333333333334</v>
      </c>
      <c r="AQ4" s="46">
        <v>1961.258064516129</v>
      </c>
      <c r="AR4" s="46">
        <v>8999.1</v>
      </c>
      <c r="AS4" s="46">
        <v>0</v>
      </c>
      <c r="AT4" s="46">
        <v>0</v>
      </c>
      <c r="AU4" s="46">
        <v>0.1</v>
      </c>
      <c r="AV4" s="46">
        <v>5.5161290322580649</v>
      </c>
      <c r="AW4" s="46">
        <v>4.7</v>
      </c>
      <c r="AX4" s="47">
        <v>7.870967741935484</v>
      </c>
      <c r="AY4" s="1">
        <f t="shared" si="3"/>
        <v>930.50109998764071</v>
      </c>
      <c r="AZ4" s="2">
        <f t="shared" si="4"/>
        <v>4499.55</v>
      </c>
      <c r="BA4" s="2">
        <f t="shared" si="5"/>
        <v>2249.8000000000002</v>
      </c>
    </row>
    <row r="5" spans="1:53" ht="15.9" x14ac:dyDescent="0.45">
      <c r="A5" s="2">
        <v>1969</v>
      </c>
      <c r="B5">
        <v>1.43</v>
      </c>
      <c r="C5" s="14"/>
      <c r="D5" s="14"/>
      <c r="E5" s="5"/>
      <c r="G5" s="2">
        <v>1969</v>
      </c>
      <c r="H5" s="2">
        <v>16</v>
      </c>
      <c r="I5" s="2">
        <v>60</v>
      </c>
      <c r="J5" s="2">
        <v>24</v>
      </c>
      <c r="K5" s="2">
        <v>14</v>
      </c>
      <c r="L5" s="2">
        <v>36</v>
      </c>
      <c r="M5" s="2">
        <v>12</v>
      </c>
      <c r="N5" s="4">
        <v>13</v>
      </c>
      <c r="O5" s="2">
        <v>26</v>
      </c>
      <c r="P5" s="2">
        <v>15</v>
      </c>
      <c r="Q5" s="2">
        <v>1</v>
      </c>
      <c r="R5" s="2">
        <v>14</v>
      </c>
      <c r="S5" s="2">
        <v>7</v>
      </c>
      <c r="T5" s="2">
        <v>3</v>
      </c>
      <c r="U5" s="2">
        <v>17</v>
      </c>
      <c r="V5" s="2">
        <v>38</v>
      </c>
      <c r="W5" s="2">
        <v>20</v>
      </c>
      <c r="X5" s="2">
        <v>23</v>
      </c>
      <c r="Y5" s="2">
        <v>6</v>
      </c>
      <c r="Z5" s="4">
        <v>16</v>
      </c>
      <c r="AA5" s="38">
        <f t="shared" si="0"/>
        <v>186</v>
      </c>
      <c r="AB5" s="1">
        <f t="shared" si="1"/>
        <v>20</v>
      </c>
      <c r="AC5" s="1">
        <f t="shared" si="2"/>
        <v>85</v>
      </c>
      <c r="AD5" s="1"/>
      <c r="AE5" s="2">
        <v>1969</v>
      </c>
      <c r="AF5" s="46">
        <v>8999.1</v>
      </c>
      <c r="AG5" s="46">
        <v>0</v>
      </c>
      <c r="AH5" s="46">
        <v>0</v>
      </c>
      <c r="AI5" s="46">
        <v>0.1</v>
      </c>
      <c r="AJ5" s="46">
        <v>5.5161290322580649</v>
      </c>
      <c r="AK5" s="46">
        <v>4.7</v>
      </c>
      <c r="AL5" s="47">
        <v>7.870967741935484</v>
      </c>
      <c r="AM5" s="46">
        <v>34.032258064516128</v>
      </c>
      <c r="AN5" s="46">
        <v>54.785714285714285</v>
      </c>
      <c r="AO5" s="46">
        <v>56.935483870967744</v>
      </c>
      <c r="AP5" s="46">
        <v>54.6</v>
      </c>
      <c r="AQ5" s="46">
        <v>364.09677419354841</v>
      </c>
      <c r="AR5" s="46">
        <v>2999.7</v>
      </c>
      <c r="AS5" s="46">
        <v>0</v>
      </c>
      <c r="AT5" s="46">
        <v>322.54838709677421</v>
      </c>
      <c r="AU5" s="46">
        <v>1333.6333333333334</v>
      </c>
      <c r="AV5" s="46">
        <v>10.096774193548388</v>
      </c>
      <c r="AW5" s="46">
        <v>11.9</v>
      </c>
      <c r="AX5" s="47">
        <v>27.258064516129032</v>
      </c>
      <c r="AY5" s="1">
        <f t="shared" si="3"/>
        <v>439.13223246287754</v>
      </c>
      <c r="AZ5" s="2">
        <f t="shared" si="4"/>
        <v>1499.85</v>
      </c>
      <c r="BA5" s="2">
        <f t="shared" si="5"/>
        <v>1163.9704301075269</v>
      </c>
    </row>
    <row r="6" spans="1:53" ht="15.9" x14ac:dyDescent="0.45">
      <c r="A6" s="2">
        <v>1970</v>
      </c>
      <c r="B6">
        <v>1.3779999999999999</v>
      </c>
      <c r="C6" s="14"/>
      <c r="D6" s="14"/>
      <c r="E6" s="5"/>
      <c r="G6" s="2">
        <v>1970</v>
      </c>
      <c r="H6" s="2">
        <v>3</v>
      </c>
      <c r="I6" s="2">
        <v>17</v>
      </c>
      <c r="J6" s="2">
        <v>38</v>
      </c>
      <c r="K6" s="2">
        <v>20</v>
      </c>
      <c r="L6" s="2">
        <v>23</v>
      </c>
      <c r="M6" s="2">
        <v>6</v>
      </c>
      <c r="N6" s="4">
        <v>16</v>
      </c>
      <c r="O6" s="2">
        <v>8</v>
      </c>
      <c r="P6" s="2">
        <v>7</v>
      </c>
      <c r="Q6" s="2">
        <v>7</v>
      </c>
      <c r="R6" s="2">
        <v>13</v>
      </c>
      <c r="S6" s="2">
        <v>14</v>
      </c>
      <c r="T6" s="2">
        <v>36</v>
      </c>
      <c r="U6" s="2">
        <v>26</v>
      </c>
      <c r="V6" s="2">
        <v>41</v>
      </c>
      <c r="W6" s="2">
        <v>20</v>
      </c>
      <c r="X6" s="2">
        <v>11</v>
      </c>
      <c r="Y6" s="2">
        <v>20</v>
      </c>
      <c r="Z6" s="4">
        <v>11</v>
      </c>
      <c r="AA6" s="38">
        <f t="shared" si="0"/>
        <v>214</v>
      </c>
      <c r="AB6" s="1">
        <f t="shared" si="1"/>
        <v>62</v>
      </c>
      <c r="AC6" s="1">
        <f t="shared" si="2"/>
        <v>137</v>
      </c>
      <c r="AD6" s="1"/>
      <c r="AE6" s="2">
        <v>1970</v>
      </c>
      <c r="AF6" s="46">
        <v>2999.7</v>
      </c>
      <c r="AG6" s="46">
        <v>0</v>
      </c>
      <c r="AH6" s="46">
        <v>322.54838709677421</v>
      </c>
      <c r="AI6" s="46">
        <v>1333.6333333333334</v>
      </c>
      <c r="AJ6" s="46">
        <v>10.096774193548388</v>
      </c>
      <c r="AK6" s="46">
        <v>11.9</v>
      </c>
      <c r="AL6" s="47">
        <v>27.258064516129032</v>
      </c>
      <c r="AM6" s="46">
        <v>43.903225806451616</v>
      </c>
      <c r="AN6" s="46">
        <v>45.821428571428569</v>
      </c>
      <c r="AO6" s="46">
        <v>48.677419354838712</v>
      </c>
      <c r="AP6" s="46">
        <v>51.8</v>
      </c>
      <c r="AQ6" s="46">
        <v>1329.5483870967741</v>
      </c>
      <c r="AR6" s="46">
        <v>3666.3</v>
      </c>
      <c r="AS6" s="46">
        <v>0</v>
      </c>
      <c r="AT6" s="46">
        <v>0</v>
      </c>
      <c r="AU6" s="46">
        <v>1.1333333333333333</v>
      </c>
      <c r="AV6" s="46">
        <v>8.0967741935483879</v>
      </c>
      <c r="AW6" s="46">
        <v>14.566666666666666</v>
      </c>
      <c r="AX6" s="47">
        <v>29.612903225806452</v>
      </c>
      <c r="AY6" s="1">
        <f t="shared" si="3"/>
        <v>436.62167818740403</v>
      </c>
      <c r="AZ6" s="2">
        <f t="shared" si="4"/>
        <v>1833.15</v>
      </c>
      <c r="BA6" s="2">
        <f t="shared" si="5"/>
        <v>916.85833333333335</v>
      </c>
    </row>
    <row r="7" spans="1:53" ht="15.9" x14ac:dyDescent="0.45">
      <c r="A7" s="2">
        <v>1971</v>
      </c>
      <c r="B7">
        <v>1.4430000000000001</v>
      </c>
      <c r="C7" s="14"/>
      <c r="D7" s="14"/>
      <c r="E7" s="5"/>
      <c r="G7" s="2">
        <v>1971</v>
      </c>
      <c r="H7" s="2">
        <v>36</v>
      </c>
      <c r="I7" s="2">
        <v>26</v>
      </c>
      <c r="J7" s="2">
        <v>41</v>
      </c>
      <c r="K7" s="2">
        <v>20</v>
      </c>
      <c r="L7" s="2">
        <v>11</v>
      </c>
      <c r="M7" s="2">
        <v>20</v>
      </c>
      <c r="N7" s="4">
        <v>11</v>
      </c>
      <c r="O7" s="2">
        <v>8</v>
      </c>
      <c r="P7" s="2">
        <v>16</v>
      </c>
      <c r="Q7" s="2">
        <v>22</v>
      </c>
      <c r="R7" s="2">
        <v>7</v>
      </c>
      <c r="S7" s="2">
        <v>13</v>
      </c>
      <c r="T7" s="2">
        <v>55</v>
      </c>
      <c r="U7" s="2">
        <v>26</v>
      </c>
      <c r="V7" s="2">
        <v>2</v>
      </c>
      <c r="W7" s="2">
        <v>20</v>
      </c>
      <c r="X7" s="2">
        <v>15</v>
      </c>
      <c r="Y7" s="2">
        <v>18</v>
      </c>
      <c r="Z7" s="4">
        <v>16</v>
      </c>
      <c r="AA7" s="38">
        <f t="shared" si="0"/>
        <v>218</v>
      </c>
      <c r="AB7" s="1">
        <f t="shared" si="1"/>
        <v>81</v>
      </c>
      <c r="AC7" s="1">
        <f t="shared" si="2"/>
        <v>116</v>
      </c>
      <c r="AD7" s="1"/>
      <c r="AE7" s="2">
        <v>1971</v>
      </c>
      <c r="AF7" s="46">
        <v>3666.3</v>
      </c>
      <c r="AG7" s="46">
        <v>0</v>
      </c>
      <c r="AH7" s="46">
        <v>0</v>
      </c>
      <c r="AI7" s="46">
        <v>1.1333333333333333</v>
      </c>
      <c r="AJ7" s="46">
        <v>8.0967741935483879</v>
      </c>
      <c r="AK7" s="46">
        <v>14.566666666666666</v>
      </c>
      <c r="AL7" s="47">
        <v>29.612903225806452</v>
      </c>
      <c r="AM7" s="46">
        <v>44.12903225806452</v>
      </c>
      <c r="AN7" s="46">
        <v>51.857142857142854</v>
      </c>
      <c r="AO7" s="46">
        <v>55.096774193548384</v>
      </c>
      <c r="AP7" s="46">
        <v>55.833333333333336</v>
      </c>
      <c r="AQ7" s="46">
        <v>2598.7741935483873</v>
      </c>
      <c r="AR7" s="46">
        <v>1999.9</v>
      </c>
      <c r="AS7" s="46">
        <v>0</v>
      </c>
      <c r="AT7" s="46">
        <v>0</v>
      </c>
      <c r="AU7" s="46">
        <v>333.3</v>
      </c>
      <c r="AV7" s="46">
        <v>647.83870967741939</v>
      </c>
      <c r="AW7" s="46">
        <v>8.5</v>
      </c>
      <c r="AX7" s="47">
        <v>11.32258064516129</v>
      </c>
      <c r="AY7" s="1">
        <f t="shared" si="3"/>
        <v>483.87931387608813</v>
      </c>
      <c r="AZ7" s="2">
        <f t="shared" si="4"/>
        <v>999.95</v>
      </c>
      <c r="BA7" s="2">
        <f t="shared" si="5"/>
        <v>583.30000000000007</v>
      </c>
    </row>
    <row r="8" spans="1:53" ht="15.9" x14ac:dyDescent="0.45">
      <c r="A8" s="2">
        <v>1972</v>
      </c>
      <c r="B8">
        <v>0.80100000000000005</v>
      </c>
      <c r="C8" s="14"/>
      <c r="D8" s="14"/>
      <c r="E8" s="5"/>
      <c r="G8" s="2">
        <v>1972</v>
      </c>
      <c r="H8" s="2">
        <v>55</v>
      </c>
      <c r="I8" s="2">
        <v>26</v>
      </c>
      <c r="J8" s="2">
        <v>2</v>
      </c>
      <c r="K8" s="2">
        <v>20</v>
      </c>
      <c r="L8" s="2">
        <v>15</v>
      </c>
      <c r="M8" s="2">
        <v>18</v>
      </c>
      <c r="N8" s="4">
        <v>16</v>
      </c>
      <c r="O8" s="2">
        <v>12</v>
      </c>
      <c r="P8" s="2">
        <v>16</v>
      </c>
      <c r="Q8" s="2">
        <v>10</v>
      </c>
      <c r="R8" s="2">
        <v>10</v>
      </c>
      <c r="S8" s="2">
        <v>10</v>
      </c>
      <c r="T8" s="2">
        <v>15</v>
      </c>
      <c r="U8" s="2">
        <v>43</v>
      </c>
      <c r="V8" s="2">
        <v>54</v>
      </c>
      <c r="W8" s="2">
        <v>23</v>
      </c>
      <c r="X8" s="2">
        <v>41</v>
      </c>
      <c r="Y8" s="2">
        <v>21</v>
      </c>
      <c r="Z8" s="4">
        <v>22</v>
      </c>
      <c r="AA8" s="38">
        <f t="shared" si="0"/>
        <v>277</v>
      </c>
      <c r="AB8" s="1">
        <f t="shared" si="1"/>
        <v>58</v>
      </c>
      <c r="AC8" s="1">
        <f t="shared" si="2"/>
        <v>145</v>
      </c>
      <c r="AD8" s="1"/>
      <c r="AE8" s="2">
        <v>1972</v>
      </c>
      <c r="AF8" s="46">
        <v>1999.9</v>
      </c>
      <c r="AG8" s="46">
        <v>0</v>
      </c>
      <c r="AH8" s="46">
        <v>0</v>
      </c>
      <c r="AI8" s="46">
        <v>333.3</v>
      </c>
      <c r="AJ8" s="46">
        <v>647.83870967741939</v>
      </c>
      <c r="AK8" s="46">
        <v>8.5</v>
      </c>
      <c r="AL8" s="47">
        <v>11.32258064516129</v>
      </c>
      <c r="AM8" s="46">
        <v>23.93548387096774</v>
      </c>
      <c r="AN8" s="46">
        <v>39.172413793103445</v>
      </c>
      <c r="AO8" s="46">
        <v>41.354838709677416</v>
      </c>
      <c r="AP8" s="46">
        <v>38.233333333333334</v>
      </c>
      <c r="AQ8" s="46">
        <v>4526.322580645161</v>
      </c>
      <c r="AR8" s="46">
        <v>6.6666666666666666E-2</v>
      </c>
      <c r="AS8" s="46">
        <v>0</v>
      </c>
      <c r="AT8" s="46">
        <v>0.67741935483870963</v>
      </c>
      <c r="AU8" s="46">
        <v>1667.3666666666666</v>
      </c>
      <c r="AV8" s="46">
        <v>331.51612903225805</v>
      </c>
      <c r="AW8" s="46">
        <v>21.033333333333335</v>
      </c>
      <c r="AX8" s="47">
        <v>32.29032258064516</v>
      </c>
      <c r="AY8" s="1">
        <f t="shared" si="3"/>
        <v>560.16409899888765</v>
      </c>
      <c r="AZ8" s="2">
        <f t="shared" si="4"/>
        <v>3.3333333333333333E-2</v>
      </c>
      <c r="BA8" s="2">
        <f t="shared" si="5"/>
        <v>417.02768817204299</v>
      </c>
    </row>
    <row r="9" spans="1:53" ht="15.9" x14ac:dyDescent="0.45">
      <c r="A9" s="2">
        <v>1973</v>
      </c>
      <c r="B9">
        <v>1.4690000000000001</v>
      </c>
      <c r="C9" s="14"/>
      <c r="D9" s="14"/>
      <c r="E9" s="5"/>
      <c r="G9" s="2">
        <v>1973</v>
      </c>
      <c r="H9" s="2">
        <v>15</v>
      </c>
      <c r="I9" s="2">
        <v>43</v>
      </c>
      <c r="J9" s="2">
        <v>54</v>
      </c>
      <c r="K9" s="2">
        <v>23</v>
      </c>
      <c r="L9" s="2">
        <v>41</v>
      </c>
      <c r="M9" s="2">
        <v>21</v>
      </c>
      <c r="N9" s="4">
        <v>22</v>
      </c>
      <c r="O9" s="2">
        <v>33</v>
      </c>
      <c r="P9" s="2">
        <v>15</v>
      </c>
      <c r="Q9" s="2">
        <v>5</v>
      </c>
      <c r="R9" s="2">
        <v>19</v>
      </c>
      <c r="S9" s="2">
        <v>18</v>
      </c>
      <c r="T9" s="2">
        <v>46</v>
      </c>
      <c r="U9" s="2">
        <v>44</v>
      </c>
      <c r="V9" s="2">
        <v>56</v>
      </c>
      <c r="W9" s="2">
        <v>39</v>
      </c>
      <c r="X9" s="2">
        <v>38</v>
      </c>
      <c r="Y9" s="2">
        <v>26</v>
      </c>
      <c r="Z9" s="4">
        <v>17</v>
      </c>
      <c r="AA9" s="38">
        <f t="shared" si="0"/>
        <v>356</v>
      </c>
      <c r="AB9" s="1">
        <f t="shared" si="1"/>
        <v>90</v>
      </c>
      <c r="AC9" s="1">
        <f t="shared" si="2"/>
        <v>203</v>
      </c>
      <c r="AD9" s="1"/>
      <c r="AE9" s="2">
        <v>1973</v>
      </c>
      <c r="AF9" s="46">
        <v>6.6666666666666666E-2</v>
      </c>
      <c r="AG9" s="46">
        <v>0</v>
      </c>
      <c r="AH9" s="46">
        <v>0.67741935483870963</v>
      </c>
      <c r="AI9" s="46">
        <v>1667.3666666666666</v>
      </c>
      <c r="AJ9" s="46">
        <v>331.51612903225805</v>
      </c>
      <c r="AK9" s="46">
        <v>21.033333333333335</v>
      </c>
      <c r="AL9" s="47">
        <v>32.29032258064516</v>
      </c>
      <c r="AM9" s="46">
        <v>42.29032258064516</v>
      </c>
      <c r="AN9" s="46">
        <v>41.107142857142854</v>
      </c>
      <c r="AO9" s="46">
        <v>43.193548387096776</v>
      </c>
      <c r="AP9" s="46">
        <v>51.56666666666667</v>
      </c>
      <c r="AQ9" s="46">
        <v>683.77419354838707</v>
      </c>
      <c r="AR9" s="46">
        <v>0.1</v>
      </c>
      <c r="AS9" s="46">
        <v>0</v>
      </c>
      <c r="AT9" s="46">
        <v>0</v>
      </c>
      <c r="AU9" s="46">
        <v>1333.9333333333334</v>
      </c>
      <c r="AV9" s="46">
        <v>6.774193548387097</v>
      </c>
      <c r="AW9" s="46">
        <v>21.066666666666666</v>
      </c>
      <c r="AX9" s="47">
        <v>39.548387096774192</v>
      </c>
      <c r="AY9" s="1">
        <f t="shared" si="3"/>
        <v>188.61287122375833</v>
      </c>
      <c r="AZ9" s="2">
        <f t="shared" si="4"/>
        <v>0.05</v>
      </c>
      <c r="BA9" s="2">
        <f t="shared" si="5"/>
        <v>333.50833333333333</v>
      </c>
    </row>
    <row r="10" spans="1:53" ht="15.9" x14ac:dyDescent="0.45">
      <c r="A10" s="2">
        <v>1974</v>
      </c>
      <c r="B10">
        <v>2.02</v>
      </c>
      <c r="C10" s="14"/>
      <c r="D10" s="14"/>
      <c r="E10" s="5"/>
      <c r="G10" s="2">
        <v>1974</v>
      </c>
      <c r="H10" s="2">
        <v>46</v>
      </c>
      <c r="I10" s="2">
        <v>44</v>
      </c>
      <c r="J10" s="2">
        <v>56</v>
      </c>
      <c r="K10" s="2">
        <v>39</v>
      </c>
      <c r="L10" s="2">
        <v>38</v>
      </c>
      <c r="M10" s="2">
        <v>26</v>
      </c>
      <c r="N10" s="4">
        <v>17</v>
      </c>
      <c r="O10" s="2">
        <v>13</v>
      </c>
      <c r="P10" s="2">
        <v>9</v>
      </c>
      <c r="Q10" s="2">
        <v>7</v>
      </c>
      <c r="R10" s="2">
        <v>0</v>
      </c>
      <c r="S10" s="2">
        <v>11</v>
      </c>
      <c r="T10" s="2">
        <v>30</v>
      </c>
      <c r="U10" s="2">
        <v>80</v>
      </c>
      <c r="V10" s="2">
        <v>53</v>
      </c>
      <c r="W10" s="2">
        <v>44</v>
      </c>
      <c r="X10" s="2">
        <v>27</v>
      </c>
      <c r="Y10" s="2">
        <v>18</v>
      </c>
      <c r="Z10" s="4">
        <v>6</v>
      </c>
      <c r="AA10" s="38">
        <f t="shared" si="0"/>
        <v>298</v>
      </c>
      <c r="AB10" s="1">
        <f t="shared" si="1"/>
        <v>110</v>
      </c>
      <c r="AC10" s="1">
        <f t="shared" si="2"/>
        <v>218</v>
      </c>
      <c r="AD10" s="1"/>
      <c r="AE10" s="2">
        <v>1974</v>
      </c>
      <c r="AF10" s="46">
        <v>0.1</v>
      </c>
      <c r="AG10" s="46">
        <v>0</v>
      </c>
      <c r="AH10" s="46">
        <v>0</v>
      </c>
      <c r="AI10" s="46">
        <v>1333.9333333333334</v>
      </c>
      <c r="AJ10" s="46">
        <v>6.774193548387097</v>
      </c>
      <c r="AK10" s="46">
        <v>21.066666666666666</v>
      </c>
      <c r="AL10" s="47">
        <v>39.548387096774192</v>
      </c>
      <c r="AM10" s="46">
        <v>46.387096774193552</v>
      </c>
      <c r="AN10" s="46">
        <v>47.107142857142854</v>
      </c>
      <c r="AO10" s="46">
        <v>47.612903225806448</v>
      </c>
      <c r="AP10" s="46">
        <v>48.733333333333334</v>
      </c>
      <c r="AQ10" s="46">
        <v>677.58064516129036</v>
      </c>
      <c r="AR10" s="46">
        <v>666.66666666666663</v>
      </c>
      <c r="AS10" s="46">
        <v>0</v>
      </c>
      <c r="AT10" s="46">
        <v>0</v>
      </c>
      <c r="AU10" s="46">
        <v>1.4666666666666666</v>
      </c>
      <c r="AV10" s="46">
        <v>12.064516129032258</v>
      </c>
      <c r="AW10" s="46">
        <v>21</v>
      </c>
      <c r="AX10" s="47">
        <v>23.258064516129032</v>
      </c>
      <c r="AY10" s="1">
        <f t="shared" si="3"/>
        <v>132.65641961085507</v>
      </c>
      <c r="AZ10" s="2">
        <f t="shared" si="4"/>
        <v>333.33333333333331</v>
      </c>
      <c r="BA10" s="2">
        <f t="shared" si="5"/>
        <v>167.03333333333333</v>
      </c>
    </row>
    <row r="11" spans="1:53" ht="15.9" x14ac:dyDescent="0.45">
      <c r="A11" s="2">
        <v>1975</v>
      </c>
      <c r="B11">
        <v>1.204</v>
      </c>
      <c r="C11" s="14"/>
      <c r="D11" s="14"/>
      <c r="E11" s="5"/>
      <c r="G11" s="2">
        <v>1975</v>
      </c>
      <c r="H11" s="2">
        <v>30</v>
      </c>
      <c r="I11" s="2">
        <v>80</v>
      </c>
      <c r="J11" s="2">
        <v>53</v>
      </c>
      <c r="K11" s="2">
        <v>44</v>
      </c>
      <c r="L11" s="2">
        <v>27</v>
      </c>
      <c r="M11" s="2">
        <v>18</v>
      </c>
      <c r="N11" s="4">
        <v>6</v>
      </c>
      <c r="O11" s="2">
        <v>11</v>
      </c>
      <c r="P11" s="2">
        <v>16</v>
      </c>
      <c r="Q11" s="2">
        <v>4</v>
      </c>
      <c r="R11" s="2">
        <v>11</v>
      </c>
      <c r="S11" s="2">
        <v>2</v>
      </c>
      <c r="T11" s="2">
        <v>31</v>
      </c>
      <c r="U11" s="2">
        <v>44</v>
      </c>
      <c r="V11" s="2">
        <v>34</v>
      </c>
      <c r="W11" s="2">
        <v>8</v>
      </c>
      <c r="X11" s="2">
        <v>20</v>
      </c>
      <c r="Y11" s="2">
        <v>24</v>
      </c>
      <c r="Z11" s="4">
        <v>20</v>
      </c>
      <c r="AA11" s="38">
        <f t="shared" si="0"/>
        <v>225</v>
      </c>
      <c r="AB11" s="1">
        <f t="shared" si="1"/>
        <v>75</v>
      </c>
      <c r="AC11" s="1">
        <f t="shared" si="2"/>
        <v>119</v>
      </c>
      <c r="AD11" s="1"/>
      <c r="AE11" s="2">
        <v>1975</v>
      </c>
      <c r="AF11" s="46">
        <v>666.66666666666663</v>
      </c>
      <c r="AG11" s="46">
        <v>0</v>
      </c>
      <c r="AH11" s="46">
        <v>0</v>
      </c>
      <c r="AI11" s="46">
        <v>1.4666666666666666</v>
      </c>
      <c r="AJ11" s="46">
        <v>12.064516129032258</v>
      </c>
      <c r="AK11" s="46">
        <v>21</v>
      </c>
      <c r="AL11" s="47">
        <v>23.258064516129032</v>
      </c>
      <c r="AM11" s="46">
        <v>23.29032258064516</v>
      </c>
      <c r="AN11" s="46">
        <v>32.285714285714285</v>
      </c>
      <c r="AO11" s="46">
        <v>33.838709677419352</v>
      </c>
      <c r="AP11" s="46">
        <v>32.166666666666664</v>
      </c>
      <c r="AQ11" s="46">
        <v>22.580645161290324</v>
      </c>
      <c r="AR11" s="46">
        <v>2666.5</v>
      </c>
      <c r="AS11" s="46">
        <v>0</v>
      </c>
      <c r="AT11" s="46">
        <v>0</v>
      </c>
      <c r="AU11" s="46">
        <v>999.9</v>
      </c>
      <c r="AV11" s="46">
        <v>2264.0967741935483</v>
      </c>
      <c r="AW11" s="46">
        <v>10.933333333333334</v>
      </c>
      <c r="AX11" s="47">
        <v>16.677419354838708</v>
      </c>
      <c r="AY11" s="1">
        <f t="shared" si="3"/>
        <v>508.52246543778807</v>
      </c>
      <c r="AZ11" s="2">
        <f t="shared" si="4"/>
        <v>1333.25</v>
      </c>
      <c r="BA11" s="2">
        <f t="shared" si="5"/>
        <v>916.6</v>
      </c>
    </row>
    <row r="12" spans="1:53" ht="15.9" x14ac:dyDescent="0.45">
      <c r="A12" s="2">
        <v>1976</v>
      </c>
      <c r="B12">
        <v>1.355</v>
      </c>
      <c r="C12" s="14"/>
      <c r="D12" s="14"/>
      <c r="E12" s="5"/>
      <c r="G12" s="2">
        <v>1976</v>
      </c>
      <c r="H12" s="2">
        <v>31</v>
      </c>
      <c r="I12" s="2">
        <v>44</v>
      </c>
      <c r="J12" s="2">
        <v>34</v>
      </c>
      <c r="K12" s="2">
        <v>8</v>
      </c>
      <c r="L12" s="2">
        <v>20</v>
      </c>
      <c r="M12" s="2">
        <v>24</v>
      </c>
      <c r="N12" s="4">
        <v>20</v>
      </c>
      <c r="O12" s="2">
        <v>7</v>
      </c>
      <c r="P12" s="2">
        <v>28.9</v>
      </c>
      <c r="Q12" s="2">
        <v>7</v>
      </c>
      <c r="R12" s="2">
        <v>5</v>
      </c>
      <c r="S12" s="2">
        <v>3</v>
      </c>
      <c r="T12" s="2">
        <v>16.600000000000001</v>
      </c>
      <c r="U12" s="2">
        <v>63.4</v>
      </c>
      <c r="V12" s="2">
        <v>14</v>
      </c>
      <c r="W12" s="2">
        <v>18</v>
      </c>
      <c r="X12" s="2">
        <v>15</v>
      </c>
      <c r="Y12" s="2">
        <v>7</v>
      </c>
      <c r="Z12" s="4">
        <v>9.6999999999999993</v>
      </c>
      <c r="AA12" s="38">
        <f t="shared" si="0"/>
        <v>194.6</v>
      </c>
      <c r="AB12" s="1">
        <f t="shared" si="1"/>
        <v>80</v>
      </c>
      <c r="AC12" s="1">
        <f t="shared" si="2"/>
        <v>115</v>
      </c>
      <c r="AD12" s="1"/>
      <c r="AE12" s="2">
        <v>1976</v>
      </c>
      <c r="AF12" s="46">
        <v>2666.5</v>
      </c>
      <c r="AG12" s="46">
        <v>0</v>
      </c>
      <c r="AH12" s="46">
        <v>0</v>
      </c>
      <c r="AI12" s="46">
        <v>999.9</v>
      </c>
      <c r="AJ12" s="46">
        <v>2264.0967741935483</v>
      </c>
      <c r="AK12" s="46">
        <v>10.933333333333334</v>
      </c>
      <c r="AL12" s="47">
        <v>16.677419354838708</v>
      </c>
      <c r="AM12" s="46">
        <v>27</v>
      </c>
      <c r="AN12" s="46">
        <v>30.482758620689655</v>
      </c>
      <c r="AO12" s="46">
        <v>29.806451612903224</v>
      </c>
      <c r="AP12" s="46">
        <v>35.1</v>
      </c>
      <c r="AQ12" s="46">
        <v>26.35483870967742</v>
      </c>
      <c r="AR12" s="46">
        <v>1334.6666666666667</v>
      </c>
      <c r="AS12" s="46">
        <v>0</v>
      </c>
      <c r="AT12" s="46">
        <v>0</v>
      </c>
      <c r="AU12" s="46">
        <v>3333</v>
      </c>
      <c r="AV12" s="46">
        <v>2260.2903225806454</v>
      </c>
      <c r="AW12" s="46">
        <v>9</v>
      </c>
      <c r="AX12" s="47">
        <v>12.096774193548388</v>
      </c>
      <c r="AY12" s="1">
        <f t="shared" si="3"/>
        <v>591.48315103201082</v>
      </c>
      <c r="AZ12" s="2">
        <f t="shared" si="4"/>
        <v>667.33333333333337</v>
      </c>
      <c r="BA12" s="2">
        <f t="shared" si="5"/>
        <v>1166.9166666666667</v>
      </c>
    </row>
    <row r="13" spans="1:53" ht="15.9" x14ac:dyDescent="0.45">
      <c r="A13" s="2">
        <v>1977</v>
      </c>
      <c r="B13">
        <v>1.6830000000000001</v>
      </c>
      <c r="C13" s="14"/>
      <c r="D13" s="14"/>
      <c r="E13" s="5"/>
      <c r="G13" s="2">
        <v>1977</v>
      </c>
      <c r="H13" s="2">
        <v>16.600000000000001</v>
      </c>
      <c r="I13" s="2">
        <v>63.4</v>
      </c>
      <c r="J13" s="2">
        <v>14</v>
      </c>
      <c r="K13" s="2">
        <v>18</v>
      </c>
      <c r="L13" s="2">
        <v>15</v>
      </c>
      <c r="M13" s="2">
        <v>7</v>
      </c>
      <c r="N13" s="4">
        <v>9.6999999999999993</v>
      </c>
      <c r="O13" s="2">
        <v>13</v>
      </c>
      <c r="P13" s="2">
        <v>7</v>
      </c>
      <c r="Q13" s="2">
        <v>2</v>
      </c>
      <c r="R13" s="2">
        <v>6</v>
      </c>
      <c r="S13" s="2">
        <v>7</v>
      </c>
      <c r="T13" s="2">
        <v>33</v>
      </c>
      <c r="U13" s="2">
        <v>28</v>
      </c>
      <c r="V13" s="2">
        <v>49</v>
      </c>
      <c r="W13" s="2">
        <v>33</v>
      </c>
      <c r="X13" s="2">
        <v>13</v>
      </c>
      <c r="Y13" s="2">
        <v>10</v>
      </c>
      <c r="Z13" s="4">
        <v>13</v>
      </c>
      <c r="AA13" s="38">
        <f t="shared" si="0"/>
        <v>214</v>
      </c>
      <c r="AB13" s="1">
        <f t="shared" si="1"/>
        <v>61</v>
      </c>
      <c r="AC13" s="1">
        <f t="shared" si="2"/>
        <v>150</v>
      </c>
      <c r="AD13" s="1"/>
      <c r="AE13" s="2">
        <v>1977</v>
      </c>
      <c r="AF13" s="46">
        <v>1334.6666666666667</v>
      </c>
      <c r="AG13" s="46">
        <v>0</v>
      </c>
      <c r="AH13" s="46">
        <v>0</v>
      </c>
      <c r="AI13" s="46">
        <v>3333</v>
      </c>
      <c r="AJ13" s="46">
        <v>2260.2903225806454</v>
      </c>
      <c r="AK13" s="46">
        <v>9</v>
      </c>
      <c r="AL13" s="47">
        <v>12.096774193548388</v>
      </c>
      <c r="AM13" s="46">
        <v>15.387096774193548</v>
      </c>
      <c r="AN13" s="46">
        <v>21.178571428571427</v>
      </c>
      <c r="AO13" s="46">
        <v>33.516129032258064</v>
      </c>
      <c r="AP13" s="46">
        <v>31.166666666666668</v>
      </c>
      <c r="AQ13" s="46">
        <v>15.774193548387096</v>
      </c>
      <c r="AR13" s="46">
        <v>0</v>
      </c>
      <c r="AS13" s="46">
        <v>0</v>
      </c>
      <c r="AT13" s="46">
        <v>0</v>
      </c>
      <c r="AU13" s="46">
        <v>3.0333333333333332</v>
      </c>
      <c r="AV13" s="46">
        <v>23.548387096774192</v>
      </c>
      <c r="AW13" s="46">
        <v>27.8</v>
      </c>
      <c r="AX13" s="47">
        <v>34.645161290322584</v>
      </c>
      <c r="AY13" s="1">
        <f t="shared" si="3"/>
        <v>17.170794930875577</v>
      </c>
      <c r="AZ13" s="2">
        <f t="shared" si="4"/>
        <v>0</v>
      </c>
      <c r="BA13" s="2">
        <f t="shared" si="5"/>
        <v>0.7583333333333333</v>
      </c>
    </row>
    <row r="14" spans="1:53" ht="15.9" x14ac:dyDescent="0.45">
      <c r="A14" s="2">
        <v>1978</v>
      </c>
      <c r="B14">
        <v>0.46899999999999997</v>
      </c>
      <c r="C14" s="14"/>
      <c r="D14" s="14"/>
      <c r="E14" s="5"/>
      <c r="G14" s="2">
        <v>1978</v>
      </c>
      <c r="H14" s="2">
        <v>33</v>
      </c>
      <c r="I14" s="2">
        <v>28</v>
      </c>
      <c r="J14" s="2">
        <v>49</v>
      </c>
      <c r="K14" s="2">
        <v>33</v>
      </c>
      <c r="L14" s="2">
        <v>13</v>
      </c>
      <c r="M14" s="2">
        <v>10</v>
      </c>
      <c r="N14" s="4">
        <v>13</v>
      </c>
      <c r="O14" s="2">
        <v>20</v>
      </c>
      <c r="P14" s="2">
        <v>7</v>
      </c>
      <c r="Q14" s="2">
        <v>7</v>
      </c>
      <c r="R14" s="2">
        <v>5</v>
      </c>
      <c r="S14" s="2">
        <v>8</v>
      </c>
      <c r="T14" s="2">
        <v>10</v>
      </c>
      <c r="U14" s="2">
        <v>33</v>
      </c>
      <c r="V14" s="2">
        <v>28</v>
      </c>
      <c r="W14" s="2">
        <v>16</v>
      </c>
      <c r="X14" s="2">
        <v>18</v>
      </c>
      <c r="Y14" s="2">
        <v>17</v>
      </c>
      <c r="Z14" s="4">
        <v>10</v>
      </c>
      <c r="AA14" s="38">
        <f t="shared" si="0"/>
        <v>179</v>
      </c>
      <c r="AB14" s="1">
        <f t="shared" si="1"/>
        <v>43</v>
      </c>
      <c r="AC14" s="1">
        <f t="shared" si="2"/>
        <v>95</v>
      </c>
      <c r="AD14" s="1"/>
      <c r="AE14" s="2">
        <v>1978</v>
      </c>
      <c r="AF14" s="46">
        <v>0</v>
      </c>
      <c r="AG14" s="46">
        <v>0</v>
      </c>
      <c r="AH14" s="46">
        <v>0</v>
      </c>
      <c r="AI14" s="46">
        <v>3.0333333333333332</v>
      </c>
      <c r="AJ14" s="46">
        <v>23.548387096774192</v>
      </c>
      <c r="AK14" s="46">
        <v>27.8</v>
      </c>
      <c r="AL14" s="47">
        <v>34.645161290322584</v>
      </c>
      <c r="AM14" s="46">
        <v>42.967741935483872</v>
      </c>
      <c r="AN14" s="46">
        <v>52.464285714285715</v>
      </c>
      <c r="AO14" s="46">
        <v>54.161290322580648</v>
      </c>
      <c r="AP14" s="46">
        <v>56.366666666666667</v>
      </c>
      <c r="AQ14" s="46">
        <v>59.741935483870968</v>
      </c>
      <c r="AR14" s="46">
        <v>3.4</v>
      </c>
      <c r="AS14" s="46">
        <v>0</v>
      </c>
      <c r="AT14" s="46">
        <v>0</v>
      </c>
      <c r="AU14" s="46">
        <v>1.5333333333333334</v>
      </c>
      <c r="AV14" s="46">
        <v>15.225806451612904</v>
      </c>
      <c r="AW14" s="46">
        <v>20.733333333333334</v>
      </c>
      <c r="AX14" s="47">
        <v>29.096774193548388</v>
      </c>
      <c r="AY14" s="1">
        <f t="shared" si="3"/>
        <v>27.974263952892994</v>
      </c>
      <c r="AZ14" s="2">
        <f t="shared" si="4"/>
        <v>1.7</v>
      </c>
      <c r="BA14" s="2">
        <f t="shared" si="5"/>
        <v>1.2333333333333334</v>
      </c>
    </row>
    <row r="15" spans="1:53" ht="15.9" x14ac:dyDescent="0.45">
      <c r="A15" s="2">
        <v>1979</v>
      </c>
      <c r="B15">
        <v>0.51700000000000002</v>
      </c>
      <c r="C15" s="14"/>
      <c r="D15" s="14"/>
      <c r="E15" s="5"/>
      <c r="G15" s="2">
        <v>1979</v>
      </c>
      <c r="H15" s="2">
        <v>10</v>
      </c>
      <c r="I15" s="2">
        <v>33</v>
      </c>
      <c r="J15" s="2">
        <v>28</v>
      </c>
      <c r="K15" s="2">
        <v>16</v>
      </c>
      <c r="L15" s="2">
        <v>18</v>
      </c>
      <c r="M15" s="2">
        <v>17</v>
      </c>
      <c r="N15" s="4">
        <v>10</v>
      </c>
      <c r="O15" s="2">
        <v>16</v>
      </c>
      <c r="P15" s="2">
        <v>11</v>
      </c>
      <c r="Q15" s="2">
        <v>12</v>
      </c>
      <c r="R15" s="2">
        <v>8</v>
      </c>
      <c r="S15" s="2">
        <v>16</v>
      </c>
      <c r="T15" s="2">
        <v>15</v>
      </c>
      <c r="U15" s="2">
        <v>15</v>
      </c>
      <c r="V15" s="2">
        <v>11</v>
      </c>
      <c r="W15" s="2">
        <v>17</v>
      </c>
      <c r="X15" s="2">
        <v>13</v>
      </c>
      <c r="Y15" s="2">
        <v>6</v>
      </c>
      <c r="Z15" s="4">
        <v>5</v>
      </c>
      <c r="AA15" s="38">
        <f t="shared" si="0"/>
        <v>145</v>
      </c>
      <c r="AB15" s="1">
        <f t="shared" si="1"/>
        <v>30</v>
      </c>
      <c r="AC15" s="1">
        <f t="shared" si="2"/>
        <v>74</v>
      </c>
      <c r="AD15" s="1"/>
      <c r="AE15" s="2">
        <v>1979</v>
      </c>
      <c r="AF15" s="46">
        <v>3.4</v>
      </c>
      <c r="AG15" s="46">
        <v>0</v>
      </c>
      <c r="AH15" s="46">
        <v>0</v>
      </c>
      <c r="AI15" s="46">
        <v>1.5333333333333334</v>
      </c>
      <c r="AJ15" s="46">
        <v>15.225806451612904</v>
      </c>
      <c r="AK15" s="46">
        <v>20.733333333333334</v>
      </c>
      <c r="AL15" s="47">
        <v>29.096774193548388</v>
      </c>
      <c r="AM15" s="46">
        <v>43.064516129032256</v>
      </c>
      <c r="AN15" s="46">
        <v>46.964285714285715</v>
      </c>
      <c r="AO15" s="46">
        <v>53.29032258064516</v>
      </c>
      <c r="AP15" s="46">
        <v>65.166666666666671</v>
      </c>
      <c r="AQ15" s="46">
        <v>53.225806451612904</v>
      </c>
      <c r="AR15" s="46">
        <v>1</v>
      </c>
      <c r="AS15" s="46">
        <v>0</v>
      </c>
      <c r="AT15" s="46">
        <v>0</v>
      </c>
      <c r="AU15" s="46">
        <v>2.1</v>
      </c>
      <c r="AV15" s="46">
        <v>13.741935483870968</v>
      </c>
      <c r="AW15" s="46">
        <v>19.266666666666666</v>
      </c>
      <c r="AX15" s="47">
        <v>18.612903225806452</v>
      </c>
      <c r="AY15" s="1">
        <f t="shared" si="3"/>
        <v>26.36942524321557</v>
      </c>
      <c r="AZ15" s="2">
        <f t="shared" si="4"/>
        <v>0.5</v>
      </c>
      <c r="BA15" s="2">
        <f t="shared" si="5"/>
        <v>0.77500000000000002</v>
      </c>
    </row>
    <row r="16" spans="1:53" ht="15.9" x14ac:dyDescent="0.45">
      <c r="A16" s="2">
        <v>1980</v>
      </c>
      <c r="B16">
        <v>1.073</v>
      </c>
      <c r="C16" s="14"/>
      <c r="D16" s="14"/>
      <c r="E16" s="5"/>
      <c r="G16" s="2">
        <v>1980</v>
      </c>
      <c r="H16" s="2">
        <v>15</v>
      </c>
      <c r="I16" s="2">
        <v>15</v>
      </c>
      <c r="J16" s="2">
        <v>11</v>
      </c>
      <c r="K16" s="2">
        <v>17</v>
      </c>
      <c r="L16" s="2">
        <v>13</v>
      </c>
      <c r="M16" s="2">
        <v>6</v>
      </c>
      <c r="N16" s="4">
        <v>5</v>
      </c>
      <c r="O16" s="2">
        <v>15</v>
      </c>
      <c r="P16" s="2">
        <v>21</v>
      </c>
      <c r="Q16" s="2">
        <v>9</v>
      </c>
      <c r="R16" s="2">
        <v>4</v>
      </c>
      <c r="S16" s="2">
        <v>2</v>
      </c>
      <c r="T16" s="2">
        <v>33</v>
      </c>
      <c r="U16" s="2">
        <v>22.9</v>
      </c>
      <c r="V16" s="2">
        <v>19</v>
      </c>
      <c r="W16" s="2">
        <v>12</v>
      </c>
      <c r="X16" s="2">
        <v>21</v>
      </c>
      <c r="Y16" s="2">
        <v>8</v>
      </c>
      <c r="Z16" s="4">
        <v>5</v>
      </c>
      <c r="AA16" s="38">
        <f t="shared" si="0"/>
        <v>171.9</v>
      </c>
      <c r="AB16" s="1">
        <f t="shared" si="1"/>
        <v>55.9</v>
      </c>
      <c r="AC16" s="1">
        <f t="shared" si="2"/>
        <v>88.9</v>
      </c>
      <c r="AD16" s="1"/>
      <c r="AE16" s="2">
        <v>1980</v>
      </c>
      <c r="AF16" s="46">
        <v>1</v>
      </c>
      <c r="AG16" s="46">
        <v>0</v>
      </c>
      <c r="AH16" s="46">
        <v>0</v>
      </c>
      <c r="AI16" s="46">
        <v>2.1</v>
      </c>
      <c r="AJ16" s="46">
        <v>13.741935483870968</v>
      </c>
      <c r="AK16" s="46">
        <v>19.266666666666666</v>
      </c>
      <c r="AL16" s="47">
        <v>18.612903225806452</v>
      </c>
      <c r="AM16" s="46">
        <v>23.258064516129032</v>
      </c>
      <c r="AN16" s="46">
        <v>31.310344827586206</v>
      </c>
      <c r="AO16" s="46">
        <v>34.806451612903224</v>
      </c>
      <c r="AP16" s="46">
        <v>40.1</v>
      </c>
      <c r="AQ16" s="46">
        <v>30.419354838709676</v>
      </c>
      <c r="AR16" s="46">
        <v>0</v>
      </c>
      <c r="AS16" s="46">
        <v>0</v>
      </c>
      <c r="AT16" s="46">
        <v>0</v>
      </c>
      <c r="AU16" s="46">
        <v>0.46666666666666667</v>
      </c>
      <c r="AV16" s="46">
        <v>9.4193548387096779</v>
      </c>
      <c r="AW16" s="46">
        <v>20</v>
      </c>
      <c r="AX16" s="47">
        <v>22.451612903225808</v>
      </c>
      <c r="AY16" s="1">
        <f t="shared" si="3"/>
        <v>17.685987516994189</v>
      </c>
      <c r="AZ16" s="2">
        <f t="shared" si="4"/>
        <v>0</v>
      </c>
      <c r="BA16" s="2">
        <f t="shared" si="5"/>
        <v>0.11666666666666667</v>
      </c>
    </row>
    <row r="17" spans="1:53" ht="15.9" x14ac:dyDescent="0.45">
      <c r="A17" s="2">
        <v>1981</v>
      </c>
      <c r="B17">
        <v>0.90400000000000003</v>
      </c>
      <c r="C17" s="14"/>
      <c r="D17" s="14"/>
      <c r="E17" s="5"/>
      <c r="G17" s="2">
        <v>1981</v>
      </c>
      <c r="H17" s="2">
        <v>33</v>
      </c>
      <c r="I17" s="2">
        <v>22.9</v>
      </c>
      <c r="J17" s="2">
        <v>19</v>
      </c>
      <c r="K17" s="2">
        <v>12</v>
      </c>
      <c r="L17" s="2">
        <v>21</v>
      </c>
      <c r="M17" s="2">
        <v>8</v>
      </c>
      <c r="N17" s="4">
        <v>5</v>
      </c>
      <c r="O17" s="2">
        <v>1</v>
      </c>
      <c r="P17" s="2">
        <v>6</v>
      </c>
      <c r="Q17" s="2">
        <v>9</v>
      </c>
      <c r="R17" s="2">
        <v>8</v>
      </c>
      <c r="S17" s="2">
        <v>14</v>
      </c>
      <c r="T17" s="2">
        <v>26</v>
      </c>
      <c r="U17" s="2">
        <v>37</v>
      </c>
      <c r="V17" s="2">
        <v>21</v>
      </c>
      <c r="W17" s="2">
        <v>39</v>
      </c>
      <c r="X17" s="2">
        <v>10</v>
      </c>
      <c r="Y17" s="2">
        <v>16</v>
      </c>
      <c r="Z17" s="4">
        <v>15</v>
      </c>
      <c r="AA17" s="38">
        <f t="shared" si="0"/>
        <v>202</v>
      </c>
      <c r="AB17" s="1">
        <f t="shared" si="1"/>
        <v>63</v>
      </c>
      <c r="AC17" s="1">
        <f t="shared" si="2"/>
        <v>137</v>
      </c>
      <c r="AD17" s="1"/>
      <c r="AE17" s="2">
        <v>1981</v>
      </c>
      <c r="AF17" s="46">
        <v>0</v>
      </c>
      <c r="AG17" s="46">
        <v>0</v>
      </c>
      <c r="AH17" s="46">
        <v>0</v>
      </c>
      <c r="AI17" s="46">
        <v>0.46666666666666667</v>
      </c>
      <c r="AJ17" s="46">
        <v>9.4193548387096779</v>
      </c>
      <c r="AK17" s="46">
        <v>20</v>
      </c>
      <c r="AL17" s="47">
        <v>22.451612903225808</v>
      </c>
      <c r="AM17" s="46">
        <v>27.64516129032258</v>
      </c>
      <c r="AN17" s="46">
        <v>30.821428571428573</v>
      </c>
      <c r="AO17" s="46">
        <v>31.161290322580644</v>
      </c>
      <c r="AP17" s="46">
        <v>36.4</v>
      </c>
      <c r="AQ17" s="46">
        <v>18.903225806451612</v>
      </c>
      <c r="AR17" s="46">
        <v>0</v>
      </c>
      <c r="AS17" s="46">
        <v>0</v>
      </c>
      <c r="AT17" s="46">
        <v>0</v>
      </c>
      <c r="AU17" s="46">
        <v>1.1333333333333333</v>
      </c>
      <c r="AV17" s="46">
        <v>14.32258064516129</v>
      </c>
      <c r="AW17" s="46">
        <v>21.5</v>
      </c>
      <c r="AX17" s="47">
        <v>23.838709677419356</v>
      </c>
      <c r="AY17" s="1">
        <f t="shared" si="3"/>
        <v>17.143810803891448</v>
      </c>
      <c r="AZ17" s="2">
        <f t="shared" si="4"/>
        <v>0</v>
      </c>
      <c r="BA17" s="2">
        <f t="shared" si="5"/>
        <v>0.28333333333333333</v>
      </c>
    </row>
    <row r="18" spans="1:53" ht="15.9" x14ac:dyDescent="0.45">
      <c r="A18" s="2">
        <v>1982</v>
      </c>
      <c r="B18">
        <v>1.0209999999999999</v>
      </c>
      <c r="C18" s="14"/>
      <c r="D18" s="14"/>
      <c r="E18" s="5"/>
      <c r="G18" s="2">
        <v>1982</v>
      </c>
      <c r="H18" s="2">
        <v>26</v>
      </c>
      <c r="I18" s="2">
        <v>37</v>
      </c>
      <c r="J18" s="2">
        <v>21</v>
      </c>
      <c r="K18" s="2">
        <v>39</v>
      </c>
      <c r="L18" s="2">
        <v>10</v>
      </c>
      <c r="M18" s="2">
        <v>16</v>
      </c>
      <c r="N18" s="4">
        <v>15</v>
      </c>
      <c r="O18" s="2">
        <v>18</v>
      </c>
      <c r="P18" s="2">
        <v>7</v>
      </c>
      <c r="Q18" s="2">
        <v>4</v>
      </c>
      <c r="R18" s="2">
        <v>16</v>
      </c>
      <c r="S18" s="2">
        <v>21</v>
      </c>
      <c r="T18" s="2">
        <v>22</v>
      </c>
      <c r="U18" s="2">
        <v>10</v>
      </c>
      <c r="V18" s="2">
        <v>20</v>
      </c>
      <c r="W18" s="2">
        <v>2</v>
      </c>
      <c r="X18" s="2">
        <v>14</v>
      </c>
      <c r="Y18" s="2">
        <v>15</v>
      </c>
      <c r="Z18" s="4">
        <v>7</v>
      </c>
      <c r="AA18" s="38">
        <f t="shared" si="0"/>
        <v>156</v>
      </c>
      <c r="AB18" s="1">
        <f t="shared" si="1"/>
        <v>32</v>
      </c>
      <c r="AC18" s="1">
        <f t="shared" si="2"/>
        <v>75</v>
      </c>
      <c r="AD18" s="1"/>
      <c r="AE18" s="2">
        <v>1982</v>
      </c>
      <c r="AF18" s="46">
        <v>0</v>
      </c>
      <c r="AG18" s="46">
        <v>0</v>
      </c>
      <c r="AH18" s="46">
        <v>0</v>
      </c>
      <c r="AI18" s="46">
        <v>1.1333333333333333</v>
      </c>
      <c r="AJ18" s="46">
        <v>14.32258064516129</v>
      </c>
      <c r="AK18" s="46">
        <v>21.5</v>
      </c>
      <c r="AL18" s="47">
        <v>23.838709677419356</v>
      </c>
      <c r="AM18" s="46">
        <v>24.870967741935484</v>
      </c>
      <c r="AN18" s="46">
        <v>29.714285714285715</v>
      </c>
      <c r="AO18" s="46">
        <v>33.58064516129032</v>
      </c>
      <c r="AP18" s="46">
        <v>36.6</v>
      </c>
      <c r="AQ18" s="46">
        <v>36.677419354838712</v>
      </c>
      <c r="AR18" s="46">
        <v>21.066666666666666</v>
      </c>
      <c r="AS18" s="46">
        <v>0</v>
      </c>
      <c r="AT18" s="46">
        <v>0</v>
      </c>
      <c r="AU18" s="46">
        <v>0</v>
      </c>
      <c r="AV18" s="46">
        <v>6.4516129032258061</v>
      </c>
      <c r="AW18" s="46">
        <v>12.866666666666667</v>
      </c>
      <c r="AX18" s="47">
        <v>15.935483870967742</v>
      </c>
      <c r="AY18" s="1">
        <f t="shared" si="3"/>
        <v>18.146979006656426</v>
      </c>
      <c r="AZ18" s="2">
        <f t="shared" si="4"/>
        <v>10.533333333333333</v>
      </c>
      <c r="BA18" s="2">
        <f t="shared" si="5"/>
        <v>5.2666666666666666</v>
      </c>
    </row>
    <row r="19" spans="1:53" ht="15.9" x14ac:dyDescent="0.45">
      <c r="A19" s="2">
        <v>1983</v>
      </c>
      <c r="B19">
        <v>1.206</v>
      </c>
      <c r="C19" s="14"/>
      <c r="D19" s="14"/>
      <c r="E19" s="5"/>
      <c r="G19" s="2">
        <v>1983</v>
      </c>
      <c r="H19" s="2">
        <v>22</v>
      </c>
      <c r="I19" s="2">
        <v>10</v>
      </c>
      <c r="J19" s="2">
        <v>20</v>
      </c>
      <c r="K19" s="2">
        <v>2</v>
      </c>
      <c r="L19" s="2">
        <v>14</v>
      </c>
      <c r="M19" s="2">
        <v>15</v>
      </c>
      <c r="N19" s="4">
        <v>7</v>
      </c>
      <c r="O19" s="2">
        <v>11</v>
      </c>
      <c r="P19" s="2">
        <v>8</v>
      </c>
      <c r="Q19" s="2">
        <v>1</v>
      </c>
      <c r="R19" s="2">
        <v>8</v>
      </c>
      <c r="S19" s="2">
        <v>8</v>
      </c>
      <c r="T19" s="2">
        <v>22</v>
      </c>
      <c r="U19" s="2">
        <v>26</v>
      </c>
      <c r="V19" s="2">
        <v>25</v>
      </c>
      <c r="W19" s="2">
        <v>19</v>
      </c>
      <c r="X19" s="2">
        <v>19</v>
      </c>
      <c r="Y19" s="2">
        <v>5</v>
      </c>
      <c r="Z19" s="4">
        <v>19</v>
      </c>
      <c r="AA19" s="38">
        <f t="shared" si="0"/>
        <v>171</v>
      </c>
      <c r="AB19" s="1">
        <f t="shared" si="1"/>
        <v>48</v>
      </c>
      <c r="AC19" s="1">
        <f t="shared" si="2"/>
        <v>100</v>
      </c>
      <c r="AD19" s="1"/>
      <c r="AE19" s="2">
        <v>1983</v>
      </c>
      <c r="AF19" s="46">
        <v>21.066666666666666</v>
      </c>
      <c r="AG19" s="46">
        <v>0</v>
      </c>
      <c r="AH19" s="46">
        <v>0</v>
      </c>
      <c r="AI19" s="46">
        <v>0</v>
      </c>
      <c r="AJ19" s="46">
        <v>6.4516129032258061</v>
      </c>
      <c r="AK19" s="46">
        <v>12.866666666666667</v>
      </c>
      <c r="AL19" s="47">
        <v>15.935483870967742</v>
      </c>
      <c r="AM19" s="46">
        <v>21.612903225806452</v>
      </c>
      <c r="AN19" s="46">
        <v>26.214285714285715</v>
      </c>
      <c r="AO19" s="46">
        <v>25.419354838709676</v>
      </c>
      <c r="AP19" s="46">
        <v>27.333333333333332</v>
      </c>
      <c r="AQ19" s="46">
        <v>11.258064516129032</v>
      </c>
      <c r="AR19" s="46">
        <v>0</v>
      </c>
      <c r="AS19" s="46">
        <v>0</v>
      </c>
      <c r="AT19" s="46">
        <v>0</v>
      </c>
      <c r="AU19" s="46">
        <v>1</v>
      </c>
      <c r="AV19" s="46">
        <v>12.064516129032258</v>
      </c>
      <c r="AW19" s="46">
        <v>18.066666666666666</v>
      </c>
      <c r="AX19" s="47">
        <v>26.096774193548388</v>
      </c>
      <c r="AY19" s="1">
        <f t="shared" si="3"/>
        <v>14.088824884792627</v>
      </c>
      <c r="AZ19" s="2">
        <f t="shared" si="4"/>
        <v>0</v>
      </c>
      <c r="BA19" s="2">
        <f t="shared" si="5"/>
        <v>0.25</v>
      </c>
    </row>
    <row r="20" spans="1:53" ht="15.9" x14ac:dyDescent="0.45">
      <c r="A20" s="2">
        <v>1984</v>
      </c>
      <c r="B20">
        <v>0.68899999999999995</v>
      </c>
      <c r="C20" s="14"/>
      <c r="D20" s="14"/>
      <c r="E20" s="5"/>
      <c r="G20" s="2">
        <v>1984</v>
      </c>
      <c r="H20" s="2">
        <v>22</v>
      </c>
      <c r="I20" s="2">
        <v>26</v>
      </c>
      <c r="J20" s="2">
        <v>25</v>
      </c>
      <c r="K20" s="2">
        <v>19</v>
      </c>
      <c r="L20" s="2">
        <v>19</v>
      </c>
      <c r="M20" s="2">
        <v>5</v>
      </c>
      <c r="N20" s="4">
        <v>19</v>
      </c>
      <c r="O20" s="2">
        <v>15</v>
      </c>
      <c r="P20" s="2">
        <v>1</v>
      </c>
      <c r="Q20" s="2">
        <v>5</v>
      </c>
      <c r="R20" s="2">
        <v>4</v>
      </c>
      <c r="S20" s="2">
        <v>21</v>
      </c>
      <c r="T20" s="2">
        <v>20</v>
      </c>
      <c r="U20" s="2">
        <v>37</v>
      </c>
      <c r="V20" s="2">
        <v>65</v>
      </c>
      <c r="W20" s="2">
        <v>31</v>
      </c>
      <c r="X20" s="2">
        <v>22.8</v>
      </c>
      <c r="Y20" s="2">
        <v>16</v>
      </c>
      <c r="Z20" s="4">
        <v>11</v>
      </c>
      <c r="AA20" s="38">
        <f t="shared" si="0"/>
        <v>248.8</v>
      </c>
      <c r="AB20" s="1">
        <f t="shared" si="1"/>
        <v>57</v>
      </c>
      <c r="AC20" s="1">
        <f t="shared" si="2"/>
        <v>174</v>
      </c>
      <c r="AD20" s="1"/>
      <c r="AE20" s="2">
        <v>1984</v>
      </c>
      <c r="AF20" s="46">
        <v>0</v>
      </c>
      <c r="AG20" s="46">
        <v>0</v>
      </c>
      <c r="AH20" s="46">
        <v>0</v>
      </c>
      <c r="AI20" s="46">
        <v>1</v>
      </c>
      <c r="AJ20" s="46">
        <v>12.064516129032258</v>
      </c>
      <c r="AK20" s="46">
        <v>18.066666666666666</v>
      </c>
      <c r="AL20" s="47">
        <v>26.096774193548388</v>
      </c>
      <c r="AM20" s="46">
        <v>30.258064516129032</v>
      </c>
      <c r="AN20" s="46">
        <v>34</v>
      </c>
      <c r="AO20" s="46">
        <v>36.612903225806448</v>
      </c>
      <c r="AP20" s="46">
        <v>36.866666666666667</v>
      </c>
      <c r="AQ20" s="46">
        <v>28.225806451612904</v>
      </c>
      <c r="AR20" s="46">
        <v>2.5</v>
      </c>
      <c r="AS20" s="46">
        <v>0</v>
      </c>
      <c r="AT20" s="46">
        <v>0</v>
      </c>
      <c r="AU20" s="46">
        <v>4.2666666666666666</v>
      </c>
      <c r="AV20" s="46">
        <v>13.96774193548387</v>
      </c>
      <c r="AW20" s="46">
        <v>25.766666666666666</v>
      </c>
      <c r="AX20" s="47">
        <v>27.35483870967742</v>
      </c>
      <c r="AY20" s="1">
        <f t="shared" si="3"/>
        <v>19.984946236559136</v>
      </c>
      <c r="AZ20" s="2">
        <f t="shared" si="4"/>
        <v>1.25</v>
      </c>
      <c r="BA20" s="2">
        <f t="shared" si="5"/>
        <v>1.6916666666666667</v>
      </c>
    </row>
    <row r="21" spans="1:53" ht="15.9" x14ac:dyDescent="0.45">
      <c r="A21" s="2">
        <v>1985</v>
      </c>
      <c r="B21">
        <v>1.208</v>
      </c>
      <c r="C21" s="14"/>
      <c r="D21" s="14"/>
      <c r="E21" s="5"/>
      <c r="G21" s="2">
        <v>1985</v>
      </c>
      <c r="H21" s="2">
        <v>20</v>
      </c>
      <c r="I21" s="2">
        <v>37</v>
      </c>
      <c r="J21" s="2">
        <v>65</v>
      </c>
      <c r="K21" s="2">
        <v>31</v>
      </c>
      <c r="L21" s="2">
        <v>22.8</v>
      </c>
      <c r="M21" s="2">
        <v>16</v>
      </c>
      <c r="N21" s="4">
        <v>11</v>
      </c>
      <c r="O21" s="2">
        <v>12.5</v>
      </c>
      <c r="P21" s="2">
        <v>30.9</v>
      </c>
      <c r="Q21" s="2">
        <v>15.6</v>
      </c>
      <c r="R21" s="2">
        <v>6</v>
      </c>
      <c r="S21" s="2">
        <v>3.5</v>
      </c>
      <c r="T21" s="2">
        <v>35.6</v>
      </c>
      <c r="U21" s="2">
        <v>50.2</v>
      </c>
      <c r="V21" s="2">
        <v>59.5</v>
      </c>
      <c r="W21" s="2">
        <v>37.9</v>
      </c>
      <c r="X21" s="2">
        <v>12.4</v>
      </c>
      <c r="Y21" s="2">
        <v>19.3</v>
      </c>
      <c r="Z21" s="4">
        <v>21.7</v>
      </c>
      <c r="AA21" s="38">
        <f t="shared" si="0"/>
        <v>305.10000000000002</v>
      </c>
      <c r="AB21" s="1">
        <f t="shared" si="1"/>
        <v>85.800000000000011</v>
      </c>
      <c r="AC21" s="1">
        <f t="shared" si="2"/>
        <v>186.70000000000002</v>
      </c>
      <c r="AD21" s="1"/>
      <c r="AE21" s="2">
        <v>1985</v>
      </c>
      <c r="AF21" s="46">
        <v>2.5</v>
      </c>
      <c r="AG21" s="46">
        <v>0</v>
      </c>
      <c r="AH21" s="46">
        <v>0</v>
      </c>
      <c r="AI21" s="46">
        <v>4.2666666666666666</v>
      </c>
      <c r="AJ21" s="46">
        <v>13.96774193548387</v>
      </c>
      <c r="AK21" s="46">
        <v>25.766666666666666</v>
      </c>
      <c r="AL21" s="47">
        <v>27.35483870967742</v>
      </c>
      <c r="AM21" s="46">
        <v>26.903225806451612</v>
      </c>
      <c r="AN21" s="46">
        <v>40.178571428571431</v>
      </c>
      <c r="AO21" s="46">
        <v>54.838709677419352</v>
      </c>
      <c r="AP21" s="46">
        <v>51.5</v>
      </c>
      <c r="AQ21" s="46">
        <v>46.903225806451616</v>
      </c>
      <c r="AR21" s="46">
        <v>4.7</v>
      </c>
      <c r="AS21" s="46">
        <v>0</v>
      </c>
      <c r="AT21" s="46">
        <v>0</v>
      </c>
      <c r="AU21" s="46">
        <v>0.46666666666666667</v>
      </c>
      <c r="AV21" s="46">
        <v>7.129032258064516</v>
      </c>
      <c r="AW21" s="46">
        <v>15.5</v>
      </c>
      <c r="AX21" s="47">
        <v>21.806451612903224</v>
      </c>
      <c r="AY21" s="1">
        <f t="shared" si="3"/>
        <v>22.493823604710698</v>
      </c>
      <c r="AZ21" s="2">
        <f t="shared" si="4"/>
        <v>2.35</v>
      </c>
      <c r="BA21" s="2">
        <f t="shared" si="5"/>
        <v>1.2916666666666667</v>
      </c>
    </row>
    <row r="22" spans="1:53" ht="15.9" x14ac:dyDescent="0.45">
      <c r="A22" s="2">
        <v>1986</v>
      </c>
      <c r="B22">
        <v>1.3959999999999999</v>
      </c>
      <c r="C22" s="14"/>
      <c r="D22" s="14"/>
      <c r="E22" s="5"/>
      <c r="G22" s="2">
        <v>1986</v>
      </c>
      <c r="H22" s="2">
        <v>35.6</v>
      </c>
      <c r="I22" s="2">
        <v>50.2</v>
      </c>
      <c r="J22" s="2">
        <v>59.5</v>
      </c>
      <c r="K22" s="2">
        <v>37.9</v>
      </c>
      <c r="L22" s="2">
        <v>12.4</v>
      </c>
      <c r="M22" s="2">
        <v>19.3</v>
      </c>
      <c r="N22" s="4">
        <v>21.7</v>
      </c>
      <c r="O22" s="2">
        <v>7.2</v>
      </c>
      <c r="P22" s="2">
        <v>7.9</v>
      </c>
      <c r="Q22" s="2">
        <v>1.8</v>
      </c>
      <c r="R22" s="2">
        <v>1.8</v>
      </c>
      <c r="S22" s="2">
        <v>10.6</v>
      </c>
      <c r="T22" s="2">
        <v>7.7</v>
      </c>
      <c r="U22" s="2">
        <v>16.7</v>
      </c>
      <c r="V22" s="2">
        <v>5.4</v>
      </c>
      <c r="W22" s="2">
        <v>9.8000000000000007</v>
      </c>
      <c r="X22" s="2">
        <v>29.9</v>
      </c>
      <c r="Y22" s="2">
        <v>11.2</v>
      </c>
      <c r="Z22" s="4">
        <v>2.8</v>
      </c>
      <c r="AA22" s="38">
        <f t="shared" si="0"/>
        <v>112.80000000000001</v>
      </c>
      <c r="AB22" s="1">
        <f t="shared" si="1"/>
        <v>24.4</v>
      </c>
      <c r="AC22" s="1">
        <f t="shared" si="2"/>
        <v>50.2</v>
      </c>
      <c r="AD22" s="1"/>
      <c r="AE22" s="2">
        <v>1986</v>
      </c>
      <c r="AF22" s="46">
        <v>4.7</v>
      </c>
      <c r="AG22" s="46">
        <v>0</v>
      </c>
      <c r="AH22" s="46">
        <v>0</v>
      </c>
      <c r="AI22" s="46">
        <v>0.46666666666666667</v>
      </c>
      <c r="AJ22" s="46">
        <v>7.129032258064516</v>
      </c>
      <c r="AK22" s="46">
        <v>15.5</v>
      </c>
      <c r="AL22" s="47">
        <v>21.806451612903224</v>
      </c>
      <c r="AM22" s="46">
        <v>21.06451612903226</v>
      </c>
      <c r="AN22" s="46">
        <v>25.428571428571427</v>
      </c>
      <c r="AO22" s="46">
        <v>29.451612903225808</v>
      </c>
      <c r="AP22" s="46">
        <v>28.5</v>
      </c>
      <c r="AQ22" s="46">
        <v>25.096774193548388</v>
      </c>
      <c r="AR22" s="46">
        <v>0.26666666666666666</v>
      </c>
      <c r="AS22" s="46">
        <v>0</v>
      </c>
      <c r="AT22" s="46">
        <v>0</v>
      </c>
      <c r="AU22" s="46">
        <v>0.16666666666666666</v>
      </c>
      <c r="AV22" s="46">
        <v>6.193548387096774</v>
      </c>
      <c r="AW22" s="46">
        <v>20.399999999999999</v>
      </c>
      <c r="AX22" s="47">
        <v>20.032258064516128</v>
      </c>
      <c r="AY22" s="1">
        <f t="shared" si="3"/>
        <v>14.716717869943677</v>
      </c>
      <c r="AZ22" s="2">
        <f t="shared" si="4"/>
        <v>0.13333333333333333</v>
      </c>
      <c r="BA22" s="2">
        <f t="shared" si="5"/>
        <v>0.10833333333333334</v>
      </c>
    </row>
    <row r="23" spans="1:53" ht="15.9" x14ac:dyDescent="0.45">
      <c r="A23" s="2">
        <v>1987</v>
      </c>
      <c r="B23">
        <v>1.1719999999999999</v>
      </c>
      <c r="C23" s="14"/>
      <c r="D23" s="14"/>
      <c r="E23" s="5"/>
      <c r="G23" s="2">
        <v>1987</v>
      </c>
      <c r="H23" s="2">
        <v>7.7</v>
      </c>
      <c r="I23" s="2">
        <v>16.7</v>
      </c>
      <c r="J23" s="2">
        <v>5.4</v>
      </c>
      <c r="K23" s="2">
        <v>9.8000000000000007</v>
      </c>
      <c r="L23" s="2">
        <v>29.9</v>
      </c>
      <c r="M23" s="2">
        <v>11.2</v>
      </c>
      <c r="N23" s="4">
        <v>2.8</v>
      </c>
      <c r="O23" s="2">
        <v>12.8</v>
      </c>
      <c r="P23" s="2">
        <v>3.3</v>
      </c>
      <c r="Q23" s="2">
        <v>4.8</v>
      </c>
      <c r="R23" s="2">
        <v>4.7</v>
      </c>
      <c r="S23" s="2">
        <v>16.399999999999999</v>
      </c>
      <c r="T23" s="2">
        <v>32.6</v>
      </c>
      <c r="U23" s="2">
        <v>12</v>
      </c>
      <c r="V23" s="2">
        <v>31.7</v>
      </c>
      <c r="W23" s="2">
        <v>23.8</v>
      </c>
      <c r="X23" s="2">
        <v>18</v>
      </c>
      <c r="Y23" s="2">
        <v>5</v>
      </c>
      <c r="Z23" s="4">
        <v>13.3</v>
      </c>
      <c r="AA23" s="38">
        <f t="shared" si="0"/>
        <v>178.4</v>
      </c>
      <c r="AB23" s="1">
        <f t="shared" si="1"/>
        <v>44.6</v>
      </c>
      <c r="AC23" s="1">
        <f t="shared" si="2"/>
        <v>116.5</v>
      </c>
      <c r="AD23" s="1"/>
      <c r="AE23" s="2">
        <v>1987</v>
      </c>
      <c r="AF23" s="46">
        <v>0.26666666666666666</v>
      </c>
      <c r="AG23" s="46">
        <v>0</v>
      </c>
      <c r="AH23" s="46">
        <v>0</v>
      </c>
      <c r="AI23" s="46">
        <v>0.16666666666666666</v>
      </c>
      <c r="AJ23" s="46">
        <v>6.193548387096774</v>
      </c>
      <c r="AK23" s="46">
        <v>20.399999999999999</v>
      </c>
      <c r="AL23" s="47">
        <v>20.032258064516128</v>
      </c>
      <c r="AM23" s="46">
        <v>14.64516129032258</v>
      </c>
      <c r="AN23" s="46">
        <v>14.035714285714286</v>
      </c>
      <c r="AO23" s="46">
        <v>13.580645161290322</v>
      </c>
      <c r="AP23" s="46">
        <v>16.366666666666667</v>
      </c>
      <c r="AQ23" s="46">
        <v>23.161290322580644</v>
      </c>
      <c r="AR23" s="46">
        <v>4.0999999999999996</v>
      </c>
      <c r="AS23" s="46">
        <v>0</v>
      </c>
      <c r="AT23" s="46">
        <v>0</v>
      </c>
      <c r="AU23" s="46">
        <v>1.1666666666666667</v>
      </c>
      <c r="AV23" s="46">
        <v>13.935483870967742</v>
      </c>
      <c r="AW23" s="46">
        <v>20.6</v>
      </c>
      <c r="AX23" s="47">
        <v>21.35483870967742</v>
      </c>
      <c r="AY23" s="1">
        <f t="shared" si="3"/>
        <v>11.912205581157194</v>
      </c>
      <c r="AZ23" s="2">
        <f t="shared" si="4"/>
        <v>2.0499999999999998</v>
      </c>
      <c r="BA23" s="2">
        <f t="shared" si="5"/>
        <v>1.3166666666666667</v>
      </c>
    </row>
    <row r="24" spans="1:53" ht="15.9" x14ac:dyDescent="0.45">
      <c r="A24" s="2">
        <v>1988</v>
      </c>
      <c r="B24">
        <v>1.038</v>
      </c>
      <c r="C24" s="14"/>
      <c r="D24" s="14"/>
      <c r="E24" s="5"/>
      <c r="G24" s="2">
        <v>1988</v>
      </c>
      <c r="H24" s="2">
        <v>32.6</v>
      </c>
      <c r="I24" s="2">
        <v>12</v>
      </c>
      <c r="J24" s="2">
        <v>31.7</v>
      </c>
      <c r="K24" s="2">
        <v>23.8</v>
      </c>
      <c r="L24" s="2">
        <v>18</v>
      </c>
      <c r="M24" s="2">
        <v>5</v>
      </c>
      <c r="N24" s="4">
        <v>13.3</v>
      </c>
      <c r="O24" s="2">
        <v>15.5</v>
      </c>
      <c r="P24" s="2">
        <v>10.7</v>
      </c>
      <c r="Q24" s="2">
        <v>1.4</v>
      </c>
      <c r="R24" s="2">
        <v>2.6</v>
      </c>
      <c r="S24" s="2">
        <v>3.7</v>
      </c>
      <c r="T24" s="2">
        <v>26.1</v>
      </c>
      <c r="U24" s="2">
        <v>60.9</v>
      </c>
      <c r="V24" s="2">
        <v>72.7</v>
      </c>
      <c r="W24" s="2">
        <v>21.9</v>
      </c>
      <c r="X24" s="2">
        <v>30.9</v>
      </c>
      <c r="Y24" s="2">
        <v>5.5</v>
      </c>
      <c r="Z24" s="4">
        <v>3.1</v>
      </c>
      <c r="AA24" s="38">
        <f t="shared" si="0"/>
        <v>255.00000000000003</v>
      </c>
      <c r="AB24" s="1">
        <f t="shared" si="1"/>
        <v>87</v>
      </c>
      <c r="AC24" s="1">
        <f t="shared" si="2"/>
        <v>185.3</v>
      </c>
      <c r="AD24" s="1"/>
      <c r="AE24" s="2">
        <v>1988</v>
      </c>
      <c r="AF24" s="46">
        <v>4.0999999999999996</v>
      </c>
      <c r="AG24" s="46">
        <v>0</v>
      </c>
      <c r="AH24" s="46">
        <v>0</v>
      </c>
      <c r="AI24" s="46">
        <v>1.1666666666666667</v>
      </c>
      <c r="AJ24" s="46">
        <v>13.935483870967742</v>
      </c>
      <c r="AK24" s="46">
        <v>20.6</v>
      </c>
      <c r="AL24" s="47">
        <v>21.35483870967742</v>
      </c>
      <c r="AM24" s="46">
        <v>23.161290322580644</v>
      </c>
      <c r="AN24" s="46">
        <v>25.724137931034484</v>
      </c>
      <c r="AO24" s="46">
        <v>24.096774193548388</v>
      </c>
      <c r="AP24" s="46">
        <v>21</v>
      </c>
      <c r="AQ24" s="46">
        <v>11.258064516129032</v>
      </c>
      <c r="AR24" s="46">
        <v>0.23333333333333334</v>
      </c>
      <c r="AS24" s="46">
        <v>0</v>
      </c>
      <c r="AT24" s="46">
        <v>0</v>
      </c>
      <c r="AU24" s="46">
        <v>6.6666666666666666E-2</v>
      </c>
      <c r="AV24" s="46">
        <v>13.387096774193548</v>
      </c>
      <c r="AW24" s="46">
        <v>20.666666666666668</v>
      </c>
      <c r="AX24" s="47">
        <v>23.548387096774192</v>
      </c>
      <c r="AY24" s="1">
        <f t="shared" si="3"/>
        <v>13.59520145841058</v>
      </c>
      <c r="AZ24" s="2">
        <f t="shared" si="4"/>
        <v>0.11666666666666667</v>
      </c>
      <c r="BA24" s="2">
        <f t="shared" si="5"/>
        <v>7.4999999999999997E-2</v>
      </c>
    </row>
    <row r="25" spans="1:53" ht="15.9" x14ac:dyDescent="0.45">
      <c r="A25" s="2">
        <v>1989</v>
      </c>
      <c r="B25">
        <v>0.94</v>
      </c>
      <c r="C25" s="14"/>
      <c r="D25" s="14"/>
      <c r="E25" s="5"/>
      <c r="G25" s="2">
        <v>1989</v>
      </c>
      <c r="H25" s="2">
        <v>26.1</v>
      </c>
      <c r="I25" s="2">
        <v>60.9</v>
      </c>
      <c r="J25" s="2">
        <v>72.7</v>
      </c>
      <c r="K25" s="2">
        <v>21.9</v>
      </c>
      <c r="L25" s="2">
        <v>30.9</v>
      </c>
      <c r="M25" s="2">
        <v>5.5</v>
      </c>
      <c r="N25" s="4">
        <v>3.1</v>
      </c>
      <c r="O25" s="2">
        <v>14.1</v>
      </c>
      <c r="P25" s="2">
        <v>14</v>
      </c>
      <c r="Q25" s="2">
        <v>2.6</v>
      </c>
      <c r="R25" s="2">
        <v>0.2</v>
      </c>
      <c r="S25" s="2">
        <v>2.1</v>
      </c>
      <c r="T25" s="2">
        <v>65.2</v>
      </c>
      <c r="U25" s="2">
        <v>29</v>
      </c>
      <c r="V25" s="2">
        <v>27.4</v>
      </c>
      <c r="W25" s="2">
        <v>29.9</v>
      </c>
      <c r="X25" s="2">
        <v>18.8</v>
      </c>
      <c r="Y25" s="2">
        <v>11.8</v>
      </c>
      <c r="Z25" s="4">
        <v>8</v>
      </c>
      <c r="AA25" s="38">
        <f t="shared" si="0"/>
        <v>223.10000000000002</v>
      </c>
      <c r="AB25" s="1">
        <f t="shared" si="1"/>
        <v>94.2</v>
      </c>
      <c r="AC25" s="1">
        <f t="shared" si="2"/>
        <v>153.6</v>
      </c>
      <c r="AD25" s="1"/>
      <c r="AE25" s="2">
        <v>1989</v>
      </c>
      <c r="AF25" s="46">
        <v>0.23333333333333334</v>
      </c>
      <c r="AG25" s="46">
        <v>0</v>
      </c>
      <c r="AH25" s="46">
        <v>0</v>
      </c>
      <c r="AI25" s="46">
        <v>6.6666666666666666E-2</v>
      </c>
      <c r="AJ25" s="46">
        <v>13.387096774193548</v>
      </c>
      <c r="AK25" s="46">
        <v>20.666666666666668</v>
      </c>
      <c r="AL25" s="47">
        <v>23.548387096774192</v>
      </c>
      <c r="AM25" s="46">
        <v>34.032258064516128</v>
      </c>
      <c r="AN25" s="46">
        <v>53.964285714285715</v>
      </c>
      <c r="AO25" s="46">
        <v>66.967741935483872</v>
      </c>
      <c r="AP25" s="46">
        <v>65.63333333333334</v>
      </c>
      <c r="AQ25" s="46">
        <v>47.612903225806448</v>
      </c>
      <c r="AR25" s="46">
        <v>0.8</v>
      </c>
      <c r="AS25" s="46">
        <v>0</v>
      </c>
      <c r="AT25" s="46">
        <v>0</v>
      </c>
      <c r="AU25" s="46">
        <v>0.13333333333333333</v>
      </c>
      <c r="AV25" s="46">
        <v>9.4516129032258061</v>
      </c>
      <c r="AW25" s="46">
        <v>16.3</v>
      </c>
      <c r="AX25" s="47">
        <v>17.677419354838708</v>
      </c>
      <c r="AY25" s="1">
        <f t="shared" si="3"/>
        <v>26.047740655401949</v>
      </c>
      <c r="AZ25" s="2">
        <f t="shared" si="4"/>
        <v>0.4</v>
      </c>
      <c r="BA25" s="2">
        <f t="shared" si="5"/>
        <v>0.23333333333333334</v>
      </c>
    </row>
    <row r="26" spans="1:53" ht="15.9" x14ac:dyDescent="0.45">
      <c r="A26" s="2">
        <v>1990</v>
      </c>
      <c r="B26">
        <v>1.024</v>
      </c>
      <c r="C26" s="14"/>
      <c r="D26" s="14"/>
      <c r="E26" s="5"/>
      <c r="G26" s="2">
        <v>1990</v>
      </c>
      <c r="H26" s="2">
        <v>65.2</v>
      </c>
      <c r="I26" s="2">
        <v>29</v>
      </c>
      <c r="J26" s="2">
        <v>27.4</v>
      </c>
      <c r="K26" s="2">
        <v>29.9</v>
      </c>
      <c r="L26" s="2">
        <v>18.8</v>
      </c>
      <c r="M26" s="2">
        <v>11.8</v>
      </c>
      <c r="N26" s="4">
        <v>8</v>
      </c>
      <c r="O26" s="2">
        <v>6.2</v>
      </c>
      <c r="P26" s="2">
        <v>9.1999999999999993</v>
      </c>
      <c r="Q26" s="2">
        <v>11.1</v>
      </c>
      <c r="R26" s="2">
        <v>10.6</v>
      </c>
      <c r="S26" s="2">
        <v>18.8</v>
      </c>
      <c r="T26" s="2">
        <v>66.5</v>
      </c>
      <c r="U26" s="2">
        <v>116.3</v>
      </c>
      <c r="V26" s="2">
        <v>13.3</v>
      </c>
      <c r="W26" s="2">
        <v>34.200000000000003</v>
      </c>
      <c r="X26" s="2">
        <v>20.5</v>
      </c>
      <c r="Y26" s="2">
        <v>23.7</v>
      </c>
      <c r="Z26" s="4">
        <v>6</v>
      </c>
      <c r="AA26" s="38">
        <f t="shared" si="0"/>
        <v>336.4</v>
      </c>
      <c r="AB26" s="1">
        <f t="shared" si="1"/>
        <v>182.8</v>
      </c>
      <c r="AC26" s="1">
        <f t="shared" si="2"/>
        <v>249.10000000000002</v>
      </c>
      <c r="AD26" s="1"/>
      <c r="AE26" s="2">
        <v>1990</v>
      </c>
      <c r="AF26" s="46">
        <v>0.8</v>
      </c>
      <c r="AG26" s="46">
        <v>0</v>
      </c>
      <c r="AH26" s="46">
        <v>0</v>
      </c>
      <c r="AI26" s="46">
        <v>0.13333333333333333</v>
      </c>
      <c r="AJ26" s="46">
        <v>9.4516129032258061</v>
      </c>
      <c r="AK26" s="46">
        <v>16.3</v>
      </c>
      <c r="AL26" s="47">
        <v>17.677419354838708</v>
      </c>
      <c r="AM26" s="46">
        <v>18.096774193548388</v>
      </c>
      <c r="AN26" s="46">
        <v>16.607142857142858</v>
      </c>
      <c r="AO26" s="46">
        <v>17.06451612903226</v>
      </c>
      <c r="AP26" s="46">
        <v>20.566666666666666</v>
      </c>
      <c r="AQ26" s="46">
        <v>5.645161290322581</v>
      </c>
      <c r="AR26" s="46">
        <v>0</v>
      </c>
      <c r="AS26" s="46">
        <v>0</v>
      </c>
      <c r="AT26" s="46">
        <v>0</v>
      </c>
      <c r="AU26" s="46">
        <v>0.2</v>
      </c>
      <c r="AV26" s="46">
        <v>10.774193548387096</v>
      </c>
      <c r="AW26" s="46">
        <v>22.266666666666666</v>
      </c>
      <c r="AX26" s="47">
        <v>22.322580645161292</v>
      </c>
      <c r="AY26" s="1">
        <f t="shared" si="3"/>
        <v>11.128641833077317</v>
      </c>
      <c r="AZ26" s="2">
        <f t="shared" si="4"/>
        <v>0</v>
      </c>
      <c r="BA26" s="2">
        <f t="shared" si="5"/>
        <v>0.05</v>
      </c>
    </row>
    <row r="27" spans="1:53" ht="15.9" x14ac:dyDescent="0.45">
      <c r="A27" s="2">
        <v>1991</v>
      </c>
      <c r="B27">
        <v>0.98699999999999999</v>
      </c>
      <c r="C27" s="14"/>
      <c r="D27" s="14"/>
      <c r="E27" s="5"/>
      <c r="G27" s="2">
        <v>1991</v>
      </c>
      <c r="H27" s="2">
        <v>66.5</v>
      </c>
      <c r="I27" s="2">
        <v>116.3</v>
      </c>
      <c r="J27" s="2">
        <v>13.3</v>
      </c>
      <c r="K27" s="2">
        <v>34.200000000000003</v>
      </c>
      <c r="L27" s="2">
        <v>20.5</v>
      </c>
      <c r="M27" s="2">
        <v>23.7</v>
      </c>
      <c r="N27" s="4">
        <v>6</v>
      </c>
      <c r="O27" s="2">
        <v>3</v>
      </c>
      <c r="P27" s="2">
        <v>7</v>
      </c>
      <c r="Q27" s="2">
        <v>20</v>
      </c>
      <c r="R27" s="2">
        <v>5.3</v>
      </c>
      <c r="S27" s="2">
        <v>7.7</v>
      </c>
      <c r="T27" s="2">
        <v>83.3</v>
      </c>
      <c r="U27" s="2">
        <v>5.6</v>
      </c>
      <c r="V27" s="2">
        <v>39.9</v>
      </c>
      <c r="W27" s="2">
        <v>18.7</v>
      </c>
      <c r="X27" s="2">
        <v>10</v>
      </c>
      <c r="Y27" s="2">
        <v>13.4</v>
      </c>
      <c r="Z27" s="4">
        <v>15</v>
      </c>
      <c r="AA27" s="38">
        <f t="shared" si="0"/>
        <v>228.9</v>
      </c>
      <c r="AB27" s="1">
        <f t="shared" si="1"/>
        <v>88.899999999999991</v>
      </c>
      <c r="AC27" s="1">
        <f t="shared" si="2"/>
        <v>155.19999999999999</v>
      </c>
      <c r="AD27" s="1"/>
      <c r="AE27" s="2">
        <v>1991</v>
      </c>
      <c r="AF27" s="46">
        <v>0</v>
      </c>
      <c r="AG27" s="46">
        <v>0</v>
      </c>
      <c r="AH27" s="46">
        <v>0</v>
      </c>
      <c r="AI27" s="46">
        <v>0.2</v>
      </c>
      <c r="AJ27" s="46">
        <v>10.774193548387096</v>
      </c>
      <c r="AK27" s="46">
        <v>22.266666666666666</v>
      </c>
      <c r="AL27" s="47">
        <v>22.322580645161292</v>
      </c>
      <c r="AM27" s="46">
        <v>23.806451612903224</v>
      </c>
      <c r="AN27" s="46">
        <v>26.642857142857142</v>
      </c>
      <c r="AO27" s="46">
        <v>41.225806451612904</v>
      </c>
      <c r="AP27" s="46">
        <v>29.1</v>
      </c>
      <c r="AQ27" s="46">
        <v>16.677419354838708</v>
      </c>
      <c r="AR27" s="46">
        <v>3.3333333333333333E-2</v>
      </c>
      <c r="AS27" s="46">
        <v>0</v>
      </c>
      <c r="AT27" s="46">
        <v>0</v>
      </c>
      <c r="AU27" s="46">
        <v>1.0333333333333334</v>
      </c>
      <c r="AV27" s="46">
        <v>5.774193548387097</v>
      </c>
      <c r="AW27" s="46">
        <v>17.7</v>
      </c>
      <c r="AX27" s="47">
        <v>20.612903225806452</v>
      </c>
      <c r="AY27" s="1">
        <f t="shared" si="3"/>
        <v>15.217191500256016</v>
      </c>
      <c r="AZ27" s="2">
        <f t="shared" si="4"/>
        <v>1.6666666666666666E-2</v>
      </c>
      <c r="BA27" s="2">
        <f t="shared" si="5"/>
        <v>0.26666666666666672</v>
      </c>
    </row>
    <row r="28" spans="1:53" ht="15.9" x14ac:dyDescent="0.45">
      <c r="A28" s="2">
        <v>1992</v>
      </c>
      <c r="B28">
        <v>0.57999999999999996</v>
      </c>
      <c r="C28" s="14"/>
      <c r="D28" s="14"/>
      <c r="E28" s="5"/>
      <c r="G28" s="2">
        <v>1992</v>
      </c>
      <c r="H28" s="2">
        <v>83.3</v>
      </c>
      <c r="I28" s="2">
        <v>5.6</v>
      </c>
      <c r="J28" s="2">
        <v>39.9</v>
      </c>
      <c r="K28" s="2">
        <v>18.7</v>
      </c>
      <c r="L28" s="2">
        <v>10</v>
      </c>
      <c r="M28" s="2">
        <v>13.4</v>
      </c>
      <c r="N28" s="4">
        <v>15</v>
      </c>
      <c r="O28" s="2">
        <v>3.3</v>
      </c>
      <c r="P28" s="2">
        <v>5.4</v>
      </c>
      <c r="Q28" s="2">
        <v>4.5</v>
      </c>
      <c r="R28" s="2">
        <v>11.4</v>
      </c>
      <c r="S28" s="2">
        <v>21.6</v>
      </c>
      <c r="T28" s="2">
        <v>14.7</v>
      </c>
      <c r="U28" s="2">
        <v>28.5</v>
      </c>
      <c r="V28" s="2">
        <v>62.3</v>
      </c>
      <c r="W28" s="2">
        <v>7.8</v>
      </c>
      <c r="X28" s="2">
        <v>14.9</v>
      </c>
      <c r="Y28" s="2">
        <v>13.7</v>
      </c>
      <c r="Z28" s="4">
        <v>3.6</v>
      </c>
      <c r="AA28" s="38">
        <f t="shared" si="0"/>
        <v>191.7</v>
      </c>
      <c r="AB28" s="1">
        <f t="shared" si="1"/>
        <v>43.2</v>
      </c>
      <c r="AC28" s="1">
        <f t="shared" si="2"/>
        <v>134.9</v>
      </c>
      <c r="AD28" s="1"/>
      <c r="AE28" s="2">
        <v>1992</v>
      </c>
      <c r="AF28" s="46">
        <v>3.3333333333333333E-2</v>
      </c>
      <c r="AG28" s="46">
        <v>0</v>
      </c>
      <c r="AH28" s="46">
        <v>0</v>
      </c>
      <c r="AI28" s="46">
        <v>1.0333333333333334</v>
      </c>
      <c r="AJ28" s="46">
        <v>5.774193548387097</v>
      </c>
      <c r="AK28" s="46">
        <v>17.7</v>
      </c>
      <c r="AL28" s="47">
        <v>20.612903225806452</v>
      </c>
      <c r="AM28" s="46">
        <v>23</v>
      </c>
      <c r="AN28" s="46">
        <v>23.551724137931036</v>
      </c>
      <c r="AO28" s="46">
        <v>24.161290322580644</v>
      </c>
      <c r="AP28" s="46">
        <v>35.233333333333334</v>
      </c>
      <c r="AQ28" s="46">
        <v>37.064516129032256</v>
      </c>
      <c r="AR28" s="46">
        <v>3.1</v>
      </c>
      <c r="AS28" s="46">
        <v>0</v>
      </c>
      <c r="AT28" s="46">
        <v>0</v>
      </c>
      <c r="AU28" s="46">
        <v>0.8</v>
      </c>
      <c r="AV28" s="46">
        <v>4.258064516129032</v>
      </c>
      <c r="AW28" s="46">
        <v>8.2666666666666675</v>
      </c>
      <c r="AX28" s="47">
        <v>13.612903225806452</v>
      </c>
      <c r="AY28" s="1">
        <f t="shared" si="3"/>
        <v>14.420708194289952</v>
      </c>
      <c r="AZ28" s="2">
        <f t="shared" si="4"/>
        <v>1.55</v>
      </c>
      <c r="BA28" s="2">
        <f t="shared" si="5"/>
        <v>0.97500000000000009</v>
      </c>
    </row>
    <row r="29" spans="1:53" ht="15.9" x14ac:dyDescent="0.45">
      <c r="A29" s="2">
        <v>1993</v>
      </c>
      <c r="B29">
        <v>1.1639999999999999</v>
      </c>
      <c r="C29" s="14"/>
      <c r="D29" s="14"/>
      <c r="E29" s="5"/>
      <c r="G29" s="2">
        <v>1993</v>
      </c>
      <c r="H29" s="2">
        <v>14.7</v>
      </c>
      <c r="I29" s="2">
        <v>28.5</v>
      </c>
      <c r="J29" s="2">
        <v>62.3</v>
      </c>
      <c r="K29" s="2">
        <v>7.8</v>
      </c>
      <c r="L29" s="2">
        <v>14.9</v>
      </c>
      <c r="M29" s="2">
        <v>13.7</v>
      </c>
      <c r="N29" s="4">
        <v>3.6</v>
      </c>
      <c r="O29" s="2">
        <v>8.1999999999999993</v>
      </c>
      <c r="P29" s="2">
        <v>11.5</v>
      </c>
      <c r="Q29" s="2">
        <v>8.5</v>
      </c>
      <c r="R29" s="2">
        <v>7.4</v>
      </c>
      <c r="S29" s="2">
        <v>13.9</v>
      </c>
      <c r="T29" s="2">
        <v>6.4</v>
      </c>
      <c r="U29" s="2">
        <v>37.200000000000003</v>
      </c>
      <c r="V29" s="2">
        <v>35.9</v>
      </c>
      <c r="W29" s="2">
        <v>7.1</v>
      </c>
      <c r="X29" s="2">
        <v>24.3</v>
      </c>
      <c r="Y29" s="2">
        <v>19.7</v>
      </c>
      <c r="Z29" s="4">
        <v>3</v>
      </c>
      <c r="AA29" s="38">
        <f t="shared" si="0"/>
        <v>183.1</v>
      </c>
      <c r="AB29" s="1">
        <f t="shared" si="1"/>
        <v>43.6</v>
      </c>
      <c r="AC29" s="1">
        <f t="shared" si="2"/>
        <v>100.5</v>
      </c>
      <c r="AD29" s="1"/>
      <c r="AE29" s="2">
        <v>1993</v>
      </c>
      <c r="AF29" s="46">
        <v>3.1</v>
      </c>
      <c r="AG29" s="46">
        <v>0</v>
      </c>
      <c r="AH29" s="46">
        <v>0</v>
      </c>
      <c r="AI29" s="46">
        <v>0.8</v>
      </c>
      <c r="AJ29" s="46">
        <v>4.258064516129032</v>
      </c>
      <c r="AK29" s="46">
        <v>8.2666666666666675</v>
      </c>
      <c r="AL29" s="47">
        <v>13.612903225806452</v>
      </c>
      <c r="AM29" s="46">
        <v>18.032258064516128</v>
      </c>
      <c r="AN29" s="46">
        <v>23.107142857142858</v>
      </c>
      <c r="AO29" s="46">
        <v>26.548387096774192</v>
      </c>
      <c r="AP29" s="46">
        <v>27.1</v>
      </c>
      <c r="AQ29" s="46">
        <v>22.806451612903224</v>
      </c>
      <c r="AR29" s="46">
        <v>0.56666666666666665</v>
      </c>
      <c r="AS29" s="46">
        <v>0</v>
      </c>
      <c r="AT29" s="46">
        <v>0</v>
      </c>
      <c r="AU29" s="46">
        <v>0</v>
      </c>
      <c r="AV29" s="46">
        <v>11.064516129032258</v>
      </c>
      <c r="AW29" s="46">
        <v>16.666666666666668</v>
      </c>
      <c r="AX29" s="47">
        <v>18</v>
      </c>
      <c r="AY29" s="1">
        <f t="shared" si="3"/>
        <v>13.657674091141834</v>
      </c>
      <c r="AZ29" s="2">
        <f t="shared" si="4"/>
        <v>0.28333333333333333</v>
      </c>
      <c r="BA29" s="2">
        <f t="shared" si="5"/>
        <v>0.14166666666666666</v>
      </c>
    </row>
    <row r="30" spans="1:53" ht="15.9" x14ac:dyDescent="0.45">
      <c r="A30" s="2">
        <v>1994</v>
      </c>
      <c r="B30">
        <v>1.117</v>
      </c>
      <c r="C30" s="14"/>
      <c r="D30" s="14"/>
      <c r="E30" s="5"/>
      <c r="G30" s="2">
        <v>1994</v>
      </c>
      <c r="H30" s="2">
        <v>6.4</v>
      </c>
      <c r="I30" s="2">
        <v>37.200000000000003</v>
      </c>
      <c r="J30" s="2">
        <v>35.9</v>
      </c>
      <c r="K30" s="2">
        <v>7.1</v>
      </c>
      <c r="L30" s="2">
        <v>24.3</v>
      </c>
      <c r="M30" s="2">
        <v>19.7</v>
      </c>
      <c r="N30" s="4">
        <v>3</v>
      </c>
      <c r="O30" s="2">
        <v>10.7</v>
      </c>
      <c r="P30" s="2">
        <v>13.4</v>
      </c>
      <c r="Q30" s="2">
        <v>4.9000000000000004</v>
      </c>
      <c r="R30" s="2">
        <v>4.8</v>
      </c>
      <c r="S30" s="2">
        <v>10</v>
      </c>
      <c r="T30" s="2">
        <v>23.2</v>
      </c>
      <c r="U30" s="2">
        <v>12.9</v>
      </c>
      <c r="V30" s="2">
        <v>39.6</v>
      </c>
      <c r="W30" s="2">
        <v>8.5</v>
      </c>
      <c r="X30" s="2">
        <v>21.7</v>
      </c>
      <c r="Y30" s="2">
        <v>18.5</v>
      </c>
      <c r="Z30" s="4">
        <v>21.9</v>
      </c>
      <c r="AA30" s="38">
        <f t="shared" si="0"/>
        <v>190.1</v>
      </c>
      <c r="AB30" s="1">
        <f t="shared" si="1"/>
        <v>36.1</v>
      </c>
      <c r="AC30" s="1">
        <f t="shared" si="2"/>
        <v>94.2</v>
      </c>
      <c r="AD30" s="1"/>
      <c r="AE30" s="2">
        <v>1994</v>
      </c>
      <c r="AF30" s="46">
        <v>0.56666666666666665</v>
      </c>
      <c r="AG30" s="46">
        <v>0</v>
      </c>
      <c r="AH30" s="46">
        <v>0</v>
      </c>
      <c r="AI30" s="46">
        <v>0</v>
      </c>
      <c r="AJ30" s="46">
        <v>11.064516129032258</v>
      </c>
      <c r="AK30" s="46">
        <v>16.666666666666668</v>
      </c>
      <c r="AL30" s="47">
        <v>18</v>
      </c>
      <c r="AM30" s="46">
        <v>23.161290322580644</v>
      </c>
      <c r="AN30" s="46">
        <v>32.857142857142854</v>
      </c>
      <c r="AO30" s="46">
        <v>40.548387096774192</v>
      </c>
      <c r="AP30" s="46">
        <v>40.833333333333336</v>
      </c>
      <c r="AQ30" s="46">
        <v>31.612903225806452</v>
      </c>
      <c r="AR30" s="46">
        <v>1.4666666666666666</v>
      </c>
      <c r="AS30" s="46">
        <v>0</v>
      </c>
      <c r="AT30" s="46">
        <v>0</v>
      </c>
      <c r="AU30" s="46">
        <v>0</v>
      </c>
      <c r="AV30" s="46">
        <v>10.580645161290322</v>
      </c>
      <c r="AW30" s="46">
        <v>13.333333333333334</v>
      </c>
      <c r="AX30" s="47">
        <v>16.806451612903224</v>
      </c>
      <c r="AY30" s="1">
        <f t="shared" si="3"/>
        <v>17.600012800819254</v>
      </c>
      <c r="AZ30" s="2">
        <f t="shared" si="4"/>
        <v>0.73333333333333328</v>
      </c>
      <c r="BA30" s="2">
        <f t="shared" si="5"/>
        <v>0.36666666666666664</v>
      </c>
    </row>
    <row r="31" spans="1:53" ht="15.9" x14ac:dyDescent="0.45">
      <c r="A31" s="2">
        <v>1995</v>
      </c>
      <c r="B31">
        <v>1.0669999999999999</v>
      </c>
      <c r="C31" s="14"/>
      <c r="D31" s="14"/>
      <c r="E31" s="5"/>
      <c r="G31" s="2">
        <v>1995</v>
      </c>
      <c r="H31" s="2">
        <v>23.2</v>
      </c>
      <c r="I31" s="2">
        <v>12.9</v>
      </c>
      <c r="J31" s="2">
        <v>39.6</v>
      </c>
      <c r="K31" s="2">
        <v>8.5</v>
      </c>
      <c r="L31" s="2">
        <v>21.7</v>
      </c>
      <c r="M31" s="2">
        <v>18.5</v>
      </c>
      <c r="N31" s="4">
        <v>21.9</v>
      </c>
      <c r="O31" s="2">
        <v>5.0999999999999996</v>
      </c>
      <c r="P31" s="2">
        <v>13.2</v>
      </c>
      <c r="Q31" s="2">
        <v>7.5</v>
      </c>
      <c r="R31" s="2">
        <v>4.7</v>
      </c>
      <c r="S31" s="2">
        <v>4.2</v>
      </c>
      <c r="T31" s="2">
        <v>8.8000000000000007</v>
      </c>
      <c r="U31" s="2">
        <v>12.1</v>
      </c>
      <c r="V31" s="2">
        <v>60.6</v>
      </c>
      <c r="W31" s="2">
        <v>42.1</v>
      </c>
      <c r="X31" s="2">
        <v>13.6</v>
      </c>
      <c r="Y31" s="2">
        <v>23.3</v>
      </c>
      <c r="Z31" s="4">
        <v>11.3</v>
      </c>
      <c r="AA31" s="38">
        <f t="shared" si="0"/>
        <v>206.50000000000003</v>
      </c>
      <c r="AB31" s="1">
        <f t="shared" si="1"/>
        <v>20.9</v>
      </c>
      <c r="AC31" s="1">
        <f t="shared" si="2"/>
        <v>127.80000000000001</v>
      </c>
      <c r="AD31" s="1"/>
      <c r="AE31" s="2">
        <v>1995</v>
      </c>
      <c r="AF31" s="46">
        <v>1.4666666666666666</v>
      </c>
      <c r="AG31" s="46">
        <v>0</v>
      </c>
      <c r="AH31" s="46">
        <v>0</v>
      </c>
      <c r="AI31" s="46">
        <v>0</v>
      </c>
      <c r="AJ31" s="46">
        <v>10.580645161290322</v>
      </c>
      <c r="AK31" s="46">
        <v>13.333333333333334</v>
      </c>
      <c r="AL31" s="47">
        <v>16.806451612903224</v>
      </c>
      <c r="AM31" s="46">
        <v>21.612903225806452</v>
      </c>
      <c r="AN31" s="46">
        <v>25.392857142857142</v>
      </c>
      <c r="AO31" s="46">
        <v>31.548387096774192</v>
      </c>
      <c r="AP31" s="46">
        <v>37.133333333333333</v>
      </c>
      <c r="AQ31" s="46">
        <v>29.096774193548388</v>
      </c>
      <c r="AR31" s="46">
        <v>0</v>
      </c>
      <c r="AS31" s="46">
        <v>0</v>
      </c>
      <c r="AT31" s="46">
        <v>0</v>
      </c>
      <c r="AU31" s="46">
        <v>0.2</v>
      </c>
      <c r="AV31" s="46">
        <v>4.967741935483871</v>
      </c>
      <c r="AW31" s="46">
        <v>11.866666666666667</v>
      </c>
      <c r="AX31" s="47">
        <v>15.03225806451613</v>
      </c>
      <c r="AY31" s="1">
        <f t="shared" si="3"/>
        <v>14.737576804915513</v>
      </c>
      <c r="AZ31" s="2">
        <f t="shared" si="4"/>
        <v>0</v>
      </c>
      <c r="BA31" s="2">
        <f t="shared" si="5"/>
        <v>0.05</v>
      </c>
    </row>
    <row r="32" spans="1:53" ht="15.9" x14ac:dyDescent="0.45">
      <c r="A32" s="2">
        <v>1996</v>
      </c>
      <c r="B32">
        <v>0.71599999999999997</v>
      </c>
      <c r="C32" s="14"/>
      <c r="D32" s="14"/>
      <c r="E32" s="5"/>
      <c r="G32" s="2">
        <v>1996</v>
      </c>
      <c r="H32" s="2">
        <v>8.8000000000000007</v>
      </c>
      <c r="I32" s="2">
        <v>12.1</v>
      </c>
      <c r="J32" s="2">
        <v>60.6</v>
      </c>
      <c r="K32" s="2">
        <v>42.1</v>
      </c>
      <c r="L32" s="2">
        <v>13.6</v>
      </c>
      <c r="M32" s="2">
        <v>23.3</v>
      </c>
      <c r="N32" s="4">
        <v>11.3</v>
      </c>
      <c r="O32" s="2">
        <v>21</v>
      </c>
      <c r="P32" s="2">
        <v>12.4</v>
      </c>
      <c r="Q32" s="2">
        <v>15</v>
      </c>
      <c r="R32" s="2">
        <v>0.6</v>
      </c>
      <c r="S32" s="2">
        <v>18.3</v>
      </c>
      <c r="T32" s="2">
        <v>38.1</v>
      </c>
      <c r="U32" s="2">
        <v>41.8</v>
      </c>
      <c r="V32" s="2">
        <v>32.4</v>
      </c>
      <c r="W32" s="2">
        <v>13.1</v>
      </c>
      <c r="X32" s="2">
        <v>19.100000000000001</v>
      </c>
      <c r="Y32" s="2">
        <v>28.6</v>
      </c>
      <c r="Z32" s="4">
        <v>16.2</v>
      </c>
      <c r="AA32" s="38">
        <f t="shared" si="0"/>
        <v>256.59999999999997</v>
      </c>
      <c r="AB32" s="1">
        <f t="shared" si="1"/>
        <v>79.900000000000006</v>
      </c>
      <c r="AC32" s="1">
        <f t="shared" si="2"/>
        <v>143.69999999999999</v>
      </c>
      <c r="AD32" s="1"/>
      <c r="AE32" s="2">
        <v>1996</v>
      </c>
      <c r="AF32" s="46">
        <v>0</v>
      </c>
      <c r="AG32" s="46">
        <v>0</v>
      </c>
      <c r="AH32" s="46">
        <v>0</v>
      </c>
      <c r="AI32" s="46">
        <v>0.2</v>
      </c>
      <c r="AJ32" s="46">
        <v>4.967741935483871</v>
      </c>
      <c r="AK32" s="46">
        <v>11.866666666666667</v>
      </c>
      <c r="AL32" s="47">
        <v>15.03225806451613</v>
      </c>
      <c r="AM32" s="46">
        <v>20</v>
      </c>
      <c r="AN32" s="46">
        <v>31</v>
      </c>
      <c r="AO32" s="46">
        <v>32.935483870967744</v>
      </c>
      <c r="AP32" s="46">
        <v>49.166666666666664</v>
      </c>
      <c r="AQ32" s="46">
        <v>30.258064516129032</v>
      </c>
      <c r="AR32" s="46">
        <v>6.7333333333333334</v>
      </c>
      <c r="AS32" s="46">
        <v>0</v>
      </c>
      <c r="AT32" s="46">
        <v>0</v>
      </c>
      <c r="AU32" s="46">
        <v>0.6333333333333333</v>
      </c>
      <c r="AV32" s="46">
        <v>6.774193548387097</v>
      </c>
      <c r="AW32" s="46">
        <v>39.633333333333333</v>
      </c>
      <c r="AX32" s="47">
        <v>54.064516129032256</v>
      </c>
      <c r="AY32" s="1">
        <f t="shared" si="3"/>
        <v>22.599910394265226</v>
      </c>
      <c r="AZ32" s="2">
        <f t="shared" si="4"/>
        <v>3.3666666666666667</v>
      </c>
      <c r="BA32" s="2">
        <f t="shared" si="5"/>
        <v>1.8416666666666668</v>
      </c>
    </row>
    <row r="33" spans="1:53" ht="15.9" x14ac:dyDescent="0.45">
      <c r="A33" s="2">
        <v>1997</v>
      </c>
      <c r="B33">
        <v>1.2030000000000001</v>
      </c>
      <c r="C33" s="14"/>
      <c r="D33" s="14"/>
      <c r="E33" s="5"/>
      <c r="G33" s="2">
        <v>1997</v>
      </c>
      <c r="H33" s="2">
        <v>38.1</v>
      </c>
      <c r="I33" s="2">
        <v>41.8</v>
      </c>
      <c r="J33" s="2">
        <v>32.4</v>
      </c>
      <c r="K33" s="2">
        <v>13.1</v>
      </c>
      <c r="L33" s="2">
        <v>19.100000000000001</v>
      </c>
      <c r="M33" s="2">
        <v>28.6</v>
      </c>
      <c r="N33" s="4">
        <v>16.2</v>
      </c>
      <c r="O33" s="2">
        <v>7.8</v>
      </c>
      <c r="P33" s="2">
        <v>12.3</v>
      </c>
      <c r="Q33" s="2">
        <v>5.3</v>
      </c>
      <c r="R33" s="2">
        <v>8.1</v>
      </c>
      <c r="S33" s="2">
        <v>6.2</v>
      </c>
      <c r="T33" s="2">
        <v>11.7</v>
      </c>
      <c r="U33" s="2">
        <v>15.7</v>
      </c>
      <c r="V33" s="2">
        <v>48.3</v>
      </c>
      <c r="W33" s="2">
        <v>35.299999999999997</v>
      </c>
      <c r="X33" s="2">
        <v>16.8</v>
      </c>
      <c r="Y33" s="2">
        <v>9.8000000000000007</v>
      </c>
      <c r="Z33" s="4">
        <v>5</v>
      </c>
      <c r="AA33" s="38">
        <f t="shared" si="0"/>
        <v>182.3</v>
      </c>
      <c r="AB33" s="1">
        <f t="shared" si="1"/>
        <v>27.4</v>
      </c>
      <c r="AC33" s="1">
        <f t="shared" si="2"/>
        <v>117.19999999999999</v>
      </c>
      <c r="AD33" s="1"/>
      <c r="AE33" s="2">
        <v>1997</v>
      </c>
      <c r="AF33" s="46">
        <v>6.7333333333333334</v>
      </c>
      <c r="AG33" s="46">
        <v>0</v>
      </c>
      <c r="AH33" s="46">
        <v>0</v>
      </c>
      <c r="AI33" s="46">
        <v>0.6333333333333333</v>
      </c>
      <c r="AJ33" s="46">
        <v>6.774193548387097</v>
      </c>
      <c r="AK33" s="46">
        <v>39.633333333333333</v>
      </c>
      <c r="AL33" s="47">
        <v>54.064516129032256</v>
      </c>
      <c r="AM33" s="46">
        <v>62.322580645161288</v>
      </c>
      <c r="AN33" s="46">
        <v>68.607142857142861</v>
      </c>
      <c r="AO33" s="46">
        <v>73.322580645161295</v>
      </c>
      <c r="AP33" s="46">
        <v>73.066666666666663</v>
      </c>
      <c r="AQ33" s="46">
        <v>76.741935483870961</v>
      </c>
      <c r="AR33" s="46">
        <v>17.133333333333333</v>
      </c>
      <c r="AS33" s="46">
        <v>0</v>
      </c>
      <c r="AT33" s="46">
        <v>0</v>
      </c>
      <c r="AU33" s="46">
        <v>7.2333333333333334</v>
      </c>
      <c r="AV33" s="46">
        <v>16.129032258064516</v>
      </c>
      <c r="AW33" s="46">
        <v>20.533333333333335</v>
      </c>
      <c r="AX33" s="47">
        <v>18.741935483870968</v>
      </c>
      <c r="AY33" s="1">
        <f t="shared" si="3"/>
        <v>36.152656169994884</v>
      </c>
      <c r="AZ33" s="2">
        <f t="shared" si="4"/>
        <v>8.5666666666666664</v>
      </c>
      <c r="BA33" s="2">
        <f t="shared" si="5"/>
        <v>6.0916666666666668</v>
      </c>
    </row>
    <row r="34" spans="1:53" ht="15.9" x14ac:dyDescent="0.45">
      <c r="A34" s="2">
        <v>1998</v>
      </c>
      <c r="B34">
        <v>0.63100000000000001</v>
      </c>
      <c r="C34" s="14"/>
      <c r="D34" s="14"/>
      <c r="E34" s="5"/>
      <c r="G34" s="2">
        <v>1998</v>
      </c>
      <c r="H34" s="2">
        <v>11.7</v>
      </c>
      <c r="I34" s="2">
        <v>15.7</v>
      </c>
      <c r="J34" s="2">
        <v>48.3</v>
      </c>
      <c r="K34" s="2">
        <v>35.299999999999997</v>
      </c>
      <c r="L34" s="2">
        <v>16.8</v>
      </c>
      <c r="M34" s="2">
        <v>9.8000000000000007</v>
      </c>
      <c r="N34" s="4">
        <v>5</v>
      </c>
      <c r="O34" s="2">
        <v>9</v>
      </c>
      <c r="P34" s="2">
        <v>5.2</v>
      </c>
      <c r="Q34" s="2">
        <v>15.7</v>
      </c>
      <c r="R34" s="2">
        <v>12.7</v>
      </c>
      <c r="S34" s="2">
        <v>0.4</v>
      </c>
      <c r="T34" s="2">
        <v>14.2</v>
      </c>
      <c r="U34" s="2">
        <v>23.9</v>
      </c>
      <c r="V34" s="2">
        <v>37.6</v>
      </c>
      <c r="W34" s="2">
        <v>17.600000000000001</v>
      </c>
      <c r="X34" s="2">
        <v>20.3</v>
      </c>
      <c r="Y34" s="2">
        <v>20.399999999999999</v>
      </c>
      <c r="Z34" s="4">
        <v>4.7</v>
      </c>
      <c r="AA34" s="38">
        <f t="shared" si="0"/>
        <v>181.7</v>
      </c>
      <c r="AB34" s="1">
        <f t="shared" si="1"/>
        <v>38.099999999999994</v>
      </c>
      <c r="AC34" s="1">
        <f t="shared" si="2"/>
        <v>93.699999999999989</v>
      </c>
      <c r="AD34" s="1"/>
      <c r="AE34" s="2">
        <v>1998</v>
      </c>
      <c r="AF34" s="46">
        <v>17.133333333333333</v>
      </c>
      <c r="AG34" s="46">
        <v>0</v>
      </c>
      <c r="AH34" s="46">
        <v>0</v>
      </c>
      <c r="AI34" s="46">
        <v>7.2333333333333334</v>
      </c>
      <c r="AJ34" s="46">
        <v>16.129032258064516</v>
      </c>
      <c r="AK34" s="46">
        <v>20.533333333333335</v>
      </c>
      <c r="AL34" s="47">
        <v>18.741935483870968</v>
      </c>
      <c r="AM34" s="46">
        <v>36.967741935483872</v>
      </c>
      <c r="AN34" s="46">
        <v>38.5</v>
      </c>
      <c r="AO34" s="46">
        <v>38.12903225806452</v>
      </c>
      <c r="AP34" s="46">
        <v>38.93333333333333</v>
      </c>
      <c r="AQ34" s="46">
        <v>39.645161290322584</v>
      </c>
      <c r="AR34" s="46">
        <v>1.1000000000000001</v>
      </c>
      <c r="AS34" s="46">
        <v>0</v>
      </c>
      <c r="AT34" s="46">
        <v>0</v>
      </c>
      <c r="AU34" s="46">
        <v>0.43333333333333335</v>
      </c>
      <c r="AV34" s="46">
        <v>7.290322580645161</v>
      </c>
      <c r="AW34" s="46">
        <v>16.2</v>
      </c>
      <c r="AX34" s="47">
        <v>21.64516129032258</v>
      </c>
      <c r="AY34" s="1">
        <f t="shared" si="3"/>
        <v>19.903673835125449</v>
      </c>
      <c r="AZ34" s="2">
        <f t="shared" si="4"/>
        <v>0.55000000000000004</v>
      </c>
      <c r="BA34" s="2">
        <f t="shared" si="5"/>
        <v>0.38333333333333336</v>
      </c>
    </row>
    <row r="35" spans="1:53" ht="15.9" x14ac:dyDescent="0.45">
      <c r="A35" s="2">
        <v>1999</v>
      </c>
      <c r="B35">
        <v>1.228</v>
      </c>
      <c r="C35" s="14"/>
      <c r="D35" s="14"/>
      <c r="E35" s="5"/>
      <c r="G35" s="2">
        <v>1999</v>
      </c>
      <c r="H35" s="2">
        <v>14.2</v>
      </c>
      <c r="I35" s="2">
        <v>23.9</v>
      </c>
      <c r="J35" s="2">
        <v>37.6</v>
      </c>
      <c r="K35" s="2">
        <v>17.600000000000001</v>
      </c>
      <c r="L35" s="2">
        <v>20.3</v>
      </c>
      <c r="M35" s="2">
        <v>20.399999999999999</v>
      </c>
      <c r="N35" s="4">
        <v>4.7</v>
      </c>
      <c r="O35" s="2">
        <v>1.7</v>
      </c>
      <c r="P35" s="2">
        <v>2.8</v>
      </c>
      <c r="Q35" s="2">
        <v>7.6</v>
      </c>
      <c r="R35" s="2">
        <v>1.5</v>
      </c>
      <c r="S35" s="2">
        <v>28.1</v>
      </c>
      <c r="T35" s="2">
        <v>13.1</v>
      </c>
      <c r="U35" s="2">
        <v>22.4</v>
      </c>
      <c r="V35" s="2">
        <v>18.2</v>
      </c>
      <c r="W35" s="2">
        <v>31.2</v>
      </c>
      <c r="X35" s="2">
        <v>20.100000000000001</v>
      </c>
      <c r="Y35" s="2">
        <v>20.7</v>
      </c>
      <c r="Z35" s="4">
        <v>15.2</v>
      </c>
      <c r="AA35" s="38">
        <f t="shared" si="0"/>
        <v>182.6</v>
      </c>
      <c r="AB35" s="1">
        <f t="shared" si="1"/>
        <v>35.5</v>
      </c>
      <c r="AC35" s="1">
        <f t="shared" si="2"/>
        <v>113</v>
      </c>
      <c r="AD35" s="1"/>
      <c r="AE35" s="2">
        <v>1999</v>
      </c>
      <c r="AF35" s="46">
        <v>1.1000000000000001</v>
      </c>
      <c r="AG35" s="46">
        <v>0</v>
      </c>
      <c r="AH35" s="46">
        <v>0</v>
      </c>
      <c r="AI35" s="46">
        <v>0.43333333333333335</v>
      </c>
      <c r="AJ35" s="46">
        <v>7.290322580645161</v>
      </c>
      <c r="AK35" s="46">
        <v>16.2</v>
      </c>
      <c r="AL35" s="47">
        <v>21.64516129032258</v>
      </c>
      <c r="AM35" s="46">
        <v>24.838709677419356</v>
      </c>
      <c r="AN35" s="46">
        <v>21.785714285714285</v>
      </c>
      <c r="AO35" s="46">
        <v>25.161290322580644</v>
      </c>
      <c r="AP35" s="46">
        <v>29</v>
      </c>
      <c r="AQ35" s="46">
        <v>15.387096774193548</v>
      </c>
      <c r="AR35" s="46">
        <v>0.8666666666666667</v>
      </c>
      <c r="AS35" s="46">
        <v>0</v>
      </c>
      <c r="AT35" s="46">
        <v>0</v>
      </c>
      <c r="AU35" s="46">
        <v>1.0333333333333334</v>
      </c>
      <c r="AV35" s="46">
        <v>10.03225806451613</v>
      </c>
      <c r="AW35" s="46">
        <v>16.233333333333334</v>
      </c>
      <c r="AX35" s="47">
        <v>19.612903225806452</v>
      </c>
      <c r="AY35" s="1">
        <f t="shared" si="3"/>
        <v>13.662608806963647</v>
      </c>
      <c r="AZ35" s="2">
        <f t="shared" si="4"/>
        <v>0.43333333333333335</v>
      </c>
      <c r="BA35" s="2">
        <f t="shared" si="5"/>
        <v>0.47500000000000003</v>
      </c>
    </row>
    <row r="36" spans="1:53" ht="15.9" x14ac:dyDescent="0.45">
      <c r="A36" s="2">
        <v>2000</v>
      </c>
      <c r="B36">
        <v>0.65400000000000003</v>
      </c>
      <c r="C36" s="14"/>
      <c r="D36" s="14"/>
      <c r="E36" s="5"/>
      <c r="G36" s="2">
        <v>2000</v>
      </c>
      <c r="H36" s="2">
        <v>13.1</v>
      </c>
      <c r="I36" s="2">
        <v>22.4</v>
      </c>
      <c r="J36" s="2">
        <v>18.2</v>
      </c>
      <c r="K36" s="2">
        <v>31.2</v>
      </c>
      <c r="L36" s="2">
        <v>20.100000000000001</v>
      </c>
      <c r="M36" s="2">
        <v>20.7</v>
      </c>
      <c r="N36" s="4">
        <v>15.2</v>
      </c>
      <c r="O36" s="2">
        <v>24.7</v>
      </c>
      <c r="P36" s="2">
        <v>30.7</v>
      </c>
      <c r="Q36" s="2">
        <v>13.3</v>
      </c>
      <c r="R36" s="2">
        <v>5.9</v>
      </c>
      <c r="S36" s="2">
        <v>10.9</v>
      </c>
      <c r="T36" s="2">
        <v>27.2</v>
      </c>
      <c r="U36" s="2">
        <v>69.8</v>
      </c>
      <c r="V36" s="2">
        <v>12.6</v>
      </c>
      <c r="W36" s="2">
        <v>37.799999999999997</v>
      </c>
      <c r="X36" s="2">
        <v>24.6</v>
      </c>
      <c r="Y36" s="2">
        <v>13.9</v>
      </c>
      <c r="Z36" s="4">
        <v>5.8</v>
      </c>
      <c r="AA36" s="38">
        <f t="shared" si="0"/>
        <v>277.2</v>
      </c>
      <c r="AB36" s="1">
        <f t="shared" si="1"/>
        <v>97</v>
      </c>
      <c r="AC36" s="1">
        <f t="shared" si="2"/>
        <v>158.30000000000001</v>
      </c>
      <c r="AD36" s="1"/>
      <c r="AE36" s="2">
        <v>2000</v>
      </c>
      <c r="AF36" s="46">
        <v>0.8666666666666667</v>
      </c>
      <c r="AG36" s="46">
        <v>0</v>
      </c>
      <c r="AH36" s="46">
        <v>0</v>
      </c>
      <c r="AI36" s="46">
        <v>1.0333333333333334</v>
      </c>
      <c r="AJ36" s="46">
        <v>10.03225806451613</v>
      </c>
      <c r="AK36" s="46">
        <v>16.233333333333334</v>
      </c>
      <c r="AL36" s="47">
        <v>19.612903225806452</v>
      </c>
      <c r="AM36" s="46">
        <v>28.161290322580644</v>
      </c>
      <c r="AN36" s="46">
        <v>37.172413793103445</v>
      </c>
      <c r="AO36" s="46">
        <v>41.41935483870968</v>
      </c>
      <c r="AP36" s="46">
        <v>40.9</v>
      </c>
      <c r="AQ36" s="46">
        <v>28.225806451612904</v>
      </c>
      <c r="AR36" s="46">
        <v>0.83333333333333337</v>
      </c>
      <c r="AS36" s="46">
        <v>0</v>
      </c>
      <c r="AT36" s="46">
        <v>0</v>
      </c>
      <c r="AU36" s="46">
        <v>0.4</v>
      </c>
      <c r="AV36" s="46">
        <v>8.6451612903225801</v>
      </c>
      <c r="AW36" s="46">
        <v>16.733333333333334</v>
      </c>
      <c r="AX36" s="47">
        <v>20.35483870967742</v>
      </c>
      <c r="AY36" s="1">
        <f t="shared" si="3"/>
        <v>18.570461006056114</v>
      </c>
      <c r="AZ36" s="2">
        <f t="shared" si="4"/>
        <v>0.41666666666666669</v>
      </c>
      <c r="BA36" s="2">
        <f t="shared" si="5"/>
        <v>0.30833333333333335</v>
      </c>
    </row>
    <row r="37" spans="1:53" ht="15.9" x14ac:dyDescent="0.45">
      <c r="A37" s="2">
        <v>2001</v>
      </c>
      <c r="B37">
        <v>0.98299999999999998</v>
      </c>
      <c r="C37" s="14"/>
      <c r="D37" s="14"/>
      <c r="E37" s="5"/>
      <c r="G37" s="2">
        <v>2001</v>
      </c>
      <c r="H37" s="2">
        <v>27.2</v>
      </c>
      <c r="I37" s="2">
        <v>69.8</v>
      </c>
      <c r="J37" s="2">
        <v>12.6</v>
      </c>
      <c r="K37" s="2">
        <v>37.799999999999997</v>
      </c>
      <c r="L37" s="2">
        <v>24.6</v>
      </c>
      <c r="M37" s="2">
        <v>13.9</v>
      </c>
      <c r="N37" s="4">
        <v>5.8</v>
      </c>
      <c r="O37" s="2">
        <v>8.4</v>
      </c>
      <c r="P37" s="2">
        <v>6.2</v>
      </c>
      <c r="Q37" s="2">
        <v>2.9</v>
      </c>
      <c r="R37" s="2">
        <v>8.3000000000000007</v>
      </c>
      <c r="S37" s="2">
        <v>21.6</v>
      </c>
      <c r="T37" s="2">
        <v>9.1999999999999993</v>
      </c>
      <c r="U37" s="2">
        <v>7.3</v>
      </c>
      <c r="V37" s="2">
        <v>41.6</v>
      </c>
      <c r="W37" s="2">
        <v>48.7</v>
      </c>
      <c r="X37" s="2">
        <v>26.2</v>
      </c>
      <c r="Y37" s="2">
        <v>22.4</v>
      </c>
      <c r="Z37" s="4">
        <v>8.9</v>
      </c>
      <c r="AA37" s="38">
        <f t="shared" si="0"/>
        <v>211.7</v>
      </c>
      <c r="AB37" s="1">
        <f t="shared" si="1"/>
        <v>16.5</v>
      </c>
      <c r="AC37" s="1">
        <f t="shared" si="2"/>
        <v>128.4</v>
      </c>
      <c r="AD37" s="1"/>
      <c r="AE37" s="2">
        <v>2001</v>
      </c>
      <c r="AF37" s="46">
        <v>0.83333333333333337</v>
      </c>
      <c r="AG37" s="46">
        <v>0</v>
      </c>
      <c r="AH37" s="46">
        <v>0</v>
      </c>
      <c r="AI37" s="46">
        <v>0.4</v>
      </c>
      <c r="AJ37" s="46">
        <v>8.6451612903225801</v>
      </c>
      <c r="AK37" s="46">
        <v>16.733333333333334</v>
      </c>
      <c r="AL37" s="47">
        <v>20.35483870967742</v>
      </c>
      <c r="AM37" s="46">
        <v>25.419354838709676</v>
      </c>
      <c r="AN37" s="46">
        <v>29.107142857142858</v>
      </c>
      <c r="AO37" s="46">
        <v>34.225806451612904</v>
      </c>
      <c r="AP37" s="46">
        <v>40.43333333333333</v>
      </c>
      <c r="AQ37" s="46">
        <v>37.41935483870968</v>
      </c>
      <c r="AR37" s="46">
        <v>1.3</v>
      </c>
      <c r="AS37" s="46">
        <v>0</v>
      </c>
      <c r="AT37" s="46">
        <v>0</v>
      </c>
      <c r="AU37" s="46">
        <v>14.166666666666666</v>
      </c>
      <c r="AV37" s="46">
        <v>27</v>
      </c>
      <c r="AW37" s="46">
        <v>35.233333333333334</v>
      </c>
      <c r="AX37" s="47">
        <v>39.032258064516128</v>
      </c>
      <c r="AY37" s="1">
        <f t="shared" si="3"/>
        <v>23.611437532002043</v>
      </c>
      <c r="AZ37" s="2">
        <f t="shared" si="4"/>
        <v>0.65</v>
      </c>
      <c r="BA37" s="2">
        <f t="shared" si="5"/>
        <v>3.8666666666666667</v>
      </c>
    </row>
    <row r="38" spans="1:53" ht="15.9" x14ac:dyDescent="0.45">
      <c r="A38" s="2">
        <v>2002</v>
      </c>
      <c r="B38">
        <v>0.85399999999999998</v>
      </c>
      <c r="C38" s="14"/>
      <c r="D38" s="14"/>
      <c r="E38" s="5"/>
      <c r="G38" s="2">
        <v>2002</v>
      </c>
      <c r="H38" s="2">
        <v>9.1999999999999993</v>
      </c>
      <c r="I38" s="2">
        <v>7.3</v>
      </c>
      <c r="J38" s="2">
        <v>41.6</v>
      </c>
      <c r="K38" s="2">
        <v>48.7</v>
      </c>
      <c r="L38" s="2">
        <v>26.2</v>
      </c>
      <c r="M38" s="2">
        <v>22.4</v>
      </c>
      <c r="N38" s="4">
        <v>8.9</v>
      </c>
      <c r="O38" s="2">
        <v>6.5</v>
      </c>
      <c r="P38" s="2">
        <v>13.1</v>
      </c>
      <c r="Q38" s="2">
        <v>27.4</v>
      </c>
      <c r="R38" s="2">
        <v>6.2</v>
      </c>
      <c r="S38" s="2">
        <v>8.4</v>
      </c>
      <c r="T38" s="2">
        <v>2.7</v>
      </c>
      <c r="U38" s="2">
        <v>18.3</v>
      </c>
      <c r="V38" s="2">
        <v>11.7</v>
      </c>
      <c r="W38" s="2">
        <v>15.6</v>
      </c>
      <c r="X38" s="2">
        <v>21.8</v>
      </c>
      <c r="Y38" s="2">
        <v>6.8</v>
      </c>
      <c r="Z38" s="4">
        <v>49.4</v>
      </c>
      <c r="AA38" s="38">
        <f t="shared" si="0"/>
        <v>187.9</v>
      </c>
      <c r="AB38" s="1">
        <f t="shared" si="1"/>
        <v>21</v>
      </c>
      <c r="AC38" s="1">
        <f t="shared" si="2"/>
        <v>56.7</v>
      </c>
      <c r="AD38" s="1"/>
      <c r="AE38" s="2">
        <v>2002</v>
      </c>
      <c r="AF38" s="46">
        <v>1.3</v>
      </c>
      <c r="AG38" s="46">
        <v>0</v>
      </c>
      <c r="AH38" s="46">
        <v>0</v>
      </c>
      <c r="AI38" s="46">
        <v>14.166666666666666</v>
      </c>
      <c r="AJ38" s="46">
        <v>27</v>
      </c>
      <c r="AK38" s="46">
        <v>35.233333333333334</v>
      </c>
      <c r="AL38" s="47">
        <v>39.032258064516128</v>
      </c>
      <c r="AM38" s="46">
        <v>35.225806451612904</v>
      </c>
      <c r="AN38" s="46">
        <v>41.5</v>
      </c>
      <c r="AO38" s="46">
        <v>52.451612903225808</v>
      </c>
      <c r="AP38" s="46">
        <v>62.533333333333331</v>
      </c>
      <c r="AQ38" s="46">
        <v>57.548387096774192</v>
      </c>
      <c r="AR38" s="46">
        <v>6.6</v>
      </c>
      <c r="AS38" s="46">
        <v>0</v>
      </c>
      <c r="AT38" s="46">
        <v>0</v>
      </c>
      <c r="AU38" s="46">
        <v>0</v>
      </c>
      <c r="AV38" s="46">
        <v>6.741935483870968</v>
      </c>
      <c r="AW38" s="46">
        <v>21.266666666666666</v>
      </c>
      <c r="AX38" s="47">
        <v>21.29032258064516</v>
      </c>
      <c r="AY38" s="1">
        <f t="shared" si="3"/>
        <v>25.429838709677416</v>
      </c>
      <c r="AZ38" s="2">
        <f t="shared" si="4"/>
        <v>3.3</v>
      </c>
      <c r="BA38" s="2">
        <f t="shared" si="5"/>
        <v>1.65</v>
      </c>
    </row>
    <row r="39" spans="1:53" ht="15.9" x14ac:dyDescent="0.45">
      <c r="A39" s="2">
        <v>2003</v>
      </c>
      <c r="B39">
        <v>0.78900000000000003</v>
      </c>
      <c r="C39" s="14"/>
      <c r="D39" s="14"/>
      <c r="E39" s="5"/>
      <c r="G39" s="2">
        <v>2003</v>
      </c>
      <c r="H39" s="2">
        <v>2.7</v>
      </c>
      <c r="I39" s="2">
        <v>18.3</v>
      </c>
      <c r="J39" s="2">
        <v>11.7</v>
      </c>
      <c r="K39" s="2">
        <v>15.6</v>
      </c>
      <c r="L39" s="2">
        <v>21.8</v>
      </c>
      <c r="M39" s="2">
        <v>6.8</v>
      </c>
      <c r="N39" s="4">
        <v>49.4</v>
      </c>
      <c r="O39" s="2">
        <v>12.9</v>
      </c>
      <c r="P39" s="2">
        <v>9.4</v>
      </c>
      <c r="Q39" s="2">
        <v>5.7</v>
      </c>
      <c r="R39" s="2">
        <v>6.7</v>
      </c>
      <c r="S39" s="2">
        <v>16.399999999999999</v>
      </c>
      <c r="T39" s="2">
        <v>36.200000000000003</v>
      </c>
      <c r="U39" s="2">
        <v>37.200000000000003</v>
      </c>
      <c r="V39" s="2">
        <v>6.1</v>
      </c>
      <c r="W39" s="2">
        <v>16.5</v>
      </c>
      <c r="X39" s="2">
        <v>30.6</v>
      </c>
      <c r="Y39" s="2">
        <v>16.2</v>
      </c>
      <c r="Z39" s="4">
        <v>10.6</v>
      </c>
      <c r="AA39" s="38">
        <f t="shared" si="0"/>
        <v>204.5</v>
      </c>
      <c r="AB39" s="1">
        <f t="shared" si="1"/>
        <v>73.400000000000006</v>
      </c>
      <c r="AC39" s="1">
        <f t="shared" si="2"/>
        <v>112.4</v>
      </c>
      <c r="AD39" s="1"/>
      <c r="AE39" s="2">
        <v>2003</v>
      </c>
      <c r="AF39" s="46">
        <v>6.6</v>
      </c>
      <c r="AG39" s="46">
        <v>0</v>
      </c>
      <c r="AH39" s="46">
        <v>0</v>
      </c>
      <c r="AI39" s="46">
        <v>0</v>
      </c>
      <c r="AJ39" s="46">
        <v>6.741935483870968</v>
      </c>
      <c r="AK39" s="46">
        <v>21.266666666666666</v>
      </c>
      <c r="AL39" s="47">
        <v>21.29032258064516</v>
      </c>
      <c r="AM39" s="46">
        <v>23.258064516129032</v>
      </c>
      <c r="AN39" s="46">
        <v>29.25</v>
      </c>
      <c r="AO39" s="46">
        <v>31.967741935483872</v>
      </c>
      <c r="AP39" s="46">
        <v>33.299999999999997</v>
      </c>
      <c r="AQ39" s="46">
        <v>43.354838709677416</v>
      </c>
      <c r="AR39" s="46">
        <v>3.9666666666666668</v>
      </c>
      <c r="AS39" s="46">
        <v>0</v>
      </c>
      <c r="AT39" s="46">
        <v>0</v>
      </c>
      <c r="AU39" s="46">
        <v>0</v>
      </c>
      <c r="AV39" s="46">
        <v>9.4193548387096779</v>
      </c>
      <c r="AW39" s="46">
        <v>24.533333333333335</v>
      </c>
      <c r="AX39" s="47">
        <v>28.193548387096776</v>
      </c>
      <c r="AY39" s="1">
        <f t="shared" si="3"/>
        <v>18.936962365591395</v>
      </c>
      <c r="AZ39" s="2">
        <f t="shared" si="4"/>
        <v>1.9833333333333334</v>
      </c>
      <c r="BA39" s="2">
        <f t="shared" si="5"/>
        <v>0.9916666666666667</v>
      </c>
    </row>
    <row r="40" spans="1:53" ht="15.9" x14ac:dyDescent="0.45">
      <c r="A40" s="2">
        <v>2004</v>
      </c>
      <c r="B40">
        <v>1.006</v>
      </c>
      <c r="C40" s="14"/>
      <c r="D40" s="14"/>
      <c r="E40" s="5"/>
      <c r="G40" s="2">
        <v>2004</v>
      </c>
      <c r="H40" s="2">
        <v>36.200000000000003</v>
      </c>
      <c r="I40" s="2">
        <v>37.200000000000003</v>
      </c>
      <c r="J40" s="2">
        <v>6.1</v>
      </c>
      <c r="K40" s="2">
        <v>16.5</v>
      </c>
      <c r="L40" s="2">
        <v>30.6</v>
      </c>
      <c r="M40" s="2">
        <v>16.2</v>
      </c>
      <c r="N40" s="4">
        <v>10.6</v>
      </c>
      <c r="O40" s="2">
        <v>4.0999999999999996</v>
      </c>
      <c r="P40" s="2">
        <v>7.5</v>
      </c>
      <c r="Q40" s="2">
        <v>9.9</v>
      </c>
      <c r="R40" s="2">
        <v>15.4</v>
      </c>
      <c r="S40" s="2">
        <v>16</v>
      </c>
      <c r="T40" s="2">
        <v>6.3</v>
      </c>
      <c r="U40" s="2">
        <v>7.4</v>
      </c>
      <c r="V40" s="2">
        <v>16</v>
      </c>
      <c r="W40" s="2">
        <v>25.8</v>
      </c>
      <c r="X40" s="2">
        <v>27.9</v>
      </c>
      <c r="Y40" s="2">
        <v>10.199999999999999</v>
      </c>
      <c r="Z40" s="4">
        <v>16.899999999999999</v>
      </c>
      <c r="AA40" s="38">
        <f t="shared" si="0"/>
        <v>163.39999999999998</v>
      </c>
      <c r="AB40" s="1">
        <f t="shared" si="1"/>
        <v>13.7</v>
      </c>
      <c r="AC40" s="1">
        <f t="shared" si="2"/>
        <v>71.5</v>
      </c>
      <c r="AD40" s="1"/>
      <c r="AE40" s="2">
        <v>2004</v>
      </c>
      <c r="AF40" s="46">
        <v>3.9666666666666668</v>
      </c>
      <c r="AG40" s="46">
        <v>0</v>
      </c>
      <c r="AH40" s="46">
        <v>0</v>
      </c>
      <c r="AI40" s="46">
        <v>0</v>
      </c>
      <c r="AJ40" s="46">
        <v>9.4193548387096779</v>
      </c>
      <c r="AK40" s="46">
        <v>24.533333333333335</v>
      </c>
      <c r="AL40" s="47">
        <v>28.193548387096776</v>
      </c>
      <c r="AM40" s="46">
        <v>24.70967741935484</v>
      </c>
      <c r="AN40" s="46">
        <v>26.862068965517242</v>
      </c>
      <c r="AO40" s="46">
        <v>29.774193548387096</v>
      </c>
      <c r="AP40" s="46">
        <v>38.733333333333334</v>
      </c>
      <c r="AQ40" s="46">
        <v>33.322580645161288</v>
      </c>
      <c r="AR40" s="46">
        <v>3.3</v>
      </c>
      <c r="AS40" s="46">
        <v>0</v>
      </c>
      <c r="AT40" s="46">
        <v>0</v>
      </c>
      <c r="AU40" s="46">
        <v>2.2666666666666666</v>
      </c>
      <c r="AV40" s="46">
        <v>16.483870967741936</v>
      </c>
      <c r="AW40" s="46">
        <v>25.033333333333335</v>
      </c>
      <c r="AX40" s="47">
        <v>28.29032258064516</v>
      </c>
      <c r="AY40" s="1">
        <f t="shared" si="3"/>
        <v>19.064670621678413</v>
      </c>
      <c r="AZ40" s="2">
        <f t="shared" si="4"/>
        <v>1.65</v>
      </c>
      <c r="BA40" s="2">
        <f t="shared" si="5"/>
        <v>1.3916666666666666</v>
      </c>
    </row>
    <row r="41" spans="1:53" ht="15.9" x14ac:dyDescent="0.45">
      <c r="A41" s="2">
        <v>2005</v>
      </c>
      <c r="B41">
        <v>1.0489999999999999</v>
      </c>
      <c r="C41" s="14"/>
      <c r="D41" s="14"/>
      <c r="E41" s="5"/>
      <c r="G41" s="2">
        <v>2005</v>
      </c>
      <c r="H41" s="2">
        <v>6.3</v>
      </c>
      <c r="I41" s="2">
        <v>7.4</v>
      </c>
      <c r="J41" s="2">
        <v>16</v>
      </c>
      <c r="K41" s="2">
        <v>25.8</v>
      </c>
      <c r="L41" s="2">
        <v>27.9</v>
      </c>
      <c r="M41" s="2">
        <v>10.199999999999999</v>
      </c>
      <c r="N41" s="4">
        <v>16.899999999999999</v>
      </c>
      <c r="O41" s="2">
        <v>9.8000000000000007</v>
      </c>
      <c r="P41" s="2">
        <v>3.3</v>
      </c>
      <c r="Q41" s="2">
        <v>10</v>
      </c>
      <c r="R41" s="2">
        <v>1.6</v>
      </c>
      <c r="S41" s="2">
        <v>2.1</v>
      </c>
      <c r="T41" s="2">
        <v>5.8</v>
      </c>
      <c r="U41" s="2">
        <v>22</v>
      </c>
      <c r="V41" s="2">
        <v>28.9</v>
      </c>
      <c r="W41" s="2">
        <v>15.5</v>
      </c>
      <c r="X41" s="2">
        <v>10.3</v>
      </c>
      <c r="Y41" s="2">
        <v>10.8</v>
      </c>
      <c r="Z41" s="4">
        <v>14.4</v>
      </c>
      <c r="AA41" s="38">
        <f t="shared" si="0"/>
        <v>134.5</v>
      </c>
      <c r="AB41" s="1">
        <f t="shared" si="1"/>
        <v>27.8</v>
      </c>
      <c r="AC41" s="1">
        <f t="shared" si="2"/>
        <v>74.3</v>
      </c>
      <c r="AD41" s="1"/>
      <c r="AE41" s="2">
        <v>2005</v>
      </c>
      <c r="AF41" s="46">
        <v>3.3</v>
      </c>
      <c r="AG41" s="46">
        <v>0</v>
      </c>
      <c r="AH41" s="46">
        <v>0</v>
      </c>
      <c r="AI41" s="46">
        <v>2.2666666666666666</v>
      </c>
      <c r="AJ41" s="46">
        <v>16.483870967741936</v>
      </c>
      <c r="AK41" s="46">
        <v>25.033333333333335</v>
      </c>
      <c r="AL41" s="47">
        <v>28.29032258064516</v>
      </c>
      <c r="AM41" s="46">
        <v>32.225806451612904</v>
      </c>
      <c r="AN41" s="46">
        <v>32</v>
      </c>
      <c r="AO41" s="46">
        <v>35.903225806451616</v>
      </c>
      <c r="AP41" s="46">
        <v>41.93333333333333</v>
      </c>
      <c r="AQ41" s="46">
        <v>25.806451612903224</v>
      </c>
      <c r="AR41" s="46">
        <v>0</v>
      </c>
      <c r="AS41" s="46">
        <v>0</v>
      </c>
      <c r="AT41" s="46">
        <v>0</v>
      </c>
      <c r="AU41" s="46">
        <v>0.13333333333333333</v>
      </c>
      <c r="AV41" s="46">
        <v>4.580645161290323</v>
      </c>
      <c r="AW41" s="46">
        <v>13.9</v>
      </c>
      <c r="AX41" s="47">
        <v>17.322580645161292</v>
      </c>
      <c r="AY41" s="1">
        <f t="shared" si="3"/>
        <v>16.983781362007168</v>
      </c>
      <c r="AZ41" s="2">
        <f t="shared" si="4"/>
        <v>0</v>
      </c>
      <c r="BA41" s="2">
        <f t="shared" si="5"/>
        <v>3.3333333333333333E-2</v>
      </c>
    </row>
    <row r="42" spans="1:53" ht="15.9" x14ac:dyDescent="0.45">
      <c r="A42" s="2">
        <v>2006</v>
      </c>
      <c r="B42">
        <v>0.91900000000000004</v>
      </c>
      <c r="C42" s="14"/>
      <c r="D42" s="14"/>
      <c r="E42" s="5"/>
      <c r="G42" s="2">
        <v>2006</v>
      </c>
      <c r="H42" s="2">
        <v>5.8</v>
      </c>
      <c r="I42" s="2">
        <v>22</v>
      </c>
      <c r="J42" s="2">
        <v>28.9</v>
      </c>
      <c r="K42" s="2">
        <v>15.5</v>
      </c>
      <c r="L42" s="2">
        <v>10.3</v>
      </c>
      <c r="M42" s="2">
        <v>10.8</v>
      </c>
      <c r="N42" s="4">
        <v>14.4</v>
      </c>
      <c r="O42" s="2">
        <v>7.1</v>
      </c>
      <c r="P42" s="2">
        <v>13</v>
      </c>
      <c r="Q42" s="2">
        <v>14.1</v>
      </c>
      <c r="R42" s="2">
        <v>2.2000000000000002</v>
      </c>
      <c r="S42" s="2">
        <v>6.1</v>
      </c>
      <c r="T42" s="2">
        <v>28.5</v>
      </c>
      <c r="U42" s="2">
        <v>24.3</v>
      </c>
      <c r="V42" s="2">
        <v>5.7</v>
      </c>
      <c r="W42" s="2">
        <v>23.7</v>
      </c>
      <c r="X42" s="2">
        <v>24.3</v>
      </c>
      <c r="Y42" s="2">
        <v>50</v>
      </c>
      <c r="Z42" s="4">
        <v>10.7</v>
      </c>
      <c r="AA42" s="38">
        <f t="shared" si="0"/>
        <v>209.7</v>
      </c>
      <c r="AB42" s="1">
        <f t="shared" si="1"/>
        <v>52.8</v>
      </c>
      <c r="AC42" s="1">
        <f t="shared" si="2"/>
        <v>88.300000000000011</v>
      </c>
      <c r="AD42" s="1"/>
      <c r="AE42" s="2">
        <v>2006</v>
      </c>
      <c r="AF42" s="46">
        <v>0</v>
      </c>
      <c r="AG42" s="46">
        <v>0</v>
      </c>
      <c r="AH42" s="46">
        <v>0</v>
      </c>
      <c r="AI42" s="46">
        <v>0.13333333333333333</v>
      </c>
      <c r="AJ42" s="46">
        <v>4.580645161290323</v>
      </c>
      <c r="AK42" s="46">
        <v>13.9</v>
      </c>
      <c r="AL42" s="47">
        <v>17.322580645161292</v>
      </c>
      <c r="AM42" s="46">
        <v>18.774193548387096</v>
      </c>
      <c r="AN42" s="46">
        <v>28.25</v>
      </c>
      <c r="AO42" s="46">
        <v>40.548387096774192</v>
      </c>
      <c r="AP42" s="46">
        <v>45</v>
      </c>
      <c r="AQ42" s="46">
        <v>32.903225806451616</v>
      </c>
      <c r="AR42" s="46">
        <v>0.13333333333333333</v>
      </c>
      <c r="AS42" s="46">
        <v>0</v>
      </c>
      <c r="AT42" s="46">
        <v>0</v>
      </c>
      <c r="AU42" s="46">
        <v>1.6666666666666667</v>
      </c>
      <c r="AV42" s="46">
        <v>6.032258064516129</v>
      </c>
      <c r="AW42" s="46">
        <v>15.233333333333333</v>
      </c>
      <c r="AX42" s="47">
        <v>23.258064516129032</v>
      </c>
      <c r="AY42" s="1">
        <f t="shared" si="3"/>
        <v>17.649955197132613</v>
      </c>
      <c r="AZ42" s="2">
        <f t="shared" si="4"/>
        <v>6.6666666666666666E-2</v>
      </c>
      <c r="BA42" s="2">
        <f t="shared" si="5"/>
        <v>0.45</v>
      </c>
    </row>
    <row r="43" spans="1:53" ht="15.9" x14ac:dyDescent="0.45">
      <c r="A43" s="2">
        <v>2007</v>
      </c>
      <c r="B43">
        <v>1.081</v>
      </c>
      <c r="C43" s="14"/>
      <c r="D43" s="14"/>
      <c r="E43" s="5"/>
      <c r="G43" s="2">
        <v>2007</v>
      </c>
      <c r="H43" s="2">
        <v>28.5</v>
      </c>
      <c r="I43" s="2">
        <v>24.3</v>
      </c>
      <c r="J43" s="2">
        <v>5.7</v>
      </c>
      <c r="K43" s="2">
        <v>23.7</v>
      </c>
      <c r="L43" s="2">
        <v>24.3</v>
      </c>
      <c r="M43" s="2">
        <v>50</v>
      </c>
      <c r="N43" s="4">
        <v>10.7</v>
      </c>
      <c r="O43" s="2">
        <v>7.6</v>
      </c>
      <c r="P43" s="2">
        <v>6.3</v>
      </c>
      <c r="Q43" s="2">
        <v>11.5</v>
      </c>
      <c r="R43" s="2">
        <v>4</v>
      </c>
      <c r="S43" s="2">
        <v>2.8</v>
      </c>
      <c r="T43" s="2">
        <v>10.1</v>
      </c>
      <c r="U43" s="2">
        <v>9.1</v>
      </c>
      <c r="V43" s="2">
        <v>10.1</v>
      </c>
      <c r="W43" s="2">
        <v>15.9</v>
      </c>
      <c r="X43" s="2">
        <v>19.399999999999999</v>
      </c>
      <c r="Y43" s="2">
        <v>34.4</v>
      </c>
      <c r="Z43" s="4">
        <v>17.600000000000001</v>
      </c>
      <c r="AA43" s="38">
        <f t="shared" si="0"/>
        <v>148.80000000000001</v>
      </c>
      <c r="AB43" s="1">
        <f t="shared" si="1"/>
        <v>19.2</v>
      </c>
      <c r="AC43" s="1">
        <f t="shared" si="2"/>
        <v>48</v>
      </c>
      <c r="AD43" s="1"/>
      <c r="AE43" s="2">
        <v>2007</v>
      </c>
      <c r="AF43" s="46">
        <v>0.13333333333333333</v>
      </c>
      <c r="AG43" s="46">
        <v>0</v>
      </c>
      <c r="AH43" s="46">
        <v>0</v>
      </c>
      <c r="AI43" s="46">
        <v>1.6666666666666667</v>
      </c>
      <c r="AJ43" s="46">
        <v>6.032258064516129</v>
      </c>
      <c r="AK43" s="46">
        <v>15.233333333333333</v>
      </c>
      <c r="AL43" s="47">
        <v>23.258064516129032</v>
      </c>
      <c r="AM43" s="46">
        <v>24.06451612903226</v>
      </c>
      <c r="AN43" s="46">
        <v>27.5</v>
      </c>
      <c r="AO43" s="46">
        <v>33.29032258064516</v>
      </c>
      <c r="AP43" s="46">
        <v>35.866666666666667</v>
      </c>
      <c r="AQ43" s="46">
        <v>17.806451612903224</v>
      </c>
      <c r="AR43" s="46">
        <v>3.3333333333333333E-2</v>
      </c>
      <c r="AS43" s="46">
        <v>0</v>
      </c>
      <c r="AT43" s="46">
        <v>0</v>
      </c>
      <c r="AU43" s="46">
        <v>0</v>
      </c>
      <c r="AV43" s="46">
        <v>9.2903225806451619</v>
      </c>
      <c r="AW43" s="46">
        <v>19.100000000000001</v>
      </c>
      <c r="AX43" s="47">
        <v>57.548387096774192</v>
      </c>
      <c r="AY43" s="1">
        <f t="shared" si="3"/>
        <v>18.708333333333332</v>
      </c>
      <c r="AZ43" s="2">
        <f t="shared" si="4"/>
        <v>1.6666666666666666E-2</v>
      </c>
      <c r="BA43" s="2">
        <f t="shared" si="5"/>
        <v>8.3333333333333332E-3</v>
      </c>
    </row>
    <row r="44" spans="1:53" ht="15.9" x14ac:dyDescent="0.45">
      <c r="A44" s="2">
        <v>2008</v>
      </c>
      <c r="B44">
        <v>0.73399999999999999</v>
      </c>
      <c r="C44" s="14"/>
      <c r="D44" s="14"/>
      <c r="E44" s="5"/>
      <c r="G44" s="2">
        <v>2008</v>
      </c>
      <c r="H44" s="2">
        <v>10.1</v>
      </c>
      <c r="I44" s="2">
        <v>9.1</v>
      </c>
      <c r="J44" s="2">
        <v>10.1</v>
      </c>
      <c r="K44" s="2">
        <v>15.9</v>
      </c>
      <c r="L44" s="2">
        <v>19.399999999999999</v>
      </c>
      <c r="M44" s="2">
        <v>34.4</v>
      </c>
      <c r="N44" s="4">
        <v>17.600000000000001</v>
      </c>
      <c r="O44" s="2">
        <v>8</v>
      </c>
      <c r="P44" s="2">
        <v>7.4</v>
      </c>
      <c r="Q44" s="2">
        <v>11</v>
      </c>
      <c r="R44" s="2">
        <v>15.9</v>
      </c>
      <c r="S44" s="2">
        <v>3.3</v>
      </c>
      <c r="T44" s="2">
        <v>22</v>
      </c>
      <c r="U44" s="2">
        <v>21</v>
      </c>
      <c r="V44" s="2">
        <v>2.5</v>
      </c>
      <c r="W44" s="2">
        <v>11.1</v>
      </c>
      <c r="X44" s="2">
        <v>9.3000000000000007</v>
      </c>
      <c r="Y44" s="2">
        <v>9.6999999999999993</v>
      </c>
      <c r="Z44" s="4">
        <v>24</v>
      </c>
      <c r="AA44" s="38">
        <f t="shared" si="0"/>
        <v>145.19999999999999</v>
      </c>
      <c r="AB44" s="1">
        <f t="shared" si="1"/>
        <v>43</v>
      </c>
      <c r="AC44" s="1">
        <f t="shared" si="2"/>
        <v>59.9</v>
      </c>
      <c r="AD44" s="1"/>
      <c r="AE44" s="2">
        <v>2008</v>
      </c>
      <c r="AF44" s="46">
        <v>3.3333333333333333E-2</v>
      </c>
      <c r="AG44" s="46">
        <v>0</v>
      </c>
      <c r="AH44" s="46">
        <v>0</v>
      </c>
      <c r="AI44" s="46">
        <v>0</v>
      </c>
      <c r="AJ44" s="46">
        <v>9.2903225806451619</v>
      </c>
      <c r="AK44" s="46">
        <v>19.100000000000001</v>
      </c>
      <c r="AL44" s="47">
        <v>57.548387096774192</v>
      </c>
      <c r="AM44" s="46">
        <v>64.548387096774192</v>
      </c>
      <c r="AN44" s="46">
        <v>69.58620689655173</v>
      </c>
      <c r="AO44" s="46">
        <v>69.451612903225808</v>
      </c>
      <c r="AP44" s="46">
        <v>67.333333333333329</v>
      </c>
      <c r="AQ44" s="46">
        <v>48.838709677419352</v>
      </c>
      <c r="AR44" s="46">
        <v>1.2666666666666666</v>
      </c>
      <c r="AS44" s="46">
        <v>0</v>
      </c>
      <c r="AT44" s="46">
        <v>0</v>
      </c>
      <c r="AU44" s="46">
        <v>0.13333333333333333</v>
      </c>
      <c r="AV44" s="46">
        <v>2.096774193548387</v>
      </c>
      <c r="AW44" s="46">
        <v>6.833333333333333</v>
      </c>
      <c r="AX44" s="47">
        <v>14.580645161290322</v>
      </c>
      <c r="AY44" s="1">
        <f t="shared" si="3"/>
        <v>28.722416882956367</v>
      </c>
      <c r="AZ44" s="2">
        <f t="shared" si="4"/>
        <v>0.6333333333333333</v>
      </c>
      <c r="BA44" s="2">
        <f t="shared" si="5"/>
        <v>0.35</v>
      </c>
    </row>
    <row r="45" spans="1:53" ht="15.9" x14ac:dyDescent="0.45">
      <c r="A45" s="2">
        <v>2009</v>
      </c>
      <c r="B45">
        <v>0.71599999999999997</v>
      </c>
      <c r="C45" s="14"/>
      <c r="D45" s="14"/>
      <c r="E45" s="5"/>
      <c r="G45" s="2">
        <v>2009</v>
      </c>
      <c r="H45" s="2">
        <v>22</v>
      </c>
      <c r="I45" s="2">
        <v>21</v>
      </c>
      <c r="J45" s="2">
        <v>2.5</v>
      </c>
      <c r="K45" s="2">
        <v>11.1</v>
      </c>
      <c r="L45" s="2">
        <v>9.3000000000000007</v>
      </c>
      <c r="M45" s="2">
        <v>9.6999999999999993</v>
      </c>
      <c r="N45" s="4">
        <v>24</v>
      </c>
      <c r="O45" s="2">
        <v>3.5</v>
      </c>
      <c r="P45" s="2">
        <v>11.2</v>
      </c>
      <c r="Q45" s="2">
        <v>7.3</v>
      </c>
      <c r="R45" s="2">
        <v>10.199999999999999</v>
      </c>
      <c r="S45" s="2">
        <v>15.4</v>
      </c>
      <c r="T45" s="2">
        <v>14.8</v>
      </c>
      <c r="U45" s="2">
        <v>24.5</v>
      </c>
      <c r="V45" s="2">
        <v>19.399999999999999</v>
      </c>
      <c r="W45" s="2">
        <v>18.7</v>
      </c>
      <c r="X45" s="2">
        <v>23.4</v>
      </c>
      <c r="Y45" s="2">
        <v>19.100000000000001</v>
      </c>
      <c r="Z45" s="4">
        <v>23.8</v>
      </c>
      <c r="AA45" s="38">
        <f t="shared" si="0"/>
        <v>191.3</v>
      </c>
      <c r="AB45" s="1">
        <f t="shared" si="1"/>
        <v>39.299999999999997</v>
      </c>
      <c r="AC45" s="1">
        <f t="shared" si="2"/>
        <v>92.8</v>
      </c>
      <c r="AD45" s="1"/>
      <c r="AE45" s="2">
        <v>2009</v>
      </c>
      <c r="AF45" s="46">
        <v>1.2666666666666666</v>
      </c>
      <c r="AG45" s="46">
        <v>0</v>
      </c>
      <c r="AH45" s="46">
        <v>0</v>
      </c>
      <c r="AI45" s="46">
        <v>0.13333333333333333</v>
      </c>
      <c r="AJ45" s="46">
        <v>2.096774193548387</v>
      </c>
      <c r="AK45" s="46">
        <v>6.833333333333333</v>
      </c>
      <c r="AL45" s="47">
        <v>14.580645161290322</v>
      </c>
      <c r="AM45" s="46">
        <v>19.161290322580644</v>
      </c>
      <c r="AN45" s="46">
        <v>22.642857142857142</v>
      </c>
      <c r="AO45" s="46">
        <v>25.516129032258064</v>
      </c>
      <c r="AP45" s="46">
        <v>27.6</v>
      </c>
      <c r="AQ45" s="46">
        <v>22.225806451612904</v>
      </c>
      <c r="AR45" s="46">
        <v>0.1</v>
      </c>
      <c r="AS45" s="46">
        <v>0</v>
      </c>
      <c r="AT45" s="46">
        <v>0</v>
      </c>
      <c r="AU45" s="46">
        <v>0</v>
      </c>
      <c r="AV45" s="46">
        <v>17.06451612903226</v>
      </c>
      <c r="AW45" s="46">
        <v>21.566666666666666</v>
      </c>
      <c r="AX45" s="47">
        <v>26.193548387096776</v>
      </c>
      <c r="AY45" s="1">
        <f t="shared" si="3"/>
        <v>15.172567844342035</v>
      </c>
      <c r="AZ45" s="2">
        <f t="shared" si="4"/>
        <v>0.05</v>
      </c>
      <c r="BA45" s="2">
        <f t="shared" si="5"/>
        <v>2.5000000000000001E-2</v>
      </c>
    </row>
    <row r="46" spans="1:53" ht="15.9" x14ac:dyDescent="0.45">
      <c r="A46" s="2">
        <v>2010</v>
      </c>
      <c r="B46">
        <v>0.59399999999999997</v>
      </c>
      <c r="C46" s="14"/>
      <c r="D46" s="14"/>
      <c r="E46" s="5"/>
      <c r="G46" s="2">
        <v>2010</v>
      </c>
      <c r="H46" s="2">
        <v>14.8</v>
      </c>
      <c r="I46" s="2">
        <v>24.5</v>
      </c>
      <c r="J46" s="2">
        <v>19.399999999999999</v>
      </c>
      <c r="K46" s="2">
        <v>18.7</v>
      </c>
      <c r="L46" s="2">
        <v>23.4</v>
      </c>
      <c r="M46" s="2">
        <v>19.100000000000001</v>
      </c>
      <c r="N46" s="4">
        <v>23.8</v>
      </c>
      <c r="O46" s="2">
        <v>22.4</v>
      </c>
      <c r="P46" s="2">
        <v>12.5</v>
      </c>
      <c r="Q46" s="2">
        <v>23.1</v>
      </c>
      <c r="R46" s="2">
        <v>18.7</v>
      </c>
      <c r="S46" s="2">
        <v>6.9</v>
      </c>
      <c r="T46" s="2">
        <v>22.6</v>
      </c>
      <c r="U46" s="2">
        <v>8.3000000000000007</v>
      </c>
      <c r="V46" s="2">
        <v>20</v>
      </c>
      <c r="W46" s="2">
        <v>28.9</v>
      </c>
      <c r="X46" s="2">
        <v>27.9</v>
      </c>
      <c r="Y46" s="2">
        <v>23.3</v>
      </c>
      <c r="Z46" s="4">
        <v>22.5</v>
      </c>
      <c r="AA46" s="38">
        <f t="shared" si="0"/>
        <v>237.10000000000002</v>
      </c>
      <c r="AB46" s="1">
        <f t="shared" si="1"/>
        <v>30.900000000000002</v>
      </c>
      <c r="AC46" s="1">
        <f t="shared" si="2"/>
        <v>86.699999999999989</v>
      </c>
      <c r="AD46" s="1"/>
      <c r="AE46" s="2">
        <v>2010</v>
      </c>
      <c r="AF46" s="46">
        <v>0.1</v>
      </c>
      <c r="AG46" s="46">
        <v>0</v>
      </c>
      <c r="AH46" s="46">
        <v>0</v>
      </c>
      <c r="AI46" s="46">
        <v>0</v>
      </c>
      <c r="AJ46" s="46">
        <v>17.06451612903226</v>
      </c>
      <c r="AK46" s="46">
        <v>21.566666666666666</v>
      </c>
      <c r="AL46" s="47">
        <v>26.193548387096776</v>
      </c>
      <c r="AM46" s="46">
        <v>41.806451612903224</v>
      </c>
      <c r="AN46" s="46">
        <v>40.642857142857146</v>
      </c>
      <c r="AO46" s="46">
        <v>40.935483870967744</v>
      </c>
      <c r="AP46" s="46">
        <v>47.3</v>
      </c>
      <c r="AQ46" s="46">
        <v>35.516129032258064</v>
      </c>
      <c r="AR46" s="46">
        <v>0.16666666666666666</v>
      </c>
      <c r="AS46" s="46">
        <v>0</v>
      </c>
      <c r="AT46" s="46">
        <v>0</v>
      </c>
      <c r="AU46" s="46">
        <v>0.16666666666666666</v>
      </c>
      <c r="AV46" s="46">
        <v>6.096774193548387</v>
      </c>
      <c r="AW46" s="46">
        <v>15.366666666666667</v>
      </c>
      <c r="AX46" s="47">
        <v>21.774193548387096</v>
      </c>
      <c r="AY46" s="1">
        <f t="shared" si="3"/>
        <v>20.814324116743467</v>
      </c>
      <c r="AZ46" s="2">
        <f t="shared" si="4"/>
        <v>8.3333333333333329E-2</v>
      </c>
      <c r="BA46" s="2">
        <f t="shared" si="5"/>
        <v>8.3333333333333329E-2</v>
      </c>
    </row>
    <row r="47" spans="1:53" ht="15.9" x14ac:dyDescent="0.45">
      <c r="A47" s="2">
        <v>2011</v>
      </c>
      <c r="B47">
        <v>0.86099999999999999</v>
      </c>
      <c r="C47" s="14"/>
      <c r="D47" s="14"/>
      <c r="E47" s="5"/>
      <c r="G47" s="2">
        <v>2011</v>
      </c>
      <c r="H47" s="2">
        <v>22.6</v>
      </c>
      <c r="I47" s="2">
        <v>8.3000000000000007</v>
      </c>
      <c r="J47" s="2">
        <v>20</v>
      </c>
      <c r="K47" s="2">
        <v>28.9</v>
      </c>
      <c r="L47" s="2">
        <v>27.9</v>
      </c>
      <c r="M47" s="2">
        <v>23.3</v>
      </c>
      <c r="N47" s="4">
        <v>22.5</v>
      </c>
      <c r="O47" s="2">
        <v>21.1</v>
      </c>
      <c r="P47" s="2">
        <v>20</v>
      </c>
      <c r="Q47" s="2">
        <v>23.7</v>
      </c>
      <c r="R47" s="2">
        <v>9.6</v>
      </c>
      <c r="S47" s="2">
        <v>14.5</v>
      </c>
      <c r="T47" s="2">
        <v>22.8</v>
      </c>
      <c r="U47" s="2">
        <v>93.9</v>
      </c>
      <c r="V47" s="2">
        <v>74.7</v>
      </c>
      <c r="W47" s="2">
        <v>67</v>
      </c>
      <c r="X47" s="2">
        <v>56</v>
      </c>
      <c r="Y47" s="2">
        <v>12.5</v>
      </c>
      <c r="Z47" s="4">
        <v>12</v>
      </c>
      <c r="AA47" s="38">
        <f t="shared" si="0"/>
        <v>427.8</v>
      </c>
      <c r="AB47" s="1">
        <f t="shared" si="1"/>
        <v>116.7</v>
      </c>
      <c r="AC47" s="1">
        <f t="shared" si="2"/>
        <v>272.89999999999998</v>
      </c>
      <c r="AD47" s="1"/>
      <c r="AE47" s="2">
        <v>2011</v>
      </c>
      <c r="AF47" s="46">
        <v>0.16666666666666666</v>
      </c>
      <c r="AG47" s="46">
        <v>0</v>
      </c>
      <c r="AH47" s="46">
        <v>0</v>
      </c>
      <c r="AI47" s="46">
        <v>0.16666666666666666</v>
      </c>
      <c r="AJ47" s="46">
        <v>6.096774193548387</v>
      </c>
      <c r="AK47" s="46">
        <v>15.366666666666667</v>
      </c>
      <c r="AL47" s="47">
        <v>21.774193548387096</v>
      </c>
      <c r="AM47" s="46">
        <v>30.322580645161292</v>
      </c>
      <c r="AN47" s="46">
        <v>36.785714285714285</v>
      </c>
      <c r="AO47" s="46">
        <v>40.483870967741936</v>
      </c>
      <c r="AP47" s="46">
        <v>43.766666666666666</v>
      </c>
      <c r="AQ47" s="46">
        <v>41.096774193548384</v>
      </c>
      <c r="AR47" s="46">
        <v>0.8</v>
      </c>
      <c r="AS47" s="46">
        <v>0</v>
      </c>
      <c r="AT47" s="46">
        <v>0</v>
      </c>
      <c r="AU47" s="46">
        <v>0.33333333333333331</v>
      </c>
      <c r="AV47" s="46">
        <v>13.096774193548388</v>
      </c>
      <c r="AW47" s="46">
        <v>23.566666666666666</v>
      </c>
      <c r="AX47" s="47">
        <v>25</v>
      </c>
      <c r="AY47" s="1">
        <f t="shared" si="3"/>
        <v>21.271031746031746</v>
      </c>
      <c r="AZ47" s="2">
        <f t="shared" si="4"/>
        <v>0.4</v>
      </c>
      <c r="BA47" s="2">
        <f t="shared" si="5"/>
        <v>0.28333333333333333</v>
      </c>
    </row>
    <row r="48" spans="1:53" ht="15.9" x14ac:dyDescent="0.45">
      <c r="A48" s="2">
        <v>2012</v>
      </c>
      <c r="B48">
        <v>0.875</v>
      </c>
      <c r="C48" s="14"/>
      <c r="D48" s="14"/>
      <c r="E48" s="5"/>
      <c r="G48" s="2">
        <v>2012</v>
      </c>
      <c r="H48" s="2">
        <v>22.8</v>
      </c>
      <c r="I48" s="2">
        <v>93.9</v>
      </c>
      <c r="J48" s="2">
        <v>74.7</v>
      </c>
      <c r="K48" s="2">
        <v>67</v>
      </c>
      <c r="L48" s="2">
        <v>56</v>
      </c>
      <c r="M48" s="2">
        <v>12.5</v>
      </c>
      <c r="N48" s="4">
        <v>12</v>
      </c>
      <c r="O48" s="2">
        <v>19.7</v>
      </c>
      <c r="P48" s="2">
        <v>6.4</v>
      </c>
      <c r="Q48" s="2">
        <v>5.7</v>
      </c>
      <c r="R48" s="2">
        <v>4.5999999999999996</v>
      </c>
      <c r="S48" s="2">
        <v>20.100000000000001</v>
      </c>
      <c r="T48" s="2">
        <v>10.1</v>
      </c>
      <c r="U48" s="2">
        <v>17.399999999999999</v>
      </c>
      <c r="V48" s="2">
        <v>29.3</v>
      </c>
      <c r="W48" s="2">
        <v>15.2</v>
      </c>
      <c r="X48" s="2">
        <v>31.5</v>
      </c>
      <c r="Y48" s="2">
        <v>52.7</v>
      </c>
      <c r="Z48" s="4">
        <v>23.5</v>
      </c>
      <c r="AA48" s="38">
        <f t="shared" si="0"/>
        <v>236.2</v>
      </c>
      <c r="AB48" s="1">
        <f t="shared" si="1"/>
        <v>27.5</v>
      </c>
      <c r="AC48" s="1">
        <f t="shared" si="2"/>
        <v>92.100000000000009</v>
      </c>
      <c r="AD48" s="1"/>
      <c r="AE48" s="2">
        <v>2012</v>
      </c>
      <c r="AF48" s="46">
        <v>0.8</v>
      </c>
      <c r="AG48" s="46">
        <v>0</v>
      </c>
      <c r="AH48" s="46">
        <v>0</v>
      </c>
      <c r="AI48" s="46">
        <v>0.33333333333333331</v>
      </c>
      <c r="AJ48" s="46">
        <v>13.096774193548388</v>
      </c>
      <c r="AK48" s="46">
        <v>23.566666666666666</v>
      </c>
      <c r="AL48" s="47">
        <v>25</v>
      </c>
      <c r="AM48" s="46">
        <v>26.419354838709676</v>
      </c>
      <c r="AN48" s="46">
        <v>29.103448275862068</v>
      </c>
      <c r="AO48" s="46">
        <v>29.387096774193548</v>
      </c>
      <c r="AP48" s="46">
        <v>30.1</v>
      </c>
      <c r="AQ48" s="46">
        <v>12.64516129032258</v>
      </c>
      <c r="AR48" s="46">
        <v>0</v>
      </c>
      <c r="AS48" s="46">
        <v>0</v>
      </c>
      <c r="AT48" s="46">
        <v>0</v>
      </c>
      <c r="AU48" s="46">
        <v>0.3</v>
      </c>
      <c r="AV48" s="46">
        <v>7.580645161290323</v>
      </c>
      <c r="AW48" s="46">
        <v>19.399999999999999</v>
      </c>
      <c r="AX48" s="47">
        <v>30.451612903225808</v>
      </c>
      <c r="AY48" s="1">
        <f t="shared" si="3"/>
        <v>15.448943270300333</v>
      </c>
      <c r="AZ48" s="2">
        <f t="shared" si="4"/>
        <v>0</v>
      </c>
      <c r="BA48" s="2">
        <f t="shared" si="5"/>
        <v>7.4999999999999997E-2</v>
      </c>
    </row>
    <row r="49" spans="1:53" ht="15.9" x14ac:dyDescent="0.45">
      <c r="A49" s="2">
        <v>2013</v>
      </c>
      <c r="B49">
        <v>0.71599999999999997</v>
      </c>
      <c r="C49" s="14"/>
      <c r="D49" s="14"/>
      <c r="G49" s="2">
        <v>2013</v>
      </c>
      <c r="H49" s="2">
        <v>10.1</v>
      </c>
      <c r="I49" s="2">
        <v>17.399999999999999</v>
      </c>
      <c r="J49" s="2">
        <v>29.3</v>
      </c>
      <c r="K49" s="2">
        <v>15.2</v>
      </c>
      <c r="L49" s="2">
        <v>31.5</v>
      </c>
      <c r="M49" s="2">
        <v>52.7</v>
      </c>
      <c r="N49" s="4">
        <v>23.5</v>
      </c>
      <c r="O49" s="2">
        <v>20.6</v>
      </c>
      <c r="P49" s="2">
        <v>1.8</v>
      </c>
      <c r="Q49" s="2">
        <v>13</v>
      </c>
      <c r="R49" s="2">
        <v>12</v>
      </c>
      <c r="S49" s="2">
        <v>10.1</v>
      </c>
      <c r="T49" s="2">
        <v>14.1</v>
      </c>
      <c r="U49" s="2">
        <v>7.8</v>
      </c>
      <c r="V49" s="2">
        <v>17.3</v>
      </c>
      <c r="W49" s="2">
        <v>41.9</v>
      </c>
      <c r="X49" s="2">
        <v>31.4</v>
      </c>
      <c r="Y49" s="2">
        <v>20.5</v>
      </c>
      <c r="Z49" s="4">
        <v>10.4</v>
      </c>
      <c r="AA49" s="38">
        <f t="shared" si="0"/>
        <v>200.9</v>
      </c>
      <c r="AB49" s="1">
        <f t="shared" si="1"/>
        <v>21.9</v>
      </c>
      <c r="AC49" s="1">
        <f t="shared" si="2"/>
        <v>91.199999999999989</v>
      </c>
      <c r="AD49" s="1"/>
      <c r="AE49" s="2">
        <v>2013</v>
      </c>
      <c r="AF49" s="46">
        <v>0</v>
      </c>
      <c r="AG49" s="46">
        <v>0</v>
      </c>
      <c r="AH49" s="46">
        <v>0</v>
      </c>
      <c r="AI49" s="46">
        <v>0.3</v>
      </c>
      <c r="AJ49" s="46">
        <v>7.580645161290323</v>
      </c>
      <c r="AK49" s="46">
        <v>19.399999999999999</v>
      </c>
      <c r="AL49" s="47">
        <v>30.451612903225808</v>
      </c>
      <c r="AM49" s="46">
        <v>38.193548387096776</v>
      </c>
      <c r="AN49" s="46">
        <v>41</v>
      </c>
      <c r="AO49" s="46">
        <v>49.12903225806452</v>
      </c>
      <c r="AP49" s="46">
        <v>61.4</v>
      </c>
      <c r="AQ49" s="46">
        <v>48.548387096774192</v>
      </c>
      <c r="AR49" s="46">
        <v>0.1</v>
      </c>
      <c r="AS49" s="46">
        <v>0</v>
      </c>
      <c r="AT49" s="46">
        <v>0</v>
      </c>
      <c r="AU49" s="46">
        <v>4.5333333333333332</v>
      </c>
      <c r="AV49" s="46">
        <v>13.193548387096774</v>
      </c>
      <c r="AW49" s="46">
        <v>31.4</v>
      </c>
      <c r="AX49" s="47">
        <v>32.12903225806452</v>
      </c>
      <c r="AY49" s="1">
        <f t="shared" si="3"/>
        <v>26.635573476702504</v>
      </c>
      <c r="AZ49" s="2">
        <f t="shared" si="4"/>
        <v>0.05</v>
      </c>
      <c r="BA49" s="2">
        <f t="shared" si="5"/>
        <v>1.1583333333333332</v>
      </c>
    </row>
    <row r="50" spans="1:53" ht="15.9" x14ac:dyDescent="0.45">
      <c r="A50" s="2">
        <v>2014</v>
      </c>
      <c r="B50">
        <v>0.52200000000000002</v>
      </c>
      <c r="C50" s="14"/>
      <c r="D50" s="14"/>
      <c r="G50" s="2">
        <v>2014</v>
      </c>
      <c r="H50" s="2">
        <v>14.1</v>
      </c>
      <c r="I50" s="2">
        <v>7.8</v>
      </c>
      <c r="J50" s="2">
        <v>17.3</v>
      </c>
      <c r="K50" s="2">
        <v>41.9</v>
      </c>
      <c r="L50" s="2">
        <v>31.4</v>
      </c>
      <c r="M50" s="2">
        <v>20.5</v>
      </c>
      <c r="N50" s="4">
        <v>10.4</v>
      </c>
      <c r="O50" s="2">
        <v>20.399999999999999</v>
      </c>
      <c r="P50" s="2">
        <v>12.8</v>
      </c>
      <c r="Q50" s="2">
        <v>8.1</v>
      </c>
      <c r="R50" s="2">
        <v>26.3</v>
      </c>
      <c r="S50" s="2">
        <v>9</v>
      </c>
      <c r="T50" s="2">
        <v>1.7</v>
      </c>
      <c r="U50" s="2">
        <v>36</v>
      </c>
      <c r="V50" s="2">
        <v>6</v>
      </c>
      <c r="W50" s="2">
        <v>17.8</v>
      </c>
      <c r="X50" s="2">
        <v>19.7</v>
      </c>
      <c r="Y50" s="2">
        <v>20.9</v>
      </c>
      <c r="Z50" s="4">
        <v>6.5</v>
      </c>
      <c r="AA50" s="38">
        <f t="shared" si="0"/>
        <v>185.20000000000002</v>
      </c>
      <c r="AB50" s="1">
        <f t="shared" si="1"/>
        <v>37.700000000000003</v>
      </c>
      <c r="AC50" s="1">
        <f t="shared" si="2"/>
        <v>70.5</v>
      </c>
      <c r="AD50" s="1"/>
      <c r="AE50" s="2">
        <v>2014</v>
      </c>
      <c r="AF50" s="46">
        <v>0.1</v>
      </c>
      <c r="AG50" s="46">
        <v>0</v>
      </c>
      <c r="AH50" s="46">
        <v>0</v>
      </c>
      <c r="AI50" s="46">
        <v>4.5333333333333332</v>
      </c>
      <c r="AJ50" s="46">
        <v>13.193548387096774</v>
      </c>
      <c r="AK50" s="46">
        <v>31.4</v>
      </c>
      <c r="AL50" s="47">
        <v>32.12903225806452</v>
      </c>
      <c r="AM50" s="46">
        <v>34.322580645161288</v>
      </c>
      <c r="AN50" s="46">
        <v>50.25</v>
      </c>
      <c r="AO50" s="46">
        <v>54.354838709677416</v>
      </c>
      <c r="AP50" s="46">
        <v>59.56666666666667</v>
      </c>
      <c r="AQ50" s="46">
        <v>46.064516129032256</v>
      </c>
      <c r="AR50" s="46">
        <v>1.4</v>
      </c>
      <c r="AS50" s="46">
        <v>0</v>
      </c>
      <c r="AT50" s="46">
        <v>0</v>
      </c>
      <c r="AU50" s="46">
        <v>0.3</v>
      </c>
      <c r="AV50" s="46">
        <v>4.774193548387097</v>
      </c>
      <c r="AW50" s="46">
        <v>15.933333333333334</v>
      </c>
      <c r="AX50" s="47">
        <v>25.967741935483872</v>
      </c>
      <c r="AY50" s="1">
        <f t="shared" si="3"/>
        <v>24.41115591397849</v>
      </c>
      <c r="AZ50" s="2">
        <f t="shared" si="4"/>
        <v>0.7</v>
      </c>
      <c r="BA50" s="2">
        <f t="shared" si="5"/>
        <v>0.42499999999999999</v>
      </c>
    </row>
    <row r="51" spans="1:53" ht="15.9" x14ac:dyDescent="0.45">
      <c r="A51" s="2">
        <v>2015</v>
      </c>
      <c r="B51">
        <v>0.83599999999999997</v>
      </c>
      <c r="C51" s="14"/>
      <c r="D51" s="14"/>
      <c r="G51" s="2">
        <v>2015</v>
      </c>
      <c r="H51" s="2">
        <v>1.7</v>
      </c>
      <c r="I51" s="2">
        <v>36</v>
      </c>
      <c r="J51" s="2">
        <v>6</v>
      </c>
      <c r="K51" s="2">
        <v>17.8</v>
      </c>
      <c r="L51" s="2">
        <v>19.7</v>
      </c>
      <c r="M51" s="2">
        <v>20.9</v>
      </c>
      <c r="N51" s="4">
        <v>6.5</v>
      </c>
      <c r="O51" s="2">
        <v>12.1</v>
      </c>
      <c r="P51" s="2">
        <v>7.5</v>
      </c>
      <c r="Q51" s="2">
        <v>2.5</v>
      </c>
      <c r="R51" s="2">
        <v>11.8</v>
      </c>
      <c r="S51" s="2">
        <v>17.100000000000001</v>
      </c>
      <c r="T51" s="2">
        <v>16.5</v>
      </c>
      <c r="U51" s="2">
        <v>9</v>
      </c>
      <c r="V51" s="2">
        <v>13.7</v>
      </c>
      <c r="W51" s="2">
        <v>50.1</v>
      </c>
      <c r="X51" s="2">
        <v>15</v>
      </c>
      <c r="Y51" s="2">
        <v>24.6</v>
      </c>
      <c r="Z51" s="4">
        <v>6.2</v>
      </c>
      <c r="AA51" s="38">
        <f t="shared" si="0"/>
        <v>186.1</v>
      </c>
      <c r="AB51" s="1">
        <f t="shared" si="1"/>
        <v>25.5</v>
      </c>
      <c r="AC51" s="1">
        <f t="shared" si="2"/>
        <v>106.4</v>
      </c>
      <c r="AE51" s="2">
        <v>2015</v>
      </c>
      <c r="AF51" s="46">
        <v>1.4</v>
      </c>
      <c r="AG51" s="46">
        <v>0</v>
      </c>
      <c r="AH51" s="46">
        <v>0</v>
      </c>
      <c r="AI51" s="46">
        <v>0.3</v>
      </c>
      <c r="AJ51" s="46">
        <v>4.774193548387097</v>
      </c>
      <c r="AK51" s="46">
        <v>15.933333333333334</v>
      </c>
      <c r="AL51" s="47">
        <v>25.967741935483872</v>
      </c>
      <c r="AM51" s="46">
        <v>31.70967741935484</v>
      </c>
      <c r="AN51" s="46">
        <v>41.75</v>
      </c>
      <c r="AO51" s="46">
        <v>48.677419354838712</v>
      </c>
      <c r="AP51" s="46">
        <v>49.93333333333333</v>
      </c>
      <c r="AQ51" s="46">
        <v>45.225806451612904</v>
      </c>
      <c r="AR51" s="46">
        <v>1.6666666666666667</v>
      </c>
      <c r="AS51" s="46">
        <v>0</v>
      </c>
      <c r="AT51" s="46">
        <v>0</v>
      </c>
      <c r="AU51" s="46">
        <v>5</v>
      </c>
      <c r="AV51" s="46">
        <v>27.451612903225808</v>
      </c>
      <c r="AW51" s="46">
        <v>53.93333333333333</v>
      </c>
      <c r="AX51" s="47">
        <v>83.645161290322577</v>
      </c>
      <c r="AY51" s="1">
        <f t="shared" si="3"/>
        <v>32.416084229390684</v>
      </c>
      <c r="AZ51" s="2">
        <f t="shared" si="4"/>
        <v>0.83333333333333337</v>
      </c>
      <c r="BA51" s="2">
        <f t="shared" si="5"/>
        <v>1.6666666666666667</v>
      </c>
    </row>
    <row r="52" spans="1:53" ht="15.9" x14ac:dyDescent="0.45">
      <c r="A52" s="2">
        <v>2016</v>
      </c>
      <c r="B52">
        <v>0.76600000000000001</v>
      </c>
      <c r="C52" s="14"/>
      <c r="D52" s="14"/>
      <c r="G52" s="2">
        <v>2016</v>
      </c>
      <c r="H52" s="2">
        <v>16.5</v>
      </c>
      <c r="I52" s="2">
        <v>9</v>
      </c>
      <c r="J52" s="2">
        <v>13.7</v>
      </c>
      <c r="K52" s="2">
        <v>50.1</v>
      </c>
      <c r="L52" s="2">
        <v>15</v>
      </c>
      <c r="M52" s="2">
        <v>24.6</v>
      </c>
      <c r="N52" s="4">
        <v>6.2</v>
      </c>
      <c r="O52" s="2">
        <v>15.9</v>
      </c>
      <c r="P52" s="2">
        <v>10.1</v>
      </c>
      <c r="Q52" s="2">
        <v>9</v>
      </c>
      <c r="R52" s="2">
        <v>11.4</v>
      </c>
      <c r="S52" s="2">
        <v>11</v>
      </c>
      <c r="T52" s="2">
        <v>6</v>
      </c>
      <c r="U52" s="2">
        <v>6</v>
      </c>
      <c r="V52" s="2">
        <v>15</v>
      </c>
      <c r="W52" s="2">
        <v>5</v>
      </c>
      <c r="X52" s="2">
        <v>62.5</v>
      </c>
      <c r="Y52" s="2">
        <v>17.8</v>
      </c>
      <c r="Z52" s="4">
        <v>19</v>
      </c>
      <c r="AA52" s="38">
        <f t="shared" si="0"/>
        <v>188.70000000000002</v>
      </c>
      <c r="AB52" s="1">
        <f t="shared" si="1"/>
        <v>12</v>
      </c>
      <c r="AC52" s="1">
        <f t="shared" si="2"/>
        <v>43</v>
      </c>
      <c r="AE52" s="2">
        <v>2016</v>
      </c>
      <c r="AF52" s="46">
        <v>1.6666666666666667</v>
      </c>
      <c r="AG52" s="46">
        <v>0</v>
      </c>
      <c r="AH52" s="46">
        <v>0</v>
      </c>
      <c r="AI52" s="46">
        <v>5</v>
      </c>
      <c r="AJ52" s="46">
        <v>27.451612903225808</v>
      </c>
      <c r="AK52" s="46">
        <v>53.93333333333333</v>
      </c>
      <c r="AL52" s="47">
        <v>83.645161290322577</v>
      </c>
      <c r="AM52" s="46">
        <v>90.193548387096769</v>
      </c>
      <c r="AN52" s="46">
        <v>99.034482758620683</v>
      </c>
      <c r="AO52" s="46">
        <v>103.80645161290323</v>
      </c>
      <c r="AP52" s="46">
        <v>107.56666666666666</v>
      </c>
      <c r="AQ52" s="46">
        <v>90.612903225806448</v>
      </c>
      <c r="AR52" s="46">
        <v>0.76666666666666672</v>
      </c>
      <c r="AS52" s="46">
        <v>0</v>
      </c>
      <c r="AT52" s="46">
        <v>0</v>
      </c>
      <c r="AU52" s="46">
        <v>0.56666666666666665</v>
      </c>
      <c r="AV52" s="46">
        <v>35</v>
      </c>
      <c r="AW52" s="46">
        <v>149.69999999999999</v>
      </c>
      <c r="AX52" s="47">
        <v>155.83870967741936</v>
      </c>
      <c r="AY52" s="1">
        <f t="shared" si="3"/>
        <v>69.423841305153886</v>
      </c>
      <c r="AZ52" s="2">
        <f t="shared" si="4"/>
        <v>0.38333333333333336</v>
      </c>
      <c r="BA52" s="2">
        <f t="shared" si="5"/>
        <v>0.33333333333333337</v>
      </c>
    </row>
    <row r="53" spans="1:53" ht="15.9" x14ac:dyDescent="0.45">
      <c r="A53" s="2">
        <v>2017</v>
      </c>
      <c r="B53">
        <v>0.47699999999999998</v>
      </c>
      <c r="C53" s="14"/>
      <c r="D53" s="14"/>
      <c r="G53" s="2">
        <v>2017</v>
      </c>
      <c r="H53" s="2">
        <v>6</v>
      </c>
      <c r="I53" s="2">
        <v>6</v>
      </c>
      <c r="J53" s="2">
        <v>15</v>
      </c>
      <c r="K53" s="2">
        <v>5</v>
      </c>
      <c r="L53" s="2">
        <v>62.5</v>
      </c>
      <c r="M53" s="2">
        <v>17.8</v>
      </c>
      <c r="N53" s="4">
        <v>19</v>
      </c>
      <c r="O53" s="2">
        <v>0</v>
      </c>
      <c r="P53" s="2">
        <v>9.1</v>
      </c>
      <c r="Q53" s="2">
        <v>13.2</v>
      </c>
      <c r="R53" s="2">
        <v>5.9</v>
      </c>
      <c r="S53" s="2">
        <v>5.6</v>
      </c>
      <c r="T53" s="2">
        <v>7.6</v>
      </c>
      <c r="U53" s="2">
        <v>8.6</v>
      </c>
      <c r="V53" s="2">
        <v>12.8</v>
      </c>
      <c r="W53" s="2">
        <v>17.2</v>
      </c>
      <c r="X53" s="2">
        <v>16.100000000000001</v>
      </c>
      <c r="Y53" s="2">
        <v>38.9</v>
      </c>
      <c r="Z53" s="4">
        <v>16.100000000000001</v>
      </c>
      <c r="AA53" s="38">
        <f t="shared" si="0"/>
        <v>151.1</v>
      </c>
      <c r="AB53" s="1">
        <f t="shared" si="1"/>
        <v>16.2</v>
      </c>
      <c r="AC53" s="1">
        <f t="shared" si="2"/>
        <v>51.8</v>
      </c>
      <c r="AE53" s="2">
        <v>2017</v>
      </c>
      <c r="AF53" s="46">
        <v>0.76666666666666672</v>
      </c>
      <c r="AG53" s="46">
        <v>0</v>
      </c>
      <c r="AH53" s="46">
        <v>0</v>
      </c>
      <c r="AI53" s="46">
        <v>0.56666666666666665</v>
      </c>
      <c r="AJ53" s="46">
        <v>35</v>
      </c>
      <c r="AK53" s="46">
        <v>149.69999999999999</v>
      </c>
      <c r="AL53" s="47">
        <v>155.83870967741936</v>
      </c>
      <c r="AM53" s="46">
        <v>160.32258064516128</v>
      </c>
      <c r="AN53" s="46">
        <v>162.21428571428572</v>
      </c>
      <c r="AO53" s="46">
        <v>172.32258064516128</v>
      </c>
      <c r="AP53" s="46">
        <v>172.23333333333332</v>
      </c>
      <c r="AQ53" s="46">
        <v>154.45161290322579</v>
      </c>
      <c r="AR53" s="46">
        <v>53.233333333333334</v>
      </c>
      <c r="AS53" s="46">
        <v>0</v>
      </c>
      <c r="AT53" s="46">
        <v>0</v>
      </c>
      <c r="AU53" s="46">
        <v>0</v>
      </c>
      <c r="AV53" s="46">
        <v>5.32258064516129</v>
      </c>
      <c r="AW53" s="46">
        <v>38.666666666666664</v>
      </c>
      <c r="AX53" s="47">
        <v>77.064516129032256</v>
      </c>
      <c r="AY53" s="1">
        <f t="shared" si="3"/>
        <v>82.985957501280083</v>
      </c>
      <c r="AZ53" s="2">
        <f t="shared" si="4"/>
        <v>26.616666666666667</v>
      </c>
      <c r="BA53" s="2">
        <f t="shared" si="5"/>
        <v>13.308333333333334</v>
      </c>
    </row>
    <row r="54" spans="1:53" ht="15.9" x14ac:dyDescent="0.45">
      <c r="A54" s="2">
        <v>2018</v>
      </c>
      <c r="B54">
        <v>0.72299999999999998</v>
      </c>
      <c r="C54" s="14"/>
      <c r="D54" s="14"/>
      <c r="G54" s="2">
        <v>2018</v>
      </c>
      <c r="H54" s="2">
        <v>7.6</v>
      </c>
      <c r="I54" s="2">
        <v>8.6</v>
      </c>
      <c r="J54" s="2">
        <v>12.8</v>
      </c>
      <c r="K54" s="2">
        <v>17.2</v>
      </c>
      <c r="L54" s="2">
        <v>16.100000000000001</v>
      </c>
      <c r="M54" s="2">
        <v>38.9</v>
      </c>
      <c r="N54" s="4">
        <v>16.100000000000001</v>
      </c>
      <c r="O54" s="2">
        <v>13.6</v>
      </c>
      <c r="P54" s="2">
        <v>14.9</v>
      </c>
      <c r="Q54" s="2">
        <v>5</v>
      </c>
      <c r="R54" s="2">
        <v>6.1</v>
      </c>
      <c r="S54" s="2">
        <v>9.4</v>
      </c>
      <c r="T54" s="2">
        <v>1.1000000000000001</v>
      </c>
      <c r="U54" s="2">
        <v>3.3</v>
      </c>
      <c r="V54" s="2">
        <v>1.8</v>
      </c>
      <c r="W54" s="2">
        <v>13.3</v>
      </c>
      <c r="X54" s="2">
        <v>13.2</v>
      </c>
      <c r="Y54" s="2">
        <v>6.6</v>
      </c>
      <c r="Z54" s="4">
        <v>5</v>
      </c>
      <c r="AA54" s="38">
        <f t="shared" si="0"/>
        <v>93.3</v>
      </c>
      <c r="AB54" s="1">
        <f t="shared" si="1"/>
        <v>4.4000000000000004</v>
      </c>
      <c r="AC54" s="1">
        <f t="shared" si="2"/>
        <v>28.900000000000002</v>
      </c>
      <c r="AE54" s="2">
        <v>2018</v>
      </c>
      <c r="AF54" s="46">
        <v>53.233333333333334</v>
      </c>
      <c r="AG54" s="46">
        <v>0</v>
      </c>
      <c r="AH54" s="46">
        <v>0</v>
      </c>
      <c r="AI54" s="46">
        <v>0</v>
      </c>
      <c r="AJ54" s="46">
        <v>5.32258064516129</v>
      </c>
      <c r="AK54" s="46">
        <v>38.666666666666664</v>
      </c>
      <c r="AL54" s="47">
        <v>77.064516129032256</v>
      </c>
      <c r="AM54" s="46">
        <v>86.870967741935488</v>
      </c>
      <c r="AN54" s="46">
        <v>100.10714285714286</v>
      </c>
      <c r="AO54" s="46">
        <v>111.25806451612904</v>
      </c>
      <c r="AP54" s="46">
        <v>112.43333333333334</v>
      </c>
      <c r="AQ54" s="46">
        <v>102.45161290322581</v>
      </c>
      <c r="AR54" s="46">
        <v>18.100000000000001</v>
      </c>
      <c r="AS54" s="46">
        <v>0</v>
      </c>
      <c r="AT54" s="46">
        <v>0</v>
      </c>
      <c r="AU54" s="46">
        <v>6.6666666666666666E-2</v>
      </c>
      <c r="AV54" s="46">
        <v>646.64516129032256</v>
      </c>
      <c r="AW54" s="46">
        <v>12.966666666666667</v>
      </c>
      <c r="AX54" s="47">
        <v>18.741935483870968</v>
      </c>
      <c r="AY54" s="1">
        <f t="shared" si="3"/>
        <v>100.80346262160778</v>
      </c>
      <c r="AZ54" s="2">
        <f t="shared" si="4"/>
        <v>9.0500000000000007</v>
      </c>
      <c r="BA54" s="2">
        <f t="shared" si="5"/>
        <v>4.541666666666667</v>
      </c>
    </row>
    <row r="55" spans="1:53" ht="15.9" x14ac:dyDescent="0.45">
      <c r="A55" s="2">
        <v>2019</v>
      </c>
      <c r="B55">
        <v>0.91900000000000004</v>
      </c>
      <c r="C55" s="14"/>
      <c r="D55" s="14"/>
      <c r="G55" s="2">
        <v>2019</v>
      </c>
      <c r="H55" s="2">
        <v>1.1000000000000001</v>
      </c>
      <c r="I55" s="2">
        <v>3.3</v>
      </c>
      <c r="J55" s="2">
        <v>1.8</v>
      </c>
      <c r="K55" s="2">
        <v>13.3</v>
      </c>
      <c r="L55" s="2">
        <v>13.2</v>
      </c>
      <c r="M55" s="2">
        <v>6.6</v>
      </c>
      <c r="N55" s="4">
        <v>5</v>
      </c>
      <c r="O55" s="2">
        <v>4.7</v>
      </c>
      <c r="P55" s="2">
        <v>5.9</v>
      </c>
      <c r="Q55" s="2">
        <v>4.9000000000000004</v>
      </c>
      <c r="R55" s="2">
        <v>5.6</v>
      </c>
      <c r="S55" s="2">
        <v>8.1</v>
      </c>
      <c r="T55" s="2">
        <v>0.1</v>
      </c>
      <c r="U55" s="2">
        <v>15</v>
      </c>
      <c r="V55" s="2">
        <v>4.8</v>
      </c>
      <c r="W55" s="2">
        <v>10.1</v>
      </c>
      <c r="X55" s="2">
        <v>12.8</v>
      </c>
      <c r="Y55" s="2">
        <v>10.8</v>
      </c>
      <c r="Z55" s="4">
        <v>13.9</v>
      </c>
      <c r="AA55" s="38">
        <f t="shared" si="0"/>
        <v>96.7</v>
      </c>
      <c r="AB55" s="1">
        <f t="shared" si="1"/>
        <v>15.1</v>
      </c>
      <c r="AC55" s="1">
        <f t="shared" si="2"/>
        <v>38.1</v>
      </c>
      <c r="AE55" s="2">
        <v>2019</v>
      </c>
      <c r="AF55" s="46">
        <v>18.100000000000001</v>
      </c>
      <c r="AG55" s="46">
        <v>0</v>
      </c>
      <c r="AH55" s="46">
        <v>0</v>
      </c>
      <c r="AI55" s="46">
        <v>6.6666666666666666E-2</v>
      </c>
      <c r="AJ55" s="46">
        <v>646.64516129032256</v>
      </c>
      <c r="AK55" s="46">
        <v>12.966666666666667</v>
      </c>
      <c r="AL55" s="47">
        <v>18.741935483870968</v>
      </c>
      <c r="AM55" s="46">
        <v>28.322580645161292</v>
      </c>
      <c r="AN55" s="46">
        <v>33.571428571428569</v>
      </c>
      <c r="AO55" s="46">
        <v>42</v>
      </c>
      <c r="AP55" s="46">
        <v>41.5</v>
      </c>
      <c r="AQ55" s="46">
        <v>29.322580645161292</v>
      </c>
      <c r="AR55" s="46">
        <v>0</v>
      </c>
      <c r="AS55" s="46">
        <v>0</v>
      </c>
      <c r="AT55" s="46">
        <v>0</v>
      </c>
      <c r="AU55" s="46">
        <v>3.3333333333333333E-2</v>
      </c>
      <c r="AV55" s="46">
        <v>10.741935483870968</v>
      </c>
      <c r="AW55" s="46">
        <v>22.666666666666668</v>
      </c>
      <c r="AX55" s="47">
        <v>28.225806451612904</v>
      </c>
      <c r="AY55" s="1">
        <f t="shared" si="3"/>
        <v>19.698694316436249</v>
      </c>
      <c r="AZ55" s="2">
        <f t="shared" si="4"/>
        <v>0</v>
      </c>
      <c r="BA55" s="2">
        <f t="shared" si="5"/>
        <v>8.3333333333333332E-3</v>
      </c>
    </row>
    <row r="56" spans="1:53" ht="15.9" x14ac:dyDescent="0.45">
      <c r="A56" s="2">
        <v>2020</v>
      </c>
      <c r="B56">
        <v>0.68100000000000005</v>
      </c>
      <c r="C56" s="14"/>
      <c r="D56" s="14"/>
      <c r="G56" s="2">
        <v>2020</v>
      </c>
      <c r="H56" s="2">
        <v>0.1</v>
      </c>
      <c r="I56" s="2">
        <v>15</v>
      </c>
      <c r="J56" s="2">
        <v>4.8</v>
      </c>
      <c r="K56" s="2">
        <v>10.1</v>
      </c>
      <c r="L56" s="2">
        <v>12.8</v>
      </c>
      <c r="M56" s="2">
        <v>10.8</v>
      </c>
      <c r="N56" s="4">
        <v>13.9</v>
      </c>
      <c r="O56" s="2">
        <v>3.2</v>
      </c>
      <c r="P56" s="2">
        <v>19.100000000000001</v>
      </c>
      <c r="Q56" s="2">
        <v>8.6</v>
      </c>
      <c r="R56" s="2">
        <v>5.4</v>
      </c>
      <c r="S56" s="2">
        <v>0.9</v>
      </c>
      <c r="T56" s="2">
        <v>5</v>
      </c>
      <c r="U56" s="2">
        <v>18.7</v>
      </c>
      <c r="V56" s="2">
        <v>17.5</v>
      </c>
      <c r="W56" s="2">
        <v>15.2</v>
      </c>
      <c r="X56" s="2">
        <v>21.2</v>
      </c>
      <c r="Y56" s="2">
        <v>17.600000000000001</v>
      </c>
      <c r="Z56" s="2">
        <v>11</v>
      </c>
      <c r="AA56" s="38">
        <f t="shared" si="0"/>
        <v>143.4</v>
      </c>
      <c r="AB56" s="1">
        <f t="shared" si="1"/>
        <v>23.7</v>
      </c>
      <c r="AC56" s="1">
        <f t="shared" si="2"/>
        <v>57.3</v>
      </c>
      <c r="AE56" s="2">
        <v>2020</v>
      </c>
      <c r="AF56" s="46">
        <v>0</v>
      </c>
      <c r="AG56" s="46">
        <v>0</v>
      </c>
      <c r="AH56" s="46">
        <v>0</v>
      </c>
      <c r="AI56" s="46">
        <v>3.3333333333333333E-2</v>
      </c>
      <c r="AJ56" s="46">
        <v>10.741935483870968</v>
      </c>
      <c r="AK56" s="46">
        <v>22.666666666666668</v>
      </c>
      <c r="AL56" s="47">
        <v>28.225806451612904</v>
      </c>
      <c r="AM56" s="6">
        <v>35</v>
      </c>
      <c r="AN56" s="6">
        <v>39.103448275862071</v>
      </c>
      <c r="AO56" s="6">
        <v>46.225806451612904</v>
      </c>
      <c r="AP56" s="6">
        <v>53.033333333333331</v>
      </c>
      <c r="AQ56" s="6">
        <v>23.225806451612904</v>
      </c>
      <c r="AR56" s="6">
        <v>0</v>
      </c>
      <c r="AS56" s="6">
        <v>0</v>
      </c>
      <c r="AT56" s="6">
        <v>0</v>
      </c>
      <c r="AU56" s="6">
        <v>0</v>
      </c>
      <c r="AV56" s="6">
        <v>8.5161290322580641</v>
      </c>
      <c r="AW56" s="6">
        <v>27.3</v>
      </c>
      <c r="AX56" s="48">
        <v>39</v>
      </c>
      <c r="AY56" s="1">
        <f t="shared" si="3"/>
        <v>22.61704362872327</v>
      </c>
      <c r="AZ56" s="2">
        <f t="shared" si="4"/>
        <v>0</v>
      </c>
      <c r="BA56" s="2">
        <f t="shared" si="5"/>
        <v>0</v>
      </c>
    </row>
    <row r="57" spans="1:53" ht="15.9" x14ac:dyDescent="0.45">
      <c r="A57" s="2">
        <v>2021</v>
      </c>
      <c r="B57">
        <v>0.78500000000000003</v>
      </c>
      <c r="C57" s="14"/>
      <c r="G57" s="2">
        <v>2021</v>
      </c>
      <c r="H57" s="2">
        <v>5</v>
      </c>
      <c r="I57" s="2">
        <v>18.7</v>
      </c>
      <c r="J57" s="2">
        <v>17.5</v>
      </c>
      <c r="K57" s="2">
        <v>15.2</v>
      </c>
      <c r="L57" s="2">
        <v>21.2</v>
      </c>
      <c r="M57" s="2">
        <v>17.600000000000001</v>
      </c>
      <c r="N57" s="2">
        <v>11</v>
      </c>
      <c r="O57">
        <v>12.8</v>
      </c>
      <c r="P57">
        <v>9.8000000000000007</v>
      </c>
      <c r="Q57">
        <v>4.9000000000000004</v>
      </c>
      <c r="R57">
        <v>5.0999999999999996</v>
      </c>
      <c r="S57">
        <v>8.4</v>
      </c>
      <c r="T57">
        <v>19.7</v>
      </c>
      <c r="U57">
        <v>48.7</v>
      </c>
      <c r="V57">
        <v>14.5</v>
      </c>
      <c r="W57">
        <v>34.200000000000003</v>
      </c>
      <c r="X57">
        <v>14.9</v>
      </c>
      <c r="Y57">
        <v>14.5</v>
      </c>
      <c r="Z57">
        <v>11.9</v>
      </c>
      <c r="AA57" s="38">
        <f t="shared" si="0"/>
        <v>199.40000000000003</v>
      </c>
      <c r="AB57" s="1">
        <f t="shared" si="1"/>
        <v>68.400000000000006</v>
      </c>
      <c r="AC57" s="1">
        <f t="shared" si="2"/>
        <v>125.50000000000001</v>
      </c>
      <c r="AE57" s="2">
        <v>2021</v>
      </c>
      <c r="AF57" s="6">
        <v>0</v>
      </c>
      <c r="AG57" s="6">
        <v>0</v>
      </c>
      <c r="AH57" s="6">
        <v>0</v>
      </c>
      <c r="AI57" s="6">
        <v>0</v>
      </c>
      <c r="AJ57" s="6">
        <v>8.5161290322580641</v>
      </c>
      <c r="AK57" s="6">
        <v>27.3</v>
      </c>
      <c r="AL57" s="48">
        <v>39</v>
      </c>
      <c r="AM57" s="45">
        <v>50.064516129032256</v>
      </c>
      <c r="AN57" s="45">
        <v>65.464285714285708</v>
      </c>
      <c r="AO57" s="45">
        <v>75.096774193548384</v>
      </c>
      <c r="AP57" s="45">
        <v>75.900000000000006</v>
      </c>
      <c r="AQ57" s="45">
        <v>38.161290322580648</v>
      </c>
      <c r="AR57" s="45">
        <v>0</v>
      </c>
      <c r="AS57" s="45">
        <v>0</v>
      </c>
      <c r="AT57" s="45">
        <v>0</v>
      </c>
      <c r="AU57" s="45">
        <v>0.3</v>
      </c>
      <c r="AV57" s="45">
        <v>10.516129032258064</v>
      </c>
      <c r="AW57" s="45">
        <v>21.2</v>
      </c>
      <c r="AX57" s="45">
        <v>30.516129032258064</v>
      </c>
      <c r="AY57" s="1">
        <f>AVERAGE(AM57:AX57)</f>
        <v>30.601593701996929</v>
      </c>
      <c r="AZ57" s="2">
        <f t="shared" si="4"/>
        <v>0</v>
      </c>
      <c r="BA57" s="2">
        <f t="shared" si="5"/>
        <v>7.4999999999999997E-2</v>
      </c>
    </row>
    <row r="58" spans="1:53" x14ac:dyDescent="0.4">
      <c r="AA58" s="6">
        <f>AVERAGE(AA2:AA57)</f>
        <v>210.44107142857146</v>
      </c>
      <c r="AB58" s="6">
        <f>AVERAGE(AB2:AB57)</f>
        <v>52.339285714285715</v>
      </c>
      <c r="AC58" s="1">
        <f>AVERAGE(AC2:AC57)</f>
        <v>115.50892857142854</v>
      </c>
      <c r="AE58" s="2" t="s">
        <v>33</v>
      </c>
      <c r="AM58" s="46">
        <f>AVERAGE(AM2:AM57)</f>
        <v>34.922235023041473</v>
      </c>
      <c r="AN58" s="46">
        <f t="shared" ref="AN58:AX58" si="6">AVERAGE(AN2:AN57)</f>
        <v>40.555968508092882</v>
      </c>
      <c r="AO58" s="46">
        <f t="shared" si="6"/>
        <v>45.025921658986192</v>
      </c>
      <c r="AP58" s="46">
        <f t="shared" si="6"/>
        <v>47.606547619047618</v>
      </c>
      <c r="AQ58" s="46">
        <f t="shared" si="6"/>
        <v>277.99078341013831</v>
      </c>
      <c r="AR58" s="46">
        <f t="shared" si="6"/>
        <v>592.19999999999993</v>
      </c>
      <c r="AS58" s="46">
        <f t="shared" si="6"/>
        <v>0</v>
      </c>
      <c r="AT58" s="46">
        <f t="shared" si="6"/>
        <v>5.7718894009216593</v>
      </c>
      <c r="AU58" s="46">
        <f t="shared" si="6"/>
        <v>161.84702380952373</v>
      </c>
      <c r="AV58" s="46">
        <f t="shared" si="6"/>
        <v>120.1094470046083</v>
      </c>
      <c r="AW58" s="46">
        <f t="shared" si="6"/>
        <v>22.537500000000001</v>
      </c>
      <c r="AX58" s="46">
        <f t="shared" si="6"/>
        <v>29.443548387096776</v>
      </c>
      <c r="AY58" s="2">
        <f>AVERAGE(AY2:AY57)</f>
        <v>114.8342387351213</v>
      </c>
      <c r="AZ58" s="2">
        <f>AVERAGE(AZ2:AZ57)</f>
        <v>296.09999999999997</v>
      </c>
      <c r="BA58" s="2">
        <f>AVERAGE(BA2:BA57)</f>
        <v>189.95472830261136</v>
      </c>
    </row>
    <row r="59" spans="1:53" x14ac:dyDescent="0.4">
      <c r="G59" s="1"/>
      <c r="AA59" s="6"/>
      <c r="AB59" s="6"/>
      <c r="AC59" s="1"/>
      <c r="AX59" s="2"/>
    </row>
    <row r="60" spans="1:53" x14ac:dyDescent="0.4">
      <c r="G60" s="1" t="s">
        <v>1</v>
      </c>
      <c r="H60" s="8" t="s">
        <v>3</v>
      </c>
      <c r="I60" s="8" t="s">
        <v>4</v>
      </c>
      <c r="J60" s="8" t="s">
        <v>5</v>
      </c>
      <c r="K60" s="8" t="s">
        <v>6</v>
      </c>
      <c r="L60" s="8" t="s">
        <v>7</v>
      </c>
      <c r="M60" s="8" t="s">
        <v>8</v>
      </c>
      <c r="N60" s="8" t="s">
        <v>9</v>
      </c>
      <c r="O60" s="8" t="s">
        <v>10</v>
      </c>
      <c r="P60" s="8" t="s">
        <v>11</v>
      </c>
      <c r="Q60" s="8" t="s">
        <v>12</v>
      </c>
      <c r="R60" s="8" t="s">
        <v>13</v>
      </c>
      <c r="S60" s="8" t="s">
        <v>14</v>
      </c>
      <c r="T60" s="8" t="s">
        <v>15</v>
      </c>
      <c r="U60" s="8" t="s">
        <v>16</v>
      </c>
      <c r="V60" s="8" t="s">
        <v>17</v>
      </c>
      <c r="W60" s="8" t="s">
        <v>18</v>
      </c>
      <c r="X60" s="8" t="s">
        <v>19</v>
      </c>
      <c r="Y60" s="2" t="s">
        <v>1723</v>
      </c>
      <c r="Z60" s="2" t="s">
        <v>1735</v>
      </c>
      <c r="AA60" s="6"/>
      <c r="AB60" s="6"/>
      <c r="AC60" s="1"/>
      <c r="AX60" s="2"/>
    </row>
    <row r="61" spans="1:53" x14ac:dyDescent="0.4">
      <c r="G61" s="2" t="s">
        <v>25</v>
      </c>
      <c r="H61" s="2">
        <f>CORREL($B$2:$B$57,H2:H57)</f>
        <v>0.18780792973346899</v>
      </c>
      <c r="I61" s="2">
        <f t="shared" ref="I61:X61" si="7">CORREL($B$2:$B$57,I2:I57)</f>
        <v>0.37489350315691478</v>
      </c>
      <c r="J61" s="2">
        <f t="shared" si="7"/>
        <v>0.26822160670576106</v>
      </c>
      <c r="K61" s="2">
        <f t="shared" si="7"/>
        <v>1.2957795762402502E-2</v>
      </c>
      <c r="L61" s="2">
        <f t="shared" si="7"/>
        <v>0.1265705045025883</v>
      </c>
      <c r="M61" s="2">
        <f t="shared" si="7"/>
        <v>5.3543626259799477E-2</v>
      </c>
      <c r="N61" s="2">
        <f t="shared" si="7"/>
        <v>-6.5821690546147588E-2</v>
      </c>
      <c r="O61" s="2">
        <f>CORREL($B$2:$B$57,O2:O57)</f>
        <v>5.9562632282960284E-2</v>
      </c>
      <c r="P61" s="2">
        <f t="shared" si="7"/>
        <v>0.12740607307823032</v>
      </c>
      <c r="Q61" s="2">
        <f t="shared" si="7"/>
        <v>-0.16452958874955234</v>
      </c>
      <c r="R61" s="2">
        <f t="shared" si="7"/>
        <v>-0.18644630712911595</v>
      </c>
      <c r="S61" s="2">
        <f t="shared" si="7"/>
        <v>6.4616787827989186E-2</v>
      </c>
      <c r="T61" s="2">
        <f t="shared" si="7"/>
        <v>0.27400837745103646</v>
      </c>
      <c r="U61" s="2">
        <f>CORREL($B$2:$B$57,U2:U57)</f>
        <v>0.22713882781460853</v>
      </c>
      <c r="V61" s="2">
        <f t="shared" si="7"/>
        <v>0.24405823736969054</v>
      </c>
      <c r="W61" s="2">
        <f t="shared" si="7"/>
        <v>0.18283367287810234</v>
      </c>
      <c r="X61" s="2">
        <f t="shared" si="7"/>
        <v>4.900066897711601E-2</v>
      </c>
      <c r="AA61" s="6"/>
      <c r="AB61" s="6"/>
      <c r="AC61" s="1"/>
    </row>
    <row r="62" spans="1:53" x14ac:dyDescent="0.4">
      <c r="G62" s="2" t="s">
        <v>1736</v>
      </c>
      <c r="H62" s="2">
        <f>CORREL($B$2:$B$57,AF2:AF57)</f>
        <v>0.41667416511821109</v>
      </c>
      <c r="I62" s="2" t="e">
        <f t="shared" ref="I62:X62" si="8">CORREL($B$2:$B$57,AG2:AG57)</f>
        <v>#DIV/0!</v>
      </c>
      <c r="J62" s="2">
        <f t="shared" si="8"/>
        <v>0.16622018660294829</v>
      </c>
      <c r="K62" s="2">
        <f t="shared" si="8"/>
        <v>0.54214703595037028</v>
      </c>
      <c r="L62" s="2">
        <f t="shared" si="8"/>
        <v>0.30775766445711183</v>
      </c>
      <c r="M62" s="2">
        <f t="shared" si="8"/>
        <v>-0.27997924399229701</v>
      </c>
      <c r="N62" s="2">
        <f t="shared" si="8"/>
        <v>-0.24048311965165919</v>
      </c>
      <c r="O62" s="2">
        <f t="shared" si="8"/>
        <v>-0.25937147068297794</v>
      </c>
      <c r="P62" s="2">
        <f t="shared" si="8"/>
        <v>-0.28662638781161309</v>
      </c>
      <c r="Q62" s="2">
        <f t="shared" si="8"/>
        <v>-0.28428085781262452</v>
      </c>
      <c r="R62" s="2">
        <f>CORREL($B$2:$B$57,AP2:AP57)</f>
        <v>-0.33541114850927217</v>
      </c>
      <c r="S62" s="2">
        <f t="shared" si="8"/>
        <v>0.21822624944086957</v>
      </c>
      <c r="T62" s="2">
        <f t="shared" si="8"/>
        <v>0.41558039404533448</v>
      </c>
      <c r="U62" s="2" t="e">
        <f t="shared" si="8"/>
        <v>#DIV/0!</v>
      </c>
      <c r="V62" s="2">
        <f t="shared" si="8"/>
        <v>0.18229439528065364</v>
      </c>
      <c r="W62" s="2">
        <f>CORREL($B$2:$B$57,AU2:AU57)</f>
        <v>0.24569297239692062</v>
      </c>
      <c r="X62" s="2">
        <f t="shared" si="8"/>
        <v>0.17273105288667925</v>
      </c>
      <c r="Y62" s="2">
        <f t="shared" ref="Y62" si="9">CORREL($B$2:$B$57,AW2:AW57)</f>
        <v>-0.15194721026701558</v>
      </c>
      <c r="Z62" s="2">
        <f t="shared" ref="Z62" si="10">CORREL($B$2:$B$57,AX2:AX57)</f>
        <v>-0.17529332865971506</v>
      </c>
      <c r="AA62" s="6"/>
      <c r="AC62" s="1"/>
    </row>
    <row r="63" spans="1:53" x14ac:dyDescent="0.4">
      <c r="G63" s="2" t="s">
        <v>29</v>
      </c>
      <c r="H63" s="2">
        <v>0.20899999999999999</v>
      </c>
      <c r="I63" s="2">
        <v>0.20899999999999999</v>
      </c>
      <c r="J63" s="2">
        <v>0.20899999999999999</v>
      </c>
      <c r="K63" s="2">
        <v>0.20899999999999999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6"/>
      <c r="AC63" s="1"/>
    </row>
    <row r="64" spans="1:53" x14ac:dyDescent="0.4">
      <c r="G64" s="2" t="s">
        <v>30</v>
      </c>
      <c r="H64" s="2">
        <v>0.29199999999999998</v>
      </c>
      <c r="I64" s="2">
        <v>0.29199999999999998</v>
      </c>
      <c r="J64" s="2">
        <v>0.29199999999999998</v>
      </c>
      <c r="K64" s="2">
        <v>0.29199999999999998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6"/>
      <c r="AC64" s="1"/>
    </row>
    <row r="65" spans="6:29" x14ac:dyDescent="0.4">
      <c r="G65" s="2" t="s">
        <v>34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AA65" s="6"/>
      <c r="AC65" s="1"/>
    </row>
    <row r="66" spans="6:29" x14ac:dyDescent="0.4">
      <c r="G66" s="2" t="s">
        <v>31</v>
      </c>
      <c r="H66" s="2">
        <v>-0.20899999999999999</v>
      </c>
      <c r="I66" s="2">
        <v>-0.20899999999999999</v>
      </c>
      <c r="J66" s="2">
        <v>-0.20899999999999999</v>
      </c>
      <c r="K66" s="2">
        <v>-0.20899999999999999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6"/>
      <c r="AC66" s="1"/>
    </row>
    <row r="67" spans="6:29" x14ac:dyDescent="0.4">
      <c r="G67" s="2" t="s">
        <v>32</v>
      </c>
      <c r="H67" s="2">
        <v>-0.29199999999999998</v>
      </c>
      <c r="I67" s="2">
        <v>-0.29199999999999998</v>
      </c>
      <c r="J67" s="2">
        <v>-0.29199999999999998</v>
      </c>
      <c r="K67" s="2">
        <v>-0.29199999999999998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6"/>
      <c r="AC67" s="1"/>
    </row>
    <row r="68" spans="6:29" x14ac:dyDescent="0.4">
      <c r="G68" s="2" t="s">
        <v>35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AA68" s="6"/>
      <c r="AC68" s="1"/>
    </row>
    <row r="69" spans="6:29" x14ac:dyDescent="0.4">
      <c r="F69" s="2" t="s">
        <v>27</v>
      </c>
      <c r="G69" s="10">
        <f>MAX(H61:X61)</f>
        <v>0.37489350315691478</v>
      </c>
      <c r="AA69" s="6"/>
      <c r="AC69" s="1"/>
    </row>
    <row r="70" spans="6:29" x14ac:dyDescent="0.4">
      <c r="F70" s="2" t="s">
        <v>28</v>
      </c>
      <c r="G70" s="11">
        <f>MIN(H61:X61)</f>
        <v>-0.18644630712911595</v>
      </c>
      <c r="AA70" s="6"/>
      <c r="AC70" s="1"/>
    </row>
    <row r="71" spans="6:29" x14ac:dyDescent="0.4">
      <c r="F71" s="2" t="s">
        <v>23</v>
      </c>
      <c r="G71" s="10" t="e">
        <f>MAX(H62:X62)</f>
        <v>#DIV/0!</v>
      </c>
      <c r="AA71" s="6"/>
      <c r="AC71" s="1"/>
    </row>
    <row r="72" spans="6:29" x14ac:dyDescent="0.4">
      <c r="F72" s="2" t="s">
        <v>24</v>
      </c>
      <c r="G72" s="11" t="e">
        <f>MIN(H62:X62)</f>
        <v>#DIV/0!</v>
      </c>
      <c r="AA72" s="6"/>
      <c r="AC72" s="1"/>
    </row>
    <row r="73" spans="6:29" x14ac:dyDescent="0.4">
      <c r="AA73" s="6"/>
    </row>
    <row r="74" spans="6:29" x14ac:dyDescent="0.4">
      <c r="AA74" s="6"/>
    </row>
    <row r="75" spans="6:29" x14ac:dyDescent="0.4">
      <c r="AA75" s="6"/>
    </row>
    <row r="76" spans="6:29" x14ac:dyDescent="0.4">
      <c r="AA76" s="6"/>
    </row>
    <row r="77" spans="6:29" x14ac:dyDescent="0.4">
      <c r="AA77" s="6"/>
    </row>
    <row r="78" spans="6:29" x14ac:dyDescent="0.4">
      <c r="AA78" s="6"/>
    </row>
    <row r="94" spans="5:18" x14ac:dyDescent="0.4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5:18" x14ac:dyDescent="0.4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5:18" x14ac:dyDescent="0.4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5:18" x14ac:dyDescent="0.4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5:18" x14ac:dyDescent="0.4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5:18" x14ac:dyDescent="0.4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2" spans="5:18" x14ac:dyDescent="0.4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5:18" x14ac:dyDescent="0.4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5:18" x14ac:dyDescent="0.4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5:18" x14ac:dyDescent="0.4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5:18" x14ac:dyDescent="0.4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5:18" x14ac:dyDescent="0.4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5:18" x14ac:dyDescent="0.4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5:18" x14ac:dyDescent="0.4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5:18" x14ac:dyDescent="0.4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5:18" x14ac:dyDescent="0.4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5:18" x14ac:dyDescent="0.4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5:18" x14ac:dyDescent="0.4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5:18" x14ac:dyDescent="0.4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5:18" x14ac:dyDescent="0.4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8" spans="5:18" x14ac:dyDescent="0.4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5:18" x14ac:dyDescent="0.4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5:18" x14ac:dyDescent="0.4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5:18" x14ac:dyDescent="0.4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5:18" x14ac:dyDescent="0.4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5:18" x14ac:dyDescent="0.4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6" spans="5:18" x14ac:dyDescent="0.4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5:18" x14ac:dyDescent="0.4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5:18" x14ac:dyDescent="0.4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5:18" x14ac:dyDescent="0.4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5:18" x14ac:dyDescent="0.4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5:18" x14ac:dyDescent="0.4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4" spans="5:18" x14ac:dyDescent="0.4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5:18" x14ac:dyDescent="0.4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5:18" x14ac:dyDescent="0.4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5:18" x14ac:dyDescent="0.4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5:18" x14ac:dyDescent="0.4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5:18" x14ac:dyDescent="0.4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</sheetData>
  <conditionalFormatting sqref="E95:R99 E103:R107 E111:R115 E119:R123 E127:R131 E135:R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R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3:X68 Y63:Z64 Y66:Z67">
    <cfRule type="top10" dxfId="49" priority="1" rank="5"/>
    <cfRule type="top10" dxfId="48" priority="2" bottom="1" rank="5"/>
    <cfRule type="top10" dxfId="47" priority="3" bottom="1" rank="5"/>
    <cfRule type="top10" dxfId="46" priority="4" rank="5"/>
  </conditionalFormatting>
  <conditionalFormatting sqref="H61:Y61 Y62:Z62 Y65">
    <cfRule type="top10" dxfId="45" priority="8" bottom="1" rank="5"/>
    <cfRule type="top10" dxfId="44" priority="9" rank="5"/>
  </conditionalFormatting>
  <conditionalFormatting sqref="Y65 H62:Z62">
    <cfRule type="top10" dxfId="43" priority="10" bottom="1" rank="5"/>
    <cfRule type="top10" dxfId="42" priority="11" rank="5"/>
  </conditionalFormatting>
  <conditionalFormatting sqref="AA85:AA86 Y65 H61:Y62 Y62:Z62">
    <cfRule type="top10" dxfId="41" priority="6" rank="5"/>
    <cfRule type="top10" dxfId="4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AB21-274D-4ACC-9486-0AB535E02403}">
  <dimension ref="A1:BB137"/>
  <sheetViews>
    <sheetView topLeftCell="T1" zoomScale="60" zoomScaleNormal="60" workbookViewId="0">
      <selection activeCell="BB2" sqref="BB2:BB57"/>
    </sheetView>
  </sheetViews>
  <sheetFormatPr defaultColWidth="8.92578125" defaultRowHeight="15.45" x14ac:dyDescent="0.4"/>
  <cols>
    <col min="1" max="17" width="8.92578125" style="2"/>
    <col min="18" max="18" width="8.92578125" style="4"/>
    <col min="19" max="29" width="8.92578125" style="2"/>
    <col min="30" max="30" width="8.92578125" style="4"/>
    <col min="31" max="40" width="8.92578125" style="2"/>
    <col min="41" max="41" width="8.92578125" style="4"/>
    <col min="42" max="52" width="8.92578125" style="2"/>
    <col min="53" max="53" width="8.92578125" style="4"/>
    <col min="54" max="16384" width="8.92578125" style="2"/>
  </cols>
  <sheetData>
    <row r="1" spans="1:54" x14ac:dyDescent="0.4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4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4" ht="15.9" x14ac:dyDescent="0.45">
      <c r="A2" s="2">
        <v>1966</v>
      </c>
      <c r="B2">
        <v>0.96399999999999997</v>
      </c>
      <c r="C2" s="5"/>
      <c r="E2"/>
      <c r="F2"/>
      <c r="G2"/>
      <c r="H2"/>
      <c r="I2"/>
      <c r="K2" s="2">
        <v>1966</v>
      </c>
      <c r="S2">
        <v>15.9</v>
      </c>
      <c r="T2">
        <v>13.5</v>
      </c>
      <c r="U2">
        <v>10.6</v>
      </c>
      <c r="V2">
        <v>9.8000000000000007</v>
      </c>
      <c r="W2">
        <v>11.8</v>
      </c>
      <c r="X2">
        <v>79.099999999999994</v>
      </c>
      <c r="Y2">
        <v>80.900000000000006</v>
      </c>
      <c r="Z2">
        <v>28.8</v>
      </c>
      <c r="AA2">
        <v>24.6</v>
      </c>
      <c r="AB2">
        <v>21.9</v>
      </c>
      <c r="AC2">
        <v>43.7</v>
      </c>
      <c r="AD2">
        <v>21.9</v>
      </c>
      <c r="AE2" s="17"/>
      <c r="AF2" s="15"/>
      <c r="AG2" s="15"/>
      <c r="AH2" s="2">
        <v>1966</v>
      </c>
      <c r="AP2" s="2">
        <v>-43.6</v>
      </c>
      <c r="AQ2" s="2">
        <v>-40.799999999999997</v>
      </c>
      <c r="AR2" s="2">
        <v>-32.200000000000003</v>
      </c>
      <c r="AS2" s="2">
        <v>-19</v>
      </c>
      <c r="AT2" s="2">
        <v>-0.8</v>
      </c>
      <c r="AU2" s="2">
        <v>10.1</v>
      </c>
      <c r="AV2" s="2">
        <v>10.3</v>
      </c>
      <c r="AW2" s="2">
        <v>9.8000000000000007</v>
      </c>
      <c r="AX2" s="2">
        <v>1</v>
      </c>
      <c r="AY2" s="2">
        <v>-16.600000000000001</v>
      </c>
      <c r="AZ2" s="2">
        <v>-26.9</v>
      </c>
      <c r="BA2" s="4">
        <v>-32.799999999999997</v>
      </c>
      <c r="BB2" s="32">
        <f>AVERAGE(AP2:BA2)</f>
        <v>-15.125000000000005</v>
      </c>
    </row>
    <row r="3" spans="1:54" ht="15.9" x14ac:dyDescent="0.45">
      <c r="A3" s="2">
        <v>1967</v>
      </c>
      <c r="B3">
        <v>1.599</v>
      </c>
      <c r="C3" s="5"/>
      <c r="E3"/>
      <c r="F3"/>
      <c r="G3"/>
      <c r="H3"/>
      <c r="I3"/>
      <c r="K3" s="2">
        <v>1967</v>
      </c>
      <c r="L3">
        <v>79.099999999999994</v>
      </c>
      <c r="M3">
        <v>80.900000000000006</v>
      </c>
      <c r="N3">
        <v>28.8</v>
      </c>
      <c r="O3">
        <v>24.6</v>
      </c>
      <c r="P3">
        <v>21.9</v>
      </c>
      <c r="Q3">
        <v>43.7</v>
      </c>
      <c r="R3">
        <v>21.9</v>
      </c>
      <c r="S3">
        <v>4.0999999999999996</v>
      </c>
      <c r="T3">
        <v>9.3000000000000007</v>
      </c>
      <c r="U3">
        <v>11.5</v>
      </c>
      <c r="V3">
        <v>8.9</v>
      </c>
      <c r="W3">
        <v>42.6</v>
      </c>
      <c r="X3">
        <v>28.7</v>
      </c>
      <c r="Y3">
        <v>32.5</v>
      </c>
      <c r="Z3">
        <v>17.3</v>
      </c>
      <c r="AA3">
        <v>34.6</v>
      </c>
      <c r="AB3">
        <v>18.7</v>
      </c>
      <c r="AC3">
        <v>11.1</v>
      </c>
      <c r="AD3">
        <v>4.4000000000000004</v>
      </c>
      <c r="AE3" s="17"/>
      <c r="AF3" s="15"/>
      <c r="AG3" s="15"/>
      <c r="AH3" s="2">
        <v>1967</v>
      </c>
      <c r="AI3" s="2">
        <v>10.1</v>
      </c>
      <c r="AJ3" s="2">
        <v>10.3</v>
      </c>
      <c r="AK3" s="2">
        <v>9.8000000000000007</v>
      </c>
      <c r="AL3" s="2">
        <v>1</v>
      </c>
      <c r="AM3" s="2">
        <v>-16.600000000000001</v>
      </c>
      <c r="AN3" s="2">
        <v>-26.9</v>
      </c>
      <c r="AO3" s="4">
        <v>-32.799999999999997</v>
      </c>
      <c r="AP3" s="2">
        <v>-44.4</v>
      </c>
      <c r="AQ3" s="2">
        <v>-37.6</v>
      </c>
      <c r="AR3" s="2">
        <v>-29.4</v>
      </c>
      <c r="AS3" s="2">
        <v>-19.5</v>
      </c>
      <c r="AT3" s="2">
        <v>-1.2</v>
      </c>
      <c r="AU3" s="2">
        <v>8.6</v>
      </c>
      <c r="AV3" s="2">
        <v>10.6</v>
      </c>
      <c r="AW3" s="2">
        <v>6.4</v>
      </c>
      <c r="AX3" s="2">
        <v>1.8</v>
      </c>
      <c r="AY3" s="2">
        <v>-12.5</v>
      </c>
      <c r="AZ3" s="2">
        <v>-30.3</v>
      </c>
      <c r="BA3" s="4">
        <v>-39.1</v>
      </c>
      <c r="BB3" s="32">
        <f t="shared" ref="BB3:BB56" si="0">AVERAGE(AP3:BA3)</f>
        <v>-15.549999999999999</v>
      </c>
    </row>
    <row r="4" spans="1:54" ht="15.9" x14ac:dyDescent="0.45">
      <c r="A4" s="2">
        <v>1968</v>
      </c>
      <c r="B4">
        <v>1.48</v>
      </c>
      <c r="C4" s="5"/>
      <c r="E4"/>
      <c r="F4"/>
      <c r="G4"/>
      <c r="H4"/>
      <c r="I4"/>
      <c r="K4" s="2">
        <v>1968</v>
      </c>
      <c r="L4">
        <v>28.7</v>
      </c>
      <c r="M4">
        <v>32.5</v>
      </c>
      <c r="N4">
        <v>17.3</v>
      </c>
      <c r="O4">
        <v>34.6</v>
      </c>
      <c r="P4">
        <v>18.7</v>
      </c>
      <c r="Q4">
        <v>11.1</v>
      </c>
      <c r="R4">
        <v>4.4000000000000004</v>
      </c>
      <c r="S4">
        <v>11.8</v>
      </c>
      <c r="T4">
        <v>6.9</v>
      </c>
      <c r="U4">
        <v>7.9</v>
      </c>
      <c r="V4">
        <v>16.899999999999999</v>
      </c>
      <c r="W4">
        <v>8.1</v>
      </c>
      <c r="X4">
        <v>27.1</v>
      </c>
      <c r="Y4">
        <v>52</v>
      </c>
      <c r="Z4">
        <v>54</v>
      </c>
      <c r="AA4">
        <v>18.600000000000001</v>
      </c>
      <c r="AB4">
        <v>24.7</v>
      </c>
      <c r="AC4">
        <v>12.5</v>
      </c>
      <c r="AD4">
        <v>11.5</v>
      </c>
      <c r="AE4" s="17"/>
      <c r="AF4" s="15"/>
      <c r="AG4" s="15"/>
      <c r="AH4" s="2">
        <v>1968</v>
      </c>
      <c r="AI4" s="2">
        <v>8.6</v>
      </c>
      <c r="AJ4" s="2">
        <v>10.6</v>
      </c>
      <c r="AK4" s="2">
        <v>6.4</v>
      </c>
      <c r="AL4" s="2">
        <v>1.8</v>
      </c>
      <c r="AM4" s="2">
        <v>-12.5</v>
      </c>
      <c r="AN4" s="2">
        <v>-30.3</v>
      </c>
      <c r="AO4" s="4">
        <v>-39.1</v>
      </c>
      <c r="AP4" s="2">
        <v>-34.700000000000003</v>
      </c>
      <c r="AQ4" s="2">
        <v>-27.2</v>
      </c>
      <c r="AR4" s="2">
        <v>-27.7</v>
      </c>
      <c r="AS4" s="2">
        <v>-14.8</v>
      </c>
      <c r="AT4" s="2">
        <v>-3.1</v>
      </c>
      <c r="AU4" s="2">
        <v>9.3000000000000007</v>
      </c>
      <c r="AV4" s="2">
        <v>10.5</v>
      </c>
      <c r="AW4" s="2">
        <v>8.1999999999999993</v>
      </c>
      <c r="AX4" s="2">
        <v>1.1000000000000001</v>
      </c>
      <c r="AY4" s="2">
        <v>-13.9</v>
      </c>
      <c r="AZ4" s="2">
        <v>-35.1</v>
      </c>
      <c r="BA4" s="4">
        <v>-39.700000000000003</v>
      </c>
      <c r="BB4" s="32">
        <f t="shared" si="0"/>
        <v>-13.925000000000002</v>
      </c>
    </row>
    <row r="5" spans="1:54" ht="15.9" x14ac:dyDescent="0.45">
      <c r="A5" s="2">
        <v>1969</v>
      </c>
      <c r="B5">
        <v>1.3740000000000001</v>
      </c>
      <c r="C5" s="5"/>
      <c r="E5"/>
      <c r="F5"/>
      <c r="G5"/>
      <c r="H5"/>
      <c r="I5"/>
      <c r="K5" s="2">
        <v>1969</v>
      </c>
      <c r="L5">
        <v>27.1</v>
      </c>
      <c r="M5">
        <v>52</v>
      </c>
      <c r="N5">
        <v>54</v>
      </c>
      <c r="O5">
        <v>18.600000000000001</v>
      </c>
      <c r="P5">
        <v>24.7</v>
      </c>
      <c r="Q5">
        <v>12.5</v>
      </c>
      <c r="R5">
        <v>11.5</v>
      </c>
      <c r="S5">
        <v>29.6</v>
      </c>
      <c r="T5">
        <v>14.3</v>
      </c>
      <c r="U5">
        <v>3.6</v>
      </c>
      <c r="V5">
        <v>13.2</v>
      </c>
      <c r="W5">
        <v>4.7</v>
      </c>
      <c r="X5">
        <v>64.3</v>
      </c>
      <c r="Y5">
        <v>65.599999999999994</v>
      </c>
      <c r="Z5">
        <v>39.9</v>
      </c>
      <c r="AA5">
        <v>24.3</v>
      </c>
      <c r="AB5">
        <v>14</v>
      </c>
      <c r="AC5">
        <v>5.5</v>
      </c>
      <c r="AD5">
        <v>11.8</v>
      </c>
      <c r="AE5" s="17"/>
      <c r="AF5" s="15"/>
      <c r="AG5" s="15"/>
      <c r="AH5" s="2">
        <v>1969</v>
      </c>
      <c r="AI5" s="2">
        <v>9.3000000000000007</v>
      </c>
      <c r="AJ5" s="2">
        <v>10.5</v>
      </c>
      <c r="AK5" s="2">
        <v>8.1999999999999993</v>
      </c>
      <c r="AL5" s="2">
        <v>1.1000000000000001</v>
      </c>
      <c r="AM5" s="2">
        <v>-13.9</v>
      </c>
      <c r="AN5" s="2">
        <v>-35.1</v>
      </c>
      <c r="AO5" s="4">
        <v>-39.700000000000003</v>
      </c>
      <c r="AP5" s="2">
        <v>-35</v>
      </c>
      <c r="AQ5" s="2">
        <v>-41.3</v>
      </c>
      <c r="AR5" s="2">
        <v>-34.799999999999997</v>
      </c>
      <c r="AS5" s="2">
        <v>-19.7</v>
      </c>
      <c r="AT5" s="2">
        <v>-2.4</v>
      </c>
      <c r="AU5" s="2">
        <v>11.3</v>
      </c>
      <c r="AV5" s="2">
        <v>12</v>
      </c>
      <c r="AW5" s="2">
        <v>9.9</v>
      </c>
      <c r="AX5" s="2">
        <v>0</v>
      </c>
      <c r="AY5" s="2">
        <v>-16.5</v>
      </c>
      <c r="AZ5" s="2">
        <v>-33.6</v>
      </c>
      <c r="BA5" s="4">
        <v>-34.799999999999997</v>
      </c>
      <c r="BB5" s="32">
        <f t="shared" si="0"/>
        <v>-15.408333333333331</v>
      </c>
    </row>
    <row r="6" spans="1:54" ht="15.9" x14ac:dyDescent="0.45">
      <c r="A6" s="2">
        <v>1970</v>
      </c>
      <c r="B6">
        <v>1.516</v>
      </c>
      <c r="C6" s="5"/>
      <c r="E6"/>
      <c r="F6"/>
      <c r="G6"/>
      <c r="H6"/>
      <c r="I6"/>
      <c r="K6" s="2">
        <v>1970</v>
      </c>
      <c r="L6">
        <v>64.3</v>
      </c>
      <c r="M6">
        <v>65.599999999999994</v>
      </c>
      <c r="N6">
        <v>39.9</v>
      </c>
      <c r="O6">
        <v>24.3</v>
      </c>
      <c r="P6">
        <v>14</v>
      </c>
      <c r="Q6">
        <v>5.5</v>
      </c>
      <c r="R6">
        <v>11.8</v>
      </c>
      <c r="S6">
        <v>9.1999999999999993</v>
      </c>
      <c r="T6">
        <v>7.2</v>
      </c>
      <c r="U6">
        <v>7.2</v>
      </c>
      <c r="V6">
        <v>9.6999999999999993</v>
      </c>
      <c r="W6">
        <v>21.2</v>
      </c>
      <c r="X6">
        <v>51.6</v>
      </c>
      <c r="Y6">
        <v>47.7</v>
      </c>
      <c r="Z6">
        <v>49.4</v>
      </c>
      <c r="AA6">
        <v>31.4</v>
      </c>
      <c r="AB6">
        <v>9.8000000000000007</v>
      </c>
      <c r="AC6">
        <v>14.6</v>
      </c>
      <c r="AD6">
        <v>20.399999999999999</v>
      </c>
      <c r="AE6" s="17"/>
      <c r="AF6" s="15"/>
      <c r="AG6" s="15"/>
      <c r="AH6" s="2">
        <v>1970</v>
      </c>
      <c r="AI6" s="2">
        <v>11.3</v>
      </c>
      <c r="AJ6" s="2">
        <v>12</v>
      </c>
      <c r="AK6" s="2">
        <v>9.9</v>
      </c>
      <c r="AL6" s="2">
        <v>0</v>
      </c>
      <c r="AM6" s="2">
        <v>-16.5</v>
      </c>
      <c r="AN6" s="2">
        <v>-33.6</v>
      </c>
      <c r="AO6" s="4">
        <v>-34.799999999999997</v>
      </c>
      <c r="AP6" s="2">
        <v>-38.1</v>
      </c>
      <c r="AQ6" s="2">
        <v>-37.700000000000003</v>
      </c>
      <c r="AR6" s="2">
        <v>-29.1</v>
      </c>
      <c r="AS6" s="2">
        <v>-21.8</v>
      </c>
      <c r="AT6" s="2">
        <v>-2.9</v>
      </c>
      <c r="AU6" s="2">
        <v>9.5</v>
      </c>
      <c r="AV6" s="2">
        <v>14.1</v>
      </c>
      <c r="AW6" s="2">
        <v>5.9</v>
      </c>
      <c r="AX6" s="2">
        <v>1.9</v>
      </c>
      <c r="AY6" s="2">
        <v>-14.7</v>
      </c>
      <c r="AZ6" s="2">
        <v>-30.7</v>
      </c>
      <c r="BA6" s="4">
        <v>-34.6</v>
      </c>
      <c r="BB6" s="32">
        <f t="shared" si="0"/>
        <v>-14.85</v>
      </c>
    </row>
    <row r="7" spans="1:54" ht="15.9" x14ac:dyDescent="0.45">
      <c r="A7" s="2">
        <v>1971</v>
      </c>
      <c r="B7">
        <v>0.39900000000000002</v>
      </c>
      <c r="C7" s="5"/>
      <c r="E7"/>
      <c r="F7"/>
      <c r="G7"/>
      <c r="H7"/>
      <c r="I7"/>
      <c r="K7" s="2">
        <v>1971</v>
      </c>
      <c r="L7">
        <v>51.6</v>
      </c>
      <c r="M7">
        <v>47.7</v>
      </c>
      <c r="N7">
        <v>49.4</v>
      </c>
      <c r="O7">
        <v>31.4</v>
      </c>
      <c r="P7">
        <v>9.8000000000000007</v>
      </c>
      <c r="Q7">
        <v>14.6</v>
      </c>
      <c r="R7">
        <v>20.399999999999999</v>
      </c>
      <c r="S7">
        <v>2.2000000000000002</v>
      </c>
      <c r="T7">
        <v>9</v>
      </c>
      <c r="U7">
        <v>3.7</v>
      </c>
      <c r="V7">
        <v>5.4</v>
      </c>
      <c r="W7">
        <v>26.3</v>
      </c>
      <c r="X7">
        <v>55.8</v>
      </c>
      <c r="Y7">
        <v>55.6</v>
      </c>
      <c r="Z7">
        <v>55.8</v>
      </c>
      <c r="AA7">
        <v>16</v>
      </c>
      <c r="AB7">
        <v>25.1</v>
      </c>
      <c r="AC7">
        <v>12.2</v>
      </c>
      <c r="AD7">
        <v>10</v>
      </c>
      <c r="AE7" s="17"/>
      <c r="AF7" s="15"/>
      <c r="AG7" s="15"/>
      <c r="AH7" s="2">
        <v>1971</v>
      </c>
      <c r="AI7" s="2">
        <v>9.5</v>
      </c>
      <c r="AJ7" s="2">
        <v>14.1</v>
      </c>
      <c r="AK7" s="2">
        <v>5.9</v>
      </c>
      <c r="AL7" s="2">
        <v>1.9</v>
      </c>
      <c r="AM7" s="2">
        <v>-14.7</v>
      </c>
      <c r="AN7" s="2">
        <v>-30.7</v>
      </c>
      <c r="AO7" s="4">
        <v>-34.6</v>
      </c>
      <c r="AP7" s="2">
        <v>-44.7</v>
      </c>
      <c r="AQ7" s="2">
        <v>-34.4</v>
      </c>
      <c r="AR7" s="2">
        <v>-27.1</v>
      </c>
      <c r="AS7" s="2">
        <v>-17.3</v>
      </c>
      <c r="AT7" s="2">
        <v>0.5</v>
      </c>
      <c r="AU7" s="2">
        <v>8</v>
      </c>
      <c r="AV7" s="2">
        <v>14.3</v>
      </c>
      <c r="AW7" s="2">
        <v>9.6999999999999993</v>
      </c>
      <c r="AX7" s="2">
        <v>2.8</v>
      </c>
      <c r="AY7" s="2">
        <v>-12.9</v>
      </c>
      <c r="AZ7" s="2">
        <v>-30.3</v>
      </c>
      <c r="BA7" s="4">
        <v>-37.299999999999997</v>
      </c>
      <c r="BB7" s="32">
        <f t="shared" si="0"/>
        <v>-14.058333333333332</v>
      </c>
    </row>
    <row r="8" spans="1:54" ht="15.9" x14ac:dyDescent="0.45">
      <c r="A8" s="2">
        <v>1972</v>
      </c>
      <c r="B8">
        <v>0.81</v>
      </c>
      <c r="C8" s="5"/>
      <c r="E8"/>
      <c r="F8"/>
      <c r="G8"/>
      <c r="H8"/>
      <c r="I8"/>
      <c r="K8" s="2">
        <v>1972</v>
      </c>
      <c r="L8">
        <v>55.8</v>
      </c>
      <c r="M8">
        <v>55.6</v>
      </c>
      <c r="N8">
        <v>55.8</v>
      </c>
      <c r="O8">
        <v>16</v>
      </c>
      <c r="P8">
        <v>25.1</v>
      </c>
      <c r="Q8">
        <v>12.2</v>
      </c>
      <c r="R8">
        <v>10</v>
      </c>
      <c r="S8">
        <v>14.3</v>
      </c>
      <c r="T8">
        <v>9.4</v>
      </c>
      <c r="U8">
        <v>3.5</v>
      </c>
      <c r="V8">
        <v>17.3</v>
      </c>
      <c r="W8">
        <v>19</v>
      </c>
      <c r="X8">
        <v>11.7</v>
      </c>
      <c r="Y8">
        <v>46.8</v>
      </c>
      <c r="Z8">
        <v>40.799999999999997</v>
      </c>
      <c r="AA8">
        <v>13.3</v>
      </c>
      <c r="AB8">
        <v>37.799999999999997</v>
      </c>
      <c r="AC8">
        <v>14.9</v>
      </c>
      <c r="AD8">
        <v>17.8</v>
      </c>
      <c r="AE8" s="17"/>
      <c r="AF8" s="15"/>
      <c r="AG8" s="15"/>
      <c r="AH8" s="2">
        <v>1972</v>
      </c>
      <c r="AI8" s="2">
        <v>8</v>
      </c>
      <c r="AJ8" s="2">
        <v>14.3</v>
      </c>
      <c r="AK8" s="2">
        <v>9.6999999999999993</v>
      </c>
      <c r="AL8" s="2">
        <v>2.8</v>
      </c>
      <c r="AM8" s="2">
        <v>-12.9</v>
      </c>
      <c r="AN8" s="2">
        <v>-30.3</v>
      </c>
      <c r="AO8" s="4">
        <v>-37.299999999999997</v>
      </c>
      <c r="AP8" s="2">
        <v>-42.1</v>
      </c>
      <c r="AQ8" s="2">
        <v>-38.799999999999997</v>
      </c>
      <c r="AR8" s="2">
        <v>-29</v>
      </c>
      <c r="AS8" s="2">
        <v>-16.3</v>
      </c>
      <c r="AT8" s="2">
        <v>-0.5</v>
      </c>
      <c r="AU8" s="2">
        <v>6.3</v>
      </c>
      <c r="AV8" s="2">
        <v>11.2</v>
      </c>
      <c r="AW8" s="2">
        <v>5.9</v>
      </c>
      <c r="AX8" s="2">
        <v>-0.7</v>
      </c>
      <c r="AY8" s="2">
        <v>-9.8000000000000007</v>
      </c>
      <c r="AZ8" s="2">
        <v>-33.4</v>
      </c>
      <c r="BA8" s="4">
        <v>-38.200000000000003</v>
      </c>
      <c r="BB8" s="32">
        <f t="shared" si="0"/>
        <v>-15.449999999999998</v>
      </c>
    </row>
    <row r="9" spans="1:54" ht="15.9" x14ac:dyDescent="0.45">
      <c r="A9" s="2">
        <v>1973</v>
      </c>
      <c r="B9">
        <v>1.488</v>
      </c>
      <c r="C9" s="5"/>
      <c r="E9"/>
      <c r="F9"/>
      <c r="G9"/>
      <c r="H9"/>
      <c r="I9"/>
      <c r="K9" s="2">
        <v>1973</v>
      </c>
      <c r="L9">
        <v>11.7</v>
      </c>
      <c r="M9">
        <v>46.8</v>
      </c>
      <c r="N9">
        <v>40.799999999999997</v>
      </c>
      <c r="O9">
        <v>13.3</v>
      </c>
      <c r="P9">
        <v>37.799999999999997</v>
      </c>
      <c r="Q9">
        <v>14.9</v>
      </c>
      <c r="R9">
        <v>17.8</v>
      </c>
      <c r="S9">
        <v>16.2</v>
      </c>
      <c r="T9">
        <v>10.7</v>
      </c>
      <c r="U9">
        <v>0.2</v>
      </c>
      <c r="V9">
        <v>9.4</v>
      </c>
      <c r="W9">
        <v>11.6</v>
      </c>
      <c r="X9">
        <v>33.1</v>
      </c>
      <c r="Y9">
        <v>12.6</v>
      </c>
      <c r="Z9">
        <v>43.9</v>
      </c>
      <c r="AA9">
        <v>65.7</v>
      </c>
      <c r="AB9">
        <v>10.1</v>
      </c>
      <c r="AC9">
        <v>12.1</v>
      </c>
      <c r="AD9">
        <v>14.1</v>
      </c>
      <c r="AE9" s="17"/>
      <c r="AF9" s="15"/>
      <c r="AG9" s="15"/>
      <c r="AH9" s="2">
        <v>1973</v>
      </c>
      <c r="AI9" s="2">
        <v>6.3</v>
      </c>
      <c r="AJ9" s="2">
        <v>11.2</v>
      </c>
      <c r="AK9" s="2">
        <v>5.9</v>
      </c>
      <c r="AL9" s="2">
        <v>-0.7</v>
      </c>
      <c r="AM9" s="2">
        <v>-9.8000000000000007</v>
      </c>
      <c r="AN9" s="2">
        <v>-33.4</v>
      </c>
      <c r="AO9" s="4">
        <v>-38.200000000000003</v>
      </c>
      <c r="AP9" s="2">
        <v>-36</v>
      </c>
      <c r="AQ9" s="2">
        <v>-33.9</v>
      </c>
      <c r="AR9" s="2">
        <v>-33</v>
      </c>
      <c r="AS9" s="2">
        <v>-17</v>
      </c>
      <c r="AT9" s="2">
        <v>-1.9</v>
      </c>
      <c r="AU9" s="2">
        <v>11.9</v>
      </c>
      <c r="AV9" s="2">
        <v>15.2</v>
      </c>
      <c r="AW9" s="2">
        <v>8.1</v>
      </c>
      <c r="AX9" s="2">
        <v>0.2</v>
      </c>
      <c r="AY9" s="2">
        <v>-14.8</v>
      </c>
      <c r="AZ9" s="2">
        <v>-31.8</v>
      </c>
      <c r="BA9" s="4">
        <v>-35.9</v>
      </c>
      <c r="BB9" s="32">
        <f t="shared" si="0"/>
        <v>-14.075000000000001</v>
      </c>
    </row>
    <row r="10" spans="1:54" ht="15.9" x14ac:dyDescent="0.45">
      <c r="A10" s="2">
        <v>1974</v>
      </c>
      <c r="B10">
        <v>1.3759999999999999</v>
      </c>
      <c r="C10" s="5"/>
      <c r="E10"/>
      <c r="F10"/>
      <c r="G10"/>
      <c r="H10"/>
      <c r="I10"/>
      <c r="K10" s="2">
        <v>1974</v>
      </c>
      <c r="L10">
        <v>33.1</v>
      </c>
      <c r="M10">
        <v>12.6</v>
      </c>
      <c r="N10">
        <v>43.9</v>
      </c>
      <c r="O10">
        <v>65.7</v>
      </c>
      <c r="P10">
        <v>10.1</v>
      </c>
      <c r="Q10">
        <v>12.1</v>
      </c>
      <c r="R10">
        <v>14.1</v>
      </c>
      <c r="S10">
        <v>5</v>
      </c>
      <c r="T10">
        <v>6.1</v>
      </c>
      <c r="U10">
        <v>3.8</v>
      </c>
      <c r="V10">
        <v>4.3</v>
      </c>
      <c r="W10">
        <v>20.9</v>
      </c>
      <c r="X10">
        <v>41.3</v>
      </c>
      <c r="Y10">
        <v>71.2</v>
      </c>
      <c r="Z10">
        <v>50.1</v>
      </c>
      <c r="AA10">
        <v>25.8</v>
      </c>
      <c r="AB10">
        <v>16.399999999999999</v>
      </c>
      <c r="AC10">
        <v>12.4</v>
      </c>
      <c r="AD10">
        <v>8.8000000000000007</v>
      </c>
      <c r="AE10" s="17"/>
      <c r="AF10" s="15"/>
      <c r="AG10" s="15"/>
      <c r="AH10" s="2">
        <v>1974</v>
      </c>
      <c r="AI10" s="2">
        <v>11.9</v>
      </c>
      <c r="AJ10" s="2">
        <v>15.2</v>
      </c>
      <c r="AK10" s="2">
        <v>8.1</v>
      </c>
      <c r="AL10" s="2">
        <v>0.2</v>
      </c>
      <c r="AM10" s="2">
        <v>-14.8</v>
      </c>
      <c r="AN10" s="2">
        <v>-31.8</v>
      </c>
      <c r="AO10" s="4">
        <v>-35.9</v>
      </c>
      <c r="AP10" s="2">
        <v>-39.4</v>
      </c>
      <c r="AQ10" s="2">
        <v>-38.200000000000003</v>
      </c>
      <c r="AR10" s="2">
        <v>-30</v>
      </c>
      <c r="AS10" s="2">
        <v>-17</v>
      </c>
      <c r="AT10" s="2">
        <v>-2.5</v>
      </c>
      <c r="AU10" s="2">
        <v>9.3000000000000007</v>
      </c>
      <c r="AV10" s="2">
        <v>13.9</v>
      </c>
      <c r="AW10" s="2">
        <v>8</v>
      </c>
      <c r="AX10" s="2">
        <v>-1</v>
      </c>
      <c r="AY10" s="2">
        <v>-17.8</v>
      </c>
      <c r="AZ10" s="2">
        <v>-33</v>
      </c>
      <c r="BA10" s="4">
        <v>-36.799999999999997</v>
      </c>
      <c r="BB10" s="32">
        <f t="shared" si="0"/>
        <v>-15.375</v>
      </c>
    </row>
    <row r="11" spans="1:54" ht="15.9" x14ac:dyDescent="0.45">
      <c r="A11" s="2">
        <v>1975</v>
      </c>
      <c r="B11">
        <v>0.99099999999999999</v>
      </c>
      <c r="C11" s="5"/>
      <c r="E11"/>
      <c r="F11"/>
      <c r="G11"/>
      <c r="H11"/>
      <c r="I11"/>
      <c r="K11" s="2">
        <v>1975</v>
      </c>
      <c r="L11">
        <v>41.3</v>
      </c>
      <c r="M11">
        <v>71.2</v>
      </c>
      <c r="N11">
        <v>50.1</v>
      </c>
      <c r="O11">
        <v>25.8</v>
      </c>
      <c r="P11">
        <v>16.399999999999999</v>
      </c>
      <c r="Q11">
        <v>12.4</v>
      </c>
      <c r="R11">
        <v>8.8000000000000007</v>
      </c>
      <c r="S11">
        <v>6.2</v>
      </c>
      <c r="T11">
        <v>5.3</v>
      </c>
      <c r="U11">
        <v>2.1</v>
      </c>
      <c r="V11">
        <v>5.9</v>
      </c>
      <c r="W11">
        <v>4.5999999999999996</v>
      </c>
      <c r="X11">
        <v>30.2</v>
      </c>
      <c r="Y11">
        <v>126.5</v>
      </c>
      <c r="Z11">
        <v>32.9</v>
      </c>
      <c r="AA11">
        <v>24.3</v>
      </c>
      <c r="AB11">
        <v>14.4</v>
      </c>
      <c r="AC11">
        <v>9</v>
      </c>
      <c r="AD11">
        <v>7.7</v>
      </c>
      <c r="AE11" s="17"/>
      <c r="AF11" s="15"/>
      <c r="AG11" s="15"/>
      <c r="AH11" s="2">
        <v>1975</v>
      </c>
      <c r="AI11" s="2">
        <v>9.3000000000000007</v>
      </c>
      <c r="AJ11" s="2">
        <v>13.9</v>
      </c>
      <c r="AK11" s="2">
        <v>8</v>
      </c>
      <c r="AL11" s="2">
        <v>-1</v>
      </c>
      <c r="AM11" s="2">
        <v>-17.8</v>
      </c>
      <c r="AN11" s="2">
        <v>-33</v>
      </c>
      <c r="AO11" s="4">
        <v>-36.799999999999997</v>
      </c>
      <c r="AP11" s="2">
        <v>-35.5</v>
      </c>
      <c r="AQ11" s="2">
        <v>-36.200000000000003</v>
      </c>
      <c r="AR11" s="2">
        <v>-29</v>
      </c>
      <c r="AS11" s="2">
        <v>-15.8</v>
      </c>
      <c r="AT11" s="2">
        <v>-0.6</v>
      </c>
      <c r="AU11" s="2">
        <v>10</v>
      </c>
      <c r="AV11" s="2">
        <v>9.5</v>
      </c>
      <c r="AW11" s="2">
        <v>8.6</v>
      </c>
      <c r="AX11" s="2">
        <v>-0.6</v>
      </c>
      <c r="AY11" s="2">
        <v>-15.5</v>
      </c>
      <c r="AZ11" s="2">
        <v>-26.7</v>
      </c>
      <c r="BA11" s="4">
        <v>-29.7</v>
      </c>
      <c r="BB11" s="32">
        <f t="shared" si="0"/>
        <v>-13.45833333333333</v>
      </c>
    </row>
    <row r="12" spans="1:54" ht="15.9" x14ac:dyDescent="0.45">
      <c r="A12" s="2">
        <v>1976</v>
      </c>
      <c r="B12">
        <v>0.80200000000000005</v>
      </c>
      <c r="C12" s="5"/>
      <c r="E12"/>
      <c r="F12"/>
      <c r="G12"/>
      <c r="H12"/>
      <c r="I12"/>
      <c r="K12" s="2">
        <v>1976</v>
      </c>
      <c r="L12">
        <v>30.2</v>
      </c>
      <c r="M12">
        <v>126.5</v>
      </c>
      <c r="N12">
        <v>32.9</v>
      </c>
      <c r="O12">
        <v>24.3</v>
      </c>
      <c r="P12">
        <v>14.4</v>
      </c>
      <c r="Q12">
        <v>9</v>
      </c>
      <c r="R12">
        <v>7.7</v>
      </c>
      <c r="S12">
        <v>6.8</v>
      </c>
      <c r="T12">
        <v>9.6</v>
      </c>
      <c r="U12">
        <v>3.5</v>
      </c>
      <c r="V12">
        <v>5.7</v>
      </c>
      <c r="W12">
        <v>1.3</v>
      </c>
      <c r="X12">
        <v>27.8</v>
      </c>
      <c r="Y12">
        <v>102.1</v>
      </c>
      <c r="Z12">
        <v>81.400000000000006</v>
      </c>
      <c r="AA12">
        <v>33.6</v>
      </c>
      <c r="AB12">
        <v>3.2</v>
      </c>
      <c r="AC12">
        <v>2.6</v>
      </c>
      <c r="AD12">
        <v>2.6</v>
      </c>
      <c r="AE12" s="17"/>
      <c r="AF12" s="15"/>
      <c r="AG12" s="15"/>
      <c r="AH12" s="2">
        <v>1976</v>
      </c>
      <c r="AI12" s="2">
        <v>10</v>
      </c>
      <c r="AJ12" s="2">
        <v>9.5</v>
      </c>
      <c r="AK12" s="2">
        <v>8.6</v>
      </c>
      <c r="AL12" s="2">
        <v>-0.6</v>
      </c>
      <c r="AM12" s="2">
        <v>-15.5</v>
      </c>
      <c r="AN12" s="2">
        <v>-26.7</v>
      </c>
      <c r="AO12" s="4">
        <v>-29.7</v>
      </c>
      <c r="AP12" s="2">
        <v>-38.200000000000003</v>
      </c>
      <c r="AQ12" s="2">
        <v>-37.700000000000003</v>
      </c>
      <c r="AR12" s="2">
        <v>-29.4</v>
      </c>
      <c r="AS12" s="2">
        <v>-14.4</v>
      </c>
      <c r="AT12" s="2">
        <v>-2.7</v>
      </c>
      <c r="AU12" s="2">
        <v>8.1999999999999993</v>
      </c>
      <c r="AV12" s="2">
        <v>10</v>
      </c>
      <c r="AW12" s="2">
        <v>6.9</v>
      </c>
      <c r="AX12" s="2">
        <v>0.2</v>
      </c>
      <c r="AY12" s="2">
        <v>-19.100000000000001</v>
      </c>
      <c r="AZ12" s="2">
        <v>-34.799999999999997</v>
      </c>
      <c r="BA12" s="4">
        <v>-40.6</v>
      </c>
      <c r="BB12" s="32">
        <f t="shared" si="0"/>
        <v>-15.966666666666667</v>
      </c>
    </row>
    <row r="13" spans="1:54" ht="15.9" x14ac:dyDescent="0.45">
      <c r="A13" s="2">
        <v>1977</v>
      </c>
      <c r="B13">
        <v>1.5049999999999999</v>
      </c>
      <c r="C13" s="5"/>
      <c r="E13"/>
      <c r="F13"/>
      <c r="G13"/>
      <c r="H13"/>
      <c r="I13"/>
      <c r="K13" s="2">
        <v>1977</v>
      </c>
      <c r="L13">
        <v>27.8</v>
      </c>
      <c r="M13">
        <v>102.1</v>
      </c>
      <c r="N13">
        <v>81.400000000000006</v>
      </c>
      <c r="O13">
        <v>33.6</v>
      </c>
      <c r="P13">
        <v>3.2</v>
      </c>
      <c r="Q13">
        <v>2.6</v>
      </c>
      <c r="R13">
        <v>2.6</v>
      </c>
      <c r="S13">
        <v>15.4</v>
      </c>
      <c r="T13">
        <v>7.8</v>
      </c>
      <c r="U13">
        <v>3.2</v>
      </c>
      <c r="V13">
        <v>8.5</v>
      </c>
      <c r="W13">
        <v>5.4</v>
      </c>
      <c r="X13">
        <v>57.9</v>
      </c>
      <c r="Y13">
        <v>103.5</v>
      </c>
      <c r="Z13">
        <v>88.1</v>
      </c>
      <c r="AA13">
        <v>31.2</v>
      </c>
      <c r="AB13">
        <v>32.6</v>
      </c>
      <c r="AC13">
        <v>7.1</v>
      </c>
      <c r="AD13">
        <v>0.4</v>
      </c>
      <c r="AE13" s="17"/>
      <c r="AF13" s="15"/>
      <c r="AG13" s="15"/>
      <c r="AH13" s="2">
        <v>1977</v>
      </c>
      <c r="AI13" s="2">
        <v>8.1999999999999993</v>
      </c>
      <c r="AJ13" s="2">
        <v>10</v>
      </c>
      <c r="AK13" s="2">
        <v>6.9</v>
      </c>
      <c r="AL13" s="2">
        <v>0.2</v>
      </c>
      <c r="AM13" s="2">
        <v>-19.100000000000001</v>
      </c>
      <c r="AN13" s="2">
        <v>-34.799999999999997</v>
      </c>
      <c r="AO13" s="4">
        <v>-40.6</v>
      </c>
      <c r="AP13" s="2">
        <v>-34.9</v>
      </c>
      <c r="AQ13" s="2">
        <v>-39</v>
      </c>
      <c r="AR13" s="2">
        <v>-35.799999999999997</v>
      </c>
      <c r="AS13" s="2">
        <v>-15.7</v>
      </c>
      <c r="AT13" s="2">
        <v>-0.7</v>
      </c>
      <c r="AU13" s="2">
        <v>10.199999999999999</v>
      </c>
      <c r="AV13" s="2">
        <v>12.5</v>
      </c>
      <c r="AW13" s="2">
        <v>7.1</v>
      </c>
      <c r="AX13" s="2">
        <v>-1.6</v>
      </c>
      <c r="AY13" s="2">
        <v>-19</v>
      </c>
      <c r="AZ13" s="2">
        <v>-34.9</v>
      </c>
      <c r="BA13" s="4">
        <v>-39.799999999999997</v>
      </c>
      <c r="BB13" s="32">
        <f t="shared" si="0"/>
        <v>-15.966666666666669</v>
      </c>
    </row>
    <row r="14" spans="1:54" ht="15.9" x14ac:dyDescent="0.45">
      <c r="A14" s="2">
        <v>1978</v>
      </c>
      <c r="B14">
        <v>0.754</v>
      </c>
      <c r="C14" s="5"/>
      <c r="E14"/>
      <c r="F14"/>
      <c r="G14"/>
      <c r="H14"/>
      <c r="I14"/>
      <c r="K14" s="2">
        <v>1978</v>
      </c>
      <c r="L14">
        <v>57.9</v>
      </c>
      <c r="M14">
        <v>103.5</v>
      </c>
      <c r="N14">
        <v>88.1</v>
      </c>
      <c r="O14">
        <v>31.2</v>
      </c>
      <c r="P14">
        <v>32.6</v>
      </c>
      <c r="Q14">
        <v>7.1</v>
      </c>
      <c r="R14">
        <v>0.4</v>
      </c>
      <c r="S14">
        <v>7.1</v>
      </c>
      <c r="T14">
        <v>5.2</v>
      </c>
      <c r="U14">
        <v>6</v>
      </c>
      <c r="V14">
        <v>4.7</v>
      </c>
      <c r="W14">
        <v>7.8</v>
      </c>
      <c r="X14">
        <v>11.7</v>
      </c>
      <c r="Y14">
        <v>85</v>
      </c>
      <c r="Z14">
        <v>34.200000000000003</v>
      </c>
      <c r="AA14">
        <v>11.1</v>
      </c>
      <c r="AB14">
        <v>16.399999999999999</v>
      </c>
      <c r="AC14">
        <v>7.6</v>
      </c>
      <c r="AD14">
        <v>12.9</v>
      </c>
      <c r="AE14" s="17"/>
      <c r="AF14" s="15"/>
      <c r="AG14" s="15"/>
      <c r="AH14" s="2">
        <v>1978</v>
      </c>
      <c r="AI14" s="2">
        <v>10.199999999999999</v>
      </c>
      <c r="AJ14" s="2">
        <v>12.5</v>
      </c>
      <c r="AK14" s="2">
        <v>7.1</v>
      </c>
      <c r="AL14" s="2">
        <v>-1.6</v>
      </c>
      <c r="AM14" s="2">
        <v>-19</v>
      </c>
      <c r="AN14" s="2">
        <v>-34.9</v>
      </c>
      <c r="AO14" s="4">
        <v>-39.799999999999997</v>
      </c>
      <c r="AP14" s="2">
        <v>-40.799999999999997</v>
      </c>
      <c r="AQ14" s="2">
        <v>-37.299999999999997</v>
      </c>
      <c r="AR14" s="2">
        <v>-27.7</v>
      </c>
      <c r="AS14" s="2">
        <v>-17.100000000000001</v>
      </c>
      <c r="AT14" s="2">
        <v>-6.1</v>
      </c>
      <c r="AU14" s="2">
        <v>8.8000000000000007</v>
      </c>
      <c r="AV14" s="2">
        <v>8.8000000000000007</v>
      </c>
      <c r="AW14" s="2">
        <v>9</v>
      </c>
      <c r="AX14" s="2">
        <v>0</v>
      </c>
      <c r="AY14" s="2">
        <v>-15.8</v>
      </c>
      <c r="AZ14" s="2">
        <v>-27.3</v>
      </c>
      <c r="BA14" s="4">
        <v>-34.9</v>
      </c>
      <c r="BB14" s="32">
        <f t="shared" si="0"/>
        <v>-15.033333333333333</v>
      </c>
    </row>
    <row r="15" spans="1:54" ht="15.9" x14ac:dyDescent="0.45">
      <c r="A15" s="2">
        <v>1979</v>
      </c>
      <c r="B15">
        <v>0.371</v>
      </c>
      <c r="C15" s="5"/>
      <c r="E15"/>
      <c r="F15"/>
      <c r="G15"/>
      <c r="H15"/>
      <c r="I15"/>
      <c r="K15" s="2">
        <v>1979</v>
      </c>
      <c r="L15">
        <v>11.7</v>
      </c>
      <c r="M15">
        <v>85</v>
      </c>
      <c r="N15">
        <v>34.200000000000003</v>
      </c>
      <c r="O15">
        <v>11.1</v>
      </c>
      <c r="P15">
        <v>16.399999999999999</v>
      </c>
      <c r="Q15">
        <v>7.6</v>
      </c>
      <c r="R15">
        <v>12.9</v>
      </c>
      <c r="S15">
        <v>7.1</v>
      </c>
      <c r="T15">
        <v>6.8</v>
      </c>
      <c r="U15">
        <v>7.1</v>
      </c>
      <c r="V15">
        <v>6.3</v>
      </c>
      <c r="W15">
        <v>24.9</v>
      </c>
      <c r="X15">
        <v>15.8</v>
      </c>
      <c r="Y15">
        <v>20.2</v>
      </c>
      <c r="Z15">
        <v>26.4</v>
      </c>
      <c r="AA15">
        <v>14.9</v>
      </c>
      <c r="AB15">
        <v>8.5</v>
      </c>
      <c r="AC15">
        <v>7.3</v>
      </c>
      <c r="AD15">
        <v>9</v>
      </c>
      <c r="AE15" s="17"/>
      <c r="AF15" s="15"/>
      <c r="AG15" s="15"/>
      <c r="AH15" s="2">
        <v>1979</v>
      </c>
      <c r="AI15" s="2">
        <v>8.8000000000000007</v>
      </c>
      <c r="AJ15" s="2">
        <v>8.8000000000000007</v>
      </c>
      <c r="AK15" s="2">
        <v>9</v>
      </c>
      <c r="AL15" s="2">
        <v>0</v>
      </c>
      <c r="AM15" s="2">
        <v>-15.8</v>
      </c>
      <c r="AN15" s="2">
        <v>-27.3</v>
      </c>
      <c r="AO15" s="4">
        <v>-34.9</v>
      </c>
      <c r="AP15" s="2">
        <v>-40.299999999999997</v>
      </c>
      <c r="AQ15" s="2">
        <v>-40.1</v>
      </c>
      <c r="AR15" s="2">
        <v>-33.200000000000003</v>
      </c>
      <c r="AS15" s="2">
        <v>-20</v>
      </c>
      <c r="AT15" s="2">
        <v>-1.4</v>
      </c>
      <c r="AU15" s="2">
        <v>7.9</v>
      </c>
      <c r="AV15" s="2">
        <v>9.1</v>
      </c>
      <c r="AW15" s="2">
        <v>6.6</v>
      </c>
      <c r="AX15" s="2">
        <v>-2.6</v>
      </c>
      <c r="AY15" s="2">
        <v>-18.7</v>
      </c>
      <c r="AZ15" s="2">
        <v>-36.200000000000003</v>
      </c>
      <c r="BA15" s="4">
        <v>-35.4</v>
      </c>
      <c r="BB15" s="32">
        <f t="shared" si="0"/>
        <v>-17.025000000000002</v>
      </c>
    </row>
    <row r="16" spans="1:54" ht="15.9" x14ac:dyDescent="0.45">
      <c r="A16" s="2">
        <v>1980</v>
      </c>
      <c r="B16">
        <v>0.45800000000000002</v>
      </c>
      <c r="C16" s="5"/>
      <c r="E16"/>
      <c r="F16"/>
      <c r="G16"/>
      <c r="H16"/>
      <c r="I16"/>
      <c r="K16" s="2">
        <v>1980</v>
      </c>
      <c r="L16">
        <v>15.8</v>
      </c>
      <c r="M16">
        <v>20.2</v>
      </c>
      <c r="N16">
        <v>26.4</v>
      </c>
      <c r="O16">
        <v>14.9</v>
      </c>
      <c r="P16">
        <v>8.5</v>
      </c>
      <c r="Q16">
        <v>7.3</v>
      </c>
      <c r="R16">
        <v>9</v>
      </c>
      <c r="S16">
        <v>7.8</v>
      </c>
      <c r="T16">
        <v>9.3000000000000007</v>
      </c>
      <c r="U16">
        <v>5.8</v>
      </c>
      <c r="V16">
        <v>1.4</v>
      </c>
      <c r="W16">
        <v>6.3</v>
      </c>
      <c r="X16">
        <v>38.4</v>
      </c>
      <c r="Y16">
        <v>55.5</v>
      </c>
      <c r="Z16">
        <v>40.200000000000003</v>
      </c>
      <c r="AA16">
        <v>40.1</v>
      </c>
      <c r="AB16">
        <v>12</v>
      </c>
      <c r="AC16">
        <v>9.4</v>
      </c>
      <c r="AD16">
        <v>4.7</v>
      </c>
      <c r="AE16" s="17"/>
      <c r="AF16" s="15"/>
      <c r="AG16" s="15"/>
      <c r="AH16" s="2">
        <v>1980</v>
      </c>
      <c r="AI16" s="2">
        <v>7.9</v>
      </c>
      <c r="AJ16" s="2">
        <v>9.1</v>
      </c>
      <c r="AK16" s="2">
        <v>6.6</v>
      </c>
      <c r="AL16" s="2">
        <v>-2.6</v>
      </c>
      <c r="AM16" s="2">
        <v>-18.7</v>
      </c>
      <c r="AN16" s="2">
        <v>-36.200000000000003</v>
      </c>
      <c r="AO16" s="4">
        <v>-35.4</v>
      </c>
      <c r="AP16" s="2">
        <v>-35.700000000000003</v>
      </c>
      <c r="AQ16" s="2">
        <v>-35.4</v>
      </c>
      <c r="AR16" s="2">
        <v>-30</v>
      </c>
      <c r="AS16" s="2">
        <v>-21.7</v>
      </c>
      <c r="AT16" s="2">
        <v>-1.9</v>
      </c>
      <c r="AU16" s="2">
        <v>7.9</v>
      </c>
      <c r="AV16" s="2">
        <v>11</v>
      </c>
      <c r="AW16" s="2">
        <v>10.5</v>
      </c>
      <c r="AX16" s="2">
        <v>2.7</v>
      </c>
      <c r="AY16" s="2">
        <v>-14.5</v>
      </c>
      <c r="AZ16" s="2">
        <v>-34.6</v>
      </c>
      <c r="BA16" s="4">
        <v>-34.799999999999997</v>
      </c>
      <c r="BB16" s="32">
        <f t="shared" si="0"/>
        <v>-14.708333333333334</v>
      </c>
    </row>
    <row r="17" spans="1:54" ht="15.9" x14ac:dyDescent="0.45">
      <c r="A17" s="2">
        <v>1981</v>
      </c>
      <c r="B17">
        <v>1.3280000000000001</v>
      </c>
      <c r="C17" s="5"/>
      <c r="E17"/>
      <c r="F17"/>
      <c r="G17"/>
      <c r="H17"/>
      <c r="I17"/>
      <c r="K17" s="2">
        <v>1981</v>
      </c>
      <c r="L17">
        <v>38.4</v>
      </c>
      <c r="M17">
        <v>55.5</v>
      </c>
      <c r="N17">
        <v>40.200000000000003</v>
      </c>
      <c r="O17">
        <v>40.1</v>
      </c>
      <c r="P17">
        <v>12</v>
      </c>
      <c r="Q17">
        <v>9.4</v>
      </c>
      <c r="R17">
        <v>4.7</v>
      </c>
      <c r="S17">
        <v>7.8</v>
      </c>
      <c r="T17">
        <v>4.5</v>
      </c>
      <c r="U17">
        <v>10.9</v>
      </c>
      <c r="V17">
        <v>32.200000000000003</v>
      </c>
      <c r="W17">
        <v>31.4</v>
      </c>
      <c r="X17">
        <v>41.4</v>
      </c>
      <c r="Y17">
        <v>36.799999999999997</v>
      </c>
      <c r="Z17">
        <v>9</v>
      </c>
      <c r="AA17">
        <v>51.8</v>
      </c>
      <c r="AB17">
        <v>8.1</v>
      </c>
      <c r="AC17">
        <v>10.9</v>
      </c>
      <c r="AD17">
        <v>15.4</v>
      </c>
      <c r="AE17" s="17"/>
      <c r="AF17" s="15"/>
      <c r="AG17" s="15"/>
      <c r="AH17" s="2">
        <v>1981</v>
      </c>
      <c r="AI17" s="2">
        <v>7.9</v>
      </c>
      <c r="AJ17" s="2">
        <v>11</v>
      </c>
      <c r="AK17" s="2">
        <v>10.5</v>
      </c>
      <c r="AL17" s="2">
        <v>2.7</v>
      </c>
      <c r="AM17" s="2">
        <v>-14.5</v>
      </c>
      <c r="AN17" s="2">
        <v>-34.6</v>
      </c>
      <c r="AO17" s="4">
        <v>-34.799999999999997</v>
      </c>
      <c r="AP17" s="2">
        <v>-31.4</v>
      </c>
      <c r="AQ17" s="2">
        <v>-36.299999999999997</v>
      </c>
      <c r="AR17" s="2">
        <v>-28.4</v>
      </c>
      <c r="AS17" s="2">
        <v>-16.3</v>
      </c>
      <c r="AT17" s="2">
        <v>-2</v>
      </c>
      <c r="AU17" s="2">
        <v>8.6999999999999993</v>
      </c>
      <c r="AV17" s="2">
        <v>11.5</v>
      </c>
      <c r="AW17" s="2">
        <v>9.1</v>
      </c>
      <c r="AX17" s="2">
        <v>-0.9</v>
      </c>
      <c r="AY17" s="2">
        <v>-17.8</v>
      </c>
      <c r="AZ17" s="2">
        <v>-29.7</v>
      </c>
      <c r="BA17" s="4">
        <v>-33.1</v>
      </c>
      <c r="BB17" s="32">
        <f t="shared" si="0"/>
        <v>-13.883333333333333</v>
      </c>
    </row>
    <row r="18" spans="1:54" ht="15.9" x14ac:dyDescent="0.45">
      <c r="A18" s="2">
        <v>1982</v>
      </c>
      <c r="B18">
        <v>1.1539999999999999</v>
      </c>
      <c r="C18" s="5"/>
      <c r="E18"/>
      <c r="F18"/>
      <c r="G18"/>
      <c r="H18"/>
      <c r="I18"/>
      <c r="K18" s="2">
        <v>1982</v>
      </c>
      <c r="L18">
        <v>41.4</v>
      </c>
      <c r="M18">
        <v>36.799999999999997</v>
      </c>
      <c r="N18">
        <v>9</v>
      </c>
      <c r="O18">
        <v>51.8</v>
      </c>
      <c r="P18">
        <v>8.1</v>
      </c>
      <c r="Q18">
        <v>10.9</v>
      </c>
      <c r="R18">
        <v>15.4</v>
      </c>
      <c r="S18">
        <v>6.4</v>
      </c>
      <c r="T18">
        <v>3.6</v>
      </c>
      <c r="U18">
        <v>3.2</v>
      </c>
      <c r="V18">
        <v>10.199999999999999</v>
      </c>
      <c r="W18">
        <v>33.799999999999997</v>
      </c>
      <c r="X18">
        <v>22.9</v>
      </c>
      <c r="Y18">
        <v>54.5</v>
      </c>
      <c r="Z18">
        <v>33.299999999999997</v>
      </c>
      <c r="AA18">
        <v>23.7</v>
      </c>
      <c r="AB18">
        <v>21.7</v>
      </c>
      <c r="AC18">
        <v>11.4</v>
      </c>
      <c r="AD18">
        <v>16.600000000000001</v>
      </c>
      <c r="AE18" s="17"/>
      <c r="AF18" s="15"/>
      <c r="AG18" s="15"/>
      <c r="AH18" s="2">
        <v>1982</v>
      </c>
      <c r="AI18" s="2">
        <v>8.6999999999999993</v>
      </c>
      <c r="AJ18" s="2">
        <v>11.5</v>
      </c>
      <c r="AK18" s="2">
        <v>9.1</v>
      </c>
      <c r="AL18" s="2">
        <v>-0.9</v>
      </c>
      <c r="AM18" s="2">
        <v>-17.8</v>
      </c>
      <c r="AN18" s="2">
        <v>-29.7</v>
      </c>
      <c r="AO18" s="4">
        <v>-33.1</v>
      </c>
      <c r="AP18" s="2">
        <v>-41.4</v>
      </c>
      <c r="AQ18" s="2">
        <v>-34.9</v>
      </c>
      <c r="AR18" s="2">
        <v>-32.9</v>
      </c>
      <c r="AS18" s="2">
        <v>-15.6</v>
      </c>
      <c r="AT18" s="2">
        <v>-7.9</v>
      </c>
      <c r="AU18" s="2">
        <v>7.5</v>
      </c>
      <c r="AV18" s="2">
        <v>13.1</v>
      </c>
      <c r="AW18" s="2">
        <v>7.7</v>
      </c>
      <c r="AX18" s="2">
        <v>1.9</v>
      </c>
      <c r="AY18" s="2">
        <v>-16.899999999999999</v>
      </c>
      <c r="AZ18" s="2">
        <v>-33.700000000000003</v>
      </c>
      <c r="BA18" s="4">
        <v>-36.6</v>
      </c>
      <c r="BB18" s="32">
        <f t="shared" si="0"/>
        <v>-15.80833333333333</v>
      </c>
    </row>
    <row r="19" spans="1:54" ht="15.9" x14ac:dyDescent="0.45">
      <c r="A19" s="2">
        <v>1983</v>
      </c>
      <c r="B19">
        <v>1.204</v>
      </c>
      <c r="C19" s="5"/>
      <c r="E19"/>
      <c r="F19"/>
      <c r="G19"/>
      <c r="H19"/>
      <c r="I19"/>
      <c r="K19" s="2">
        <v>1983</v>
      </c>
      <c r="L19">
        <v>22.9</v>
      </c>
      <c r="M19">
        <v>54.5</v>
      </c>
      <c r="N19">
        <v>33.299999999999997</v>
      </c>
      <c r="O19">
        <v>23.7</v>
      </c>
      <c r="P19">
        <v>21.7</v>
      </c>
      <c r="Q19">
        <v>11.4</v>
      </c>
      <c r="R19">
        <v>16.600000000000001</v>
      </c>
      <c r="S19">
        <v>6.7</v>
      </c>
      <c r="T19">
        <v>5.7</v>
      </c>
      <c r="U19">
        <v>4.7</v>
      </c>
      <c r="V19">
        <v>1.5</v>
      </c>
      <c r="W19">
        <v>16.2</v>
      </c>
      <c r="X19">
        <v>34.5</v>
      </c>
      <c r="Y19">
        <v>65.400000000000006</v>
      </c>
      <c r="Z19">
        <v>58.6</v>
      </c>
      <c r="AA19">
        <v>28.5</v>
      </c>
      <c r="AB19">
        <v>18.600000000000001</v>
      </c>
      <c r="AC19">
        <v>9.3000000000000007</v>
      </c>
      <c r="AD19">
        <v>6.5</v>
      </c>
      <c r="AE19" s="17"/>
      <c r="AF19" s="15"/>
      <c r="AG19" s="15"/>
      <c r="AH19" s="2">
        <v>1983</v>
      </c>
      <c r="AI19" s="2">
        <v>7.5</v>
      </c>
      <c r="AJ19" s="2">
        <v>13.1</v>
      </c>
      <c r="AK19" s="2">
        <v>7.7</v>
      </c>
      <c r="AL19" s="2">
        <v>1.9</v>
      </c>
      <c r="AM19" s="2">
        <v>-16.899999999999999</v>
      </c>
      <c r="AN19" s="2">
        <v>-33.700000000000003</v>
      </c>
      <c r="AO19" s="4">
        <v>-36.6</v>
      </c>
      <c r="AP19" s="2">
        <v>-38.299999999999997</v>
      </c>
      <c r="AQ19" s="2">
        <v>-34</v>
      </c>
      <c r="AR19" s="2">
        <v>-30</v>
      </c>
      <c r="AS19" s="2">
        <v>-19.5</v>
      </c>
      <c r="AT19" s="2">
        <v>-0.5</v>
      </c>
      <c r="AU19" s="2">
        <v>9.6</v>
      </c>
      <c r="AV19" s="2">
        <v>12</v>
      </c>
      <c r="AW19" s="2">
        <v>10.6</v>
      </c>
      <c r="AX19" s="2">
        <v>1.9</v>
      </c>
      <c r="AY19" s="2">
        <v>-15</v>
      </c>
      <c r="AZ19" s="2">
        <v>-31</v>
      </c>
      <c r="BA19" s="4">
        <v>-36.4</v>
      </c>
      <c r="BB19" s="32">
        <f t="shared" si="0"/>
        <v>-14.216666666666667</v>
      </c>
    </row>
    <row r="20" spans="1:54" ht="15.9" x14ac:dyDescent="0.45">
      <c r="A20" s="2">
        <v>1984</v>
      </c>
      <c r="B20">
        <v>0.35899999999999999</v>
      </c>
      <c r="C20" s="5"/>
      <c r="E20"/>
      <c r="F20"/>
      <c r="G20"/>
      <c r="H20"/>
      <c r="I20"/>
      <c r="K20" s="2">
        <v>1984</v>
      </c>
      <c r="L20">
        <v>34.5</v>
      </c>
      <c r="M20">
        <v>65.400000000000006</v>
      </c>
      <c r="N20">
        <v>58.6</v>
      </c>
      <c r="O20">
        <v>28.5</v>
      </c>
      <c r="P20">
        <v>18.600000000000001</v>
      </c>
      <c r="Q20">
        <v>9.3000000000000007</v>
      </c>
      <c r="R20">
        <v>6.5</v>
      </c>
      <c r="S20">
        <v>9.4</v>
      </c>
      <c r="T20">
        <v>1.2</v>
      </c>
      <c r="U20">
        <v>3.3</v>
      </c>
      <c r="V20">
        <v>4.0999999999999996</v>
      </c>
      <c r="W20">
        <v>33.299999999999997</v>
      </c>
      <c r="X20">
        <v>36.9</v>
      </c>
      <c r="Y20">
        <v>79.599999999999994</v>
      </c>
      <c r="Z20">
        <v>112.1</v>
      </c>
      <c r="AA20">
        <v>18.100000000000001</v>
      </c>
      <c r="AB20">
        <v>14.9</v>
      </c>
      <c r="AC20">
        <v>22.9</v>
      </c>
      <c r="AD20">
        <v>18.600000000000001</v>
      </c>
      <c r="AE20" s="17"/>
      <c r="AF20" s="15"/>
      <c r="AG20" s="15"/>
      <c r="AH20" s="2">
        <v>1984</v>
      </c>
      <c r="AI20" s="2">
        <v>9.6</v>
      </c>
      <c r="AJ20" s="2">
        <v>12</v>
      </c>
      <c r="AK20" s="2">
        <v>10.6</v>
      </c>
      <c r="AL20" s="2">
        <v>1.9</v>
      </c>
      <c r="AM20" s="2">
        <v>-15</v>
      </c>
      <c r="AN20" s="2">
        <v>-31</v>
      </c>
      <c r="AO20" s="4">
        <v>-36.4</v>
      </c>
      <c r="AP20" s="2">
        <v>-33.4</v>
      </c>
      <c r="AQ20" s="2">
        <v>-42.4</v>
      </c>
      <c r="AR20" s="2">
        <v>-31.9</v>
      </c>
      <c r="AS20" s="2">
        <v>-15.4</v>
      </c>
      <c r="AT20" s="2">
        <v>-1.8</v>
      </c>
      <c r="AU20" s="2">
        <v>5.8</v>
      </c>
      <c r="AV20" s="2">
        <v>9</v>
      </c>
      <c r="AW20" s="2">
        <v>5.8</v>
      </c>
      <c r="AX20" s="2">
        <v>-2.6</v>
      </c>
      <c r="AY20" s="2">
        <v>-13.7</v>
      </c>
      <c r="AZ20" s="2">
        <v>-28.8</v>
      </c>
      <c r="BA20" s="4">
        <v>-38.700000000000003</v>
      </c>
      <c r="BB20" s="32">
        <f t="shared" si="0"/>
        <v>-15.675000000000002</v>
      </c>
    </row>
    <row r="21" spans="1:54" ht="15.9" x14ac:dyDescent="0.45">
      <c r="A21" s="2">
        <v>1985</v>
      </c>
      <c r="B21">
        <v>1.1910000000000001</v>
      </c>
      <c r="C21" s="5"/>
      <c r="E21"/>
      <c r="F21"/>
      <c r="G21"/>
      <c r="H21"/>
      <c r="I21"/>
      <c r="K21" s="2">
        <v>1985</v>
      </c>
      <c r="L21">
        <v>36.9</v>
      </c>
      <c r="M21">
        <v>79.599999999999994</v>
      </c>
      <c r="N21">
        <v>112.1</v>
      </c>
      <c r="O21">
        <v>18.100000000000001</v>
      </c>
      <c r="P21">
        <v>14.9</v>
      </c>
      <c r="Q21">
        <v>22.9</v>
      </c>
      <c r="R21">
        <v>18.600000000000001</v>
      </c>
      <c r="S21">
        <v>8.4</v>
      </c>
      <c r="T21">
        <v>25.5</v>
      </c>
      <c r="U21">
        <v>7.4</v>
      </c>
      <c r="V21">
        <v>7.4</v>
      </c>
      <c r="W21">
        <v>26.9</v>
      </c>
      <c r="X21">
        <v>2.5</v>
      </c>
      <c r="Y21">
        <v>61.3</v>
      </c>
      <c r="Z21">
        <v>62.1</v>
      </c>
      <c r="AA21">
        <v>16.100000000000001</v>
      </c>
      <c r="AB21">
        <v>13.1</v>
      </c>
      <c r="AC21">
        <v>21.2</v>
      </c>
      <c r="AD21">
        <v>12.2</v>
      </c>
      <c r="AE21" s="17"/>
      <c r="AF21" s="15"/>
      <c r="AG21" s="15"/>
      <c r="AH21" s="2">
        <v>1985</v>
      </c>
      <c r="AI21" s="2">
        <v>5.8</v>
      </c>
      <c r="AJ21" s="2">
        <v>9</v>
      </c>
      <c r="AK21" s="2">
        <v>5.8</v>
      </c>
      <c r="AL21" s="2">
        <v>-2.6</v>
      </c>
      <c r="AM21" s="2">
        <v>-13.7</v>
      </c>
      <c r="AN21" s="2">
        <v>-28.8</v>
      </c>
      <c r="AO21" s="4">
        <v>-38.700000000000003</v>
      </c>
      <c r="AP21" s="2">
        <v>-36.700000000000003</v>
      </c>
      <c r="AQ21" s="2">
        <v>-29</v>
      </c>
      <c r="AR21" s="2">
        <v>-28.9</v>
      </c>
      <c r="AS21" s="2">
        <v>-18.899999999999999</v>
      </c>
      <c r="AT21" s="2">
        <v>-4.0999999999999996</v>
      </c>
      <c r="AU21" s="2">
        <v>8.6</v>
      </c>
      <c r="AV21" s="2">
        <v>12.3</v>
      </c>
      <c r="AW21" s="2">
        <v>6</v>
      </c>
      <c r="AX21" s="2">
        <v>1.8</v>
      </c>
      <c r="AY21" s="2">
        <v>-17.2</v>
      </c>
      <c r="AZ21" s="2">
        <v>-31.1</v>
      </c>
      <c r="BA21" s="4">
        <v>-30.5</v>
      </c>
      <c r="BB21" s="32">
        <f t="shared" si="0"/>
        <v>-13.975000000000001</v>
      </c>
    </row>
    <row r="22" spans="1:54" ht="15.9" x14ac:dyDescent="0.45">
      <c r="A22" s="2">
        <v>1986</v>
      </c>
      <c r="B22">
        <v>1.772</v>
      </c>
      <c r="C22" s="5"/>
      <c r="E22"/>
      <c r="F22"/>
      <c r="G22"/>
      <c r="H22"/>
      <c r="I22"/>
      <c r="K22" s="2">
        <v>1986</v>
      </c>
      <c r="L22">
        <v>2.5</v>
      </c>
      <c r="M22">
        <v>61.3</v>
      </c>
      <c r="N22">
        <v>62.1</v>
      </c>
      <c r="O22">
        <v>16.100000000000001</v>
      </c>
      <c r="P22">
        <v>13.1</v>
      </c>
      <c r="Q22">
        <v>21.2</v>
      </c>
      <c r="R22">
        <v>12.2</v>
      </c>
      <c r="S22">
        <v>2.7</v>
      </c>
      <c r="T22">
        <v>3.3</v>
      </c>
      <c r="U22">
        <v>2.7</v>
      </c>
      <c r="V22">
        <v>0.8</v>
      </c>
      <c r="W22">
        <v>9.1</v>
      </c>
      <c r="X22">
        <v>31.2</v>
      </c>
      <c r="Y22">
        <v>34.4</v>
      </c>
      <c r="Z22">
        <v>21</v>
      </c>
      <c r="AA22">
        <v>36.299999999999997</v>
      </c>
      <c r="AB22">
        <v>16.600000000000001</v>
      </c>
      <c r="AC22">
        <v>15.6</v>
      </c>
      <c r="AD22">
        <v>5.6</v>
      </c>
      <c r="AE22" s="17"/>
      <c r="AF22" s="15"/>
      <c r="AG22" s="15"/>
      <c r="AH22" s="2">
        <v>1986</v>
      </c>
      <c r="AI22" s="2">
        <v>8.6</v>
      </c>
      <c r="AJ22" s="2">
        <v>12.3</v>
      </c>
      <c r="AK22" s="2">
        <v>6</v>
      </c>
      <c r="AL22" s="2">
        <v>1.8</v>
      </c>
      <c r="AM22" s="2">
        <v>-17.2</v>
      </c>
      <c r="AN22" s="2">
        <v>-31.1</v>
      </c>
      <c r="AO22" s="4">
        <v>-30.5</v>
      </c>
      <c r="AP22" s="2">
        <v>-39.6</v>
      </c>
      <c r="AQ22" s="2">
        <v>-35</v>
      </c>
      <c r="AR22" s="2">
        <v>-29.5</v>
      </c>
      <c r="AS22" s="2">
        <v>-17</v>
      </c>
      <c r="AT22" s="2">
        <v>-2.9</v>
      </c>
      <c r="AU22" s="2">
        <v>10.7</v>
      </c>
      <c r="AV22" s="2">
        <v>9.8000000000000007</v>
      </c>
      <c r="AW22" s="2">
        <v>8.1</v>
      </c>
      <c r="AX22" s="2">
        <v>-0.2</v>
      </c>
      <c r="AY22" s="2">
        <v>-12.2</v>
      </c>
      <c r="AZ22" s="2">
        <v>-31.7</v>
      </c>
      <c r="BA22" s="4">
        <v>-36</v>
      </c>
      <c r="BB22" s="32">
        <f t="shared" si="0"/>
        <v>-14.625</v>
      </c>
    </row>
    <row r="23" spans="1:54" ht="15.9" x14ac:dyDescent="0.45">
      <c r="A23" s="2">
        <v>1987</v>
      </c>
      <c r="B23">
        <v>1.2110000000000001</v>
      </c>
      <c r="C23" s="5"/>
      <c r="E23"/>
      <c r="F23"/>
      <c r="G23"/>
      <c r="H23"/>
      <c r="I23"/>
      <c r="K23" s="2">
        <v>1987</v>
      </c>
      <c r="L23">
        <v>31.2</v>
      </c>
      <c r="M23">
        <v>34.4</v>
      </c>
      <c r="N23">
        <v>21</v>
      </c>
      <c r="O23">
        <v>36.299999999999997</v>
      </c>
      <c r="P23">
        <v>16.600000000000001</v>
      </c>
      <c r="Q23">
        <v>15.6</v>
      </c>
      <c r="R23">
        <v>5.6</v>
      </c>
      <c r="S23">
        <v>4.4000000000000004</v>
      </c>
      <c r="T23">
        <v>2.9</v>
      </c>
      <c r="U23">
        <v>7.2</v>
      </c>
      <c r="V23">
        <v>5</v>
      </c>
      <c r="W23">
        <v>17.7</v>
      </c>
      <c r="X23">
        <v>25.5</v>
      </c>
      <c r="Y23">
        <v>30.3</v>
      </c>
      <c r="Z23">
        <v>50.2</v>
      </c>
      <c r="AA23">
        <v>7.6</v>
      </c>
      <c r="AB23">
        <v>8.4</v>
      </c>
      <c r="AC23">
        <v>4.5999999999999996</v>
      </c>
      <c r="AD23">
        <v>10</v>
      </c>
      <c r="AE23" s="17"/>
      <c r="AF23" s="15"/>
      <c r="AG23" s="15"/>
      <c r="AH23" s="2">
        <v>1987</v>
      </c>
      <c r="AI23" s="2">
        <v>10.7</v>
      </c>
      <c r="AJ23" s="2">
        <v>9.8000000000000007</v>
      </c>
      <c r="AK23" s="2">
        <v>8.1</v>
      </c>
      <c r="AL23" s="2">
        <v>-0.2</v>
      </c>
      <c r="AM23" s="2">
        <v>-12.2</v>
      </c>
      <c r="AN23" s="2">
        <v>-31.7</v>
      </c>
      <c r="AO23" s="4">
        <v>-36</v>
      </c>
      <c r="AP23" s="2">
        <v>-39.9</v>
      </c>
      <c r="AQ23" s="2">
        <v>-39.799999999999997</v>
      </c>
      <c r="AR23" s="2">
        <v>-31.5</v>
      </c>
      <c r="AS23" s="2">
        <v>-20.6</v>
      </c>
      <c r="AT23" s="2">
        <v>-6.8</v>
      </c>
      <c r="AU23" s="2">
        <v>8.8000000000000007</v>
      </c>
      <c r="AV23" s="2">
        <v>13.9</v>
      </c>
      <c r="AW23" s="2">
        <v>8.6999999999999993</v>
      </c>
      <c r="AX23" s="2">
        <v>-0.7</v>
      </c>
      <c r="AY23" s="2">
        <v>-20.399999999999999</v>
      </c>
      <c r="AZ23" s="2">
        <v>-34.200000000000003</v>
      </c>
      <c r="BA23" s="4">
        <v>-40.200000000000003</v>
      </c>
      <c r="BB23" s="32">
        <f t="shared" si="0"/>
        <v>-16.891666666666666</v>
      </c>
    </row>
    <row r="24" spans="1:54" ht="15.9" x14ac:dyDescent="0.45">
      <c r="A24" s="2">
        <v>1988</v>
      </c>
      <c r="B24">
        <v>0.97799999999999998</v>
      </c>
      <c r="C24" s="5"/>
      <c r="E24"/>
      <c r="F24"/>
      <c r="G24"/>
      <c r="H24"/>
      <c r="I24"/>
      <c r="K24" s="2">
        <v>1988</v>
      </c>
      <c r="L24">
        <v>25.5</v>
      </c>
      <c r="M24">
        <v>30.3</v>
      </c>
      <c r="N24">
        <v>50.2</v>
      </c>
      <c r="O24">
        <v>7.6</v>
      </c>
      <c r="P24">
        <v>8.4</v>
      </c>
      <c r="Q24">
        <v>4.5999999999999996</v>
      </c>
      <c r="R24">
        <v>10</v>
      </c>
      <c r="S24">
        <v>8.8000000000000007</v>
      </c>
      <c r="T24">
        <v>7.6</v>
      </c>
      <c r="U24">
        <v>4.9000000000000004</v>
      </c>
      <c r="V24">
        <v>10.5</v>
      </c>
      <c r="W24">
        <v>20.2</v>
      </c>
      <c r="X24">
        <v>23.6</v>
      </c>
      <c r="Y24">
        <v>58.8</v>
      </c>
      <c r="Z24">
        <v>161.1</v>
      </c>
      <c r="AA24">
        <v>28.2</v>
      </c>
      <c r="AB24">
        <v>36.799999999999997</v>
      </c>
      <c r="AC24">
        <v>5.9</v>
      </c>
      <c r="AD24">
        <v>1.9</v>
      </c>
      <c r="AE24" s="17"/>
      <c r="AF24" s="15"/>
      <c r="AG24" s="15"/>
      <c r="AH24" s="2">
        <v>1988</v>
      </c>
      <c r="AI24" s="2">
        <v>8.8000000000000007</v>
      </c>
      <c r="AJ24" s="2">
        <v>13.9</v>
      </c>
      <c r="AK24" s="2">
        <v>8.6999999999999993</v>
      </c>
      <c r="AL24" s="2">
        <v>-0.7</v>
      </c>
      <c r="AM24" s="2">
        <v>-20.399999999999999</v>
      </c>
      <c r="AN24" s="2">
        <v>-34.200000000000003</v>
      </c>
      <c r="AO24" s="4">
        <v>-40.200000000000003</v>
      </c>
      <c r="AP24" s="2">
        <v>-40.200000000000003</v>
      </c>
      <c r="AQ24" s="2">
        <v>-33.1</v>
      </c>
      <c r="AR24" s="2">
        <v>-27.4</v>
      </c>
      <c r="AS24" s="2">
        <v>-15.3</v>
      </c>
      <c r="AT24" s="2">
        <v>-0.7</v>
      </c>
      <c r="AU24" s="2">
        <v>10.8</v>
      </c>
      <c r="AV24" s="2">
        <v>15.2</v>
      </c>
      <c r="AW24" s="2">
        <v>6.2</v>
      </c>
      <c r="AX24" s="2">
        <v>3.1</v>
      </c>
      <c r="AY24" s="2">
        <v>-14</v>
      </c>
      <c r="AZ24" s="2">
        <v>-29.5</v>
      </c>
      <c r="BA24" s="4">
        <v>-32.9</v>
      </c>
      <c r="BB24" s="32">
        <f t="shared" si="0"/>
        <v>-13.15</v>
      </c>
    </row>
    <row r="25" spans="1:54" ht="15.9" x14ac:dyDescent="0.45">
      <c r="A25" s="2">
        <v>1989</v>
      </c>
      <c r="B25">
        <v>0.81499999999999995</v>
      </c>
      <c r="C25" s="5"/>
      <c r="E25"/>
      <c r="F25"/>
      <c r="G25"/>
      <c r="H25"/>
      <c r="I25"/>
      <c r="K25" s="2">
        <v>1989</v>
      </c>
      <c r="L25">
        <v>23.6</v>
      </c>
      <c r="M25">
        <v>58.8</v>
      </c>
      <c r="N25">
        <v>161.1</v>
      </c>
      <c r="O25">
        <v>28.2</v>
      </c>
      <c r="P25">
        <v>36.799999999999997</v>
      </c>
      <c r="Q25">
        <v>5.9</v>
      </c>
      <c r="R25">
        <v>1.9</v>
      </c>
      <c r="S25">
        <v>7.9</v>
      </c>
      <c r="T25">
        <v>31.8</v>
      </c>
      <c r="U25">
        <v>2.9</v>
      </c>
      <c r="V25">
        <v>5.2</v>
      </c>
      <c r="W25">
        <v>6.8</v>
      </c>
      <c r="X25">
        <v>84.3</v>
      </c>
      <c r="Y25">
        <v>75.3</v>
      </c>
      <c r="Z25">
        <v>72.2</v>
      </c>
      <c r="AA25">
        <v>44.9</v>
      </c>
      <c r="AB25">
        <v>13</v>
      </c>
      <c r="AC25">
        <v>5</v>
      </c>
      <c r="AD25">
        <v>3.2</v>
      </c>
      <c r="AE25" s="17"/>
      <c r="AF25" s="15"/>
      <c r="AG25" s="15"/>
      <c r="AH25" s="2">
        <v>1989</v>
      </c>
      <c r="AI25" s="2">
        <v>10.8</v>
      </c>
      <c r="AJ25" s="2">
        <v>15.2</v>
      </c>
      <c r="AK25" s="2">
        <v>6.2</v>
      </c>
      <c r="AL25" s="2">
        <v>3.1</v>
      </c>
      <c r="AM25" s="2">
        <v>-14</v>
      </c>
      <c r="AN25" s="2">
        <v>-29.5</v>
      </c>
      <c r="AO25" s="4">
        <v>-32.9</v>
      </c>
      <c r="AP25" s="2">
        <v>-36.9</v>
      </c>
      <c r="AQ25" s="2">
        <v>-33.5</v>
      </c>
      <c r="AR25" s="2">
        <v>-26.7</v>
      </c>
      <c r="AS25" s="2">
        <v>-18.100000000000001</v>
      </c>
      <c r="AT25" s="2">
        <v>-1.7</v>
      </c>
      <c r="AU25" s="2">
        <v>8.3000000000000007</v>
      </c>
      <c r="AV25" s="2">
        <v>11.1</v>
      </c>
      <c r="AW25" s="2">
        <v>7.9</v>
      </c>
      <c r="AX25" s="2">
        <v>1.5</v>
      </c>
      <c r="AY25" s="2">
        <v>-18.3</v>
      </c>
      <c r="AZ25" s="2">
        <v>-29.7</v>
      </c>
      <c r="BA25" s="4">
        <v>-33</v>
      </c>
      <c r="BB25" s="32">
        <f t="shared" si="0"/>
        <v>-14.091666666666669</v>
      </c>
    </row>
    <row r="26" spans="1:54" ht="15.9" x14ac:dyDescent="0.45">
      <c r="A26" s="2">
        <v>1990</v>
      </c>
      <c r="B26">
        <v>1.071</v>
      </c>
      <c r="C26" s="5"/>
      <c r="E26"/>
      <c r="F26"/>
      <c r="G26"/>
      <c r="H26"/>
      <c r="I26"/>
      <c r="K26" s="2">
        <v>1990</v>
      </c>
      <c r="L26">
        <v>84.3</v>
      </c>
      <c r="M26">
        <v>75.3</v>
      </c>
      <c r="N26">
        <v>72.2</v>
      </c>
      <c r="O26">
        <v>44.9</v>
      </c>
      <c r="P26">
        <v>13</v>
      </c>
      <c r="Q26">
        <v>5</v>
      </c>
      <c r="R26">
        <v>3.2</v>
      </c>
      <c r="S26">
        <v>3.4</v>
      </c>
      <c r="T26">
        <v>3.7</v>
      </c>
      <c r="U26">
        <v>6.6</v>
      </c>
      <c r="V26">
        <v>7.4</v>
      </c>
      <c r="W26">
        <v>40</v>
      </c>
      <c r="X26">
        <v>28.9</v>
      </c>
      <c r="Y26">
        <v>132.6</v>
      </c>
      <c r="Z26">
        <v>39.9</v>
      </c>
      <c r="AA26">
        <v>19.2</v>
      </c>
      <c r="AB26">
        <v>30.2</v>
      </c>
      <c r="AC26">
        <v>11.3</v>
      </c>
      <c r="AD26">
        <v>5.5</v>
      </c>
      <c r="AE26" s="17"/>
      <c r="AF26" s="15"/>
      <c r="AG26" s="15"/>
      <c r="AH26" s="2">
        <v>1990</v>
      </c>
      <c r="AI26" s="2">
        <v>8.3000000000000007</v>
      </c>
      <c r="AJ26" s="2">
        <v>11.1</v>
      </c>
      <c r="AK26" s="2">
        <v>7.9</v>
      </c>
      <c r="AL26" s="2">
        <v>1.5</v>
      </c>
      <c r="AM26" s="2">
        <v>-18.3</v>
      </c>
      <c r="AN26" s="2">
        <v>-29.7</v>
      </c>
      <c r="AO26" s="4">
        <v>-33</v>
      </c>
      <c r="AP26" s="2">
        <v>-38.4</v>
      </c>
      <c r="AQ26" s="2">
        <v>-32.4</v>
      </c>
      <c r="AR26" s="2">
        <v>-20.2</v>
      </c>
      <c r="AS26" s="2">
        <v>-12.9</v>
      </c>
      <c r="AT26" s="2">
        <v>2.8</v>
      </c>
      <c r="AU26" s="2">
        <v>10.1</v>
      </c>
      <c r="AV26" s="2">
        <v>8.6999999999999993</v>
      </c>
      <c r="AW26" s="2">
        <v>9.1</v>
      </c>
      <c r="AX26" s="2">
        <v>-1.2</v>
      </c>
      <c r="AY26" s="2">
        <v>-15.6</v>
      </c>
      <c r="AZ26" s="2">
        <v>-30.6</v>
      </c>
      <c r="BA26" s="4">
        <v>-39.4</v>
      </c>
      <c r="BB26" s="32">
        <f t="shared" si="0"/>
        <v>-13.333333333333336</v>
      </c>
    </row>
    <row r="27" spans="1:54" ht="15.9" x14ac:dyDescent="0.45">
      <c r="A27" s="2">
        <v>1991</v>
      </c>
      <c r="B27">
        <v>0.72699999999999998</v>
      </c>
      <c r="C27" s="5"/>
      <c r="E27"/>
      <c r="F27"/>
      <c r="G27"/>
      <c r="H27"/>
      <c r="I27"/>
      <c r="K27" s="2">
        <v>1991</v>
      </c>
      <c r="L27">
        <v>28.9</v>
      </c>
      <c r="M27">
        <v>132.6</v>
      </c>
      <c r="N27">
        <v>39.9</v>
      </c>
      <c r="O27">
        <v>19.2</v>
      </c>
      <c r="P27">
        <v>30.2</v>
      </c>
      <c r="Q27">
        <v>11.3</v>
      </c>
      <c r="R27">
        <v>5.5</v>
      </c>
      <c r="S27">
        <v>4.0999999999999996</v>
      </c>
      <c r="T27">
        <v>4.4000000000000004</v>
      </c>
      <c r="U27">
        <v>4.3</v>
      </c>
      <c r="V27">
        <v>7</v>
      </c>
      <c r="W27">
        <v>22.4</v>
      </c>
      <c r="X27">
        <v>87.7</v>
      </c>
      <c r="Y27">
        <v>12.8</v>
      </c>
      <c r="Z27">
        <v>112</v>
      </c>
      <c r="AA27">
        <v>10.9</v>
      </c>
      <c r="AB27">
        <v>10.1</v>
      </c>
      <c r="AC27">
        <v>5.6</v>
      </c>
      <c r="AD27">
        <v>3.8</v>
      </c>
      <c r="AE27" s="17"/>
      <c r="AF27" s="15"/>
      <c r="AG27" s="15"/>
      <c r="AH27" s="2">
        <v>1991</v>
      </c>
      <c r="AI27" s="2">
        <v>10.1</v>
      </c>
      <c r="AJ27" s="2">
        <v>8.6999999999999993</v>
      </c>
      <c r="AK27" s="2">
        <v>9.1</v>
      </c>
      <c r="AL27" s="2">
        <v>-1.2</v>
      </c>
      <c r="AM27" s="2">
        <v>-15.6</v>
      </c>
      <c r="AN27" s="2">
        <v>-30.6</v>
      </c>
      <c r="AO27" s="4">
        <v>-39.4</v>
      </c>
      <c r="AP27" s="2">
        <v>-37.1</v>
      </c>
      <c r="AQ27" s="2">
        <v>-38.1</v>
      </c>
      <c r="AR27" s="2">
        <v>-31.7</v>
      </c>
      <c r="AS27" s="2">
        <v>-15</v>
      </c>
      <c r="AT27" s="2">
        <v>-3.1</v>
      </c>
      <c r="AU27" s="2">
        <v>6.3</v>
      </c>
      <c r="AV27" s="2">
        <v>18.8</v>
      </c>
      <c r="AW27" s="2">
        <v>13.4</v>
      </c>
      <c r="AX27" s="2">
        <v>0.7</v>
      </c>
      <c r="AY27" s="2">
        <v>-13.2</v>
      </c>
      <c r="AZ27" s="2">
        <v>-26.5</v>
      </c>
      <c r="BA27" s="4">
        <v>-28.6</v>
      </c>
      <c r="BB27" s="32">
        <f t="shared" si="0"/>
        <v>-12.841666666666667</v>
      </c>
    </row>
    <row r="28" spans="1:54" ht="15.9" x14ac:dyDescent="0.45">
      <c r="A28" s="2">
        <v>1992</v>
      </c>
      <c r="B28">
        <v>0.50800000000000001</v>
      </c>
      <c r="C28" s="5"/>
      <c r="E28"/>
      <c r="F28"/>
      <c r="G28"/>
      <c r="H28"/>
      <c r="I28"/>
      <c r="K28" s="2">
        <v>1992</v>
      </c>
      <c r="L28">
        <v>87.7</v>
      </c>
      <c r="M28">
        <v>12.8</v>
      </c>
      <c r="N28">
        <v>112</v>
      </c>
      <c r="O28">
        <v>10.9</v>
      </c>
      <c r="P28">
        <v>10.1</v>
      </c>
      <c r="Q28">
        <v>5.6</v>
      </c>
      <c r="R28">
        <v>3.8</v>
      </c>
      <c r="S28">
        <v>2.8</v>
      </c>
      <c r="T28">
        <v>1.7</v>
      </c>
      <c r="U28">
        <v>4.3</v>
      </c>
      <c r="V28">
        <v>6.6</v>
      </c>
      <c r="W28">
        <v>18.7</v>
      </c>
      <c r="X28">
        <v>46.3</v>
      </c>
      <c r="Y28">
        <v>77.3</v>
      </c>
      <c r="Z28">
        <v>41.3</v>
      </c>
      <c r="AA28">
        <v>7.4</v>
      </c>
      <c r="AB28">
        <v>6.5</v>
      </c>
      <c r="AC28">
        <v>3.4</v>
      </c>
      <c r="AD28">
        <v>4.7</v>
      </c>
      <c r="AE28" s="17"/>
      <c r="AF28" s="15"/>
      <c r="AG28" s="15"/>
      <c r="AH28" s="2">
        <v>1992</v>
      </c>
      <c r="AI28" s="2">
        <v>6.3</v>
      </c>
      <c r="AJ28" s="2">
        <v>18.8</v>
      </c>
      <c r="AK28" s="2">
        <v>13.4</v>
      </c>
      <c r="AL28" s="2">
        <v>0.7</v>
      </c>
      <c r="AM28" s="2">
        <v>-13.2</v>
      </c>
      <c r="AN28" s="2">
        <v>-26.5</v>
      </c>
      <c r="AO28" s="4">
        <v>-28.6</v>
      </c>
      <c r="AP28" s="2">
        <v>-41</v>
      </c>
      <c r="AQ28" s="2">
        <v>-36.6</v>
      </c>
      <c r="AR28" s="2">
        <v>-28.9</v>
      </c>
      <c r="AS28" s="2">
        <v>-17.7</v>
      </c>
      <c r="AT28" s="2">
        <v>-3.2</v>
      </c>
      <c r="AU28" s="2">
        <v>7.2</v>
      </c>
      <c r="AV28" s="2">
        <v>11.4</v>
      </c>
      <c r="AW28" s="2">
        <v>5.4</v>
      </c>
      <c r="AX28" s="2">
        <v>-1.1000000000000001</v>
      </c>
      <c r="AY28" s="2">
        <v>-16.7</v>
      </c>
      <c r="AZ28" s="2">
        <v>-34.200000000000003</v>
      </c>
      <c r="BA28" s="4">
        <v>-36</v>
      </c>
      <c r="BB28" s="32">
        <f t="shared" si="0"/>
        <v>-15.949999999999998</v>
      </c>
    </row>
    <row r="29" spans="1:54" ht="15.9" x14ac:dyDescent="0.45">
      <c r="A29" s="2">
        <v>1993</v>
      </c>
      <c r="B29">
        <v>0.98599999999999999</v>
      </c>
      <c r="C29" s="5"/>
      <c r="E29"/>
      <c r="F29"/>
      <c r="G29"/>
      <c r="H29"/>
      <c r="I29"/>
      <c r="K29" s="2">
        <v>1993</v>
      </c>
      <c r="L29">
        <v>46.3</v>
      </c>
      <c r="M29">
        <v>77.3</v>
      </c>
      <c r="N29">
        <v>41.3</v>
      </c>
      <c r="O29">
        <v>7.4</v>
      </c>
      <c r="P29">
        <v>6.5</v>
      </c>
      <c r="Q29">
        <v>3.4</v>
      </c>
      <c r="R29">
        <v>4.7</v>
      </c>
      <c r="S29">
        <v>4.2</v>
      </c>
      <c r="T29">
        <v>4</v>
      </c>
      <c r="U29">
        <v>4</v>
      </c>
      <c r="V29">
        <v>5</v>
      </c>
      <c r="W29">
        <v>10.4</v>
      </c>
      <c r="X29">
        <v>28.7</v>
      </c>
      <c r="Y29">
        <v>94.4</v>
      </c>
      <c r="Z29">
        <v>12.9</v>
      </c>
      <c r="AA29">
        <v>28.7</v>
      </c>
      <c r="AB29">
        <v>10</v>
      </c>
      <c r="AC29">
        <v>1.7</v>
      </c>
      <c r="AD29">
        <v>0.8</v>
      </c>
      <c r="AE29" s="17"/>
      <c r="AF29" s="15"/>
      <c r="AG29" s="15"/>
      <c r="AH29" s="2">
        <v>1993</v>
      </c>
      <c r="AI29" s="2">
        <v>7.2</v>
      </c>
      <c r="AJ29" s="2">
        <v>11.4</v>
      </c>
      <c r="AK29" s="2">
        <v>5.4</v>
      </c>
      <c r="AL29" s="2">
        <v>-1.1000000000000001</v>
      </c>
      <c r="AM29" s="2">
        <v>-16.7</v>
      </c>
      <c r="AN29" s="2">
        <v>-34.200000000000003</v>
      </c>
      <c r="AO29" s="4">
        <v>-36</v>
      </c>
      <c r="AP29" s="2">
        <v>-35.299999999999997</v>
      </c>
      <c r="AQ29" s="2">
        <v>-37.700000000000003</v>
      </c>
      <c r="AR29" s="2">
        <v>-28.4</v>
      </c>
      <c r="AS29" s="2">
        <v>-18.8</v>
      </c>
      <c r="AT29" s="2">
        <v>-0.9</v>
      </c>
      <c r="AU29" s="2">
        <v>9.3000000000000007</v>
      </c>
      <c r="AV29" s="2">
        <v>11.4</v>
      </c>
      <c r="AW29" s="2">
        <v>7.7</v>
      </c>
      <c r="AX29" s="2">
        <v>0.3</v>
      </c>
      <c r="AY29" s="2">
        <v>-16.2</v>
      </c>
      <c r="AZ29" s="2">
        <v>-31.6</v>
      </c>
      <c r="BA29" s="4">
        <v>-42.3</v>
      </c>
      <c r="BB29" s="32">
        <f t="shared" si="0"/>
        <v>-15.208333333333334</v>
      </c>
    </row>
    <row r="30" spans="1:54" ht="15.9" x14ac:dyDescent="0.45">
      <c r="A30" s="2">
        <v>1994</v>
      </c>
      <c r="B30">
        <v>1.3180000000000001</v>
      </c>
      <c r="C30" s="5"/>
      <c r="E30"/>
      <c r="F30"/>
      <c r="G30"/>
      <c r="H30"/>
      <c r="I30"/>
      <c r="K30" s="2">
        <v>1994</v>
      </c>
      <c r="L30">
        <v>28.7</v>
      </c>
      <c r="M30">
        <v>94.4</v>
      </c>
      <c r="N30">
        <v>12.9</v>
      </c>
      <c r="O30">
        <v>28.7</v>
      </c>
      <c r="P30">
        <v>10</v>
      </c>
      <c r="Q30">
        <v>1.7</v>
      </c>
      <c r="R30">
        <v>0.8</v>
      </c>
      <c r="S30">
        <v>6.4</v>
      </c>
      <c r="T30">
        <v>13.9</v>
      </c>
      <c r="U30">
        <v>1.6</v>
      </c>
      <c r="V30">
        <v>1</v>
      </c>
      <c r="W30">
        <v>14</v>
      </c>
      <c r="X30">
        <v>18.5</v>
      </c>
      <c r="Y30">
        <v>23.8</v>
      </c>
      <c r="Z30">
        <v>30.8</v>
      </c>
      <c r="AA30">
        <v>13.9</v>
      </c>
      <c r="AB30">
        <v>21.5</v>
      </c>
      <c r="AC30">
        <v>4.3</v>
      </c>
      <c r="AD30">
        <v>0.9</v>
      </c>
      <c r="AE30" s="17"/>
      <c r="AF30" s="15"/>
      <c r="AG30" s="15"/>
      <c r="AH30" s="2">
        <v>1994</v>
      </c>
      <c r="AI30" s="2">
        <v>9.3000000000000007</v>
      </c>
      <c r="AJ30" s="2">
        <v>11.4</v>
      </c>
      <c r="AK30" s="2">
        <v>7.7</v>
      </c>
      <c r="AL30" s="2">
        <v>0.3</v>
      </c>
      <c r="AM30" s="2">
        <v>-16.2</v>
      </c>
      <c r="AN30" s="2">
        <v>-31.6</v>
      </c>
      <c r="AO30" s="4">
        <v>-42.3</v>
      </c>
      <c r="AP30" s="2">
        <v>-36.6</v>
      </c>
      <c r="AQ30" s="2">
        <v>-30.3</v>
      </c>
      <c r="AR30" s="2">
        <v>-30.8</v>
      </c>
      <c r="AS30" s="2">
        <v>-19.899999999999999</v>
      </c>
      <c r="AT30" s="2">
        <v>2.2999999999999998</v>
      </c>
      <c r="AU30" s="2">
        <v>10.3</v>
      </c>
      <c r="AV30" s="2">
        <v>13.4</v>
      </c>
      <c r="AW30" s="2">
        <v>6.4</v>
      </c>
      <c r="AX30" s="2">
        <v>2.6</v>
      </c>
      <c r="AY30" s="2">
        <v>-13.2</v>
      </c>
      <c r="AZ30" s="2">
        <v>-28.3</v>
      </c>
      <c r="BA30" s="4">
        <v>-31.9</v>
      </c>
      <c r="BB30" s="32">
        <f t="shared" si="0"/>
        <v>-13</v>
      </c>
    </row>
    <row r="31" spans="1:54" ht="15.9" x14ac:dyDescent="0.45">
      <c r="A31" s="2">
        <v>1995</v>
      </c>
      <c r="B31">
        <v>1.4850000000000001</v>
      </c>
      <c r="C31" s="5"/>
      <c r="E31"/>
      <c r="F31"/>
      <c r="G31"/>
      <c r="H31"/>
      <c r="I31"/>
      <c r="K31" s="2">
        <v>1995</v>
      </c>
      <c r="L31">
        <v>18.5</v>
      </c>
      <c r="M31">
        <v>23.8</v>
      </c>
      <c r="N31">
        <v>30.8</v>
      </c>
      <c r="O31">
        <v>13.9</v>
      </c>
      <c r="P31">
        <v>21.5</v>
      </c>
      <c r="Q31">
        <v>4.3</v>
      </c>
      <c r="R31">
        <v>0.9</v>
      </c>
      <c r="S31">
        <v>3.2</v>
      </c>
      <c r="T31">
        <v>1.5</v>
      </c>
      <c r="U31">
        <v>6.5</v>
      </c>
      <c r="V31">
        <v>0.9</v>
      </c>
      <c r="W31">
        <v>6</v>
      </c>
      <c r="X31">
        <v>36.299999999999997</v>
      </c>
      <c r="Y31">
        <v>47.5</v>
      </c>
      <c r="Z31">
        <v>71.2</v>
      </c>
      <c r="AA31">
        <v>36.200000000000003</v>
      </c>
      <c r="AB31">
        <v>9</v>
      </c>
      <c r="AC31">
        <v>11.7</v>
      </c>
      <c r="AD31">
        <v>1</v>
      </c>
      <c r="AE31" s="17"/>
      <c r="AF31" s="15"/>
      <c r="AG31" s="15"/>
      <c r="AH31" s="2">
        <v>1995</v>
      </c>
      <c r="AI31" s="2">
        <v>10.3</v>
      </c>
      <c r="AJ31" s="2">
        <v>13.4</v>
      </c>
      <c r="AK31" s="2">
        <v>6.4</v>
      </c>
      <c r="AL31" s="2">
        <v>2.6</v>
      </c>
      <c r="AM31" s="2">
        <v>-13.2</v>
      </c>
      <c r="AN31" s="2">
        <v>-28.3</v>
      </c>
      <c r="AO31" s="4">
        <v>-31.9</v>
      </c>
      <c r="AP31" s="2">
        <v>-38.6</v>
      </c>
      <c r="AQ31" s="2">
        <v>-28.6</v>
      </c>
      <c r="AR31" s="2">
        <v>-30.2</v>
      </c>
      <c r="AS31" s="2">
        <v>-18.8</v>
      </c>
      <c r="AT31" s="2">
        <v>-0.5</v>
      </c>
      <c r="AU31" s="2">
        <v>12.1</v>
      </c>
      <c r="AV31" s="2">
        <v>13.6</v>
      </c>
      <c r="AW31" s="2">
        <v>10.5</v>
      </c>
      <c r="AX31" s="2">
        <v>1.1000000000000001</v>
      </c>
      <c r="AY31" s="2">
        <v>-14.4</v>
      </c>
      <c r="AZ31" s="2">
        <v>-26.5</v>
      </c>
      <c r="BA31" s="4">
        <v>-34</v>
      </c>
      <c r="BB31" s="32">
        <f t="shared" si="0"/>
        <v>-12.858333333333334</v>
      </c>
    </row>
    <row r="32" spans="1:54" ht="15.9" x14ac:dyDescent="0.45">
      <c r="A32" s="2">
        <v>1996</v>
      </c>
      <c r="B32">
        <v>0.38600000000000001</v>
      </c>
      <c r="C32" s="5"/>
      <c r="E32"/>
      <c r="F32"/>
      <c r="G32"/>
      <c r="H32"/>
      <c r="I32"/>
      <c r="K32" s="2">
        <v>1996</v>
      </c>
      <c r="L32">
        <v>36.299999999999997</v>
      </c>
      <c r="M32">
        <v>47.5</v>
      </c>
      <c r="N32">
        <v>71.2</v>
      </c>
      <c r="O32">
        <v>36.200000000000003</v>
      </c>
      <c r="P32">
        <v>9</v>
      </c>
      <c r="Q32">
        <v>11.7</v>
      </c>
      <c r="R32">
        <v>1</v>
      </c>
      <c r="S32">
        <v>6</v>
      </c>
      <c r="T32">
        <v>5.2</v>
      </c>
      <c r="U32">
        <v>7.4</v>
      </c>
      <c r="V32">
        <v>2.1</v>
      </c>
      <c r="W32">
        <v>19.399999999999999</v>
      </c>
      <c r="X32">
        <v>58.1</v>
      </c>
      <c r="Y32">
        <v>52.2</v>
      </c>
      <c r="Z32">
        <v>62.4</v>
      </c>
      <c r="AA32">
        <v>26.8</v>
      </c>
      <c r="AB32">
        <v>13.4</v>
      </c>
      <c r="AC32">
        <v>18</v>
      </c>
      <c r="AD32">
        <v>9.3000000000000007</v>
      </c>
      <c r="AE32" s="17"/>
      <c r="AF32" s="15"/>
      <c r="AG32" s="15"/>
      <c r="AH32" s="2">
        <v>1996</v>
      </c>
      <c r="AI32" s="2">
        <v>12.1</v>
      </c>
      <c r="AJ32" s="2">
        <v>13.6</v>
      </c>
      <c r="AK32" s="2">
        <v>10.5</v>
      </c>
      <c r="AL32" s="2">
        <v>1.1000000000000001</v>
      </c>
      <c r="AM32" s="2">
        <v>-14.4</v>
      </c>
      <c r="AN32" s="2">
        <v>-26.5</v>
      </c>
      <c r="AO32" s="4">
        <v>-34</v>
      </c>
      <c r="AP32" s="2">
        <v>-37.299999999999997</v>
      </c>
      <c r="AQ32" s="2">
        <v>-30.1</v>
      </c>
      <c r="AR32" s="2">
        <v>-31.4</v>
      </c>
      <c r="AS32" s="2">
        <v>-16.5</v>
      </c>
      <c r="AT32" s="2">
        <v>-2.9</v>
      </c>
      <c r="AU32" s="2">
        <v>4.7</v>
      </c>
      <c r="AV32" s="2">
        <v>9</v>
      </c>
      <c r="AW32" s="2">
        <v>8.4</v>
      </c>
      <c r="AX32" s="2">
        <v>-1.8</v>
      </c>
      <c r="AY32" s="2">
        <v>-15.7</v>
      </c>
      <c r="AZ32" s="2">
        <v>-30.6</v>
      </c>
      <c r="BA32" s="4">
        <v>-38.200000000000003</v>
      </c>
      <c r="BB32" s="32">
        <f t="shared" si="0"/>
        <v>-15.200000000000003</v>
      </c>
    </row>
    <row r="33" spans="1:54" ht="15.9" x14ac:dyDescent="0.45">
      <c r="A33" s="2">
        <v>1997</v>
      </c>
      <c r="B33">
        <v>1.1679999999999999</v>
      </c>
      <c r="C33" s="5"/>
      <c r="E33"/>
      <c r="F33"/>
      <c r="G33"/>
      <c r="H33"/>
      <c r="I33"/>
      <c r="K33" s="2">
        <v>1997</v>
      </c>
      <c r="L33">
        <v>58.1</v>
      </c>
      <c r="M33">
        <v>52.2</v>
      </c>
      <c r="N33">
        <v>62.4</v>
      </c>
      <c r="O33">
        <v>26.8</v>
      </c>
      <c r="P33">
        <v>13.4</v>
      </c>
      <c r="Q33">
        <v>18</v>
      </c>
      <c r="R33">
        <v>9.3000000000000007</v>
      </c>
      <c r="S33">
        <v>7.4</v>
      </c>
      <c r="T33">
        <v>8.4</v>
      </c>
      <c r="U33">
        <v>2.2999999999999998</v>
      </c>
      <c r="V33">
        <v>4.4000000000000004</v>
      </c>
      <c r="W33">
        <v>13</v>
      </c>
      <c r="X33">
        <v>47</v>
      </c>
      <c r="Y33">
        <v>63.5</v>
      </c>
      <c r="Z33">
        <v>98</v>
      </c>
      <c r="AA33">
        <v>19.2</v>
      </c>
      <c r="AB33">
        <v>14.1</v>
      </c>
      <c r="AC33">
        <v>7.9</v>
      </c>
      <c r="AD33">
        <v>4.5</v>
      </c>
      <c r="AE33" s="17"/>
      <c r="AF33" s="15"/>
      <c r="AG33" s="15"/>
      <c r="AH33" s="2">
        <v>1997</v>
      </c>
      <c r="AI33" s="2">
        <v>4.7</v>
      </c>
      <c r="AJ33" s="2">
        <v>9</v>
      </c>
      <c r="AK33" s="2">
        <v>8.4</v>
      </c>
      <c r="AL33" s="2">
        <v>-1.8</v>
      </c>
      <c r="AM33" s="2">
        <v>-15.7</v>
      </c>
      <c r="AN33" s="2">
        <v>-30.6</v>
      </c>
      <c r="AO33" s="4">
        <v>-38.200000000000003</v>
      </c>
      <c r="AP33" s="2">
        <v>-36.9</v>
      </c>
      <c r="AQ33" s="2">
        <v>-33.299999999999997</v>
      </c>
      <c r="AR33" s="2">
        <v>-31</v>
      </c>
      <c r="AS33" s="2">
        <v>-14.7</v>
      </c>
      <c r="AT33" s="2">
        <v>-5</v>
      </c>
      <c r="AU33" s="2">
        <v>10.7</v>
      </c>
      <c r="AV33" s="2">
        <v>14.8</v>
      </c>
      <c r="AW33" s="2">
        <v>10.199999999999999</v>
      </c>
      <c r="AX33" s="2">
        <v>-0.8</v>
      </c>
      <c r="AY33" s="2">
        <v>-12.7</v>
      </c>
      <c r="AZ33" s="2">
        <v>-33.5</v>
      </c>
      <c r="BA33" s="4">
        <v>-42.6</v>
      </c>
      <c r="BB33" s="32">
        <f t="shared" si="0"/>
        <v>-14.566666666666665</v>
      </c>
    </row>
    <row r="34" spans="1:54" ht="15.9" x14ac:dyDescent="0.45">
      <c r="A34" s="2">
        <v>1998</v>
      </c>
      <c r="B34">
        <v>1.0640000000000001</v>
      </c>
      <c r="C34" s="5"/>
      <c r="E34"/>
      <c r="F34"/>
      <c r="G34"/>
      <c r="H34"/>
      <c r="I34"/>
      <c r="K34" s="2">
        <v>1998</v>
      </c>
      <c r="L34">
        <v>47</v>
      </c>
      <c r="M34">
        <v>63.5</v>
      </c>
      <c r="N34">
        <v>98</v>
      </c>
      <c r="O34">
        <v>19.2</v>
      </c>
      <c r="P34">
        <v>14.1</v>
      </c>
      <c r="Q34">
        <v>7.9</v>
      </c>
      <c r="R34">
        <v>4.5</v>
      </c>
      <c r="S34">
        <v>9</v>
      </c>
      <c r="T34">
        <v>5.8</v>
      </c>
      <c r="U34">
        <v>3.5</v>
      </c>
      <c r="V34">
        <v>3.2</v>
      </c>
      <c r="W34">
        <v>3.5</v>
      </c>
      <c r="X34">
        <v>44</v>
      </c>
      <c r="Y34">
        <v>33.1</v>
      </c>
      <c r="Z34">
        <v>30</v>
      </c>
      <c r="AA34">
        <v>49.3</v>
      </c>
      <c r="AB34">
        <v>13.9</v>
      </c>
      <c r="AC34">
        <v>17.600000000000001</v>
      </c>
      <c r="AD34">
        <v>4.8</v>
      </c>
      <c r="AE34" s="17"/>
      <c r="AF34" s="15"/>
      <c r="AG34" s="15"/>
      <c r="AH34" s="2">
        <v>1998</v>
      </c>
      <c r="AI34" s="2">
        <v>10.7</v>
      </c>
      <c r="AJ34" s="2">
        <v>14.8</v>
      </c>
      <c r="AK34" s="2">
        <v>10.199999999999999</v>
      </c>
      <c r="AL34" s="2">
        <v>-0.8</v>
      </c>
      <c r="AM34" s="2">
        <v>-12.7</v>
      </c>
      <c r="AN34" s="2">
        <v>-33.5</v>
      </c>
      <c r="AO34" s="4">
        <v>-42.6</v>
      </c>
      <c r="AP34" s="2">
        <v>-35.6</v>
      </c>
      <c r="AQ34" s="2">
        <v>-37.299999999999997</v>
      </c>
      <c r="AR34" s="2">
        <v>-31.5</v>
      </c>
      <c r="AS34" s="2">
        <v>-18.899999999999999</v>
      </c>
      <c r="AT34" s="2">
        <v>-3.6</v>
      </c>
      <c r="AU34" s="2">
        <v>11.5</v>
      </c>
      <c r="AV34" s="2">
        <v>13.1</v>
      </c>
      <c r="AW34" s="2">
        <v>6.7</v>
      </c>
      <c r="AX34" s="2">
        <v>-0.4</v>
      </c>
      <c r="AY34" s="2">
        <v>-18.3</v>
      </c>
      <c r="AZ34" s="2">
        <v>-29.8</v>
      </c>
      <c r="BA34" s="4">
        <v>-40.9</v>
      </c>
      <c r="BB34" s="32">
        <f t="shared" si="0"/>
        <v>-15.41666666666667</v>
      </c>
    </row>
    <row r="35" spans="1:54" ht="15.9" x14ac:dyDescent="0.45">
      <c r="A35" s="2">
        <v>1999</v>
      </c>
      <c r="B35">
        <v>1.129</v>
      </c>
      <c r="C35" s="5"/>
      <c r="E35"/>
      <c r="F35"/>
      <c r="G35"/>
      <c r="H35"/>
      <c r="I35"/>
      <c r="K35" s="2">
        <v>1999</v>
      </c>
      <c r="L35">
        <v>44</v>
      </c>
      <c r="M35">
        <v>33.1</v>
      </c>
      <c r="N35">
        <v>30</v>
      </c>
      <c r="O35">
        <v>49.3</v>
      </c>
      <c r="P35">
        <v>13.9</v>
      </c>
      <c r="Q35">
        <v>17.600000000000001</v>
      </c>
      <c r="R35">
        <v>4.8</v>
      </c>
      <c r="S35">
        <v>7.2</v>
      </c>
      <c r="T35">
        <v>2.6</v>
      </c>
      <c r="U35">
        <v>6.2</v>
      </c>
      <c r="V35">
        <v>0</v>
      </c>
      <c r="W35">
        <v>20.399999999999999</v>
      </c>
      <c r="X35">
        <v>43.6</v>
      </c>
      <c r="Y35">
        <v>45.1</v>
      </c>
      <c r="Z35">
        <v>69.599999999999994</v>
      </c>
      <c r="AA35">
        <v>31.2</v>
      </c>
      <c r="AB35">
        <v>16.7</v>
      </c>
      <c r="AC35">
        <v>10.4</v>
      </c>
      <c r="AD35">
        <v>3.8</v>
      </c>
      <c r="AE35" s="17"/>
      <c r="AF35" s="15"/>
      <c r="AG35" s="15"/>
      <c r="AH35" s="2">
        <v>1999</v>
      </c>
      <c r="AI35" s="2">
        <v>11.5</v>
      </c>
      <c r="AJ35" s="2">
        <v>13.1</v>
      </c>
      <c r="AK35" s="2">
        <v>6.7</v>
      </c>
      <c r="AL35" s="2">
        <v>-0.4</v>
      </c>
      <c r="AM35" s="2">
        <v>-18.3</v>
      </c>
      <c r="AN35" s="2">
        <v>-29.8</v>
      </c>
      <c r="AO35" s="4">
        <v>-40.9</v>
      </c>
      <c r="AP35" s="2">
        <v>-37.700000000000003</v>
      </c>
      <c r="AQ35" s="2">
        <v>-39.5</v>
      </c>
      <c r="AR35" s="2">
        <v>-34.6</v>
      </c>
      <c r="AS35" s="2">
        <v>-20.3</v>
      </c>
      <c r="AT35" s="2">
        <v>-2.8</v>
      </c>
      <c r="AU35" s="2">
        <v>11.2</v>
      </c>
      <c r="AV35" s="2">
        <v>11.5</v>
      </c>
      <c r="AW35" s="2">
        <v>9</v>
      </c>
      <c r="AX35" s="2">
        <v>-0.8</v>
      </c>
      <c r="AY35" s="2">
        <v>-16.399999999999999</v>
      </c>
      <c r="AZ35" s="2">
        <v>-35.1</v>
      </c>
      <c r="BA35" s="4">
        <v>-34.1</v>
      </c>
      <c r="BB35" s="32">
        <f t="shared" si="0"/>
        <v>-15.800000000000002</v>
      </c>
    </row>
    <row r="36" spans="1:54" ht="15.9" x14ac:dyDescent="0.45">
      <c r="A36" s="2">
        <v>2000</v>
      </c>
      <c r="B36">
        <v>0.54700000000000004</v>
      </c>
      <c r="C36" s="5"/>
      <c r="E36"/>
      <c r="F36"/>
      <c r="G36"/>
      <c r="H36"/>
      <c r="I36"/>
      <c r="K36" s="2">
        <v>2000</v>
      </c>
      <c r="L36">
        <v>43.6</v>
      </c>
      <c r="M36">
        <v>45.1</v>
      </c>
      <c r="N36">
        <v>69.599999999999994</v>
      </c>
      <c r="O36">
        <v>31.2</v>
      </c>
      <c r="P36">
        <v>16.7</v>
      </c>
      <c r="Q36">
        <v>10.4</v>
      </c>
      <c r="R36">
        <v>3.8</v>
      </c>
      <c r="S36">
        <v>5.4</v>
      </c>
      <c r="T36">
        <v>7.3</v>
      </c>
      <c r="U36">
        <v>16.100000000000001</v>
      </c>
      <c r="V36">
        <v>2.8</v>
      </c>
      <c r="W36">
        <v>12.6</v>
      </c>
      <c r="X36">
        <v>36.4</v>
      </c>
      <c r="Y36">
        <v>67.099999999999994</v>
      </c>
      <c r="Z36">
        <v>19</v>
      </c>
      <c r="AA36">
        <v>27.4</v>
      </c>
      <c r="AB36">
        <v>24.5</v>
      </c>
      <c r="AC36">
        <v>3.6</v>
      </c>
      <c r="AD36">
        <v>10.8</v>
      </c>
      <c r="AE36" s="17"/>
      <c r="AF36" s="15"/>
      <c r="AG36" s="15"/>
      <c r="AH36" s="2">
        <v>2000</v>
      </c>
      <c r="AI36" s="2">
        <v>11.2</v>
      </c>
      <c r="AJ36" s="2">
        <v>11.5</v>
      </c>
      <c r="AK36" s="2">
        <v>9</v>
      </c>
      <c r="AL36" s="2">
        <v>-0.8</v>
      </c>
      <c r="AM36" s="2">
        <v>-16.399999999999999</v>
      </c>
      <c r="AN36" s="2">
        <v>-35.1</v>
      </c>
      <c r="AO36" s="4">
        <v>-34.1</v>
      </c>
      <c r="AP36" s="2">
        <v>-34.6</v>
      </c>
      <c r="AQ36" s="2">
        <v>-30.4</v>
      </c>
      <c r="AR36" s="2">
        <v>-30.7</v>
      </c>
      <c r="AS36" s="2">
        <v>-15.8</v>
      </c>
      <c r="AT36" s="2">
        <v>-0.7</v>
      </c>
      <c r="AU36" s="2">
        <v>9.5</v>
      </c>
      <c r="AV36" s="2">
        <v>12.5</v>
      </c>
      <c r="AW36" s="2">
        <v>7.5</v>
      </c>
      <c r="AX36" s="2">
        <v>0.9</v>
      </c>
      <c r="AY36" s="2">
        <v>-14.1</v>
      </c>
      <c r="AZ36" s="2">
        <v>-35</v>
      </c>
      <c r="BA36" s="4">
        <v>-35</v>
      </c>
      <c r="BB36" s="32">
        <f t="shared" si="0"/>
        <v>-13.824999999999998</v>
      </c>
    </row>
    <row r="37" spans="1:54" ht="15.9" x14ac:dyDescent="0.45">
      <c r="A37" s="2">
        <v>2001</v>
      </c>
      <c r="B37">
        <v>0.91</v>
      </c>
      <c r="C37" s="5"/>
      <c r="E37"/>
      <c r="F37"/>
      <c r="G37"/>
      <c r="H37"/>
      <c r="I37"/>
      <c r="K37" s="2">
        <v>2001</v>
      </c>
      <c r="L37">
        <v>36.4</v>
      </c>
      <c r="M37">
        <v>67.099999999999994</v>
      </c>
      <c r="N37">
        <v>19</v>
      </c>
      <c r="O37">
        <v>27.4</v>
      </c>
      <c r="P37">
        <v>24.5</v>
      </c>
      <c r="Q37">
        <v>3.6</v>
      </c>
      <c r="R37">
        <v>10.8</v>
      </c>
      <c r="S37">
        <v>5.0999999999999996</v>
      </c>
      <c r="T37">
        <v>2.8</v>
      </c>
      <c r="U37">
        <v>4.7</v>
      </c>
      <c r="V37">
        <v>6.5</v>
      </c>
      <c r="W37">
        <v>8.6999999999999993</v>
      </c>
      <c r="X37">
        <v>12.4</v>
      </c>
      <c r="Y37">
        <v>12</v>
      </c>
      <c r="Z37">
        <v>72.400000000000006</v>
      </c>
      <c r="AA37">
        <v>37.5</v>
      </c>
      <c r="AB37">
        <v>13.3</v>
      </c>
      <c r="AC37">
        <v>16.8</v>
      </c>
      <c r="AD37">
        <v>5.8</v>
      </c>
      <c r="AE37" s="17"/>
      <c r="AF37" s="15"/>
      <c r="AG37" s="15"/>
      <c r="AH37" s="2">
        <v>2001</v>
      </c>
      <c r="AI37" s="2">
        <v>9.5</v>
      </c>
      <c r="AJ37" s="2">
        <v>12.5</v>
      </c>
      <c r="AK37" s="2">
        <v>7.5</v>
      </c>
      <c r="AL37" s="2">
        <v>0.9</v>
      </c>
      <c r="AM37" s="2">
        <v>-14.1</v>
      </c>
      <c r="AN37" s="2">
        <v>-35</v>
      </c>
      <c r="AO37" s="4">
        <v>-35</v>
      </c>
      <c r="AP37" s="2">
        <v>-38.1</v>
      </c>
      <c r="AQ37" s="2">
        <v>-37.299999999999997</v>
      </c>
      <c r="AR37" s="2">
        <v>-29.7</v>
      </c>
      <c r="AS37" s="2">
        <v>-17.7</v>
      </c>
      <c r="AT37" s="2">
        <v>0.3</v>
      </c>
      <c r="AU37" s="2">
        <v>9.1999999999999993</v>
      </c>
      <c r="AV37" s="2">
        <v>18.600000000000001</v>
      </c>
      <c r="AW37" s="2">
        <v>7</v>
      </c>
      <c r="AX37" s="2">
        <v>-2.7</v>
      </c>
      <c r="AY37" s="2">
        <v>-16.7</v>
      </c>
      <c r="AZ37" s="2">
        <v>-29.8</v>
      </c>
      <c r="BA37" s="4">
        <v>-33.6</v>
      </c>
      <c r="BB37" s="32">
        <f t="shared" si="0"/>
        <v>-14.208333333333336</v>
      </c>
    </row>
    <row r="38" spans="1:54" ht="15.9" x14ac:dyDescent="0.45">
      <c r="A38" s="2">
        <v>2002</v>
      </c>
      <c r="B38">
        <v>0.754</v>
      </c>
      <c r="C38" s="5"/>
      <c r="E38"/>
      <c r="F38"/>
      <c r="G38"/>
      <c r="H38"/>
      <c r="I38"/>
      <c r="K38" s="2">
        <v>2002</v>
      </c>
      <c r="L38">
        <v>12.4</v>
      </c>
      <c r="M38">
        <v>12</v>
      </c>
      <c r="N38">
        <v>72.400000000000006</v>
      </c>
      <c r="O38">
        <v>37.5</v>
      </c>
      <c r="P38">
        <v>13.3</v>
      </c>
      <c r="Q38">
        <v>16.8</v>
      </c>
      <c r="R38">
        <v>5.8</v>
      </c>
      <c r="S38">
        <v>7.3</v>
      </c>
      <c r="T38">
        <v>16.3</v>
      </c>
      <c r="U38">
        <v>11.5</v>
      </c>
      <c r="V38">
        <v>5.5</v>
      </c>
      <c r="W38">
        <v>35.4</v>
      </c>
      <c r="X38">
        <v>52.9</v>
      </c>
      <c r="Y38">
        <v>88.1</v>
      </c>
      <c r="Z38">
        <v>68.5</v>
      </c>
      <c r="AA38">
        <v>37</v>
      </c>
      <c r="AB38">
        <v>3.8</v>
      </c>
      <c r="AC38">
        <v>3.7</v>
      </c>
      <c r="AD38">
        <v>6.3</v>
      </c>
      <c r="AE38" s="17"/>
      <c r="AF38" s="15"/>
      <c r="AG38" s="15"/>
      <c r="AH38" s="2">
        <v>2002</v>
      </c>
      <c r="AI38" s="2">
        <v>9.1999999999999993</v>
      </c>
      <c r="AJ38" s="2">
        <v>18.600000000000001</v>
      </c>
      <c r="AK38" s="2">
        <v>7</v>
      </c>
      <c r="AL38" s="2">
        <v>-2.7</v>
      </c>
      <c r="AM38" s="2">
        <v>-16.7</v>
      </c>
      <c r="AN38" s="2">
        <v>-29.8</v>
      </c>
      <c r="AO38" s="4">
        <v>-33.6</v>
      </c>
      <c r="AP38" s="2">
        <v>-41.2</v>
      </c>
      <c r="AQ38" s="2">
        <v>-42.1</v>
      </c>
      <c r="AR38" s="2">
        <v>-27.9</v>
      </c>
      <c r="AS38" s="2">
        <v>-18.899999999999999</v>
      </c>
      <c r="AT38" s="2">
        <v>-4.2</v>
      </c>
      <c r="AU38" s="2">
        <v>11.6</v>
      </c>
      <c r="AV38" s="2">
        <v>12.4</v>
      </c>
      <c r="AW38" s="2">
        <v>11</v>
      </c>
      <c r="AX38" s="2">
        <v>-0.6</v>
      </c>
      <c r="AY38" s="2">
        <v>-13.9</v>
      </c>
      <c r="AZ38" s="2">
        <v>-27</v>
      </c>
      <c r="BA38" s="4">
        <v>-36.1</v>
      </c>
      <c r="BB38" s="32">
        <f t="shared" si="0"/>
        <v>-14.741666666666667</v>
      </c>
    </row>
    <row r="39" spans="1:54" ht="15.9" x14ac:dyDescent="0.45">
      <c r="A39" s="2">
        <v>2003</v>
      </c>
      <c r="B39">
        <v>0.68700000000000006</v>
      </c>
      <c r="C39" s="5"/>
      <c r="E39"/>
      <c r="F39"/>
      <c r="G39"/>
      <c r="H39"/>
      <c r="I39"/>
      <c r="K39" s="2">
        <v>2003</v>
      </c>
      <c r="L39">
        <v>52.9</v>
      </c>
      <c r="M39">
        <v>88.1</v>
      </c>
      <c r="N39">
        <v>68.5</v>
      </c>
      <c r="O39">
        <v>37</v>
      </c>
      <c r="P39">
        <v>3.8</v>
      </c>
      <c r="Q39">
        <v>3.7</v>
      </c>
      <c r="R39">
        <v>6.3</v>
      </c>
      <c r="S39">
        <v>12.1</v>
      </c>
      <c r="T39">
        <v>3.6</v>
      </c>
      <c r="U39">
        <v>4.3</v>
      </c>
      <c r="V39">
        <v>10.4</v>
      </c>
      <c r="W39">
        <v>26.2</v>
      </c>
      <c r="X39">
        <v>50.2</v>
      </c>
      <c r="Y39">
        <v>48</v>
      </c>
      <c r="Z39">
        <v>30.1</v>
      </c>
      <c r="AA39">
        <v>19</v>
      </c>
      <c r="AB39">
        <v>14.8</v>
      </c>
      <c r="AC39">
        <v>29.4</v>
      </c>
      <c r="AD39">
        <v>4.8</v>
      </c>
      <c r="AE39" s="17"/>
      <c r="AF39" s="15"/>
      <c r="AG39" s="15"/>
      <c r="AH39" s="2">
        <v>2003</v>
      </c>
      <c r="AI39" s="2">
        <v>11.6</v>
      </c>
      <c r="AJ39" s="2">
        <v>12.4</v>
      </c>
      <c r="AK39" s="2">
        <v>11</v>
      </c>
      <c r="AL39" s="2">
        <v>-0.6</v>
      </c>
      <c r="AM39" s="2">
        <v>-13.9</v>
      </c>
      <c r="AN39" s="2">
        <v>-27</v>
      </c>
      <c r="AO39" s="4">
        <v>-36.1</v>
      </c>
      <c r="AP39" s="2">
        <v>-36.4</v>
      </c>
      <c r="AQ39" s="2">
        <v>-39.200000000000003</v>
      </c>
      <c r="AR39" s="2">
        <v>-26.4</v>
      </c>
      <c r="AS39" s="2">
        <v>-15.2</v>
      </c>
      <c r="AT39" s="2">
        <v>-3.4</v>
      </c>
      <c r="AU39" s="2">
        <v>6.6</v>
      </c>
      <c r="AV39" s="2">
        <v>15.1</v>
      </c>
      <c r="AW39" s="2">
        <v>10.3</v>
      </c>
      <c r="AX39" s="2">
        <v>4.2</v>
      </c>
      <c r="AY39" s="2">
        <v>-14.2</v>
      </c>
      <c r="AZ39" s="2">
        <v>-28</v>
      </c>
      <c r="BA39" s="4">
        <v>-37.200000000000003</v>
      </c>
      <c r="BB39" s="32">
        <f t="shared" si="0"/>
        <v>-13.65</v>
      </c>
    </row>
    <row r="40" spans="1:54" ht="15.9" x14ac:dyDescent="0.45">
      <c r="A40" s="2">
        <v>2004</v>
      </c>
      <c r="B40">
        <v>0.90200000000000002</v>
      </c>
      <c r="C40" s="5"/>
      <c r="E40"/>
      <c r="F40"/>
      <c r="G40"/>
      <c r="H40"/>
      <c r="I40"/>
      <c r="K40" s="2">
        <v>2004</v>
      </c>
      <c r="L40">
        <v>50.2</v>
      </c>
      <c r="M40">
        <v>48</v>
      </c>
      <c r="N40">
        <v>30.1</v>
      </c>
      <c r="O40">
        <v>19</v>
      </c>
      <c r="P40">
        <v>14.8</v>
      </c>
      <c r="Q40">
        <v>29.4</v>
      </c>
      <c r="R40">
        <v>4.8</v>
      </c>
      <c r="S40">
        <v>2.2999999999999998</v>
      </c>
      <c r="T40">
        <v>6.8</v>
      </c>
      <c r="U40">
        <v>3.4</v>
      </c>
      <c r="V40">
        <v>4.3</v>
      </c>
      <c r="W40">
        <v>6.1</v>
      </c>
      <c r="X40">
        <v>42.4</v>
      </c>
      <c r="Y40">
        <v>45.1</v>
      </c>
      <c r="Z40">
        <v>30.8</v>
      </c>
      <c r="AA40">
        <v>51.1</v>
      </c>
      <c r="AB40">
        <v>19.5</v>
      </c>
      <c r="AC40">
        <v>13.3</v>
      </c>
      <c r="AD40">
        <v>3.2</v>
      </c>
      <c r="AE40" s="17"/>
      <c r="AF40" s="15"/>
      <c r="AG40" s="15"/>
      <c r="AH40" s="2">
        <v>2004</v>
      </c>
      <c r="AI40" s="2">
        <v>6.6</v>
      </c>
      <c r="AJ40" s="2">
        <v>15.1</v>
      </c>
      <c r="AK40" s="2">
        <v>10.3</v>
      </c>
      <c r="AL40" s="2">
        <v>4.2</v>
      </c>
      <c r="AM40" s="2">
        <v>-14.2</v>
      </c>
      <c r="AN40" s="2">
        <v>-28</v>
      </c>
      <c r="AO40" s="4">
        <v>-37.200000000000003</v>
      </c>
      <c r="AP40" s="2">
        <v>-40.4</v>
      </c>
      <c r="AQ40" s="2">
        <v>-39.200000000000003</v>
      </c>
      <c r="AR40" s="2">
        <v>-30.4</v>
      </c>
      <c r="AS40" s="2">
        <v>-18.7</v>
      </c>
      <c r="AT40" s="2">
        <v>-3.3</v>
      </c>
      <c r="AU40" s="2">
        <v>6.1</v>
      </c>
      <c r="AV40" s="2">
        <v>10.5</v>
      </c>
      <c r="AW40" s="2">
        <v>9.4</v>
      </c>
      <c r="AX40" s="2">
        <v>0.8</v>
      </c>
      <c r="AY40" s="2">
        <v>-22.3</v>
      </c>
      <c r="AZ40" s="2">
        <v>-29.8</v>
      </c>
      <c r="BA40" s="4">
        <v>-35.299999999999997</v>
      </c>
      <c r="BB40" s="32">
        <f t="shared" si="0"/>
        <v>-16.05</v>
      </c>
    </row>
    <row r="41" spans="1:54" ht="15.9" x14ac:dyDescent="0.45">
      <c r="A41" s="2">
        <v>2005</v>
      </c>
      <c r="B41">
        <v>1.2769999999999999</v>
      </c>
      <c r="C41" s="5"/>
      <c r="E41"/>
      <c r="F41"/>
      <c r="G41"/>
      <c r="H41"/>
      <c r="I41"/>
      <c r="K41" s="2">
        <v>2005</v>
      </c>
      <c r="L41">
        <v>42.4</v>
      </c>
      <c r="M41">
        <v>45.1</v>
      </c>
      <c r="N41">
        <v>30.8</v>
      </c>
      <c r="O41">
        <v>51.1</v>
      </c>
      <c r="P41">
        <v>19.5</v>
      </c>
      <c r="Q41">
        <v>13.3</v>
      </c>
      <c r="R41">
        <v>3.2</v>
      </c>
      <c r="S41">
        <v>4.7</v>
      </c>
      <c r="T41">
        <v>6.3</v>
      </c>
      <c r="U41">
        <v>7.1</v>
      </c>
      <c r="V41">
        <v>2.8</v>
      </c>
      <c r="W41">
        <v>7.5</v>
      </c>
      <c r="X41">
        <v>26.6</v>
      </c>
      <c r="Y41">
        <v>100.2</v>
      </c>
      <c r="Z41">
        <v>58.1</v>
      </c>
      <c r="AA41">
        <v>36.299999999999997</v>
      </c>
      <c r="AB41">
        <v>15.4</v>
      </c>
      <c r="AC41">
        <v>12.8</v>
      </c>
      <c r="AD41">
        <v>3.5</v>
      </c>
      <c r="AE41" s="17"/>
      <c r="AF41" s="15"/>
      <c r="AG41" s="15"/>
      <c r="AH41" s="2">
        <v>2005</v>
      </c>
      <c r="AI41" s="2">
        <v>6.1</v>
      </c>
      <c r="AJ41" s="2">
        <v>10.5</v>
      </c>
      <c r="AK41" s="2">
        <v>9.4</v>
      </c>
      <c r="AL41" s="2">
        <v>0.8</v>
      </c>
      <c r="AM41" s="2">
        <v>-22.3</v>
      </c>
      <c r="AN41" s="2">
        <v>-29.8</v>
      </c>
      <c r="AO41" s="4">
        <v>-35.299999999999997</v>
      </c>
      <c r="AP41" s="2">
        <v>-37.4</v>
      </c>
      <c r="AQ41" s="2">
        <v>-37.9</v>
      </c>
      <c r="AR41" s="2">
        <v>-29.8</v>
      </c>
      <c r="AS41" s="2">
        <v>-13</v>
      </c>
      <c r="AT41" s="2">
        <v>1.3</v>
      </c>
      <c r="AU41" s="2">
        <v>13.1</v>
      </c>
      <c r="AV41" s="2">
        <v>13.1</v>
      </c>
      <c r="AW41" s="2">
        <v>8.9</v>
      </c>
      <c r="AX41" s="2">
        <v>2</v>
      </c>
      <c r="AY41" s="2">
        <v>-12.9</v>
      </c>
      <c r="AZ41" s="2">
        <v>-26.9</v>
      </c>
      <c r="BA41" s="4">
        <v>-29</v>
      </c>
      <c r="BB41" s="32">
        <f t="shared" si="0"/>
        <v>-12.375</v>
      </c>
    </row>
    <row r="42" spans="1:54" ht="15.9" x14ac:dyDescent="0.45">
      <c r="A42" s="2">
        <v>2006</v>
      </c>
      <c r="B42">
        <v>0.746</v>
      </c>
      <c r="C42" s="5"/>
      <c r="E42"/>
      <c r="F42"/>
      <c r="G42"/>
      <c r="H42"/>
      <c r="I42"/>
      <c r="K42" s="2">
        <v>2006</v>
      </c>
      <c r="L42">
        <v>26.6</v>
      </c>
      <c r="M42">
        <v>100.2</v>
      </c>
      <c r="N42">
        <v>58.1</v>
      </c>
      <c r="O42">
        <v>36.299999999999997</v>
      </c>
      <c r="P42">
        <v>15.4</v>
      </c>
      <c r="Q42">
        <v>12.8</v>
      </c>
      <c r="R42">
        <v>3.5</v>
      </c>
      <c r="S42">
        <v>6.5</v>
      </c>
      <c r="T42">
        <v>10.3</v>
      </c>
      <c r="U42">
        <v>9.5</v>
      </c>
      <c r="V42">
        <v>1.6</v>
      </c>
      <c r="W42">
        <v>3.8</v>
      </c>
      <c r="X42">
        <v>82.2</v>
      </c>
      <c r="Y42">
        <v>107.9</v>
      </c>
      <c r="Z42">
        <v>51.9</v>
      </c>
      <c r="AA42">
        <v>49.3</v>
      </c>
      <c r="AB42">
        <v>24.7</v>
      </c>
      <c r="AC42">
        <v>27.6</v>
      </c>
      <c r="AD42">
        <v>16.3</v>
      </c>
      <c r="AE42" s="17"/>
      <c r="AF42" s="15"/>
      <c r="AG42" s="15"/>
      <c r="AH42" s="2">
        <v>2006</v>
      </c>
      <c r="AI42" s="2">
        <v>13.1</v>
      </c>
      <c r="AJ42" s="2">
        <v>13.1</v>
      </c>
      <c r="AK42" s="2">
        <v>8.9</v>
      </c>
      <c r="AL42" s="2">
        <v>2</v>
      </c>
      <c r="AM42" s="2">
        <v>-12.9</v>
      </c>
      <c r="AN42" s="2">
        <v>-26.9</v>
      </c>
      <c r="AO42" s="4">
        <v>-29</v>
      </c>
      <c r="AP42" s="2">
        <v>-35.200000000000003</v>
      </c>
      <c r="AQ42" s="2">
        <v>-32.1</v>
      </c>
      <c r="AR42" s="2">
        <v>-30</v>
      </c>
      <c r="AS42" s="2">
        <v>-22.3</v>
      </c>
      <c r="AT42" s="2">
        <v>-1.2</v>
      </c>
      <c r="AU42" s="2">
        <v>9.1999999999999993</v>
      </c>
      <c r="AV42" s="2">
        <v>11.6</v>
      </c>
      <c r="AW42" s="2">
        <v>9</v>
      </c>
      <c r="AX42" s="2">
        <v>2.5</v>
      </c>
      <c r="AY42" s="2">
        <v>-15.9</v>
      </c>
      <c r="AZ42" s="2">
        <v>-24.8</v>
      </c>
      <c r="BA42" s="4">
        <v>-30.1</v>
      </c>
      <c r="BB42" s="32">
        <f t="shared" si="0"/>
        <v>-13.275</v>
      </c>
    </row>
    <row r="43" spans="1:54" ht="15.9" x14ac:dyDescent="0.45">
      <c r="A43" s="2">
        <v>2007</v>
      </c>
      <c r="B43">
        <v>0.84299999999999997</v>
      </c>
      <c r="C43" s="5"/>
      <c r="E43"/>
      <c r="F43"/>
      <c r="G43"/>
      <c r="H43"/>
      <c r="I43"/>
      <c r="K43" s="2">
        <v>2007</v>
      </c>
      <c r="L43">
        <v>82.2</v>
      </c>
      <c r="M43">
        <v>107.9</v>
      </c>
      <c r="N43">
        <v>51.9</v>
      </c>
      <c r="O43">
        <v>49.3</v>
      </c>
      <c r="P43">
        <v>24.7</v>
      </c>
      <c r="Q43">
        <v>27.6</v>
      </c>
      <c r="R43">
        <v>16.3</v>
      </c>
      <c r="S43">
        <v>9.4</v>
      </c>
      <c r="T43">
        <v>11.3</v>
      </c>
      <c r="U43">
        <v>4.8</v>
      </c>
      <c r="V43">
        <v>3.1</v>
      </c>
      <c r="W43">
        <v>22.9</v>
      </c>
      <c r="X43">
        <v>60.5</v>
      </c>
      <c r="Y43">
        <v>60.8</v>
      </c>
      <c r="Z43">
        <v>96.2</v>
      </c>
      <c r="AA43">
        <v>60.2</v>
      </c>
      <c r="AB43">
        <v>22.8</v>
      </c>
      <c r="AC43">
        <v>11.5</v>
      </c>
      <c r="AD43">
        <v>11.9</v>
      </c>
      <c r="AE43" s="17"/>
      <c r="AF43" s="15"/>
      <c r="AG43" s="15"/>
      <c r="AH43" s="2">
        <v>2007</v>
      </c>
      <c r="AI43" s="2">
        <v>9.1999999999999993</v>
      </c>
      <c r="AJ43" s="2">
        <v>11.6</v>
      </c>
      <c r="AK43" s="2">
        <v>9</v>
      </c>
      <c r="AL43" s="2">
        <v>2.5</v>
      </c>
      <c r="AM43" s="2">
        <v>-15.9</v>
      </c>
      <c r="AN43" s="2">
        <v>-24.8</v>
      </c>
      <c r="AO43" s="4">
        <v>-30.1</v>
      </c>
      <c r="AP43" s="2">
        <v>-34.299999999999997</v>
      </c>
      <c r="AQ43" s="2">
        <v>-39</v>
      </c>
      <c r="AR43" s="2">
        <v>-26.6</v>
      </c>
      <c r="AS43" s="2">
        <v>-13.8</v>
      </c>
      <c r="AT43" s="2">
        <v>2.1</v>
      </c>
      <c r="AU43" s="2">
        <v>11.8</v>
      </c>
      <c r="AV43" s="2">
        <v>12.1</v>
      </c>
      <c r="AW43" s="2">
        <v>9.9</v>
      </c>
      <c r="AX43" s="2">
        <v>2.2999999999999998</v>
      </c>
      <c r="AY43" s="2">
        <v>-14.2</v>
      </c>
      <c r="AZ43" s="2">
        <v>-27.3</v>
      </c>
      <c r="BA43" s="4">
        <v>-32.200000000000003</v>
      </c>
      <c r="BB43" s="32">
        <f t="shared" si="0"/>
        <v>-12.433333333333335</v>
      </c>
    </row>
    <row r="44" spans="1:54" ht="15.9" x14ac:dyDescent="0.45">
      <c r="A44" s="2">
        <v>2008</v>
      </c>
      <c r="B44">
        <v>0.80500000000000005</v>
      </c>
      <c r="C44" s="5"/>
      <c r="E44"/>
      <c r="F44"/>
      <c r="G44"/>
      <c r="H44"/>
      <c r="I44"/>
      <c r="K44" s="2">
        <v>2008</v>
      </c>
      <c r="L44">
        <v>60.5</v>
      </c>
      <c r="M44">
        <v>60.8</v>
      </c>
      <c r="N44">
        <v>96.2</v>
      </c>
      <c r="O44">
        <v>60.2</v>
      </c>
      <c r="P44">
        <v>22.8</v>
      </c>
      <c r="Q44">
        <v>11.5</v>
      </c>
      <c r="R44">
        <v>11.9</v>
      </c>
      <c r="S44">
        <v>4.5</v>
      </c>
      <c r="T44">
        <v>8.8000000000000007</v>
      </c>
      <c r="U44">
        <v>8.5</v>
      </c>
      <c r="V44">
        <v>3.7</v>
      </c>
      <c r="W44">
        <v>13.8</v>
      </c>
      <c r="X44">
        <v>127.4</v>
      </c>
      <c r="Y44">
        <v>92.1</v>
      </c>
      <c r="Z44">
        <v>72.8</v>
      </c>
      <c r="AA44">
        <v>32</v>
      </c>
      <c r="AB44">
        <v>14.7</v>
      </c>
      <c r="AC44">
        <v>16.899999999999999</v>
      </c>
      <c r="AD44">
        <v>22.6</v>
      </c>
      <c r="AE44" s="17"/>
      <c r="AF44" s="15"/>
      <c r="AG44" s="15"/>
      <c r="AH44" s="2">
        <v>2008</v>
      </c>
      <c r="AI44" s="2">
        <v>11.8</v>
      </c>
      <c r="AJ44" s="2">
        <v>12.1</v>
      </c>
      <c r="AK44" s="2">
        <v>9.9</v>
      </c>
      <c r="AL44" s="2">
        <v>2.2999999999999998</v>
      </c>
      <c r="AM44" s="2">
        <v>-14.2</v>
      </c>
      <c r="AN44" s="2">
        <v>-27.3</v>
      </c>
      <c r="AO44" s="4">
        <v>-32.200000000000003</v>
      </c>
      <c r="AP44" s="2">
        <v>-36.4</v>
      </c>
      <c r="AQ44" s="2">
        <v>-35.9</v>
      </c>
      <c r="AR44" s="2">
        <v>-24.3</v>
      </c>
      <c r="AS44" s="2">
        <v>-17.100000000000001</v>
      </c>
      <c r="AT44" s="2">
        <v>2.8</v>
      </c>
      <c r="AU44" s="2">
        <v>7.3</v>
      </c>
      <c r="AV44" s="2">
        <v>11.4</v>
      </c>
      <c r="AW44" s="2">
        <v>13.2</v>
      </c>
      <c r="AX44" s="2">
        <v>0.2</v>
      </c>
      <c r="AY44" s="2">
        <v>-10.4</v>
      </c>
      <c r="AZ44" s="2">
        <v>-28.1</v>
      </c>
      <c r="BA44" s="4">
        <v>-36.799999999999997</v>
      </c>
      <c r="BB44" s="32">
        <f t="shared" si="0"/>
        <v>-12.841666666666663</v>
      </c>
    </row>
    <row r="45" spans="1:54" ht="15.9" x14ac:dyDescent="0.45">
      <c r="A45" s="2">
        <v>2009</v>
      </c>
      <c r="B45">
        <v>0.71799999999999997</v>
      </c>
      <c r="C45" s="5"/>
      <c r="E45"/>
      <c r="F45"/>
      <c r="G45"/>
      <c r="H45"/>
      <c r="I45"/>
      <c r="K45" s="2">
        <v>2009</v>
      </c>
      <c r="L45">
        <v>127.4</v>
      </c>
      <c r="M45">
        <v>92.1</v>
      </c>
      <c r="N45">
        <v>72.8</v>
      </c>
      <c r="O45">
        <v>32</v>
      </c>
      <c r="P45">
        <v>14.7</v>
      </c>
      <c r="Q45">
        <v>16.899999999999999</v>
      </c>
      <c r="R45">
        <v>22.6</v>
      </c>
      <c r="S45">
        <v>2.1</v>
      </c>
      <c r="T45">
        <v>3.9</v>
      </c>
      <c r="U45">
        <v>6.7</v>
      </c>
      <c r="V45">
        <v>12.9</v>
      </c>
      <c r="W45">
        <v>14.6</v>
      </c>
      <c r="X45">
        <v>30.9</v>
      </c>
      <c r="Y45">
        <v>45.3</v>
      </c>
      <c r="Z45">
        <v>70.900000000000006</v>
      </c>
      <c r="AA45">
        <v>71.5</v>
      </c>
      <c r="AB45">
        <v>55.3</v>
      </c>
      <c r="AC45">
        <v>27.5</v>
      </c>
      <c r="AD45">
        <v>6.6</v>
      </c>
      <c r="AE45" s="17"/>
      <c r="AF45" s="15"/>
      <c r="AG45" s="15"/>
      <c r="AH45" s="2">
        <v>2009</v>
      </c>
      <c r="AI45" s="2">
        <v>7.3</v>
      </c>
      <c r="AJ45" s="2">
        <v>11.4</v>
      </c>
      <c r="AK45" s="2">
        <v>13.2</v>
      </c>
      <c r="AL45" s="2">
        <v>0.2</v>
      </c>
      <c r="AM45" s="2">
        <v>-10.4</v>
      </c>
      <c r="AN45" s="2">
        <v>-28.1</v>
      </c>
      <c r="AO45" s="4">
        <v>-36.799999999999997</v>
      </c>
      <c r="AP45" s="2">
        <v>-34.1</v>
      </c>
      <c r="AQ45" s="2">
        <v>-40</v>
      </c>
      <c r="AR45" s="2">
        <v>-27.4</v>
      </c>
      <c r="AS45" s="2">
        <v>-14.7</v>
      </c>
      <c r="AT45" s="2">
        <v>-0.4</v>
      </c>
      <c r="AU45" s="2">
        <v>10.6</v>
      </c>
      <c r="AV45" s="2">
        <v>12</v>
      </c>
      <c r="AW45" s="2">
        <v>7.6</v>
      </c>
      <c r="AX45" s="2">
        <v>1.5</v>
      </c>
      <c r="AY45" s="2">
        <v>-11.4</v>
      </c>
      <c r="AZ45" s="2">
        <v>-29.5</v>
      </c>
      <c r="BA45" s="4">
        <v>-34.6</v>
      </c>
      <c r="BB45" s="32">
        <f t="shared" si="0"/>
        <v>-13.366666666666669</v>
      </c>
    </row>
    <row r="46" spans="1:54" ht="15.9" x14ac:dyDescent="0.45">
      <c r="A46" s="2">
        <v>2010</v>
      </c>
      <c r="B46">
        <v>0.876</v>
      </c>
      <c r="C46" s="5"/>
      <c r="E46"/>
      <c r="F46"/>
      <c r="G46"/>
      <c r="H46"/>
      <c r="I46"/>
      <c r="K46" s="2">
        <v>2010</v>
      </c>
      <c r="L46">
        <v>30.9</v>
      </c>
      <c r="M46">
        <v>45.3</v>
      </c>
      <c r="N46">
        <v>70.900000000000006</v>
      </c>
      <c r="O46">
        <v>71.5</v>
      </c>
      <c r="P46">
        <v>55.3</v>
      </c>
      <c r="Q46">
        <v>27.5</v>
      </c>
      <c r="R46">
        <v>6.6</v>
      </c>
      <c r="S46">
        <v>12.8</v>
      </c>
      <c r="T46">
        <v>7.8</v>
      </c>
      <c r="U46">
        <v>8.6</v>
      </c>
      <c r="V46">
        <v>3.6</v>
      </c>
      <c r="W46">
        <v>51.3</v>
      </c>
      <c r="X46">
        <v>113</v>
      </c>
      <c r="Y46">
        <v>44.2</v>
      </c>
      <c r="Z46">
        <v>56.6</v>
      </c>
      <c r="AA46">
        <v>65.8</v>
      </c>
      <c r="AB46">
        <v>7.4</v>
      </c>
      <c r="AC46">
        <v>15.9</v>
      </c>
      <c r="AD46">
        <v>26.8</v>
      </c>
      <c r="AE46" s="17"/>
      <c r="AF46" s="15"/>
      <c r="AG46" s="15"/>
      <c r="AH46" s="2">
        <v>2010</v>
      </c>
      <c r="AI46" s="2">
        <v>10.6</v>
      </c>
      <c r="AJ46" s="2">
        <v>12</v>
      </c>
      <c r="AK46" s="2">
        <v>7.6</v>
      </c>
      <c r="AL46" s="2">
        <v>1.5</v>
      </c>
      <c r="AM46" s="2">
        <v>-11.4</v>
      </c>
      <c r="AN46" s="2">
        <v>-29.5</v>
      </c>
      <c r="AO46" s="4">
        <v>-34.6</v>
      </c>
      <c r="AP46" s="2">
        <v>-34.799999999999997</v>
      </c>
      <c r="AQ46" s="2">
        <v>-36.299999999999997</v>
      </c>
      <c r="AR46" s="2">
        <v>-29.6</v>
      </c>
      <c r="AS46" s="2">
        <v>-14.4</v>
      </c>
      <c r="AT46" s="2">
        <v>4.5999999999999996</v>
      </c>
      <c r="AU46" s="2">
        <v>10.1</v>
      </c>
      <c r="AV46" s="2">
        <v>18.100000000000001</v>
      </c>
      <c r="AW46" s="2">
        <v>9.3000000000000007</v>
      </c>
      <c r="AX46" s="2">
        <v>-0.1</v>
      </c>
      <c r="AY46" s="2">
        <v>-16.899999999999999</v>
      </c>
      <c r="AZ46" s="2">
        <v>-25.9</v>
      </c>
      <c r="BA46" s="4">
        <v>-35.6</v>
      </c>
      <c r="BB46" s="32">
        <f t="shared" si="0"/>
        <v>-12.625</v>
      </c>
    </row>
    <row r="47" spans="1:54" ht="15.9" x14ac:dyDescent="0.45">
      <c r="A47" s="2">
        <v>2011</v>
      </c>
      <c r="B47">
        <v>1.05</v>
      </c>
      <c r="C47" s="5"/>
      <c r="E47"/>
      <c r="F47"/>
      <c r="G47"/>
      <c r="H47"/>
      <c r="I47"/>
      <c r="K47" s="2">
        <v>2011</v>
      </c>
      <c r="L47">
        <v>113</v>
      </c>
      <c r="M47">
        <v>44.2</v>
      </c>
      <c r="N47">
        <v>56.6</v>
      </c>
      <c r="O47">
        <v>65.8</v>
      </c>
      <c r="P47">
        <v>7.4</v>
      </c>
      <c r="Q47">
        <v>15.9</v>
      </c>
      <c r="R47">
        <v>26.8</v>
      </c>
      <c r="S47">
        <v>9.1</v>
      </c>
      <c r="T47">
        <v>15.3</v>
      </c>
      <c r="U47">
        <v>9.4</v>
      </c>
      <c r="V47">
        <v>3.2</v>
      </c>
      <c r="W47">
        <v>18.5</v>
      </c>
      <c r="X47">
        <v>24.5</v>
      </c>
      <c r="Y47">
        <v>73.900000000000006</v>
      </c>
      <c r="Z47">
        <v>36.6</v>
      </c>
      <c r="AA47">
        <v>25.6</v>
      </c>
      <c r="AB47">
        <v>36.9</v>
      </c>
      <c r="AC47">
        <v>5.7</v>
      </c>
      <c r="AD47">
        <v>9.5</v>
      </c>
      <c r="AE47" s="17"/>
      <c r="AF47" s="15"/>
      <c r="AG47" s="15"/>
      <c r="AH47" s="2">
        <v>2011</v>
      </c>
      <c r="AI47" s="2">
        <v>10.1</v>
      </c>
      <c r="AJ47" s="2">
        <v>18.100000000000001</v>
      </c>
      <c r="AK47" s="2">
        <v>9.3000000000000007</v>
      </c>
      <c r="AL47" s="2">
        <v>-0.1</v>
      </c>
      <c r="AM47" s="2">
        <v>-16.899999999999999</v>
      </c>
      <c r="AN47" s="2">
        <v>-25.9</v>
      </c>
      <c r="AO47" s="4">
        <v>-35.6</v>
      </c>
      <c r="AP47" s="2">
        <v>-33.299999999999997</v>
      </c>
      <c r="AQ47" s="2">
        <v>-36.1</v>
      </c>
      <c r="AR47" s="2">
        <v>-21.6</v>
      </c>
      <c r="AS47" s="2">
        <v>-12</v>
      </c>
      <c r="AT47" s="2">
        <v>-4.8</v>
      </c>
      <c r="AU47" s="2">
        <v>11.6</v>
      </c>
      <c r="AV47" s="2">
        <v>15.3</v>
      </c>
      <c r="AW47" s="2">
        <v>9.6</v>
      </c>
      <c r="AX47" s="2">
        <v>-0.3</v>
      </c>
      <c r="AY47" s="2">
        <v>-15.7</v>
      </c>
      <c r="AZ47" s="2">
        <v>-30.9</v>
      </c>
      <c r="BA47" s="4">
        <v>-34.299999999999997</v>
      </c>
      <c r="BB47" s="32">
        <f t="shared" si="0"/>
        <v>-12.708333333333334</v>
      </c>
    </row>
    <row r="48" spans="1:54" ht="15.9" x14ac:dyDescent="0.45">
      <c r="A48" s="2">
        <v>2012</v>
      </c>
      <c r="B48">
        <v>1.054</v>
      </c>
      <c r="C48" s="5"/>
      <c r="E48"/>
      <c r="F48"/>
      <c r="G48"/>
      <c r="H48"/>
      <c r="I48"/>
      <c r="K48" s="2">
        <v>2012</v>
      </c>
      <c r="L48">
        <v>24.5</v>
      </c>
      <c r="M48">
        <v>73.900000000000006</v>
      </c>
      <c r="N48">
        <v>36.6</v>
      </c>
      <c r="O48">
        <v>25.6</v>
      </c>
      <c r="P48">
        <v>36.9</v>
      </c>
      <c r="Q48">
        <v>5.7</v>
      </c>
      <c r="R48">
        <v>9.5</v>
      </c>
      <c r="S48">
        <v>10.4</v>
      </c>
      <c r="T48">
        <v>18</v>
      </c>
      <c r="U48">
        <v>1.6</v>
      </c>
      <c r="V48">
        <v>16.3</v>
      </c>
      <c r="W48">
        <v>30.4</v>
      </c>
      <c r="X48">
        <v>48</v>
      </c>
      <c r="Y48">
        <v>60.9</v>
      </c>
      <c r="Z48">
        <v>80.400000000000006</v>
      </c>
      <c r="AA48">
        <v>17.3</v>
      </c>
      <c r="AB48">
        <v>24.2</v>
      </c>
      <c r="AC48">
        <v>22.5</v>
      </c>
      <c r="AD48">
        <v>14.6</v>
      </c>
      <c r="AE48" s="17"/>
      <c r="AF48" s="15"/>
      <c r="AG48" s="15"/>
      <c r="AH48" s="2">
        <v>2012</v>
      </c>
      <c r="AI48" s="2">
        <v>11.6</v>
      </c>
      <c r="AJ48" s="2">
        <v>15.3</v>
      </c>
      <c r="AK48" s="2">
        <v>9.6</v>
      </c>
      <c r="AL48" s="2">
        <v>-0.3</v>
      </c>
      <c r="AM48" s="2">
        <v>-15.7</v>
      </c>
      <c r="AN48" s="2">
        <v>-30.9</v>
      </c>
      <c r="AO48" s="4">
        <v>-34.299999999999997</v>
      </c>
      <c r="AP48" s="2">
        <v>-34.299999999999997</v>
      </c>
      <c r="AQ48" s="2">
        <v>-34.9</v>
      </c>
      <c r="AR48" s="2">
        <v>-32.299999999999997</v>
      </c>
      <c r="AS48" s="2">
        <v>-14.4</v>
      </c>
      <c r="AT48" s="2">
        <v>1.4</v>
      </c>
      <c r="AU48" s="2">
        <v>10.199999999999999</v>
      </c>
      <c r="AV48" s="2">
        <v>11.5</v>
      </c>
      <c r="AW48" s="2">
        <v>8.1999999999999993</v>
      </c>
      <c r="AX48" s="2">
        <v>1.1000000000000001</v>
      </c>
      <c r="AY48" s="2">
        <v>-13.6</v>
      </c>
      <c r="AZ48" s="2">
        <v>-24.5</v>
      </c>
      <c r="BA48" s="4">
        <v>-31.8</v>
      </c>
      <c r="BB48" s="32">
        <f t="shared" si="0"/>
        <v>-12.783333333333331</v>
      </c>
    </row>
    <row r="49" spans="1:54" ht="15.9" x14ac:dyDescent="0.45">
      <c r="A49" s="2">
        <v>2013</v>
      </c>
      <c r="B49">
        <v>0.96199999999999997</v>
      </c>
      <c r="C49" s="5"/>
      <c r="E49"/>
      <c r="F49"/>
      <c r="G49"/>
      <c r="H49"/>
      <c r="I49"/>
      <c r="K49" s="2">
        <v>2013</v>
      </c>
      <c r="L49">
        <v>48</v>
      </c>
      <c r="M49">
        <v>60.9</v>
      </c>
      <c r="N49">
        <v>80.400000000000006</v>
      </c>
      <c r="O49">
        <v>17.3</v>
      </c>
      <c r="P49">
        <v>24.2</v>
      </c>
      <c r="Q49">
        <v>22.5</v>
      </c>
      <c r="R49">
        <v>14.6</v>
      </c>
      <c r="S49">
        <v>5.4</v>
      </c>
      <c r="T49">
        <v>0.2</v>
      </c>
      <c r="U49">
        <v>5.9</v>
      </c>
      <c r="V49">
        <v>30.2</v>
      </c>
      <c r="W49">
        <v>42</v>
      </c>
      <c r="X49">
        <v>56.8</v>
      </c>
      <c r="Y49">
        <v>52.1</v>
      </c>
      <c r="Z49">
        <v>22.9</v>
      </c>
      <c r="AA49">
        <v>28</v>
      </c>
      <c r="AB49">
        <v>10.6</v>
      </c>
      <c r="AC49">
        <v>7.5</v>
      </c>
      <c r="AD49">
        <v>9.9</v>
      </c>
      <c r="AE49" s="17"/>
      <c r="AF49" s="15"/>
      <c r="AG49" s="15"/>
      <c r="AH49" s="2">
        <v>2013</v>
      </c>
      <c r="AI49" s="2">
        <v>10.199999999999999</v>
      </c>
      <c r="AJ49" s="2">
        <v>11.5</v>
      </c>
      <c r="AK49" s="2">
        <v>8.1999999999999993</v>
      </c>
      <c r="AL49" s="2">
        <v>1.1000000000000001</v>
      </c>
      <c r="AM49" s="2">
        <v>-13.6</v>
      </c>
      <c r="AN49" s="2">
        <v>-24.5</v>
      </c>
      <c r="AO49" s="4">
        <v>-31.8</v>
      </c>
      <c r="AP49" s="2">
        <v>-38.6</v>
      </c>
      <c r="AQ49" s="2">
        <v>-45.1</v>
      </c>
      <c r="AR49" s="2">
        <v>-29.4</v>
      </c>
      <c r="AS49" s="2">
        <v>-13.6</v>
      </c>
      <c r="AT49" s="2">
        <v>2.4</v>
      </c>
      <c r="AU49" s="2">
        <v>10.3</v>
      </c>
      <c r="AV49" s="2">
        <v>12.1</v>
      </c>
      <c r="AW49" s="2">
        <v>8.4</v>
      </c>
      <c r="AX49" s="2">
        <v>0.7</v>
      </c>
      <c r="AY49" s="2">
        <v>-12.8</v>
      </c>
      <c r="AZ49" s="2">
        <v>-28.9</v>
      </c>
      <c r="BA49" s="4">
        <v>-32.6</v>
      </c>
      <c r="BB49" s="32">
        <f t="shared" si="0"/>
        <v>-13.924999999999997</v>
      </c>
    </row>
    <row r="50" spans="1:54" ht="15.9" x14ac:dyDescent="0.45">
      <c r="A50" s="2">
        <v>2014</v>
      </c>
      <c r="B50">
        <v>1.0229999999999999</v>
      </c>
      <c r="C50" s="5"/>
      <c r="E50"/>
      <c r="F50"/>
      <c r="G50"/>
      <c r="H50"/>
      <c r="I50"/>
      <c r="K50" s="2">
        <v>2014</v>
      </c>
      <c r="L50">
        <v>56.8</v>
      </c>
      <c r="M50">
        <v>52.1</v>
      </c>
      <c r="N50">
        <v>22.9</v>
      </c>
      <c r="O50">
        <v>28</v>
      </c>
      <c r="P50">
        <v>10.6</v>
      </c>
      <c r="Q50">
        <v>7.5</v>
      </c>
      <c r="R50">
        <v>9.9</v>
      </c>
      <c r="S50">
        <v>13.6</v>
      </c>
      <c r="T50">
        <v>8.3000000000000007</v>
      </c>
      <c r="U50">
        <v>2.5</v>
      </c>
      <c r="V50">
        <v>23.9</v>
      </c>
      <c r="W50">
        <v>15.2</v>
      </c>
      <c r="X50">
        <v>83.7</v>
      </c>
      <c r="Y50">
        <v>77.400000000000006</v>
      </c>
      <c r="Z50">
        <v>72.900000000000006</v>
      </c>
      <c r="AA50">
        <v>32.299999999999997</v>
      </c>
      <c r="AB50">
        <v>45.9</v>
      </c>
      <c r="AC50">
        <v>24</v>
      </c>
      <c r="AD50">
        <v>14.8</v>
      </c>
      <c r="AE50" s="17"/>
      <c r="AF50" s="15"/>
      <c r="AG50" s="15"/>
      <c r="AH50" s="2">
        <v>2014</v>
      </c>
      <c r="AI50" s="2">
        <v>10.3</v>
      </c>
      <c r="AJ50" s="2">
        <v>12.1</v>
      </c>
      <c r="AK50" s="2">
        <v>8.4</v>
      </c>
      <c r="AL50" s="2">
        <v>0.7</v>
      </c>
      <c r="AM50" s="2">
        <v>-12.8</v>
      </c>
      <c r="AN50" s="2">
        <v>-28.9</v>
      </c>
      <c r="AO50" s="4">
        <v>-32.6</v>
      </c>
      <c r="AP50" s="2">
        <v>-39.200000000000003</v>
      </c>
      <c r="AQ50" s="2">
        <v>-34.299999999999997</v>
      </c>
      <c r="AR50" s="2">
        <v>-28.3</v>
      </c>
      <c r="AS50" s="2">
        <v>-11.7</v>
      </c>
      <c r="AT50" s="2">
        <v>-1</v>
      </c>
      <c r="AU50" s="2">
        <v>10.9</v>
      </c>
      <c r="AV50" s="2">
        <v>12.4</v>
      </c>
      <c r="AW50" s="2">
        <v>11.9</v>
      </c>
      <c r="AX50" s="2">
        <v>2</v>
      </c>
      <c r="AY50" s="2">
        <v>-13.3</v>
      </c>
      <c r="AZ50" s="2">
        <v>-33.299999999999997</v>
      </c>
      <c r="BA50" s="4">
        <v>-38.5</v>
      </c>
      <c r="BB50" s="32">
        <f t="shared" si="0"/>
        <v>-13.533333333333331</v>
      </c>
    </row>
    <row r="51" spans="1:54" ht="15.9" x14ac:dyDescent="0.45">
      <c r="A51" s="2">
        <v>2015</v>
      </c>
      <c r="B51">
        <v>0.83599999999999997</v>
      </c>
      <c r="C51" s="5"/>
      <c r="E51"/>
      <c r="F51"/>
      <c r="G51"/>
      <c r="H51"/>
      <c r="I51"/>
      <c r="K51" s="2">
        <v>2015</v>
      </c>
      <c r="L51">
        <v>83.7</v>
      </c>
      <c r="M51">
        <v>77.400000000000006</v>
      </c>
      <c r="N51">
        <v>72.900000000000006</v>
      </c>
      <c r="O51">
        <v>32.299999999999997</v>
      </c>
      <c r="P51">
        <v>45.9</v>
      </c>
      <c r="Q51">
        <v>24</v>
      </c>
      <c r="R51">
        <v>14.8</v>
      </c>
      <c r="S51">
        <v>9.9</v>
      </c>
      <c r="T51">
        <v>2.8</v>
      </c>
      <c r="U51">
        <v>14.1</v>
      </c>
      <c r="V51">
        <v>16.3</v>
      </c>
      <c r="W51">
        <v>10.4</v>
      </c>
      <c r="X51">
        <v>49.6</v>
      </c>
      <c r="Y51">
        <v>95.5</v>
      </c>
      <c r="Z51">
        <v>80.2</v>
      </c>
      <c r="AA51">
        <v>54.6</v>
      </c>
      <c r="AB51">
        <v>46.7</v>
      </c>
      <c r="AC51">
        <v>16.7</v>
      </c>
      <c r="AD51">
        <v>1.5</v>
      </c>
      <c r="AE51" s="18"/>
      <c r="AH51" s="2">
        <v>2015</v>
      </c>
      <c r="AI51" s="2">
        <v>10.9</v>
      </c>
      <c r="AJ51" s="2">
        <v>12.4</v>
      </c>
      <c r="AK51" s="2">
        <v>11.9</v>
      </c>
      <c r="AL51" s="2">
        <v>2</v>
      </c>
      <c r="AM51" s="2">
        <v>-13.3</v>
      </c>
      <c r="AN51" s="2">
        <v>-33.299999999999997</v>
      </c>
      <c r="AO51" s="4">
        <v>-38.5</v>
      </c>
      <c r="AP51" s="2">
        <v>-37.6</v>
      </c>
      <c r="AQ51" s="2">
        <v>-35.200000000000003</v>
      </c>
      <c r="AR51" s="2">
        <v>-25.5</v>
      </c>
      <c r="AS51" s="2">
        <v>-17.100000000000001</v>
      </c>
      <c r="AT51" s="2">
        <v>-3</v>
      </c>
      <c r="AU51" s="2">
        <v>10.1</v>
      </c>
      <c r="AV51" s="2">
        <v>13.2</v>
      </c>
      <c r="AW51" s="2">
        <v>8.8000000000000007</v>
      </c>
      <c r="AX51" s="2">
        <v>2.2999999999999998</v>
      </c>
      <c r="AY51" s="2">
        <v>-14.2</v>
      </c>
      <c r="AZ51" s="2">
        <v>-21.1</v>
      </c>
      <c r="BA51" s="4">
        <v>-38.9</v>
      </c>
      <c r="BB51" s="32">
        <f t="shared" si="0"/>
        <v>-13.183333333333335</v>
      </c>
    </row>
    <row r="52" spans="1:54" ht="15.9" x14ac:dyDescent="0.45">
      <c r="A52" s="2">
        <v>2016</v>
      </c>
      <c r="B52">
        <v>0.92300000000000004</v>
      </c>
      <c r="C52" s="5"/>
      <c r="E52"/>
      <c r="F52"/>
      <c r="G52"/>
      <c r="H52"/>
      <c r="I52"/>
      <c r="K52" s="2">
        <v>2016</v>
      </c>
      <c r="L52">
        <v>49.6</v>
      </c>
      <c r="M52">
        <v>95.5</v>
      </c>
      <c r="N52">
        <v>80.2</v>
      </c>
      <c r="O52">
        <v>54.6</v>
      </c>
      <c r="P52">
        <v>46.7</v>
      </c>
      <c r="Q52">
        <v>16.7</v>
      </c>
      <c r="R52">
        <v>1.5</v>
      </c>
      <c r="S52">
        <v>28.4</v>
      </c>
      <c r="T52">
        <v>15.1</v>
      </c>
      <c r="U52">
        <v>6.3</v>
      </c>
      <c r="V52">
        <v>14.1</v>
      </c>
      <c r="W52">
        <v>7.8</v>
      </c>
      <c r="X52">
        <v>42.6</v>
      </c>
      <c r="Y52">
        <v>50.6</v>
      </c>
      <c r="Z52">
        <v>25.6</v>
      </c>
      <c r="AA52">
        <v>29</v>
      </c>
      <c r="AB52">
        <v>89.3</v>
      </c>
      <c r="AC52">
        <v>34.299999999999997</v>
      </c>
      <c r="AD52">
        <v>19.7</v>
      </c>
      <c r="AE52" s="18"/>
      <c r="AH52" s="2">
        <v>2016</v>
      </c>
      <c r="AI52" s="2">
        <v>10.1</v>
      </c>
      <c r="AJ52" s="2">
        <v>13.2</v>
      </c>
      <c r="AK52" s="2">
        <v>8.8000000000000007</v>
      </c>
      <c r="AL52" s="2">
        <v>2.2999999999999998</v>
      </c>
      <c r="AM52" s="2">
        <v>-14.2</v>
      </c>
      <c r="AN52" s="2">
        <v>-21.1</v>
      </c>
      <c r="AO52" s="4">
        <v>-38.9</v>
      </c>
      <c r="AP52" s="2">
        <v>-28.9</v>
      </c>
      <c r="AQ52" s="2">
        <v>-36.200000000000003</v>
      </c>
      <c r="AR52" s="2">
        <v>-27.9</v>
      </c>
      <c r="AS52" s="2">
        <v>-14.2</v>
      </c>
      <c r="AT52" s="2">
        <v>1.6</v>
      </c>
      <c r="AU52" s="2">
        <v>11</v>
      </c>
      <c r="AV52" s="2">
        <v>9.9</v>
      </c>
      <c r="AW52" s="2">
        <v>8.3000000000000007</v>
      </c>
      <c r="AX52" s="2">
        <v>2.7</v>
      </c>
      <c r="AY52" s="2">
        <v>-9.3000000000000007</v>
      </c>
      <c r="AZ52" s="2">
        <v>-25.2</v>
      </c>
      <c r="BA52" s="4">
        <v>-36.4</v>
      </c>
      <c r="BB52" s="32">
        <f t="shared" si="0"/>
        <v>-12.049999999999999</v>
      </c>
    </row>
    <row r="53" spans="1:54" ht="15.9" x14ac:dyDescent="0.45">
      <c r="A53" s="2">
        <v>2017</v>
      </c>
      <c r="B53">
        <v>0.79600000000000004</v>
      </c>
      <c r="C53" s="5"/>
      <c r="E53"/>
      <c r="F53"/>
      <c r="G53"/>
      <c r="H53"/>
      <c r="I53"/>
      <c r="K53" s="2">
        <v>2017</v>
      </c>
      <c r="L53">
        <v>42.6</v>
      </c>
      <c r="M53">
        <v>50.6</v>
      </c>
      <c r="N53">
        <v>25.6</v>
      </c>
      <c r="O53">
        <v>29</v>
      </c>
      <c r="P53">
        <v>89.3</v>
      </c>
      <c r="Q53">
        <v>34.299999999999997</v>
      </c>
      <c r="R53">
        <v>19.7</v>
      </c>
      <c r="S53">
        <v>8.6</v>
      </c>
      <c r="T53">
        <v>7</v>
      </c>
      <c r="U53">
        <v>17.2</v>
      </c>
      <c r="V53">
        <v>4.9000000000000004</v>
      </c>
      <c r="W53">
        <v>21.5</v>
      </c>
      <c r="X53">
        <v>21.4</v>
      </c>
      <c r="Y53">
        <v>7.6</v>
      </c>
      <c r="Z53">
        <v>39.700000000000003</v>
      </c>
      <c r="AA53">
        <v>17.600000000000001</v>
      </c>
      <c r="AB53">
        <v>28.9</v>
      </c>
      <c r="AC53">
        <v>57.6</v>
      </c>
      <c r="AD53">
        <v>25.5</v>
      </c>
      <c r="AE53" s="18"/>
      <c r="AH53" s="2">
        <v>2017</v>
      </c>
      <c r="AI53" s="2">
        <v>11</v>
      </c>
      <c r="AJ53" s="2">
        <v>9.9</v>
      </c>
      <c r="AK53" s="2">
        <v>8.3000000000000007</v>
      </c>
      <c r="AL53" s="2">
        <v>2.7</v>
      </c>
      <c r="AM53" s="2">
        <v>-9.3000000000000007</v>
      </c>
      <c r="AN53" s="2">
        <v>-25.2</v>
      </c>
      <c r="AO53" s="4">
        <v>-36.4</v>
      </c>
      <c r="AP53" s="2">
        <v>-33</v>
      </c>
      <c r="AQ53" s="2">
        <v>-34.5</v>
      </c>
      <c r="AR53" s="2">
        <v>-18.8</v>
      </c>
      <c r="AS53" s="2">
        <v>-11.8</v>
      </c>
      <c r="AT53" s="2">
        <v>-3.4</v>
      </c>
      <c r="AU53" s="2">
        <v>8.5</v>
      </c>
      <c r="AV53" s="2">
        <v>9.1</v>
      </c>
      <c r="AW53" s="2">
        <v>11.1</v>
      </c>
      <c r="AX53" s="2">
        <v>1.2</v>
      </c>
      <c r="AY53" s="2">
        <v>-16.3</v>
      </c>
      <c r="AZ53" s="2">
        <v>-22.6</v>
      </c>
      <c r="BA53" s="4">
        <v>-31.1</v>
      </c>
      <c r="BB53" s="32">
        <f t="shared" si="0"/>
        <v>-11.799999999999999</v>
      </c>
    </row>
    <row r="54" spans="1:54" ht="15.9" x14ac:dyDescent="0.45">
      <c r="A54" s="2">
        <v>2018</v>
      </c>
      <c r="B54">
        <v>1.0589999999999999</v>
      </c>
      <c r="C54" s="5"/>
      <c r="E54"/>
      <c r="F54"/>
      <c r="G54"/>
      <c r="H54"/>
      <c r="I54"/>
      <c r="K54" s="2">
        <v>2018</v>
      </c>
      <c r="L54">
        <v>21.4</v>
      </c>
      <c r="M54">
        <v>7.6</v>
      </c>
      <c r="N54">
        <v>39.700000000000003</v>
      </c>
      <c r="O54">
        <v>17.600000000000001</v>
      </c>
      <c r="P54">
        <v>28.9</v>
      </c>
      <c r="Q54">
        <v>57.6</v>
      </c>
      <c r="R54">
        <v>25.5</v>
      </c>
      <c r="S54" s="2">
        <v>10.3</v>
      </c>
      <c r="T54" s="2">
        <v>10.3</v>
      </c>
      <c r="U54" s="2">
        <v>4.9000000000000004</v>
      </c>
      <c r="V54" s="2">
        <v>9.4</v>
      </c>
      <c r="W54" s="2">
        <v>30.2</v>
      </c>
      <c r="X54" s="2">
        <v>8.1999999999999993</v>
      </c>
      <c r="Y54" s="2">
        <v>3.4</v>
      </c>
      <c r="Z54">
        <v>3.4</v>
      </c>
      <c r="AA54">
        <v>62.3</v>
      </c>
      <c r="AB54">
        <v>29.4</v>
      </c>
      <c r="AC54">
        <v>5.9</v>
      </c>
      <c r="AD54">
        <v>7.1</v>
      </c>
      <c r="AE54" s="18"/>
      <c r="AH54" s="2">
        <v>2018</v>
      </c>
      <c r="AI54" s="2">
        <v>8.5</v>
      </c>
      <c r="AJ54" s="2">
        <v>9.1</v>
      </c>
      <c r="AK54" s="2">
        <v>11.1</v>
      </c>
      <c r="AL54" s="2">
        <v>1.2</v>
      </c>
      <c r="AM54" s="2">
        <v>-16.3</v>
      </c>
      <c r="AN54" s="2">
        <v>-22.6</v>
      </c>
      <c r="AO54" s="4">
        <v>-31.1</v>
      </c>
      <c r="AP54" s="2">
        <v>-38.200000000000003</v>
      </c>
      <c r="AQ54" s="2">
        <v>-29.8</v>
      </c>
      <c r="AR54" s="2">
        <v>-30.3</v>
      </c>
      <c r="AS54" s="2">
        <v>-13.1</v>
      </c>
      <c r="AT54" s="2">
        <v>-2.7</v>
      </c>
      <c r="AU54" s="2">
        <v>12.4</v>
      </c>
      <c r="AV54" s="2">
        <v>12.4</v>
      </c>
      <c r="AW54" s="2">
        <v>11</v>
      </c>
      <c r="AX54" s="2">
        <v>1.9</v>
      </c>
      <c r="AY54" s="2">
        <v>-9.6</v>
      </c>
      <c r="AZ54" s="2">
        <v>-30.5</v>
      </c>
      <c r="BA54" s="4">
        <v>-37.200000000000003</v>
      </c>
      <c r="BB54" s="32">
        <f t="shared" si="0"/>
        <v>-12.808333333333332</v>
      </c>
    </row>
    <row r="55" spans="1:54" ht="15.9" x14ac:dyDescent="0.45">
      <c r="A55" s="2">
        <v>2019</v>
      </c>
      <c r="B55">
        <v>0.89400000000000002</v>
      </c>
      <c r="C55" s="14"/>
      <c r="E55"/>
      <c r="F55"/>
      <c r="G55"/>
      <c r="H55"/>
      <c r="I55"/>
      <c r="K55" s="2">
        <v>2019</v>
      </c>
      <c r="L55" s="2">
        <v>8.1999999999999993</v>
      </c>
      <c r="M55" s="2">
        <v>3.4</v>
      </c>
      <c r="N55">
        <v>3.4</v>
      </c>
      <c r="O55">
        <v>62.3</v>
      </c>
      <c r="P55">
        <v>29.4</v>
      </c>
      <c r="Q55">
        <v>5.9</v>
      </c>
      <c r="R55">
        <v>7.1</v>
      </c>
      <c r="S55" s="2">
        <v>6.8</v>
      </c>
      <c r="T55" s="2">
        <v>3.2</v>
      </c>
      <c r="U55" s="2">
        <v>2.8</v>
      </c>
      <c r="V55" s="2">
        <v>13.1</v>
      </c>
      <c r="W55" s="2">
        <v>12</v>
      </c>
      <c r="X55" s="2">
        <v>0</v>
      </c>
      <c r="Y55">
        <v>64.8</v>
      </c>
      <c r="Z55">
        <v>13.8</v>
      </c>
      <c r="AA55">
        <v>30.1</v>
      </c>
      <c r="AB55">
        <v>20.6</v>
      </c>
      <c r="AC55">
        <v>17.5</v>
      </c>
      <c r="AD55">
        <v>1</v>
      </c>
      <c r="AE55" s="18"/>
      <c r="AH55" s="2">
        <v>2019</v>
      </c>
      <c r="AI55" s="2">
        <v>12.4</v>
      </c>
      <c r="AJ55" s="2">
        <v>12.4</v>
      </c>
      <c r="AK55" s="2">
        <v>11</v>
      </c>
      <c r="AL55" s="2">
        <v>1.9</v>
      </c>
      <c r="AM55" s="2">
        <v>-9.6</v>
      </c>
      <c r="AN55" s="2">
        <v>-30.5</v>
      </c>
      <c r="AO55" s="4">
        <v>-37.200000000000003</v>
      </c>
      <c r="AP55" s="2">
        <v>-39.6</v>
      </c>
      <c r="AQ55" s="2">
        <v>-36.200000000000003</v>
      </c>
      <c r="AR55" s="2">
        <v>-28.4</v>
      </c>
      <c r="AS55" s="2">
        <v>-11.9</v>
      </c>
      <c r="AT55" s="2">
        <v>-1.2</v>
      </c>
      <c r="AU55" s="2">
        <v>15.9</v>
      </c>
      <c r="AV55" s="2">
        <v>10.6</v>
      </c>
      <c r="AW55" s="2">
        <v>10.8</v>
      </c>
      <c r="AX55" s="2">
        <v>2.1</v>
      </c>
      <c r="AY55" s="2">
        <v>-13.7</v>
      </c>
      <c r="AZ55" s="2">
        <v>-25.5</v>
      </c>
      <c r="BA55" s="4">
        <v>-38.5</v>
      </c>
      <c r="BB55" s="32">
        <f t="shared" si="0"/>
        <v>-12.966666666666669</v>
      </c>
    </row>
    <row r="56" spans="1:54" ht="15.9" x14ac:dyDescent="0.45">
      <c r="A56" s="2">
        <v>2020</v>
      </c>
      <c r="B56">
        <v>0.90200000000000002</v>
      </c>
      <c r="C56" s="14"/>
      <c r="E56"/>
      <c r="F56"/>
      <c r="G56"/>
      <c r="H56"/>
      <c r="I56"/>
      <c r="K56" s="2">
        <v>2020</v>
      </c>
      <c r="L56" s="2">
        <v>0</v>
      </c>
      <c r="M56">
        <v>64.8</v>
      </c>
      <c r="N56">
        <v>13.8</v>
      </c>
      <c r="O56">
        <v>30.1</v>
      </c>
      <c r="P56">
        <v>20.6</v>
      </c>
      <c r="Q56">
        <v>17.5</v>
      </c>
      <c r="R56">
        <v>1</v>
      </c>
      <c r="S56" s="2">
        <v>3.9</v>
      </c>
      <c r="T56" s="2">
        <v>4.4000000000000004</v>
      </c>
      <c r="U56" s="2">
        <v>8</v>
      </c>
      <c r="V56" s="2">
        <v>12.6</v>
      </c>
      <c r="W56" s="2">
        <v>27.1</v>
      </c>
      <c r="X56" s="2">
        <v>22.1</v>
      </c>
      <c r="Y56">
        <v>24</v>
      </c>
      <c r="Z56">
        <v>49.1</v>
      </c>
      <c r="AA56">
        <v>35.700000000000003</v>
      </c>
      <c r="AB56">
        <v>39.1</v>
      </c>
      <c r="AC56">
        <v>12.7</v>
      </c>
      <c r="AD56" s="4">
        <v>10.9</v>
      </c>
      <c r="AE56" s="18"/>
      <c r="AH56" s="2">
        <v>2020</v>
      </c>
      <c r="AI56" s="2">
        <v>15.9</v>
      </c>
      <c r="AJ56" s="2">
        <v>10.6</v>
      </c>
      <c r="AK56" s="2">
        <v>10.8</v>
      </c>
      <c r="AL56" s="2">
        <v>2.1</v>
      </c>
      <c r="AM56" s="2">
        <v>-13.7</v>
      </c>
      <c r="AN56" s="2">
        <v>-25.5</v>
      </c>
      <c r="AO56" s="4">
        <v>-38.5</v>
      </c>
      <c r="AP56" s="18">
        <v>-17.2</v>
      </c>
      <c r="AQ56" s="18">
        <v>-12.1</v>
      </c>
      <c r="AR56" s="18">
        <v>-7.5</v>
      </c>
      <c r="AS56" s="18">
        <v>-2.7</v>
      </c>
      <c r="AT56" s="18">
        <v>5.4</v>
      </c>
      <c r="AU56" s="18">
        <v>9.9</v>
      </c>
      <c r="AV56" s="18">
        <v>15.5</v>
      </c>
      <c r="AW56" s="18">
        <v>13.5</v>
      </c>
      <c r="AX56" s="18">
        <v>8.6999999999999993</v>
      </c>
      <c r="AY56" s="18">
        <v>-1.4</v>
      </c>
      <c r="AZ56" s="18">
        <v>-8</v>
      </c>
      <c r="BA56" s="19">
        <v>-18</v>
      </c>
      <c r="BB56" s="32">
        <f t="shared" si="0"/>
        <v>-1.1583333333333337</v>
      </c>
    </row>
    <row r="57" spans="1:54" ht="15.9" x14ac:dyDescent="0.45">
      <c r="A57" s="2">
        <v>2021</v>
      </c>
      <c r="B57">
        <v>0.95399999999999996</v>
      </c>
      <c r="E57"/>
      <c r="F57"/>
      <c r="G57"/>
      <c r="H57"/>
      <c r="I57"/>
      <c r="K57" s="2">
        <v>2021</v>
      </c>
      <c r="L57" s="2">
        <v>22.1</v>
      </c>
      <c r="M57">
        <v>24</v>
      </c>
      <c r="N57">
        <v>49.1</v>
      </c>
      <c r="O57">
        <v>35.700000000000003</v>
      </c>
      <c r="P57">
        <v>39.1</v>
      </c>
      <c r="Q57">
        <v>12.7</v>
      </c>
      <c r="R57" s="4">
        <v>10.9</v>
      </c>
      <c r="S57" s="2">
        <v>6.9</v>
      </c>
      <c r="T57" s="2">
        <v>9.3000000000000007</v>
      </c>
      <c r="U57" s="2">
        <v>9.5</v>
      </c>
      <c r="V57" s="2">
        <v>7.3</v>
      </c>
      <c r="W57" s="2">
        <v>1.3</v>
      </c>
      <c r="X57" s="2">
        <v>53.9</v>
      </c>
      <c r="Y57">
        <v>51.3</v>
      </c>
      <c r="Z57">
        <v>54.5</v>
      </c>
      <c r="AA57">
        <v>27.1</v>
      </c>
      <c r="AB57">
        <v>25</v>
      </c>
      <c r="AC57">
        <v>22.3</v>
      </c>
      <c r="AD57">
        <v>6.7</v>
      </c>
      <c r="AE57" s="18"/>
      <c r="AH57" s="2">
        <v>2021</v>
      </c>
      <c r="AI57" s="18">
        <v>9.9</v>
      </c>
      <c r="AJ57" s="18">
        <v>15.5</v>
      </c>
      <c r="AK57" s="18">
        <v>13.5</v>
      </c>
      <c r="AL57" s="18">
        <v>8.6999999999999993</v>
      </c>
      <c r="AM57" s="18">
        <v>-1.4</v>
      </c>
      <c r="AN57" s="18">
        <v>-8</v>
      </c>
      <c r="AO57" s="19">
        <v>-18</v>
      </c>
      <c r="AP57">
        <v>-37.9</v>
      </c>
      <c r="AQ57">
        <v>-35</v>
      </c>
      <c r="AR57">
        <v>-28.5</v>
      </c>
      <c r="AS57">
        <v>-15.8</v>
      </c>
      <c r="AT57">
        <v>3.7</v>
      </c>
      <c r="AU57">
        <v>14.9</v>
      </c>
      <c r="AV57">
        <v>12.6</v>
      </c>
      <c r="AW57">
        <v>10.1</v>
      </c>
      <c r="AX57">
        <v>1.3</v>
      </c>
      <c r="AY57">
        <v>-14.5</v>
      </c>
      <c r="AZ57">
        <v>-25.8</v>
      </c>
      <c r="BA57">
        <v>-38.5</v>
      </c>
      <c r="BB57" s="32">
        <f>AVERAGE(AP57:BA57)</f>
        <v>-12.783333333333333</v>
      </c>
    </row>
    <row r="58" spans="1:54" x14ac:dyDescent="0.4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18"/>
    </row>
    <row r="59" spans="1:54" x14ac:dyDescent="0.4">
      <c r="K59" s="2" t="s">
        <v>25</v>
      </c>
      <c r="L59" s="2">
        <f>CORREL($B$2:$B$57,L2:L57)</f>
        <v>-0.12730667361690881</v>
      </c>
      <c r="M59" s="2">
        <f t="shared" ref="M59:AB59" si="1">CORREL($B$2:$B$57,M2:M57)</f>
        <v>-7.8955112028811003E-2</v>
      </c>
      <c r="N59" s="2">
        <f t="shared" si="1"/>
        <v>-0.2315174969895421</v>
      </c>
      <c r="O59" s="2">
        <f t="shared" si="1"/>
        <v>1.0391620045443646E-2</v>
      </c>
      <c r="P59" s="2">
        <f t="shared" si="1"/>
        <v>-6.8411731088236644E-2</v>
      </c>
      <c r="Q59" s="2">
        <f t="shared" si="1"/>
        <v>0.10419597316013224</v>
      </c>
      <c r="R59" s="2">
        <f t="shared" si="1"/>
        <v>9.3103162355817504E-2</v>
      </c>
      <c r="S59" s="2">
        <f t="shared" si="1"/>
        <v>0.1496336802738962</v>
      </c>
      <c r="T59" s="2">
        <f t="shared" si="1"/>
        <v>4.0612249781915154E-2</v>
      </c>
      <c r="U59" s="2">
        <f t="shared" si="1"/>
        <v>-0.15401885607573582</v>
      </c>
      <c r="V59" s="2">
        <f>CORREL($B$2:$B$57,V2:V57)</f>
        <v>0.12162710882382527</v>
      </c>
      <c r="W59" s="2">
        <f t="shared" si="1"/>
        <v>-8.1936443973426018E-2</v>
      </c>
      <c r="X59" s="2">
        <f t="shared" si="1"/>
        <v>-0.1495791555706148</v>
      </c>
      <c r="Y59" s="2">
        <f t="shared" si="1"/>
        <v>-0.1050843573336227</v>
      </c>
      <c r="Z59" s="2">
        <f t="shared" si="1"/>
        <v>-0.13661563442440369</v>
      </c>
      <c r="AA59" s="2">
        <f t="shared" si="1"/>
        <v>0.11222521614002502</v>
      </c>
      <c r="AB59" s="2">
        <f t="shared" si="1"/>
        <v>-4.3541141733895415E-2</v>
      </c>
      <c r="AE59" s="18"/>
    </row>
    <row r="60" spans="1:54" x14ac:dyDescent="0.4">
      <c r="K60" s="2" t="s">
        <v>26</v>
      </c>
      <c r="L60" s="2">
        <f>CORREL($B$2:$B$57,AI2:AI57)</f>
        <v>-0.1755185982125998</v>
      </c>
      <c r="M60" s="2">
        <f t="shared" ref="M60:AB60" si="2">CORREL($B$2:$B$57,AJ2:AJ57)</f>
        <v>-0.15568903385646674</v>
      </c>
      <c r="N60" s="2">
        <f t="shared" si="2"/>
        <v>-0.30242721525239319</v>
      </c>
      <c r="O60" s="2">
        <f t="shared" si="2"/>
        <v>1.810003878736521E-2</v>
      </c>
      <c r="P60" s="2">
        <f t="shared" si="2"/>
        <v>-0.10360049597781729</v>
      </c>
      <c r="Q60" s="2">
        <f t="shared" si="2"/>
        <v>-0.16113380698163138</v>
      </c>
      <c r="R60" s="2">
        <f t="shared" si="2"/>
        <v>-0.13796261921468181</v>
      </c>
      <c r="S60" s="2">
        <f t="shared" si="2"/>
        <v>-1.8824725264412277E-2</v>
      </c>
      <c r="T60" s="2">
        <f t="shared" si="2"/>
        <v>9.8910825618717807E-2</v>
      </c>
      <c r="U60" s="2">
        <f t="shared" si="2"/>
        <v>-0.15242027309036804</v>
      </c>
      <c r="V60" s="2">
        <f t="shared" si="2"/>
        <v>-8.4685674990906262E-2</v>
      </c>
      <c r="W60" s="2">
        <f t="shared" si="2"/>
        <v>-7.0813884931892362E-2</v>
      </c>
      <c r="X60" s="2">
        <f t="shared" si="2"/>
        <v>0.41386094903144088</v>
      </c>
      <c r="Y60" s="2">
        <f t="shared" si="2"/>
        <v>0.13464023153185603</v>
      </c>
      <c r="Z60" s="2">
        <f>CORREL($B$2:$B$57,AW2:AW57)</f>
        <v>-9.6135715338455802E-2</v>
      </c>
      <c r="AA60" s="2">
        <f t="shared" si="2"/>
        <v>2.2126077231368634E-2</v>
      </c>
      <c r="AB60" s="2">
        <f t="shared" si="2"/>
        <v>-3.6291465415149118E-2</v>
      </c>
      <c r="AC60" s="2">
        <f>CORREL($B$2:$B$56,BB2:BB56)</f>
        <v>-1.9180884675558035E-2</v>
      </c>
      <c r="AE60" s="18"/>
    </row>
    <row r="61" spans="1:54" x14ac:dyDescent="0.4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18"/>
    </row>
    <row r="62" spans="1:54" x14ac:dyDescent="0.4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18"/>
    </row>
    <row r="63" spans="1:54" x14ac:dyDescent="0.4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18"/>
    </row>
    <row r="64" spans="1:54" x14ac:dyDescent="0.4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18"/>
    </row>
    <row r="65" spans="10:31" x14ac:dyDescent="0.4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18"/>
    </row>
    <row r="66" spans="10:31" x14ac:dyDescent="0.4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18"/>
    </row>
    <row r="67" spans="10:31" x14ac:dyDescent="0.4">
      <c r="J67" s="2" t="s">
        <v>27</v>
      </c>
      <c r="K67" s="20">
        <f>MAX(L59:AB59)</f>
        <v>0.1496336802738962</v>
      </c>
      <c r="AE67" s="18"/>
    </row>
    <row r="68" spans="10:31" x14ac:dyDescent="0.4">
      <c r="J68" s="2" t="s">
        <v>28</v>
      </c>
      <c r="K68" s="21">
        <f>MIN(L59:AB59)</f>
        <v>-0.2315174969895421</v>
      </c>
      <c r="AE68" s="18"/>
    </row>
    <row r="69" spans="10:31" x14ac:dyDescent="0.4">
      <c r="J69" s="2" t="s">
        <v>23</v>
      </c>
      <c r="K69" s="20">
        <f>MAX(L60:AB60)</f>
        <v>0.41386094903144088</v>
      </c>
      <c r="AE69" s="18"/>
    </row>
    <row r="70" spans="10:31" x14ac:dyDescent="0.4">
      <c r="J70" s="2" t="s">
        <v>24</v>
      </c>
      <c r="K70" s="21">
        <f>MIN(L60:AB60)</f>
        <v>-0.30242721525239319</v>
      </c>
      <c r="AE70" s="18"/>
    </row>
    <row r="71" spans="10:31" x14ac:dyDescent="0.4">
      <c r="AE71" s="18"/>
    </row>
    <row r="72" spans="10:31" x14ac:dyDescent="0.4">
      <c r="AE72" s="18"/>
    </row>
    <row r="73" spans="10:31" x14ac:dyDescent="0.4">
      <c r="AE73" s="18"/>
    </row>
    <row r="74" spans="10:31" x14ac:dyDescent="0.4">
      <c r="AE74" s="18"/>
    </row>
    <row r="75" spans="10:31" x14ac:dyDescent="0.4">
      <c r="AE75" s="18"/>
    </row>
    <row r="76" spans="10:31" x14ac:dyDescent="0.4">
      <c r="AE76" s="18"/>
    </row>
    <row r="92" spans="5:22" x14ac:dyDescent="0.4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4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4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4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4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4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4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4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4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4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4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4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4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4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4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4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4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4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4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4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4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4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4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4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4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4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4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4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4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4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4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4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4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4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4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4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4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4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39" priority="1" rank="5"/>
    <cfRule type="top10" dxfId="38" priority="2" bottom="1" rank="5"/>
    <cfRule type="top10" dxfId="37" priority="3" bottom="1" rank="5"/>
    <cfRule type="top10" dxfId="36" priority="4" rank="5"/>
  </conditionalFormatting>
  <conditionalFormatting sqref="AC60:AC65 L60:AB60">
    <cfRule type="top10" dxfId="35" priority="10" bottom="1" rank="5"/>
    <cfRule type="top10" dxfId="34" priority="11" rank="5"/>
  </conditionalFormatting>
  <conditionalFormatting sqref="AC60:AC65 L59:AC59">
    <cfRule type="top10" dxfId="33" priority="8" bottom="1" rank="5"/>
    <cfRule type="top10" dxfId="32" priority="9" rank="5"/>
  </conditionalFormatting>
  <conditionalFormatting sqref="AE83:AE84 AC61:AC65 L59:AC60">
    <cfRule type="top10" dxfId="31" priority="6" rank="5"/>
    <cfRule type="top10" dxfId="3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A36B-D3D7-42CA-A53A-2AAF8D4B8D7A}">
  <dimension ref="A1:BE139"/>
  <sheetViews>
    <sheetView tabSelected="1" topLeftCell="C1" zoomScale="60" zoomScaleNormal="60" workbookViewId="0">
      <selection activeCell="O62" sqref="O62:AD62"/>
    </sheetView>
  </sheetViews>
  <sheetFormatPr defaultColWidth="8.92578125" defaultRowHeight="15.45" x14ac:dyDescent="0.4"/>
  <cols>
    <col min="1" max="17" width="8.92578125" style="2"/>
    <col min="18" max="18" width="8.92578125" style="4"/>
    <col min="19" max="29" width="8.92578125" style="2"/>
    <col min="30" max="30" width="8.92578125" style="4"/>
    <col min="31" max="41" width="8.92578125" style="2"/>
    <col min="42" max="42" width="8.92578125" style="4"/>
    <col min="43" max="53" width="8.92578125" style="2"/>
    <col min="54" max="54" width="8.92578125" style="4"/>
    <col min="55" max="16384" width="8.92578125" style="2"/>
  </cols>
  <sheetData>
    <row r="1" spans="1:57" x14ac:dyDescent="0.4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 t="s">
        <v>1724</v>
      </c>
      <c r="AF1" s="2" t="s">
        <v>1723</v>
      </c>
      <c r="AI1" s="16" t="s">
        <v>22</v>
      </c>
      <c r="AJ1" s="2" t="s">
        <v>3</v>
      </c>
      <c r="AK1" s="2" t="s">
        <v>4</v>
      </c>
      <c r="AL1" s="2" t="s">
        <v>5</v>
      </c>
      <c r="AM1" s="2" t="s">
        <v>6</v>
      </c>
      <c r="AN1" s="2" t="s">
        <v>7</v>
      </c>
      <c r="AO1" s="2" t="s">
        <v>8</v>
      </c>
      <c r="AP1" s="4" t="s">
        <v>9</v>
      </c>
      <c r="AQ1" s="2" t="s">
        <v>10</v>
      </c>
      <c r="AR1" s="2" t="s">
        <v>11</v>
      </c>
      <c r="AS1" s="2" t="s">
        <v>12</v>
      </c>
      <c r="AT1" s="2" t="s">
        <v>13</v>
      </c>
      <c r="AU1" s="2" t="s">
        <v>14</v>
      </c>
      <c r="AV1" s="2" t="s">
        <v>15</v>
      </c>
      <c r="AW1" s="2" t="s">
        <v>16</v>
      </c>
      <c r="AX1" s="2" t="s">
        <v>17</v>
      </c>
      <c r="AY1" s="2" t="s">
        <v>18</v>
      </c>
      <c r="AZ1" s="2" t="s">
        <v>19</v>
      </c>
      <c r="BA1" s="2" t="s">
        <v>20</v>
      </c>
      <c r="BB1" s="4" t="s">
        <v>21</v>
      </c>
      <c r="BD1" s="2" t="s">
        <v>1723</v>
      </c>
      <c r="BE1" s="2" t="s">
        <v>1735</v>
      </c>
    </row>
    <row r="2" spans="1:57" ht="15.9" x14ac:dyDescent="0.45">
      <c r="A2" s="2">
        <v>1966</v>
      </c>
      <c r="B2">
        <v>0.84299999999999997</v>
      </c>
      <c r="C2" s="5"/>
      <c r="E2">
        <v>0.82</v>
      </c>
      <c r="F2"/>
      <c r="G2"/>
      <c r="H2"/>
      <c r="I2"/>
      <c r="K2" s="2">
        <v>1966</v>
      </c>
      <c r="S2" s="2">
        <v>46</v>
      </c>
      <c r="T2" s="2">
        <v>30</v>
      </c>
      <c r="U2" s="2">
        <v>14</v>
      </c>
      <c r="V2" s="2">
        <v>2</v>
      </c>
      <c r="W2" s="2">
        <v>1</v>
      </c>
      <c r="X2" s="2">
        <v>46</v>
      </c>
      <c r="Y2" s="2">
        <v>67</v>
      </c>
      <c r="Z2" s="2">
        <v>30</v>
      </c>
      <c r="AA2" s="2">
        <v>22</v>
      </c>
      <c r="AB2" s="2">
        <v>19</v>
      </c>
      <c r="AC2" s="2">
        <v>52</v>
      </c>
      <c r="AD2" s="4">
        <v>9</v>
      </c>
      <c r="AE2" s="17">
        <f>SUM(S2:AD2)</f>
        <v>338</v>
      </c>
      <c r="AF2" s="15">
        <f>SUM(X2:Y2)</f>
        <v>113</v>
      </c>
      <c r="AG2" s="15">
        <f>SUM(W2:AA2)</f>
        <v>166</v>
      </c>
      <c r="AH2" s="15"/>
      <c r="AI2" s="2">
        <v>1966</v>
      </c>
      <c r="AQ2" s="2">
        <v>30.64516129032258</v>
      </c>
      <c r="AR2" s="2">
        <v>34.071428571428569</v>
      </c>
      <c r="AS2" s="2">
        <v>38.064516129032256</v>
      </c>
      <c r="AT2" s="2">
        <v>31.533333333333335</v>
      </c>
      <c r="AU2" s="2">
        <v>1307.6129032258063</v>
      </c>
      <c r="AV2" s="2">
        <v>0</v>
      </c>
      <c r="AW2" s="2">
        <v>0</v>
      </c>
      <c r="AX2" s="2">
        <v>0</v>
      </c>
      <c r="AY2" s="2">
        <v>1000.0666666666667</v>
      </c>
      <c r="AZ2" s="2">
        <v>2.225806451612903</v>
      </c>
      <c r="BA2" s="2">
        <v>9.6</v>
      </c>
      <c r="BB2" s="4">
        <v>18.258064516129032</v>
      </c>
      <c r="BC2" s="32">
        <f>AVERAGE(AQ2:BB2)</f>
        <v>206.00649001536098</v>
      </c>
      <c r="BD2" s="2">
        <f>AVERAGE(AV2:AW2)</f>
        <v>0</v>
      </c>
      <c r="BE2" s="2">
        <f>AVERAGE(AV2:AY2)</f>
        <v>250.01666666666668</v>
      </c>
    </row>
    <row r="3" spans="1:57" ht="15.9" x14ac:dyDescent="0.45">
      <c r="A3" s="2">
        <v>1967</v>
      </c>
      <c r="B3">
        <v>0.84699999999999998</v>
      </c>
      <c r="C3" s="5"/>
      <c r="E3">
        <v>0.88500000000000001</v>
      </c>
      <c r="F3"/>
      <c r="G3"/>
      <c r="H3"/>
      <c r="I3"/>
      <c r="K3" s="2">
        <v>1967</v>
      </c>
      <c r="L3" s="2">
        <v>46</v>
      </c>
      <c r="M3" s="2">
        <v>67</v>
      </c>
      <c r="N3" s="2">
        <v>30</v>
      </c>
      <c r="O3" s="2">
        <v>22</v>
      </c>
      <c r="P3" s="2">
        <v>19</v>
      </c>
      <c r="Q3" s="2">
        <v>52</v>
      </c>
      <c r="R3" s="4">
        <v>9</v>
      </c>
      <c r="S3" s="2">
        <v>19</v>
      </c>
      <c r="T3" s="2">
        <v>5</v>
      </c>
      <c r="U3" s="2">
        <v>16</v>
      </c>
      <c r="V3" s="2">
        <v>14</v>
      </c>
      <c r="W3" s="2">
        <v>31</v>
      </c>
      <c r="X3" s="2">
        <v>29</v>
      </c>
      <c r="Y3" s="2">
        <v>47</v>
      </c>
      <c r="Z3" s="2">
        <v>20</v>
      </c>
      <c r="AA3" s="2">
        <v>14</v>
      </c>
      <c r="AB3" s="2">
        <v>31</v>
      </c>
      <c r="AC3" s="2">
        <v>10</v>
      </c>
      <c r="AD3" s="4">
        <v>34</v>
      </c>
      <c r="AE3" s="17">
        <f t="shared" ref="AE3:AE57" si="0">SUM(S3:AD3)</f>
        <v>270</v>
      </c>
      <c r="AF3" s="15">
        <f t="shared" ref="AF3:AF57" si="1">SUM(X3:Y3)</f>
        <v>76</v>
      </c>
      <c r="AG3" s="15">
        <f t="shared" ref="AG3:AG57" si="2">SUM(W3:AA3)</f>
        <v>141</v>
      </c>
      <c r="AH3" s="15"/>
      <c r="AI3" s="2">
        <v>1967</v>
      </c>
      <c r="AJ3" s="2">
        <v>0</v>
      </c>
      <c r="AK3" s="2">
        <v>0</v>
      </c>
      <c r="AL3" s="2">
        <v>0</v>
      </c>
      <c r="AM3" s="2">
        <v>1000.0666666666667</v>
      </c>
      <c r="AN3" s="2">
        <v>2.225806451612903</v>
      </c>
      <c r="AO3" s="2">
        <v>9.6</v>
      </c>
      <c r="AP3" s="4">
        <v>18.258064516129032</v>
      </c>
      <c r="AQ3" s="2">
        <v>24.258064516129032</v>
      </c>
      <c r="AR3" s="2">
        <v>25.571428571428573</v>
      </c>
      <c r="AS3" s="2">
        <v>28.29032258064516</v>
      </c>
      <c r="AT3" s="2">
        <v>34.299999999999997</v>
      </c>
      <c r="AU3" s="2">
        <v>3229.1290322580644</v>
      </c>
      <c r="AV3" s="2">
        <v>0</v>
      </c>
      <c r="AW3" s="2">
        <v>0</v>
      </c>
      <c r="AX3" s="2">
        <v>0</v>
      </c>
      <c r="AY3" s="2">
        <v>666.8</v>
      </c>
      <c r="AZ3" s="2">
        <v>5.129032258064516</v>
      </c>
      <c r="BA3" s="2">
        <v>13.333333333333334</v>
      </c>
      <c r="BB3" s="4">
        <v>23.258064516129032</v>
      </c>
      <c r="BC3" s="32">
        <f t="shared" ref="BC3:BC56" si="3">AVERAGE(AQ3:BB3)</f>
        <v>337.50577316948284</v>
      </c>
      <c r="BD3" s="2">
        <f t="shared" ref="BD3:BD57" si="4">AVERAGE(AV3:AW3)</f>
        <v>0</v>
      </c>
      <c r="BE3" s="2">
        <f t="shared" ref="BE3:BE57" si="5">AVERAGE(AV3:AY3)</f>
        <v>166.7</v>
      </c>
    </row>
    <row r="4" spans="1:57" ht="15.9" x14ac:dyDescent="0.45">
      <c r="A4" s="2">
        <v>1968</v>
      </c>
      <c r="B4">
        <v>1.3420000000000001</v>
      </c>
      <c r="C4" s="5"/>
      <c r="E4">
        <v>1.3520000000000001</v>
      </c>
      <c r="F4"/>
      <c r="G4"/>
      <c r="H4"/>
      <c r="I4"/>
      <c r="K4" s="2">
        <v>1968</v>
      </c>
      <c r="L4" s="2">
        <v>29</v>
      </c>
      <c r="M4" s="2">
        <v>47</v>
      </c>
      <c r="N4" s="2">
        <v>20</v>
      </c>
      <c r="O4" s="2">
        <v>14</v>
      </c>
      <c r="P4" s="2">
        <v>31</v>
      </c>
      <c r="Q4" s="2">
        <v>10</v>
      </c>
      <c r="R4" s="4">
        <v>34</v>
      </c>
      <c r="S4" s="2">
        <v>34</v>
      </c>
      <c r="T4" s="2">
        <v>22</v>
      </c>
      <c r="U4" s="2">
        <v>15</v>
      </c>
      <c r="V4" s="2">
        <v>2</v>
      </c>
      <c r="W4" s="2">
        <v>22</v>
      </c>
      <c r="X4" s="2">
        <v>33</v>
      </c>
      <c r="Y4" s="2">
        <v>82</v>
      </c>
      <c r="Z4" s="2">
        <v>39</v>
      </c>
      <c r="AA4" s="2">
        <v>10</v>
      </c>
      <c r="AB4" s="2">
        <v>34</v>
      </c>
      <c r="AC4" s="2">
        <v>8</v>
      </c>
      <c r="AD4" s="4">
        <v>16</v>
      </c>
      <c r="AE4" s="17">
        <f t="shared" si="0"/>
        <v>317</v>
      </c>
      <c r="AF4" s="15">
        <f t="shared" si="1"/>
        <v>115</v>
      </c>
      <c r="AG4" s="15">
        <f t="shared" si="2"/>
        <v>186</v>
      </c>
      <c r="AH4" s="15"/>
      <c r="AI4" s="2">
        <v>1968</v>
      </c>
      <c r="AJ4" s="2">
        <v>0</v>
      </c>
      <c r="AK4" s="2">
        <v>0</v>
      </c>
      <c r="AL4" s="2">
        <v>0</v>
      </c>
      <c r="AM4" s="2">
        <v>666.8</v>
      </c>
      <c r="AN4" s="2">
        <v>5.129032258064516</v>
      </c>
      <c r="AO4" s="2">
        <v>13.333333333333334</v>
      </c>
      <c r="AP4" s="4">
        <v>23.258064516129032</v>
      </c>
      <c r="AQ4" s="2">
        <v>38.354838709677416</v>
      </c>
      <c r="AR4" s="2">
        <v>47.068965517241381</v>
      </c>
      <c r="AS4" s="2">
        <v>44.161290322580648</v>
      </c>
      <c r="AT4" s="2">
        <v>42.033333333333331</v>
      </c>
      <c r="AU4" s="2">
        <v>1308.8387096774193</v>
      </c>
      <c r="AV4" s="2">
        <v>3.3333333333333333E-2</v>
      </c>
      <c r="AW4" s="2">
        <v>0</v>
      </c>
      <c r="AX4" s="2">
        <v>0</v>
      </c>
      <c r="AY4" s="2">
        <v>3.3333333333333333E-2</v>
      </c>
      <c r="AZ4" s="2">
        <v>6.935483870967742</v>
      </c>
      <c r="BA4" s="2">
        <v>8.9</v>
      </c>
      <c r="BB4" s="4">
        <v>10.258064516129032</v>
      </c>
      <c r="BC4" s="32">
        <f t="shared" si="3"/>
        <v>125.55144605116796</v>
      </c>
      <c r="BD4" s="2">
        <f t="shared" si="4"/>
        <v>1.6666666666666666E-2</v>
      </c>
      <c r="BE4" s="2">
        <f t="shared" si="5"/>
        <v>1.6666666666666666E-2</v>
      </c>
    </row>
    <row r="5" spans="1:57" ht="15.9" x14ac:dyDescent="0.45">
      <c r="A5" s="2">
        <v>1969</v>
      </c>
      <c r="B5">
        <v>1.446</v>
      </c>
      <c r="C5" s="5"/>
      <c r="E5">
        <v>1.3129999999999999</v>
      </c>
      <c r="F5"/>
      <c r="G5"/>
      <c r="H5"/>
      <c r="I5"/>
      <c r="K5" s="2">
        <v>1969</v>
      </c>
      <c r="L5" s="2">
        <v>33</v>
      </c>
      <c r="M5" s="2">
        <v>82</v>
      </c>
      <c r="N5" s="2">
        <v>39</v>
      </c>
      <c r="O5" s="2">
        <v>10</v>
      </c>
      <c r="P5" s="2">
        <v>34</v>
      </c>
      <c r="Q5" s="2">
        <v>8</v>
      </c>
      <c r="R5" s="4">
        <v>16</v>
      </c>
      <c r="S5" s="2">
        <v>37</v>
      </c>
      <c r="T5" s="2">
        <v>3</v>
      </c>
      <c r="U5" s="2">
        <v>3</v>
      </c>
      <c r="V5" s="2">
        <v>1</v>
      </c>
      <c r="W5" s="2">
        <v>4</v>
      </c>
      <c r="X5" s="2">
        <v>21</v>
      </c>
      <c r="Y5" s="2">
        <v>10</v>
      </c>
      <c r="Z5" s="2">
        <v>11</v>
      </c>
      <c r="AA5" s="2">
        <v>29</v>
      </c>
      <c r="AB5" s="2">
        <v>24</v>
      </c>
      <c r="AC5" s="2">
        <v>6</v>
      </c>
      <c r="AD5" s="4">
        <v>14</v>
      </c>
      <c r="AE5" s="17">
        <f t="shared" si="0"/>
        <v>163</v>
      </c>
      <c r="AF5" s="15">
        <f t="shared" si="1"/>
        <v>31</v>
      </c>
      <c r="AG5" s="15">
        <f t="shared" si="2"/>
        <v>75</v>
      </c>
      <c r="AH5" s="15"/>
      <c r="AI5" s="2">
        <v>1969</v>
      </c>
      <c r="AJ5" s="2">
        <v>3.3333333333333333E-2</v>
      </c>
      <c r="AK5" s="2">
        <v>0</v>
      </c>
      <c r="AL5" s="2">
        <v>0</v>
      </c>
      <c r="AM5" s="2">
        <v>3.3333333333333333E-2</v>
      </c>
      <c r="AN5" s="2">
        <v>6.935483870967742</v>
      </c>
      <c r="AO5" s="2">
        <v>8.9</v>
      </c>
      <c r="AP5" s="4">
        <v>10.258064516129032</v>
      </c>
      <c r="AQ5" s="2">
        <v>25.032258064516128</v>
      </c>
      <c r="AR5" s="2">
        <v>27.428571428571427</v>
      </c>
      <c r="AS5" s="2">
        <v>24.70967741935484</v>
      </c>
      <c r="AT5" s="2">
        <v>25.833333333333332</v>
      </c>
      <c r="AU5" s="2">
        <v>4518.6129032258068</v>
      </c>
      <c r="AV5" s="2">
        <v>333.33333333333331</v>
      </c>
      <c r="AW5" s="2">
        <v>0</v>
      </c>
      <c r="AX5" s="2">
        <v>0.12903225806451613</v>
      </c>
      <c r="AY5" s="2">
        <v>666.8</v>
      </c>
      <c r="AZ5" s="2">
        <v>6.387096774193548</v>
      </c>
      <c r="BA5" s="2">
        <v>8.3333333333333339</v>
      </c>
      <c r="BB5" s="4">
        <v>11.96774193548387</v>
      </c>
      <c r="BC5" s="32">
        <f t="shared" si="3"/>
        <v>470.71394009216584</v>
      </c>
      <c r="BD5" s="2">
        <f t="shared" si="4"/>
        <v>166.66666666666666</v>
      </c>
      <c r="BE5" s="2">
        <f t="shared" si="5"/>
        <v>250.06559139784946</v>
      </c>
    </row>
    <row r="6" spans="1:57" ht="15.9" x14ac:dyDescent="0.45">
      <c r="A6" s="2">
        <v>1970</v>
      </c>
      <c r="B6">
        <v>1.2589999999999999</v>
      </c>
      <c r="C6" s="5"/>
      <c r="E6">
        <v>1.069</v>
      </c>
      <c r="F6"/>
      <c r="G6"/>
      <c r="H6"/>
      <c r="I6"/>
      <c r="K6" s="2">
        <v>1970</v>
      </c>
      <c r="L6" s="2">
        <v>21</v>
      </c>
      <c r="M6" s="2">
        <v>10</v>
      </c>
      <c r="N6" s="2">
        <v>11</v>
      </c>
      <c r="O6" s="2">
        <v>29</v>
      </c>
      <c r="P6" s="2">
        <v>24</v>
      </c>
      <c r="Q6" s="2">
        <v>6</v>
      </c>
      <c r="R6" s="4">
        <v>14</v>
      </c>
      <c r="S6" s="2">
        <v>2</v>
      </c>
      <c r="T6" s="2">
        <v>7</v>
      </c>
      <c r="U6" s="2">
        <v>6</v>
      </c>
      <c r="V6" s="2">
        <v>4</v>
      </c>
      <c r="W6" s="2">
        <v>20</v>
      </c>
      <c r="X6" s="2">
        <v>23</v>
      </c>
      <c r="Y6" s="2">
        <v>42</v>
      </c>
      <c r="Z6" s="2">
        <v>26</v>
      </c>
      <c r="AA6" s="2">
        <v>11</v>
      </c>
      <c r="AB6" s="2">
        <v>10</v>
      </c>
      <c r="AC6" s="2">
        <v>23</v>
      </c>
      <c r="AD6" s="4">
        <v>6</v>
      </c>
      <c r="AE6" s="17">
        <f t="shared" si="0"/>
        <v>180</v>
      </c>
      <c r="AF6" s="15">
        <f t="shared" si="1"/>
        <v>65</v>
      </c>
      <c r="AG6" s="15">
        <f t="shared" si="2"/>
        <v>122</v>
      </c>
      <c r="AH6" s="15"/>
      <c r="AI6" s="2">
        <v>1970</v>
      </c>
      <c r="AJ6" s="2">
        <v>333.33333333333331</v>
      </c>
      <c r="AK6" s="2">
        <v>0</v>
      </c>
      <c r="AL6" s="2">
        <v>0.12903225806451613</v>
      </c>
      <c r="AM6" s="2">
        <v>666.8</v>
      </c>
      <c r="AN6" s="2">
        <v>6.387096774193548</v>
      </c>
      <c r="AO6" s="2">
        <v>8.3333333333333339</v>
      </c>
      <c r="AP6" s="4">
        <v>11.96774193548387</v>
      </c>
      <c r="AQ6" s="2">
        <v>7.32258064516129</v>
      </c>
      <c r="AR6" s="2">
        <v>9.1428571428571423</v>
      </c>
      <c r="AS6" s="2">
        <v>13.193548387096774</v>
      </c>
      <c r="AT6" s="2">
        <v>14.5</v>
      </c>
      <c r="AU6" s="2">
        <v>5806.7096774193551</v>
      </c>
      <c r="AV6" s="2">
        <v>0</v>
      </c>
      <c r="AW6" s="2">
        <v>0</v>
      </c>
      <c r="AX6" s="2">
        <v>0</v>
      </c>
      <c r="AY6" s="2">
        <v>3.3333333333333333E-2</v>
      </c>
      <c r="AZ6" s="2">
        <v>970.16129032258061</v>
      </c>
      <c r="BA6" s="2">
        <v>7.1</v>
      </c>
      <c r="BB6" s="4">
        <v>8.741935483870968</v>
      </c>
      <c r="BC6" s="32">
        <f t="shared" si="3"/>
        <v>569.7421018945214</v>
      </c>
      <c r="BD6" s="2">
        <f t="shared" si="4"/>
        <v>0</v>
      </c>
      <c r="BE6" s="2">
        <f t="shared" si="5"/>
        <v>8.3333333333333332E-3</v>
      </c>
    </row>
    <row r="7" spans="1:57" ht="15.9" x14ac:dyDescent="0.45">
      <c r="A7" s="2">
        <v>1971</v>
      </c>
      <c r="B7">
        <v>1.0309999999999999</v>
      </c>
      <c r="C7" s="5"/>
      <c r="E7">
        <v>0.89400000000000002</v>
      </c>
      <c r="F7"/>
      <c r="G7"/>
      <c r="H7"/>
      <c r="I7"/>
      <c r="K7" s="2">
        <v>1971</v>
      </c>
      <c r="L7" s="2">
        <v>23</v>
      </c>
      <c r="M7" s="2">
        <v>42</v>
      </c>
      <c r="N7" s="2">
        <v>26</v>
      </c>
      <c r="O7" s="2">
        <v>11</v>
      </c>
      <c r="P7" s="2">
        <v>10</v>
      </c>
      <c r="Q7" s="2">
        <v>23</v>
      </c>
      <c r="R7" s="4">
        <v>6</v>
      </c>
      <c r="S7" s="2">
        <v>26</v>
      </c>
      <c r="T7" s="2">
        <v>18</v>
      </c>
      <c r="U7" s="2">
        <v>8</v>
      </c>
      <c r="V7" s="2">
        <v>1</v>
      </c>
      <c r="W7" s="2">
        <v>3</v>
      </c>
      <c r="X7" s="2">
        <v>11</v>
      </c>
      <c r="Y7" s="2">
        <v>13</v>
      </c>
      <c r="Z7" s="2">
        <v>24</v>
      </c>
      <c r="AA7" s="2">
        <v>26</v>
      </c>
      <c r="AB7" s="2">
        <v>27</v>
      </c>
      <c r="AC7" s="2">
        <v>36</v>
      </c>
      <c r="AD7" s="4">
        <v>16</v>
      </c>
      <c r="AE7" s="17">
        <f t="shared" si="0"/>
        <v>209</v>
      </c>
      <c r="AF7" s="15">
        <f t="shared" si="1"/>
        <v>24</v>
      </c>
      <c r="AG7" s="15">
        <f t="shared" si="2"/>
        <v>77</v>
      </c>
      <c r="AH7" s="15"/>
      <c r="AI7" s="2">
        <v>1971</v>
      </c>
      <c r="AJ7" s="2">
        <v>0</v>
      </c>
      <c r="AK7" s="2">
        <v>0</v>
      </c>
      <c r="AL7" s="2">
        <v>0</v>
      </c>
      <c r="AM7" s="2">
        <v>3.3333333333333333E-2</v>
      </c>
      <c r="AN7" s="2">
        <v>970.16129032258061</v>
      </c>
      <c r="AO7" s="2">
        <v>7.1</v>
      </c>
      <c r="AP7" s="4">
        <v>8.741935483870968</v>
      </c>
      <c r="AQ7" s="2">
        <v>14.483870967741936</v>
      </c>
      <c r="AR7" s="2">
        <v>22.357142857142858</v>
      </c>
      <c r="AS7" s="2">
        <v>25.70967741935484</v>
      </c>
      <c r="AT7" s="2">
        <v>18.100000000000001</v>
      </c>
      <c r="AU7" s="2">
        <v>7741.6129032258068</v>
      </c>
      <c r="AV7" s="2">
        <v>333.3</v>
      </c>
      <c r="AW7" s="2">
        <v>322.54838709677421</v>
      </c>
      <c r="AX7" s="2">
        <v>322.54838709677421</v>
      </c>
      <c r="AY7" s="2">
        <v>1999.8666666666666</v>
      </c>
      <c r="AZ7" s="2">
        <v>329.61290322580646</v>
      </c>
      <c r="BA7" s="2">
        <v>21.566666666666666</v>
      </c>
      <c r="BB7" s="4">
        <v>24.387096774193548</v>
      </c>
      <c r="BC7" s="32">
        <f t="shared" si="3"/>
        <v>931.34114183307747</v>
      </c>
      <c r="BD7" s="2">
        <f t="shared" si="4"/>
        <v>327.92419354838711</v>
      </c>
      <c r="BE7" s="2">
        <f t="shared" si="5"/>
        <v>744.56586021505382</v>
      </c>
    </row>
    <row r="8" spans="1:57" ht="15.9" x14ac:dyDescent="0.45">
      <c r="A8" s="2">
        <v>1972</v>
      </c>
      <c r="B8">
        <v>0.71899999999999997</v>
      </c>
      <c r="C8" s="5"/>
      <c r="E8">
        <v>0.63200000000000001</v>
      </c>
      <c r="F8"/>
      <c r="G8"/>
      <c r="H8"/>
      <c r="I8"/>
      <c r="K8" s="2">
        <v>1972</v>
      </c>
      <c r="L8" s="2">
        <v>11</v>
      </c>
      <c r="M8" s="2">
        <v>13</v>
      </c>
      <c r="N8" s="2">
        <v>24</v>
      </c>
      <c r="O8" s="2">
        <v>26</v>
      </c>
      <c r="P8" s="2">
        <v>27</v>
      </c>
      <c r="Q8" s="2">
        <v>36</v>
      </c>
      <c r="R8" s="4">
        <v>16</v>
      </c>
      <c r="S8" s="2">
        <v>20</v>
      </c>
      <c r="T8" s="2">
        <v>12</v>
      </c>
      <c r="U8" s="2">
        <v>5</v>
      </c>
      <c r="V8" s="2">
        <v>6</v>
      </c>
      <c r="W8" s="2">
        <v>16</v>
      </c>
      <c r="X8" s="2">
        <v>8</v>
      </c>
      <c r="Y8" s="2">
        <v>22</v>
      </c>
      <c r="Z8" s="2">
        <v>63</v>
      </c>
      <c r="AA8" s="2">
        <v>15</v>
      </c>
      <c r="AB8" s="2">
        <v>26</v>
      </c>
      <c r="AC8" s="2">
        <v>16</v>
      </c>
      <c r="AD8" s="4">
        <v>29</v>
      </c>
      <c r="AE8" s="17">
        <f t="shared" si="0"/>
        <v>238</v>
      </c>
      <c r="AF8" s="15">
        <f t="shared" si="1"/>
        <v>30</v>
      </c>
      <c r="AG8" s="15">
        <f t="shared" si="2"/>
        <v>124</v>
      </c>
      <c r="AH8" s="15"/>
      <c r="AI8" s="2">
        <v>1972</v>
      </c>
      <c r="AJ8" s="2">
        <v>333.3</v>
      </c>
      <c r="AK8" s="2">
        <v>322.54838709677421</v>
      </c>
      <c r="AL8" s="2">
        <v>322.54838709677421</v>
      </c>
      <c r="AM8" s="2">
        <v>1999.8666666666666</v>
      </c>
      <c r="AN8" s="2">
        <v>329.61290322580646</v>
      </c>
      <c r="AO8" s="2">
        <v>21.566666666666666</v>
      </c>
      <c r="AP8" s="4">
        <v>24.387096774193548</v>
      </c>
      <c r="AQ8" s="2">
        <v>32.516129032258064</v>
      </c>
      <c r="AR8" s="2">
        <v>33.758620689655174</v>
      </c>
      <c r="AS8" s="2">
        <v>37.29032258064516</v>
      </c>
      <c r="AT8" s="2">
        <v>32</v>
      </c>
      <c r="AU8" s="2">
        <v>1297.0967741935483</v>
      </c>
      <c r="AV8" s="2">
        <v>0</v>
      </c>
      <c r="AW8" s="2">
        <v>0</v>
      </c>
      <c r="AX8" s="2">
        <v>0</v>
      </c>
      <c r="AY8" s="2">
        <v>0.36666666666666664</v>
      </c>
      <c r="AZ8" s="2">
        <v>6.967741935483871</v>
      </c>
      <c r="BA8" s="2">
        <v>14.233333333333333</v>
      </c>
      <c r="BB8" s="4">
        <v>16.612903225806452</v>
      </c>
      <c r="BC8" s="32">
        <f t="shared" si="3"/>
        <v>122.5702076381164</v>
      </c>
      <c r="BD8" s="2">
        <f t="shared" si="4"/>
        <v>0</v>
      </c>
      <c r="BE8" s="2">
        <f t="shared" si="5"/>
        <v>9.166666666666666E-2</v>
      </c>
    </row>
    <row r="9" spans="1:57" ht="15.9" x14ac:dyDescent="0.45">
      <c r="A9" s="2">
        <v>1973</v>
      </c>
      <c r="B9">
        <v>1.0489999999999999</v>
      </c>
      <c r="C9" s="5"/>
      <c r="E9">
        <v>1.105</v>
      </c>
      <c r="F9"/>
      <c r="G9"/>
      <c r="H9"/>
      <c r="I9"/>
      <c r="K9" s="2">
        <v>1973</v>
      </c>
      <c r="L9" s="2">
        <v>8</v>
      </c>
      <c r="M9" s="2">
        <v>22</v>
      </c>
      <c r="N9" s="2">
        <v>63</v>
      </c>
      <c r="O9" s="2">
        <v>15</v>
      </c>
      <c r="P9" s="2">
        <v>26</v>
      </c>
      <c r="Q9" s="2">
        <v>16</v>
      </c>
      <c r="R9" s="4">
        <v>29</v>
      </c>
      <c r="S9" s="2">
        <v>10</v>
      </c>
      <c r="T9" s="2">
        <v>4</v>
      </c>
      <c r="U9" s="2">
        <v>3</v>
      </c>
      <c r="V9" s="2">
        <v>3</v>
      </c>
      <c r="W9" s="2">
        <v>2</v>
      </c>
      <c r="X9" s="2">
        <v>6</v>
      </c>
      <c r="Y9" s="2">
        <v>68</v>
      </c>
      <c r="Z9" s="2">
        <v>45</v>
      </c>
      <c r="AA9" s="2">
        <v>29</v>
      </c>
      <c r="AB9" s="2">
        <v>32</v>
      </c>
      <c r="AC9" s="2">
        <v>27</v>
      </c>
      <c r="AD9" s="4">
        <v>13</v>
      </c>
      <c r="AE9" s="17">
        <f t="shared" si="0"/>
        <v>242</v>
      </c>
      <c r="AF9" s="15">
        <f t="shared" si="1"/>
        <v>74</v>
      </c>
      <c r="AG9" s="15">
        <f t="shared" si="2"/>
        <v>150</v>
      </c>
      <c r="AH9" s="15"/>
      <c r="AI9" s="2">
        <v>1973</v>
      </c>
      <c r="AJ9" s="2">
        <v>0</v>
      </c>
      <c r="AK9" s="2">
        <v>0</v>
      </c>
      <c r="AL9" s="2">
        <v>0</v>
      </c>
      <c r="AM9" s="2">
        <v>0.36666666666666664</v>
      </c>
      <c r="AN9" s="2">
        <v>6.967741935483871</v>
      </c>
      <c r="AO9" s="2">
        <v>14.233333333333333</v>
      </c>
      <c r="AP9" s="4">
        <v>16.612903225806452</v>
      </c>
      <c r="AQ9" s="2">
        <v>11.03225806451613</v>
      </c>
      <c r="AR9" s="2">
        <v>15.071428571428571</v>
      </c>
      <c r="AS9" s="2">
        <v>15.612903225806452</v>
      </c>
      <c r="AT9" s="2">
        <v>1011.9666666666667</v>
      </c>
      <c r="AU9" s="2">
        <v>6773.5161290322585</v>
      </c>
      <c r="AV9" s="2">
        <v>0</v>
      </c>
      <c r="AW9" s="2">
        <v>0</v>
      </c>
      <c r="AX9" s="2">
        <v>0</v>
      </c>
      <c r="AY9" s="2">
        <v>333.3</v>
      </c>
      <c r="AZ9" s="2">
        <v>1940</v>
      </c>
      <c r="BA9" s="2">
        <v>6.6333333333333337</v>
      </c>
      <c r="BB9" s="4">
        <v>6.354838709677419</v>
      </c>
      <c r="BC9" s="32">
        <f t="shared" si="3"/>
        <v>842.79062980030733</v>
      </c>
      <c r="BD9" s="2">
        <f t="shared" si="4"/>
        <v>0</v>
      </c>
      <c r="BE9" s="2">
        <f t="shared" si="5"/>
        <v>83.325000000000003</v>
      </c>
    </row>
    <row r="10" spans="1:57" ht="15.9" x14ac:dyDescent="0.45">
      <c r="A10" s="2">
        <v>1974</v>
      </c>
      <c r="B10">
        <v>1.107</v>
      </c>
      <c r="C10" s="5"/>
      <c r="E10">
        <v>1.0920000000000001</v>
      </c>
      <c r="F10"/>
      <c r="G10"/>
      <c r="H10"/>
      <c r="I10"/>
      <c r="K10" s="2">
        <v>1974</v>
      </c>
      <c r="L10" s="2">
        <v>6</v>
      </c>
      <c r="M10" s="2">
        <v>68</v>
      </c>
      <c r="N10" s="2">
        <v>45</v>
      </c>
      <c r="O10" s="2">
        <v>29</v>
      </c>
      <c r="P10" s="2">
        <v>32</v>
      </c>
      <c r="Q10" s="2">
        <v>27</v>
      </c>
      <c r="R10" s="4">
        <v>13</v>
      </c>
      <c r="S10" s="2">
        <v>6</v>
      </c>
      <c r="T10" s="2">
        <v>6</v>
      </c>
      <c r="U10" s="2">
        <v>8</v>
      </c>
      <c r="V10" s="2">
        <v>1</v>
      </c>
      <c r="W10" s="2">
        <v>5</v>
      </c>
      <c r="X10" s="2">
        <v>23</v>
      </c>
      <c r="Y10" s="2">
        <v>13</v>
      </c>
      <c r="Z10" s="2">
        <v>10</v>
      </c>
      <c r="AA10" s="2">
        <v>24</v>
      </c>
      <c r="AB10" s="2">
        <v>8</v>
      </c>
      <c r="AC10" s="2">
        <v>23</v>
      </c>
      <c r="AD10" s="4">
        <v>3</v>
      </c>
      <c r="AE10" s="17">
        <f t="shared" si="0"/>
        <v>130</v>
      </c>
      <c r="AF10" s="15">
        <f t="shared" si="1"/>
        <v>36</v>
      </c>
      <c r="AG10" s="15">
        <f t="shared" si="2"/>
        <v>75</v>
      </c>
      <c r="AH10" s="15"/>
      <c r="AI10" s="2">
        <v>1974</v>
      </c>
      <c r="AJ10" s="2">
        <v>0</v>
      </c>
      <c r="AK10" s="2">
        <v>0</v>
      </c>
      <c r="AL10" s="2">
        <v>0</v>
      </c>
      <c r="AM10" s="2">
        <v>333.3</v>
      </c>
      <c r="AN10" s="2">
        <v>1940</v>
      </c>
      <c r="AO10" s="2">
        <v>6.6333333333333337</v>
      </c>
      <c r="AP10" s="4">
        <v>6.354838709677419</v>
      </c>
      <c r="AQ10" s="2">
        <v>8.935483870967742</v>
      </c>
      <c r="AR10" s="2">
        <v>10.142857142857142</v>
      </c>
      <c r="AS10" s="2">
        <v>11.774193548387096</v>
      </c>
      <c r="AT10" s="2">
        <v>11.933333333333334</v>
      </c>
      <c r="AU10" s="2">
        <v>6128.4838709677415</v>
      </c>
      <c r="AV10" s="2">
        <v>0</v>
      </c>
      <c r="AW10" s="2">
        <v>0</v>
      </c>
      <c r="AX10" s="2">
        <v>0</v>
      </c>
      <c r="AY10" s="2">
        <v>1333.2</v>
      </c>
      <c r="AZ10" s="2">
        <v>2258</v>
      </c>
      <c r="BA10" s="2">
        <v>4.0333333333333332</v>
      </c>
      <c r="BB10" s="4">
        <v>11</v>
      </c>
      <c r="BC10" s="32">
        <f t="shared" si="3"/>
        <v>814.79192268305167</v>
      </c>
      <c r="BD10" s="2">
        <f t="shared" si="4"/>
        <v>0</v>
      </c>
      <c r="BE10" s="2">
        <f t="shared" si="5"/>
        <v>333.3</v>
      </c>
    </row>
    <row r="11" spans="1:57" ht="15.9" x14ac:dyDescent="0.45">
      <c r="A11" s="2">
        <v>1975</v>
      </c>
      <c r="B11">
        <v>0.81599999999999995</v>
      </c>
      <c r="C11" s="5"/>
      <c r="E11">
        <v>0.746</v>
      </c>
      <c r="F11"/>
      <c r="G11"/>
      <c r="H11"/>
      <c r="I11"/>
      <c r="K11" s="2">
        <v>1975</v>
      </c>
      <c r="L11" s="2">
        <v>23</v>
      </c>
      <c r="M11" s="2">
        <v>13</v>
      </c>
      <c r="N11" s="2">
        <v>10</v>
      </c>
      <c r="O11" s="2">
        <v>24</v>
      </c>
      <c r="P11" s="2">
        <v>8</v>
      </c>
      <c r="Q11" s="2">
        <v>23</v>
      </c>
      <c r="R11" s="4">
        <v>3</v>
      </c>
      <c r="S11" s="2">
        <v>15</v>
      </c>
      <c r="T11" s="2">
        <v>18</v>
      </c>
      <c r="U11" s="2">
        <v>13</v>
      </c>
      <c r="V11" s="2">
        <v>14</v>
      </c>
      <c r="W11" s="2">
        <v>2</v>
      </c>
      <c r="X11" s="2">
        <v>16</v>
      </c>
      <c r="Y11" s="2">
        <v>44</v>
      </c>
      <c r="Z11" s="2">
        <v>40</v>
      </c>
      <c r="AA11" s="2">
        <v>31</v>
      </c>
      <c r="AB11" s="2">
        <v>28</v>
      </c>
      <c r="AC11" s="2">
        <v>38</v>
      </c>
      <c r="AD11" s="4">
        <v>11</v>
      </c>
      <c r="AE11" s="17">
        <f t="shared" si="0"/>
        <v>270</v>
      </c>
      <c r="AF11" s="15">
        <f t="shared" si="1"/>
        <v>60</v>
      </c>
      <c r="AG11" s="15">
        <f t="shared" si="2"/>
        <v>133</v>
      </c>
      <c r="AH11" s="15"/>
      <c r="AI11" s="2">
        <v>1975</v>
      </c>
      <c r="AJ11" s="2">
        <v>0</v>
      </c>
      <c r="AK11" s="2">
        <v>0</v>
      </c>
      <c r="AL11" s="2">
        <v>0</v>
      </c>
      <c r="AM11" s="2">
        <v>1333.2</v>
      </c>
      <c r="AN11" s="2">
        <v>2258</v>
      </c>
      <c r="AO11" s="2">
        <v>4.0333333333333332</v>
      </c>
      <c r="AP11" s="4">
        <v>11</v>
      </c>
      <c r="AQ11" s="2">
        <v>14.096774193548388</v>
      </c>
      <c r="AR11" s="2">
        <v>16.25</v>
      </c>
      <c r="AS11" s="2">
        <v>22.193548387096776</v>
      </c>
      <c r="AT11" s="2">
        <v>19</v>
      </c>
      <c r="AU11" s="2">
        <v>1619.2903225806451</v>
      </c>
      <c r="AV11" s="2">
        <v>0</v>
      </c>
      <c r="AW11" s="2">
        <v>0</v>
      </c>
      <c r="AX11" s="2">
        <v>0</v>
      </c>
      <c r="AY11" s="2">
        <v>333.36666666666667</v>
      </c>
      <c r="AZ11" s="2">
        <v>3.774193548387097</v>
      </c>
      <c r="BA11" s="2">
        <v>10.4</v>
      </c>
      <c r="BB11" s="4">
        <v>22.967741935483872</v>
      </c>
      <c r="BC11" s="32">
        <f t="shared" si="3"/>
        <v>171.77827060931898</v>
      </c>
      <c r="BD11" s="2">
        <f t="shared" si="4"/>
        <v>0</v>
      </c>
      <c r="BE11" s="2">
        <f t="shared" si="5"/>
        <v>83.341666666666669</v>
      </c>
    </row>
    <row r="12" spans="1:57" ht="15.9" x14ac:dyDescent="0.45">
      <c r="A12" s="2">
        <v>1976</v>
      </c>
      <c r="B12">
        <v>1.109</v>
      </c>
      <c r="C12" s="5"/>
      <c r="E12">
        <v>1.1819999999999999</v>
      </c>
      <c r="F12"/>
      <c r="G12"/>
      <c r="H12"/>
      <c r="I12"/>
      <c r="K12" s="2">
        <v>1976</v>
      </c>
      <c r="L12" s="2">
        <v>16</v>
      </c>
      <c r="M12" s="2">
        <v>44</v>
      </c>
      <c r="N12" s="2">
        <v>40</v>
      </c>
      <c r="O12" s="2">
        <v>31</v>
      </c>
      <c r="P12" s="2">
        <v>28</v>
      </c>
      <c r="Q12" s="2">
        <v>38</v>
      </c>
      <c r="R12" s="4">
        <v>11</v>
      </c>
      <c r="S12" s="2">
        <v>26</v>
      </c>
      <c r="T12" s="2">
        <v>10</v>
      </c>
      <c r="U12" s="2">
        <v>11</v>
      </c>
      <c r="V12" s="2">
        <v>11</v>
      </c>
      <c r="W12" s="2">
        <v>6</v>
      </c>
      <c r="X12" s="2">
        <v>37</v>
      </c>
      <c r="Y12" s="2">
        <v>41</v>
      </c>
      <c r="Z12" s="2">
        <v>18</v>
      </c>
      <c r="AA12" s="2">
        <v>20</v>
      </c>
      <c r="AB12" s="2">
        <v>11</v>
      </c>
      <c r="AC12" s="2">
        <v>8</v>
      </c>
      <c r="AD12" s="4">
        <v>7</v>
      </c>
      <c r="AE12" s="17">
        <f t="shared" si="0"/>
        <v>206</v>
      </c>
      <c r="AF12" s="15">
        <f t="shared" si="1"/>
        <v>78</v>
      </c>
      <c r="AG12" s="15">
        <f t="shared" si="2"/>
        <v>122</v>
      </c>
      <c r="AH12" s="15"/>
      <c r="AI12" s="2">
        <v>1976</v>
      </c>
      <c r="AJ12" s="2">
        <v>0</v>
      </c>
      <c r="AK12" s="2">
        <v>0</v>
      </c>
      <c r="AL12" s="2">
        <v>0</v>
      </c>
      <c r="AM12" s="2">
        <v>333.36666666666667</v>
      </c>
      <c r="AN12" s="2">
        <v>3.774193548387097</v>
      </c>
      <c r="AO12" s="2">
        <v>10.4</v>
      </c>
      <c r="AP12" s="4">
        <v>22.967741935483872</v>
      </c>
      <c r="AQ12" s="2">
        <v>37.741935483870968</v>
      </c>
      <c r="AR12" s="2">
        <v>35.482758620689658</v>
      </c>
      <c r="AS12" s="2">
        <v>28.806451612903224</v>
      </c>
      <c r="AT12" s="2">
        <v>37.5</v>
      </c>
      <c r="AU12" s="2">
        <v>1312.3548387096773</v>
      </c>
      <c r="AV12" s="2">
        <v>0</v>
      </c>
      <c r="AW12" s="2">
        <v>322.54838709677421</v>
      </c>
      <c r="AX12" s="2">
        <v>0</v>
      </c>
      <c r="AY12" s="2">
        <v>1000.1666666666666</v>
      </c>
      <c r="AZ12" s="2">
        <v>3.4838709677419355</v>
      </c>
      <c r="BA12" s="2">
        <v>9.4666666666666668</v>
      </c>
      <c r="BB12" s="4">
        <v>13.451612903225806</v>
      </c>
      <c r="BC12" s="32">
        <f t="shared" si="3"/>
        <v>233.41693239401806</v>
      </c>
      <c r="BD12" s="2">
        <f t="shared" si="4"/>
        <v>161.2741935483871</v>
      </c>
      <c r="BE12" s="2">
        <f t="shared" si="5"/>
        <v>330.67876344086022</v>
      </c>
    </row>
    <row r="13" spans="1:57" ht="15.9" x14ac:dyDescent="0.45">
      <c r="A13" s="2">
        <v>1977</v>
      </c>
      <c r="B13">
        <v>1.022</v>
      </c>
      <c r="C13" s="5"/>
      <c r="E13">
        <v>0.97399999999999998</v>
      </c>
      <c r="F13"/>
      <c r="G13"/>
      <c r="H13"/>
      <c r="I13"/>
      <c r="K13" s="2">
        <v>1977</v>
      </c>
      <c r="L13" s="2">
        <v>37</v>
      </c>
      <c r="M13" s="2">
        <v>41</v>
      </c>
      <c r="N13" s="2">
        <v>18</v>
      </c>
      <c r="O13" s="2">
        <v>20</v>
      </c>
      <c r="P13" s="2">
        <v>11</v>
      </c>
      <c r="Q13" s="2">
        <v>8</v>
      </c>
      <c r="R13" s="4">
        <v>7</v>
      </c>
      <c r="S13" s="2">
        <v>18</v>
      </c>
      <c r="T13" s="2">
        <v>15</v>
      </c>
      <c r="U13" s="2">
        <v>4</v>
      </c>
      <c r="V13" s="2">
        <v>8</v>
      </c>
      <c r="W13" s="2">
        <v>12</v>
      </c>
      <c r="X13" s="2">
        <v>22</v>
      </c>
      <c r="Y13" s="2">
        <v>8</v>
      </c>
      <c r="Z13" s="2">
        <v>50</v>
      </c>
      <c r="AA13" s="2">
        <v>66</v>
      </c>
      <c r="AB13" s="2">
        <v>18</v>
      </c>
      <c r="AC13" s="2">
        <v>15</v>
      </c>
      <c r="AD13" s="4">
        <v>22</v>
      </c>
      <c r="AE13" s="17">
        <f t="shared" si="0"/>
        <v>258</v>
      </c>
      <c r="AF13" s="15">
        <f t="shared" si="1"/>
        <v>30</v>
      </c>
      <c r="AG13" s="15">
        <f t="shared" si="2"/>
        <v>158</v>
      </c>
      <c r="AH13" s="15"/>
      <c r="AI13" s="2">
        <v>1977</v>
      </c>
      <c r="AJ13" s="2">
        <v>0</v>
      </c>
      <c r="AK13" s="2">
        <v>322.54838709677421</v>
      </c>
      <c r="AL13" s="2">
        <v>0</v>
      </c>
      <c r="AM13" s="2">
        <v>1000.1666666666666</v>
      </c>
      <c r="AN13" s="2">
        <v>3.4838709677419355</v>
      </c>
      <c r="AO13" s="2">
        <v>9.4666666666666668</v>
      </c>
      <c r="AP13" s="4">
        <v>13.451612903225806</v>
      </c>
      <c r="AQ13" s="2">
        <v>19.741935483870968</v>
      </c>
      <c r="AR13" s="2">
        <v>23.107142857142858</v>
      </c>
      <c r="AS13" s="2">
        <v>24.258064516129032</v>
      </c>
      <c r="AT13" s="2">
        <v>21.266666666666666</v>
      </c>
      <c r="AU13" s="2">
        <v>1.4516129032258065</v>
      </c>
      <c r="AV13" s="2">
        <v>0</v>
      </c>
      <c r="AW13" s="2">
        <v>0</v>
      </c>
      <c r="AX13" s="2">
        <v>0</v>
      </c>
      <c r="AY13" s="2">
        <v>0.23333333333333334</v>
      </c>
      <c r="AZ13" s="2">
        <v>3.838709677419355</v>
      </c>
      <c r="BA13" s="2">
        <v>9.4</v>
      </c>
      <c r="BB13" s="4">
        <v>14.03225806451613</v>
      </c>
      <c r="BC13" s="32">
        <f t="shared" si="3"/>
        <v>9.7774769585253463</v>
      </c>
      <c r="BD13" s="2">
        <f t="shared" si="4"/>
        <v>0</v>
      </c>
      <c r="BE13" s="2">
        <f t="shared" si="5"/>
        <v>5.8333333333333334E-2</v>
      </c>
    </row>
    <row r="14" spans="1:57" ht="15.9" x14ac:dyDescent="0.45">
      <c r="A14" s="2">
        <v>1978</v>
      </c>
      <c r="B14">
        <v>0.68500000000000005</v>
      </c>
      <c r="C14" s="5"/>
      <c r="E14">
        <v>0.64</v>
      </c>
      <c r="F14"/>
      <c r="G14"/>
      <c r="H14"/>
      <c r="I14"/>
      <c r="K14" s="2">
        <v>1978</v>
      </c>
      <c r="L14" s="2">
        <v>22</v>
      </c>
      <c r="M14" s="2">
        <v>8</v>
      </c>
      <c r="N14" s="2">
        <v>50</v>
      </c>
      <c r="O14" s="2">
        <v>66</v>
      </c>
      <c r="P14" s="2">
        <v>18</v>
      </c>
      <c r="Q14" s="2">
        <v>15</v>
      </c>
      <c r="R14" s="4">
        <v>22</v>
      </c>
      <c r="S14" s="2">
        <v>25</v>
      </c>
      <c r="T14" s="2">
        <v>10</v>
      </c>
      <c r="U14" s="2">
        <v>3</v>
      </c>
      <c r="V14" s="2">
        <v>10</v>
      </c>
      <c r="W14" s="2">
        <v>9</v>
      </c>
      <c r="X14" s="2">
        <v>10</v>
      </c>
      <c r="Y14" s="2">
        <v>53</v>
      </c>
      <c r="Z14" s="2">
        <v>44</v>
      </c>
      <c r="AA14" s="2">
        <v>4</v>
      </c>
      <c r="AB14" s="2">
        <v>12</v>
      </c>
      <c r="AC14" s="2">
        <v>11</v>
      </c>
      <c r="AD14" s="4">
        <v>16</v>
      </c>
      <c r="AE14" s="17">
        <f t="shared" si="0"/>
        <v>207</v>
      </c>
      <c r="AF14" s="15">
        <f t="shared" si="1"/>
        <v>63</v>
      </c>
      <c r="AG14" s="15">
        <f t="shared" si="2"/>
        <v>120</v>
      </c>
      <c r="AH14" s="15"/>
      <c r="AI14" s="2">
        <v>1978</v>
      </c>
      <c r="AJ14" s="2">
        <v>0</v>
      </c>
      <c r="AK14" s="2">
        <v>0</v>
      </c>
      <c r="AL14" s="2">
        <v>0</v>
      </c>
      <c r="AM14" s="2">
        <v>0.23333333333333334</v>
      </c>
      <c r="AN14" s="2">
        <v>3.838709677419355</v>
      </c>
      <c r="AO14" s="2">
        <v>9.4</v>
      </c>
      <c r="AP14" s="4">
        <v>14.03225806451613</v>
      </c>
      <c r="AQ14" s="2">
        <v>22.225806451612904</v>
      </c>
      <c r="AR14" s="2">
        <v>27.321428571428573</v>
      </c>
      <c r="AS14" s="2">
        <v>28.06451612903226</v>
      </c>
      <c r="AT14" s="2">
        <v>25.233333333333334</v>
      </c>
      <c r="AU14" s="2">
        <v>4.161290322580645</v>
      </c>
      <c r="AV14" s="2">
        <v>0</v>
      </c>
      <c r="AW14" s="2">
        <v>0</v>
      </c>
      <c r="AX14" s="2">
        <v>3.2258064516129031E-2</v>
      </c>
      <c r="AY14" s="2">
        <v>3.3333333333333333E-2</v>
      </c>
      <c r="AZ14" s="2">
        <v>2.774193548387097</v>
      </c>
      <c r="BA14" s="2">
        <v>10.433333333333334</v>
      </c>
      <c r="BB14" s="4">
        <v>13.774193548387096</v>
      </c>
      <c r="BC14" s="32">
        <f t="shared" si="3"/>
        <v>11.171140552995391</v>
      </c>
      <c r="BD14" s="2">
        <f t="shared" si="4"/>
        <v>0</v>
      </c>
      <c r="BE14" s="2">
        <f t="shared" si="5"/>
        <v>1.6397849462365589E-2</v>
      </c>
    </row>
    <row r="15" spans="1:57" ht="15.9" x14ac:dyDescent="0.45">
      <c r="A15" s="2">
        <v>1979</v>
      </c>
      <c r="B15">
        <v>1.052</v>
      </c>
      <c r="C15" s="5"/>
      <c r="E15">
        <v>1.1879999999999999</v>
      </c>
      <c r="F15"/>
      <c r="G15"/>
      <c r="H15"/>
      <c r="I15"/>
      <c r="K15" s="2">
        <v>1979</v>
      </c>
      <c r="L15" s="2">
        <v>10</v>
      </c>
      <c r="M15" s="2">
        <v>53</v>
      </c>
      <c r="N15" s="2">
        <v>44</v>
      </c>
      <c r="O15" s="2">
        <v>4</v>
      </c>
      <c r="P15" s="2">
        <v>12</v>
      </c>
      <c r="Q15" s="2">
        <v>11</v>
      </c>
      <c r="R15" s="4">
        <v>16</v>
      </c>
      <c r="S15" s="2">
        <v>19</v>
      </c>
      <c r="T15" s="2">
        <v>21</v>
      </c>
      <c r="U15" s="2">
        <v>10</v>
      </c>
      <c r="V15" s="2">
        <v>4</v>
      </c>
      <c r="W15" s="2">
        <v>8</v>
      </c>
      <c r="X15" s="2">
        <v>30</v>
      </c>
      <c r="Y15" s="2">
        <v>69</v>
      </c>
      <c r="Z15" s="2">
        <v>54</v>
      </c>
      <c r="AA15" s="2">
        <v>39</v>
      </c>
      <c r="AB15" s="2">
        <v>11</v>
      </c>
      <c r="AC15" s="2">
        <v>20</v>
      </c>
      <c r="AD15" s="4">
        <v>21</v>
      </c>
      <c r="AE15" s="17">
        <f t="shared" si="0"/>
        <v>306</v>
      </c>
      <c r="AF15" s="15">
        <f t="shared" si="1"/>
        <v>99</v>
      </c>
      <c r="AG15" s="15">
        <f t="shared" si="2"/>
        <v>200</v>
      </c>
      <c r="AH15" s="15"/>
      <c r="AI15" s="2">
        <v>1979</v>
      </c>
      <c r="AJ15" s="2">
        <v>0</v>
      </c>
      <c r="AK15" s="2">
        <v>0</v>
      </c>
      <c r="AL15" s="2">
        <v>3.2258064516129031E-2</v>
      </c>
      <c r="AM15" s="2">
        <v>3.3333333333333333E-2</v>
      </c>
      <c r="AN15" s="2">
        <v>2.774193548387097</v>
      </c>
      <c r="AO15" s="2">
        <v>10.433333333333334</v>
      </c>
      <c r="AP15" s="4">
        <v>13.774193548387096</v>
      </c>
      <c r="AQ15" s="2">
        <v>20.193548387096776</v>
      </c>
      <c r="AR15" s="2">
        <v>25.392857142857142</v>
      </c>
      <c r="AS15" s="2">
        <v>31.29032258064516</v>
      </c>
      <c r="AT15" s="2">
        <v>32.93333333333333</v>
      </c>
      <c r="AU15" s="2">
        <v>8.9677419354838701</v>
      </c>
      <c r="AV15" s="2">
        <v>0</v>
      </c>
      <c r="AW15" s="2">
        <v>0</v>
      </c>
      <c r="AX15" s="2">
        <v>9.6774193548387094E-2</v>
      </c>
      <c r="AY15" s="2">
        <v>2.2999999999999998</v>
      </c>
      <c r="AZ15" s="2">
        <v>10.451612903225806</v>
      </c>
      <c r="BA15" s="2">
        <v>9999</v>
      </c>
      <c r="BB15" s="4">
        <v>15.64516129032258</v>
      </c>
      <c r="BC15" s="32">
        <f t="shared" si="3"/>
        <v>845.52261264720937</v>
      </c>
      <c r="BD15" s="2">
        <f t="shared" si="4"/>
        <v>0</v>
      </c>
      <c r="BE15" s="2">
        <f t="shared" si="5"/>
        <v>0.59919354838709671</v>
      </c>
    </row>
    <row r="16" spans="1:57" ht="15.9" x14ac:dyDescent="0.45">
      <c r="A16" s="2">
        <v>1980</v>
      </c>
      <c r="B16">
        <v>1.1719999999999999</v>
      </c>
      <c r="C16" s="5"/>
      <c r="E16">
        <v>1.1539999999999999</v>
      </c>
      <c r="F16"/>
      <c r="G16"/>
      <c r="H16"/>
      <c r="I16"/>
      <c r="K16" s="2">
        <v>1980</v>
      </c>
      <c r="L16" s="2">
        <v>30</v>
      </c>
      <c r="M16" s="2">
        <v>69</v>
      </c>
      <c r="N16" s="2">
        <v>54</v>
      </c>
      <c r="O16" s="2">
        <v>39</v>
      </c>
      <c r="P16" s="2">
        <v>11</v>
      </c>
      <c r="Q16" s="2">
        <v>20</v>
      </c>
      <c r="R16" s="4">
        <v>21</v>
      </c>
      <c r="S16" s="2">
        <v>8</v>
      </c>
      <c r="T16" s="2">
        <v>27</v>
      </c>
      <c r="U16" s="2">
        <v>12</v>
      </c>
      <c r="V16" s="2">
        <v>2</v>
      </c>
      <c r="W16" s="2">
        <v>2</v>
      </c>
      <c r="X16" s="2">
        <v>28</v>
      </c>
      <c r="Y16" s="2">
        <v>51</v>
      </c>
      <c r="Z16" s="2">
        <v>16</v>
      </c>
      <c r="AA16" s="2">
        <v>10</v>
      </c>
      <c r="AB16" s="2">
        <v>27</v>
      </c>
      <c r="AC16" s="2">
        <v>11</v>
      </c>
      <c r="AD16" s="4">
        <v>7</v>
      </c>
      <c r="AE16" s="17">
        <f t="shared" si="0"/>
        <v>201</v>
      </c>
      <c r="AF16" s="15">
        <f t="shared" si="1"/>
        <v>79</v>
      </c>
      <c r="AG16" s="15">
        <f t="shared" si="2"/>
        <v>107</v>
      </c>
      <c r="AH16" s="15"/>
      <c r="AI16" s="2">
        <v>1980</v>
      </c>
      <c r="AJ16" s="2">
        <v>0</v>
      </c>
      <c r="AK16" s="2">
        <v>0</v>
      </c>
      <c r="AL16" s="2">
        <v>9.6774193548387094E-2</v>
      </c>
      <c r="AM16" s="2">
        <v>2.2999999999999998</v>
      </c>
      <c r="AN16" s="2">
        <v>10.451612903225806</v>
      </c>
      <c r="AO16" s="2">
        <v>9999</v>
      </c>
      <c r="AP16" s="4">
        <v>15.64516129032258</v>
      </c>
      <c r="AQ16" s="2">
        <v>17.032258064516128</v>
      </c>
      <c r="AR16" s="2">
        <v>25.620689655172413</v>
      </c>
      <c r="AS16" s="2">
        <v>31.612903225806452</v>
      </c>
      <c r="AT16" s="2">
        <v>30.833333333333332</v>
      </c>
      <c r="AU16" s="2">
        <v>8.7096774193548381</v>
      </c>
      <c r="AV16" s="2">
        <v>0</v>
      </c>
      <c r="AW16" s="2">
        <v>0</v>
      </c>
      <c r="AX16" s="2">
        <v>0</v>
      </c>
      <c r="AY16" s="2">
        <v>0</v>
      </c>
      <c r="AZ16" s="2">
        <v>9</v>
      </c>
      <c r="BA16" s="2">
        <v>17.233333333333334</v>
      </c>
      <c r="BB16" s="4">
        <v>15.258064516129032</v>
      </c>
      <c r="BC16" s="32">
        <f t="shared" si="3"/>
        <v>12.941688295637126</v>
      </c>
      <c r="BD16" s="2">
        <f t="shared" si="4"/>
        <v>0</v>
      </c>
      <c r="BE16" s="2">
        <f t="shared" si="5"/>
        <v>0</v>
      </c>
    </row>
    <row r="17" spans="1:57" ht="15.9" x14ac:dyDescent="0.45">
      <c r="A17" s="2">
        <v>1981</v>
      </c>
      <c r="B17">
        <v>0.86399999999999999</v>
      </c>
      <c r="C17" s="5"/>
      <c r="E17">
        <v>0.79200000000000004</v>
      </c>
      <c r="F17"/>
      <c r="G17"/>
      <c r="H17"/>
      <c r="I17"/>
      <c r="K17" s="2">
        <v>1981</v>
      </c>
      <c r="L17" s="2">
        <v>28</v>
      </c>
      <c r="M17" s="2">
        <v>51</v>
      </c>
      <c r="N17" s="2">
        <v>16</v>
      </c>
      <c r="O17" s="2">
        <v>10</v>
      </c>
      <c r="P17" s="2">
        <v>27</v>
      </c>
      <c r="Q17" s="2">
        <v>11</v>
      </c>
      <c r="R17" s="4">
        <v>7</v>
      </c>
      <c r="S17" s="2">
        <v>17</v>
      </c>
      <c r="T17" s="2">
        <v>8</v>
      </c>
      <c r="U17" s="2">
        <v>10</v>
      </c>
      <c r="V17" s="2">
        <v>11</v>
      </c>
      <c r="W17" s="2">
        <v>3</v>
      </c>
      <c r="X17" s="2">
        <v>25</v>
      </c>
      <c r="Y17" s="2">
        <v>74</v>
      </c>
      <c r="Z17" s="2">
        <v>0</v>
      </c>
      <c r="AA17" s="2">
        <v>24.4</v>
      </c>
      <c r="AB17" s="2">
        <v>14</v>
      </c>
      <c r="AC17" s="2">
        <v>8</v>
      </c>
      <c r="AD17" s="4">
        <v>26</v>
      </c>
      <c r="AE17" s="17">
        <f t="shared" si="0"/>
        <v>220.4</v>
      </c>
      <c r="AF17" s="15">
        <f t="shared" si="1"/>
        <v>99</v>
      </c>
      <c r="AG17" s="15">
        <f t="shared" si="2"/>
        <v>126.4</v>
      </c>
      <c r="AH17" s="15"/>
      <c r="AI17" s="2">
        <v>1981</v>
      </c>
      <c r="AJ17" s="2">
        <v>0</v>
      </c>
      <c r="AK17" s="2">
        <v>0</v>
      </c>
      <c r="AL17" s="2">
        <v>0</v>
      </c>
      <c r="AM17" s="2">
        <v>0</v>
      </c>
      <c r="AN17" s="2">
        <v>9</v>
      </c>
      <c r="AO17" s="2">
        <v>17.233333333333334</v>
      </c>
      <c r="AP17" s="4">
        <v>15.258064516129032</v>
      </c>
      <c r="AQ17" s="2">
        <v>19.580645161290324</v>
      </c>
      <c r="AR17" s="2">
        <v>23.571428571428573</v>
      </c>
      <c r="AS17" s="2">
        <v>25.516129032258064</v>
      </c>
      <c r="AT17" s="2">
        <v>29.033333333333335</v>
      </c>
      <c r="AU17" s="2">
        <v>3.774193548387097</v>
      </c>
      <c r="AV17" s="2">
        <v>0</v>
      </c>
      <c r="AW17" s="2">
        <v>0</v>
      </c>
      <c r="AX17" s="2">
        <v>0</v>
      </c>
      <c r="AY17" s="2">
        <v>0.36666666666666664</v>
      </c>
      <c r="AZ17" s="2">
        <v>3.7096774193548385</v>
      </c>
      <c r="BA17" s="2">
        <v>9.5333333333333332</v>
      </c>
      <c r="BB17" s="4">
        <v>14.258064516129032</v>
      </c>
      <c r="BC17" s="32">
        <f t="shared" si="3"/>
        <v>10.778622631848437</v>
      </c>
      <c r="BD17" s="2">
        <f t="shared" si="4"/>
        <v>0</v>
      </c>
      <c r="BE17" s="2">
        <f t="shared" si="5"/>
        <v>9.166666666666666E-2</v>
      </c>
    </row>
    <row r="18" spans="1:57" ht="15.9" x14ac:dyDescent="0.45">
      <c r="A18" s="2">
        <v>1982</v>
      </c>
      <c r="B18">
        <v>0.46500000000000002</v>
      </c>
      <c r="C18" s="5"/>
      <c r="E18">
        <v>0.52600000000000002</v>
      </c>
      <c r="F18"/>
      <c r="G18"/>
      <c r="H18"/>
      <c r="I18"/>
      <c r="K18" s="2">
        <v>1982</v>
      </c>
      <c r="L18" s="2">
        <v>25</v>
      </c>
      <c r="M18" s="2">
        <v>74</v>
      </c>
      <c r="N18" s="2">
        <v>0</v>
      </c>
      <c r="O18" s="2">
        <v>24.4</v>
      </c>
      <c r="P18" s="2">
        <v>14</v>
      </c>
      <c r="Q18" s="2">
        <v>8</v>
      </c>
      <c r="R18" s="4">
        <v>26</v>
      </c>
      <c r="S18" s="2">
        <v>30</v>
      </c>
      <c r="T18" s="2">
        <v>21</v>
      </c>
      <c r="U18" s="2">
        <v>21</v>
      </c>
      <c r="V18" s="2">
        <v>12</v>
      </c>
      <c r="W18" s="2">
        <v>4</v>
      </c>
      <c r="X18" s="2">
        <v>6</v>
      </c>
      <c r="Y18" s="2">
        <v>5</v>
      </c>
      <c r="Z18" s="2">
        <v>3</v>
      </c>
      <c r="AA18" s="2">
        <v>32</v>
      </c>
      <c r="AB18" s="2">
        <v>26</v>
      </c>
      <c r="AC18" s="2">
        <v>23</v>
      </c>
      <c r="AD18" s="4">
        <v>19</v>
      </c>
      <c r="AE18" s="17">
        <f t="shared" si="0"/>
        <v>202</v>
      </c>
      <c r="AF18" s="15">
        <f t="shared" si="1"/>
        <v>11</v>
      </c>
      <c r="AG18" s="15">
        <f t="shared" si="2"/>
        <v>50</v>
      </c>
      <c r="AH18" s="15"/>
      <c r="AI18" s="2">
        <v>1982</v>
      </c>
      <c r="AJ18" s="2">
        <v>0</v>
      </c>
      <c r="AK18" s="2">
        <v>0</v>
      </c>
      <c r="AL18" s="2">
        <v>0</v>
      </c>
      <c r="AM18" s="2">
        <v>0.36666666666666664</v>
      </c>
      <c r="AN18" s="2">
        <v>3.7096774193548385</v>
      </c>
      <c r="AO18" s="2">
        <v>9.5333333333333332</v>
      </c>
      <c r="AP18" s="4">
        <v>14.258064516129032</v>
      </c>
      <c r="AQ18" s="2">
        <v>25.096774193548388</v>
      </c>
      <c r="AR18" s="2">
        <v>34.678571428571431</v>
      </c>
      <c r="AS18" s="2">
        <v>45.806451612903224</v>
      </c>
      <c r="AT18" s="2">
        <v>45.733333333333334</v>
      </c>
      <c r="AU18" s="2">
        <v>17.806451612903224</v>
      </c>
      <c r="AV18" s="2">
        <v>0</v>
      </c>
      <c r="AW18" s="2">
        <v>0</v>
      </c>
      <c r="AX18" s="2">
        <v>0</v>
      </c>
      <c r="AY18" s="2">
        <v>0.43333333333333335</v>
      </c>
      <c r="AZ18" s="2">
        <v>4.709677419354839</v>
      </c>
      <c r="BA18" s="2">
        <v>13.266666666666667</v>
      </c>
      <c r="BB18" s="4">
        <v>26.903225806451612</v>
      </c>
      <c r="BC18" s="32">
        <f t="shared" si="3"/>
        <v>17.86954045058884</v>
      </c>
      <c r="BD18" s="2">
        <f t="shared" si="4"/>
        <v>0</v>
      </c>
      <c r="BE18" s="2">
        <f t="shared" si="5"/>
        <v>0.10833333333333334</v>
      </c>
    </row>
    <row r="19" spans="1:57" ht="15.9" x14ac:dyDescent="0.45">
      <c r="A19" s="2">
        <v>1983</v>
      </c>
      <c r="B19">
        <v>0.871</v>
      </c>
      <c r="C19" s="5"/>
      <c r="E19">
        <v>1.0449999999999999</v>
      </c>
      <c r="F19"/>
      <c r="G19"/>
      <c r="H19"/>
      <c r="I19"/>
      <c r="K19" s="2">
        <v>1983</v>
      </c>
      <c r="L19" s="2">
        <v>6</v>
      </c>
      <c r="M19" s="2">
        <v>5</v>
      </c>
      <c r="N19" s="2">
        <v>3</v>
      </c>
      <c r="O19" s="2">
        <v>32</v>
      </c>
      <c r="P19" s="2">
        <v>26</v>
      </c>
      <c r="Q19" s="2">
        <v>23</v>
      </c>
      <c r="R19" s="4">
        <v>19</v>
      </c>
      <c r="S19" s="2">
        <v>10</v>
      </c>
      <c r="T19" s="2">
        <v>5</v>
      </c>
      <c r="U19" s="2">
        <v>3</v>
      </c>
      <c r="V19" s="2">
        <v>7</v>
      </c>
      <c r="W19" s="2">
        <v>6</v>
      </c>
      <c r="X19" s="2">
        <v>6</v>
      </c>
      <c r="Y19" s="2">
        <v>38</v>
      </c>
      <c r="Z19" s="2">
        <v>43</v>
      </c>
      <c r="AA19" s="2">
        <v>30</v>
      </c>
      <c r="AB19" s="2">
        <v>15</v>
      </c>
      <c r="AC19" s="2">
        <v>10</v>
      </c>
      <c r="AD19" s="4">
        <v>36</v>
      </c>
      <c r="AE19" s="17">
        <f t="shared" si="0"/>
        <v>209</v>
      </c>
      <c r="AF19" s="15">
        <f t="shared" si="1"/>
        <v>44</v>
      </c>
      <c r="AG19" s="15">
        <f t="shared" si="2"/>
        <v>123</v>
      </c>
      <c r="AH19" s="15"/>
      <c r="AI19" s="2">
        <v>1983</v>
      </c>
      <c r="AJ19" s="2">
        <v>0</v>
      </c>
      <c r="AK19" s="2">
        <v>0</v>
      </c>
      <c r="AL19" s="2">
        <v>0</v>
      </c>
      <c r="AM19" s="2">
        <v>0.43333333333333335</v>
      </c>
      <c r="AN19" s="2">
        <v>4.709677419354839</v>
      </c>
      <c r="AO19" s="2">
        <v>13.266666666666667</v>
      </c>
      <c r="AP19" s="4">
        <v>26.903225806451612</v>
      </c>
      <c r="AQ19" s="2">
        <v>26.774193548387096</v>
      </c>
      <c r="AR19" s="2">
        <v>31.428571428571427</v>
      </c>
      <c r="AS19" s="2">
        <v>32.032258064516128</v>
      </c>
      <c r="AT19" s="2">
        <v>31.233333333333334</v>
      </c>
      <c r="AU19" s="2">
        <v>8.387096774193548</v>
      </c>
      <c r="AV19" s="2">
        <v>0</v>
      </c>
      <c r="AW19" s="2">
        <v>0</v>
      </c>
      <c r="AX19" s="2">
        <v>0</v>
      </c>
      <c r="AY19" s="2">
        <v>0.46666666666666667</v>
      </c>
      <c r="AZ19" s="2">
        <v>7.032258064516129</v>
      </c>
      <c r="BA19" s="2">
        <v>17.066666666666666</v>
      </c>
      <c r="BB19" s="4">
        <v>29.193548387096776</v>
      </c>
      <c r="BC19" s="32">
        <f t="shared" si="3"/>
        <v>15.301216077828981</v>
      </c>
      <c r="BD19" s="2">
        <f t="shared" si="4"/>
        <v>0</v>
      </c>
      <c r="BE19" s="2">
        <f t="shared" si="5"/>
        <v>0.11666666666666667</v>
      </c>
    </row>
    <row r="20" spans="1:57" ht="15.9" x14ac:dyDescent="0.45">
      <c r="A20" s="2">
        <v>1984</v>
      </c>
      <c r="B20">
        <v>0.82399999999999995</v>
      </c>
      <c r="C20" s="5"/>
      <c r="E20">
        <v>0.877</v>
      </c>
      <c r="F20"/>
      <c r="G20"/>
      <c r="H20"/>
      <c r="I20"/>
      <c r="K20" s="2">
        <v>1984</v>
      </c>
      <c r="L20" s="2">
        <v>6</v>
      </c>
      <c r="M20" s="2">
        <v>38</v>
      </c>
      <c r="N20" s="2">
        <v>43</v>
      </c>
      <c r="O20" s="2">
        <v>30</v>
      </c>
      <c r="P20" s="2">
        <v>15</v>
      </c>
      <c r="Q20" s="2">
        <v>10</v>
      </c>
      <c r="R20" s="4">
        <v>36</v>
      </c>
      <c r="S20" s="2">
        <v>18</v>
      </c>
      <c r="T20" s="2">
        <v>2</v>
      </c>
      <c r="U20" s="2">
        <v>2</v>
      </c>
      <c r="V20" s="2">
        <v>7</v>
      </c>
      <c r="W20" s="2">
        <v>21</v>
      </c>
      <c r="X20" s="2">
        <v>24</v>
      </c>
      <c r="Y20" s="2">
        <v>94</v>
      </c>
      <c r="Z20" s="2">
        <v>52</v>
      </c>
      <c r="AA20" s="2">
        <v>46</v>
      </c>
      <c r="AB20" s="2">
        <v>21</v>
      </c>
      <c r="AC20" s="2">
        <v>18</v>
      </c>
      <c r="AD20" s="4">
        <v>11</v>
      </c>
      <c r="AE20" s="17">
        <f t="shared" si="0"/>
        <v>316</v>
      </c>
      <c r="AF20" s="15">
        <f t="shared" si="1"/>
        <v>118</v>
      </c>
      <c r="AG20" s="15">
        <f t="shared" si="2"/>
        <v>237</v>
      </c>
      <c r="AH20" s="15"/>
      <c r="AI20" s="2">
        <v>1984</v>
      </c>
      <c r="AJ20" s="2">
        <v>0</v>
      </c>
      <c r="AK20" s="2">
        <v>0</v>
      </c>
      <c r="AL20" s="2">
        <v>0</v>
      </c>
      <c r="AM20" s="2">
        <v>0.46666666666666667</v>
      </c>
      <c r="AN20" s="2">
        <v>7.032258064516129</v>
      </c>
      <c r="AO20" s="2">
        <v>17.066666666666666</v>
      </c>
      <c r="AP20" s="4">
        <v>29.193548387096776</v>
      </c>
      <c r="AQ20" s="2">
        <v>35.967741935483872</v>
      </c>
      <c r="AR20" s="2">
        <v>37.862068965517238</v>
      </c>
      <c r="AS20" s="2">
        <v>34</v>
      </c>
      <c r="AT20" s="2">
        <v>25.333333333333332</v>
      </c>
      <c r="AU20" s="2">
        <v>1</v>
      </c>
      <c r="AV20" s="2">
        <v>0</v>
      </c>
      <c r="AW20" s="2">
        <v>0</v>
      </c>
      <c r="AX20" s="2">
        <v>0</v>
      </c>
      <c r="AY20" s="2">
        <v>1.3666666666666667</v>
      </c>
      <c r="AZ20" s="2">
        <v>6.258064516129032</v>
      </c>
      <c r="BA20" s="2">
        <v>21.9</v>
      </c>
      <c r="BB20" s="4">
        <v>24.032258064516128</v>
      </c>
      <c r="BC20" s="32">
        <f t="shared" si="3"/>
        <v>15.643344456803858</v>
      </c>
      <c r="BD20" s="2">
        <f t="shared" si="4"/>
        <v>0</v>
      </c>
      <c r="BE20" s="2">
        <f t="shared" si="5"/>
        <v>0.34166666666666667</v>
      </c>
    </row>
    <row r="21" spans="1:57" ht="15.9" x14ac:dyDescent="0.45">
      <c r="A21" s="2">
        <v>1985</v>
      </c>
      <c r="B21">
        <v>1.379</v>
      </c>
      <c r="C21" s="5"/>
      <c r="E21">
        <v>1.4610000000000001</v>
      </c>
      <c r="F21"/>
      <c r="G21"/>
      <c r="H21"/>
      <c r="I21"/>
      <c r="K21" s="2">
        <v>1985</v>
      </c>
      <c r="L21" s="2">
        <v>24</v>
      </c>
      <c r="M21" s="2">
        <v>94</v>
      </c>
      <c r="N21" s="2">
        <v>52</v>
      </c>
      <c r="O21" s="2">
        <v>46</v>
      </c>
      <c r="P21" s="2">
        <v>21</v>
      </c>
      <c r="Q21" s="2">
        <v>18</v>
      </c>
      <c r="R21" s="4">
        <v>11</v>
      </c>
      <c r="S21" s="2">
        <v>12.7</v>
      </c>
      <c r="T21" s="2">
        <v>8.4</v>
      </c>
      <c r="U21" s="2">
        <v>8.1</v>
      </c>
      <c r="V21" s="2">
        <v>0.7</v>
      </c>
      <c r="W21" s="2">
        <v>2.8</v>
      </c>
      <c r="X21" s="2">
        <v>27</v>
      </c>
      <c r="Y21" s="2">
        <v>45.5</v>
      </c>
      <c r="Z21" s="2">
        <v>37.299999999999997</v>
      </c>
      <c r="AA21" s="2">
        <v>28.2</v>
      </c>
      <c r="AB21" s="2">
        <v>13.7</v>
      </c>
      <c r="AC21" s="2">
        <v>35.5</v>
      </c>
      <c r="AD21" s="4">
        <v>9.3000000000000007</v>
      </c>
      <c r="AE21" s="17">
        <f t="shared" si="0"/>
        <v>229.2</v>
      </c>
      <c r="AF21" s="15">
        <f t="shared" si="1"/>
        <v>72.5</v>
      </c>
      <c r="AG21" s="15">
        <f t="shared" si="2"/>
        <v>140.79999999999998</v>
      </c>
      <c r="AH21" s="15"/>
      <c r="AI21" s="2">
        <v>1985</v>
      </c>
      <c r="AJ21" s="2">
        <v>0</v>
      </c>
      <c r="AK21" s="2">
        <v>0</v>
      </c>
      <c r="AL21" s="2">
        <v>0</v>
      </c>
      <c r="AM21" s="2">
        <v>1.3666666666666667</v>
      </c>
      <c r="AN21" s="2">
        <v>6.258064516129032</v>
      </c>
      <c r="AO21" s="2">
        <v>21.9</v>
      </c>
      <c r="AP21" s="4">
        <v>24.032258064516128</v>
      </c>
      <c r="AQ21" s="2">
        <v>21.548387096774192</v>
      </c>
      <c r="AR21" s="2">
        <v>22.607142857142858</v>
      </c>
      <c r="AS21" s="2">
        <v>26.548387096774192</v>
      </c>
      <c r="AT21" s="2">
        <v>22.9</v>
      </c>
      <c r="AU21" s="2">
        <v>5.774193548387097</v>
      </c>
      <c r="AV21" s="2">
        <v>0.43333333333333335</v>
      </c>
      <c r="AW21" s="2">
        <v>0</v>
      </c>
      <c r="AX21" s="2">
        <v>0</v>
      </c>
      <c r="AY21" s="2">
        <v>1.5</v>
      </c>
      <c r="AZ21" s="2">
        <v>8.741935483870968</v>
      </c>
      <c r="BA21" s="2">
        <v>15.666666666666666</v>
      </c>
      <c r="BB21" s="4">
        <v>30.612903225806452</v>
      </c>
      <c r="BC21" s="32">
        <f t="shared" si="3"/>
        <v>13.027745775729649</v>
      </c>
      <c r="BD21" s="2">
        <f t="shared" si="4"/>
        <v>0.21666666666666667</v>
      </c>
      <c r="BE21" s="2">
        <f t="shared" si="5"/>
        <v>0.48333333333333334</v>
      </c>
    </row>
    <row r="22" spans="1:57" ht="15.9" x14ac:dyDescent="0.45">
      <c r="A22" s="2">
        <v>1986</v>
      </c>
      <c r="B22">
        <v>1.008</v>
      </c>
      <c r="C22" s="5"/>
      <c r="E22">
        <v>0.84799999999999998</v>
      </c>
      <c r="F22"/>
      <c r="G22"/>
      <c r="H22"/>
      <c r="I22"/>
      <c r="K22" s="2">
        <v>1986</v>
      </c>
      <c r="L22" s="2">
        <v>27</v>
      </c>
      <c r="M22" s="2">
        <v>45.5</v>
      </c>
      <c r="N22" s="2">
        <v>37.299999999999997</v>
      </c>
      <c r="O22" s="2">
        <v>28.2</v>
      </c>
      <c r="P22" s="2">
        <v>13.7</v>
      </c>
      <c r="Q22" s="2">
        <v>35.5</v>
      </c>
      <c r="R22" s="4">
        <v>9.3000000000000007</v>
      </c>
      <c r="S22" s="2">
        <v>3.7</v>
      </c>
      <c r="T22" s="2">
        <v>15.4</v>
      </c>
      <c r="U22" s="2">
        <v>11.8</v>
      </c>
      <c r="V22" s="2">
        <v>3.7</v>
      </c>
      <c r="W22" s="2">
        <v>16.100000000000001</v>
      </c>
      <c r="X22" s="2">
        <v>20.9</v>
      </c>
      <c r="Y22" s="2">
        <v>78.099999999999994</v>
      </c>
      <c r="Z22" s="2">
        <v>29.8</v>
      </c>
      <c r="AA22" s="2">
        <v>45</v>
      </c>
      <c r="AB22" s="2">
        <v>13.9</v>
      </c>
      <c r="AC22" s="2">
        <v>11.6</v>
      </c>
      <c r="AD22" s="4">
        <v>14.6</v>
      </c>
      <c r="AE22" s="17">
        <f t="shared" si="0"/>
        <v>264.60000000000002</v>
      </c>
      <c r="AF22" s="15">
        <f t="shared" si="1"/>
        <v>99</v>
      </c>
      <c r="AG22" s="15">
        <f t="shared" si="2"/>
        <v>189.9</v>
      </c>
      <c r="AH22" s="15"/>
      <c r="AI22" s="2">
        <v>1986</v>
      </c>
      <c r="AJ22" s="2">
        <v>0.43333333333333335</v>
      </c>
      <c r="AK22" s="2">
        <v>0</v>
      </c>
      <c r="AL22" s="2">
        <v>0</v>
      </c>
      <c r="AM22" s="2">
        <v>1.5</v>
      </c>
      <c r="AN22" s="2">
        <v>8.741935483870968</v>
      </c>
      <c r="AO22" s="2">
        <v>15.666666666666666</v>
      </c>
      <c r="AP22" s="4">
        <v>30.612903225806452</v>
      </c>
      <c r="AQ22" s="2">
        <v>31.29032258064516</v>
      </c>
      <c r="AR22" s="2">
        <v>36.142857142857146</v>
      </c>
      <c r="AS22" s="2">
        <v>44.258064516129032</v>
      </c>
      <c r="AT22" s="2">
        <v>36.466666666666669</v>
      </c>
      <c r="AU22" s="2">
        <v>2.5161290322580645</v>
      </c>
      <c r="AV22" s="2">
        <v>0</v>
      </c>
      <c r="AW22" s="2">
        <v>0</v>
      </c>
      <c r="AX22" s="2">
        <v>0</v>
      </c>
      <c r="AY22" s="2">
        <v>4.2666666666666666</v>
      </c>
      <c r="AZ22" s="2">
        <v>12.35483870967742</v>
      </c>
      <c r="BA22" s="2">
        <v>17.366666666666667</v>
      </c>
      <c r="BB22" s="4">
        <v>22.64516129032258</v>
      </c>
      <c r="BC22" s="32">
        <f t="shared" si="3"/>
        <v>17.275614439324119</v>
      </c>
      <c r="BD22" s="2">
        <f t="shared" si="4"/>
        <v>0</v>
      </c>
      <c r="BE22" s="2">
        <f t="shared" si="5"/>
        <v>1.0666666666666667</v>
      </c>
    </row>
    <row r="23" spans="1:57" ht="15.9" x14ac:dyDescent="0.45">
      <c r="A23" s="2">
        <v>1987</v>
      </c>
      <c r="B23">
        <v>0.51400000000000001</v>
      </c>
      <c r="C23" s="5"/>
      <c r="E23">
        <v>0.48399999999999999</v>
      </c>
      <c r="F23"/>
      <c r="G23"/>
      <c r="H23"/>
      <c r="I23"/>
      <c r="K23" s="2">
        <v>1987</v>
      </c>
      <c r="L23" s="2">
        <v>20.9</v>
      </c>
      <c r="M23" s="2">
        <v>78.099999999999994</v>
      </c>
      <c r="N23" s="2">
        <v>29.8</v>
      </c>
      <c r="O23" s="2">
        <v>45</v>
      </c>
      <c r="P23" s="2">
        <v>13.9</v>
      </c>
      <c r="Q23" s="2">
        <v>11.6</v>
      </c>
      <c r="R23" s="4">
        <v>14.6</v>
      </c>
      <c r="S23" s="2">
        <v>14.4</v>
      </c>
      <c r="T23" s="2">
        <v>2</v>
      </c>
      <c r="U23" s="2">
        <v>8.9</v>
      </c>
      <c r="V23" s="2">
        <v>4.2</v>
      </c>
      <c r="W23" s="2">
        <v>9</v>
      </c>
      <c r="X23" s="2">
        <v>38.799999999999997</v>
      </c>
      <c r="Y23" s="2">
        <v>10.3</v>
      </c>
      <c r="Z23" s="2">
        <v>43.6</v>
      </c>
      <c r="AA23" s="2">
        <v>21.4</v>
      </c>
      <c r="AB23" s="2">
        <v>21</v>
      </c>
      <c r="AC23" s="2">
        <v>6.4</v>
      </c>
      <c r="AD23" s="4">
        <v>17.5</v>
      </c>
      <c r="AE23" s="17">
        <f t="shared" si="0"/>
        <v>197.5</v>
      </c>
      <c r="AF23" s="15">
        <f t="shared" si="1"/>
        <v>49.099999999999994</v>
      </c>
      <c r="AG23" s="15">
        <f t="shared" si="2"/>
        <v>123.1</v>
      </c>
      <c r="AH23" s="15"/>
      <c r="AI23" s="2">
        <v>1987</v>
      </c>
      <c r="AJ23" s="2">
        <v>0</v>
      </c>
      <c r="AK23" s="2">
        <v>0</v>
      </c>
      <c r="AL23" s="2">
        <v>0</v>
      </c>
      <c r="AM23" s="2">
        <v>4.2666666666666666</v>
      </c>
      <c r="AN23" s="2">
        <v>12.35483870967742</v>
      </c>
      <c r="AO23" s="2">
        <v>17.366666666666667</v>
      </c>
      <c r="AP23" s="4">
        <v>22.64516129032258</v>
      </c>
      <c r="AQ23" s="2">
        <v>22.483870967741936</v>
      </c>
      <c r="AR23" s="2">
        <v>22.107142857142858</v>
      </c>
      <c r="AS23" s="2">
        <v>22.129032258064516</v>
      </c>
      <c r="AT23" s="2">
        <v>21.566666666666666</v>
      </c>
      <c r="AU23" s="2">
        <v>4.387096774193548</v>
      </c>
      <c r="AV23" s="2">
        <v>0</v>
      </c>
      <c r="AW23" s="2">
        <v>0</v>
      </c>
      <c r="AX23" s="2">
        <v>0</v>
      </c>
      <c r="AY23" s="2">
        <v>0.8</v>
      </c>
      <c r="AZ23" s="2">
        <v>7.096774193548387</v>
      </c>
      <c r="BA23" s="2">
        <v>11.466666666666667</v>
      </c>
      <c r="BB23" s="4">
        <v>18.193548387096776</v>
      </c>
      <c r="BC23" s="32">
        <f t="shared" si="3"/>
        <v>10.852566564260114</v>
      </c>
      <c r="BD23" s="2">
        <f t="shared" si="4"/>
        <v>0</v>
      </c>
      <c r="BE23" s="2">
        <f t="shared" si="5"/>
        <v>0.2</v>
      </c>
    </row>
    <row r="24" spans="1:57" ht="15.9" x14ac:dyDescent="0.45">
      <c r="A24" s="2">
        <v>1988</v>
      </c>
      <c r="B24">
        <v>0.93600000000000005</v>
      </c>
      <c r="C24" s="5"/>
      <c r="E24">
        <v>1.105</v>
      </c>
      <c r="F24"/>
      <c r="G24"/>
      <c r="H24"/>
      <c r="I24"/>
      <c r="K24" s="2">
        <v>1988</v>
      </c>
      <c r="L24" s="2">
        <v>38.799999999999997</v>
      </c>
      <c r="M24" s="2">
        <v>10.3</v>
      </c>
      <c r="N24" s="2">
        <v>43.6</v>
      </c>
      <c r="O24" s="2">
        <v>21.4</v>
      </c>
      <c r="P24" s="2">
        <v>21</v>
      </c>
      <c r="Q24" s="2">
        <v>6.4</v>
      </c>
      <c r="R24" s="4">
        <v>17.5</v>
      </c>
      <c r="S24" s="2">
        <v>14.7</v>
      </c>
      <c r="T24" s="2">
        <v>12.5</v>
      </c>
      <c r="U24" s="2">
        <v>1.6</v>
      </c>
      <c r="V24" s="2">
        <v>2.5</v>
      </c>
      <c r="W24" s="2">
        <v>2.5</v>
      </c>
      <c r="X24" s="2">
        <v>13.7</v>
      </c>
      <c r="Y24" s="2">
        <v>76.8</v>
      </c>
      <c r="Z24" s="2">
        <v>48.8</v>
      </c>
      <c r="AA24" s="2">
        <v>17.100000000000001</v>
      </c>
      <c r="AB24" s="2">
        <v>15.4</v>
      </c>
      <c r="AC24" s="2">
        <v>2.5</v>
      </c>
      <c r="AD24" s="4">
        <v>7.8</v>
      </c>
      <c r="AE24" s="17">
        <f t="shared" si="0"/>
        <v>215.9</v>
      </c>
      <c r="AF24" s="15">
        <f t="shared" si="1"/>
        <v>90.5</v>
      </c>
      <c r="AG24" s="15">
        <f t="shared" si="2"/>
        <v>158.9</v>
      </c>
      <c r="AH24" s="15"/>
      <c r="AI24" s="2">
        <v>1988</v>
      </c>
      <c r="AJ24" s="2">
        <v>0</v>
      </c>
      <c r="AK24" s="2">
        <v>0</v>
      </c>
      <c r="AL24" s="2">
        <v>0</v>
      </c>
      <c r="AM24" s="2">
        <v>0.8</v>
      </c>
      <c r="AN24" s="2">
        <v>7.096774193548387</v>
      </c>
      <c r="AO24" s="2">
        <v>11.466666666666667</v>
      </c>
      <c r="AP24" s="4">
        <v>18.193548387096776</v>
      </c>
      <c r="AQ24" s="2">
        <v>27.419354838709676</v>
      </c>
      <c r="AR24" s="2">
        <v>14.137931034482758</v>
      </c>
      <c r="AS24" s="2">
        <v>13.64516129032258</v>
      </c>
      <c r="AT24" s="2">
        <v>8.8000000000000007</v>
      </c>
      <c r="AU24" s="2">
        <v>0.12903225806451613</v>
      </c>
      <c r="AV24" s="2">
        <v>0</v>
      </c>
      <c r="AW24" s="2">
        <v>0</v>
      </c>
      <c r="AX24" s="2">
        <v>0</v>
      </c>
      <c r="AY24" s="2">
        <v>0.1</v>
      </c>
      <c r="AZ24" s="2">
        <v>3.225806451612903</v>
      </c>
      <c r="BA24" s="2">
        <v>4.5999999999999996</v>
      </c>
      <c r="BB24" s="4">
        <v>8.258064516129032</v>
      </c>
      <c r="BC24" s="32">
        <f t="shared" si="3"/>
        <v>6.692945865776788</v>
      </c>
      <c r="BD24" s="2">
        <f t="shared" si="4"/>
        <v>0</v>
      </c>
      <c r="BE24" s="2">
        <f t="shared" si="5"/>
        <v>2.5000000000000001E-2</v>
      </c>
    </row>
    <row r="25" spans="1:57" ht="15.9" x14ac:dyDescent="0.45">
      <c r="A25" s="2">
        <v>1989</v>
      </c>
      <c r="B25">
        <v>0.87</v>
      </c>
      <c r="C25" s="5"/>
      <c r="E25">
        <v>0.878</v>
      </c>
      <c r="F25"/>
      <c r="G25"/>
      <c r="H25"/>
      <c r="I25"/>
      <c r="K25" s="2">
        <v>1989</v>
      </c>
      <c r="L25" s="2">
        <v>13.7</v>
      </c>
      <c r="M25" s="2">
        <v>76.8</v>
      </c>
      <c r="N25" s="2">
        <v>48.8</v>
      </c>
      <c r="O25" s="2">
        <v>17.100000000000001</v>
      </c>
      <c r="P25" s="2">
        <v>15.4</v>
      </c>
      <c r="Q25" s="2">
        <v>2.5</v>
      </c>
      <c r="R25" s="4">
        <v>7.8</v>
      </c>
      <c r="S25" s="2">
        <v>13.4</v>
      </c>
      <c r="T25" s="2">
        <v>39.200000000000003</v>
      </c>
      <c r="U25" s="2">
        <v>16.2</v>
      </c>
      <c r="V25" s="2">
        <v>23.9</v>
      </c>
      <c r="W25" s="2">
        <v>14.8</v>
      </c>
      <c r="X25" s="2">
        <v>18.100000000000001</v>
      </c>
      <c r="Y25" s="2">
        <v>35.6</v>
      </c>
      <c r="Z25" s="2">
        <v>63.6</v>
      </c>
      <c r="AA25" s="2">
        <v>23</v>
      </c>
      <c r="AB25" s="2">
        <v>12.5</v>
      </c>
      <c r="AC25" s="2">
        <v>7.7</v>
      </c>
      <c r="AD25" s="4">
        <v>5.8</v>
      </c>
      <c r="AE25" s="17">
        <f t="shared" si="0"/>
        <v>273.79999999999995</v>
      </c>
      <c r="AF25" s="15">
        <f t="shared" si="1"/>
        <v>53.7</v>
      </c>
      <c r="AG25" s="15">
        <f t="shared" si="2"/>
        <v>155.1</v>
      </c>
      <c r="AH25" s="15"/>
      <c r="AI25" s="2">
        <v>1989</v>
      </c>
      <c r="AJ25" s="2">
        <v>0</v>
      </c>
      <c r="AK25" s="2">
        <v>0</v>
      </c>
      <c r="AL25" s="2">
        <v>0</v>
      </c>
      <c r="AM25" s="2">
        <v>0.1</v>
      </c>
      <c r="AN25" s="2">
        <v>3.225806451612903</v>
      </c>
      <c r="AO25" s="2">
        <v>4.5999999999999996</v>
      </c>
      <c r="AP25" s="4">
        <v>8.258064516129032</v>
      </c>
      <c r="AQ25" s="2">
        <v>9.612903225806452</v>
      </c>
      <c r="AR25" s="2">
        <v>24.714285714285715</v>
      </c>
      <c r="AS25" s="2">
        <v>31.93548387096774</v>
      </c>
      <c r="AT25" s="2">
        <v>38.9</v>
      </c>
      <c r="AU25" s="2">
        <v>13.03225806451613</v>
      </c>
      <c r="AV25" s="2">
        <v>0</v>
      </c>
      <c r="AW25" s="2">
        <v>0</v>
      </c>
      <c r="AX25" s="2">
        <v>0</v>
      </c>
      <c r="AY25" s="2">
        <v>9332.4</v>
      </c>
      <c r="AZ25" s="2">
        <v>5.354838709677419</v>
      </c>
      <c r="BA25" s="2">
        <v>9.8333333333333339</v>
      </c>
      <c r="BB25" s="4">
        <v>11.290322580645162</v>
      </c>
      <c r="BC25" s="32">
        <f t="shared" si="3"/>
        <v>789.75611879160272</v>
      </c>
      <c r="BD25" s="2">
        <f t="shared" si="4"/>
        <v>0</v>
      </c>
      <c r="BE25" s="2">
        <f t="shared" si="5"/>
        <v>2333.1</v>
      </c>
    </row>
    <row r="26" spans="1:57" ht="15.9" x14ac:dyDescent="0.45">
      <c r="A26" s="2">
        <v>1990</v>
      </c>
      <c r="B26">
        <v>0.57099999999999995</v>
      </c>
      <c r="C26" s="5"/>
      <c r="E26">
        <v>0.61599999999999999</v>
      </c>
      <c r="F26"/>
      <c r="G26"/>
      <c r="H26"/>
      <c r="I26"/>
      <c r="K26" s="2">
        <v>1990</v>
      </c>
      <c r="L26" s="2">
        <v>18.100000000000001</v>
      </c>
      <c r="M26" s="2">
        <v>35.6</v>
      </c>
      <c r="N26" s="2">
        <v>63.6</v>
      </c>
      <c r="O26" s="2">
        <v>23</v>
      </c>
      <c r="P26" s="2">
        <v>12.5</v>
      </c>
      <c r="Q26" s="2">
        <v>7.7</v>
      </c>
      <c r="R26" s="4">
        <v>5.8</v>
      </c>
      <c r="S26" s="2">
        <v>2.8</v>
      </c>
      <c r="T26" s="2">
        <v>2.8</v>
      </c>
      <c r="U26" s="2">
        <v>7.4</v>
      </c>
      <c r="V26" s="2">
        <v>10.5</v>
      </c>
      <c r="W26" s="2">
        <v>26.3</v>
      </c>
      <c r="X26" s="2">
        <v>29.8</v>
      </c>
      <c r="Y26" s="2">
        <v>42.6</v>
      </c>
      <c r="Z26" s="2">
        <v>43.4</v>
      </c>
      <c r="AA26" s="2">
        <v>31.4</v>
      </c>
      <c r="AB26" s="2">
        <v>24.5</v>
      </c>
      <c r="AC26" s="2">
        <v>36.9</v>
      </c>
      <c r="AD26" s="4">
        <v>10.1</v>
      </c>
      <c r="AE26" s="17">
        <f t="shared" si="0"/>
        <v>268.5</v>
      </c>
      <c r="AF26" s="15">
        <f t="shared" si="1"/>
        <v>72.400000000000006</v>
      </c>
      <c r="AG26" s="15">
        <f t="shared" si="2"/>
        <v>173.5</v>
      </c>
      <c r="AH26" s="15"/>
      <c r="AI26" s="2">
        <v>1990</v>
      </c>
      <c r="AJ26" s="2">
        <v>0</v>
      </c>
      <c r="AK26" s="2">
        <v>0</v>
      </c>
      <c r="AL26" s="2">
        <v>0</v>
      </c>
      <c r="AM26" s="2">
        <v>9332.4</v>
      </c>
      <c r="AN26" s="2">
        <v>5.354838709677419</v>
      </c>
      <c r="AO26" s="2">
        <v>9.8333333333333339</v>
      </c>
      <c r="AP26" s="4">
        <v>11.290322580645162</v>
      </c>
      <c r="AQ26" s="2">
        <v>14.612903225806452</v>
      </c>
      <c r="AR26" s="2">
        <v>17.214285714285715</v>
      </c>
      <c r="AS26" s="2">
        <v>18</v>
      </c>
      <c r="AT26" s="2">
        <v>7.666666666666667</v>
      </c>
      <c r="AU26" s="2">
        <v>1.096774193548387</v>
      </c>
      <c r="AV26" s="2">
        <v>0</v>
      </c>
      <c r="AW26" s="2">
        <v>0</v>
      </c>
      <c r="AX26" s="2">
        <v>0</v>
      </c>
      <c r="AY26" s="2">
        <v>2.1333333333333333</v>
      </c>
      <c r="AZ26" s="2">
        <v>9.258064516129032</v>
      </c>
      <c r="BA26" s="2">
        <v>19.566666666666666</v>
      </c>
      <c r="BB26" s="4">
        <v>28.419354838709676</v>
      </c>
      <c r="BC26" s="32">
        <f t="shared" si="3"/>
        <v>9.8306707629288272</v>
      </c>
      <c r="BD26" s="2">
        <f t="shared" si="4"/>
        <v>0</v>
      </c>
      <c r="BE26" s="2">
        <f t="shared" si="5"/>
        <v>0.53333333333333333</v>
      </c>
    </row>
    <row r="27" spans="1:57" ht="15.9" x14ac:dyDescent="0.45">
      <c r="A27" s="2">
        <v>1991</v>
      </c>
      <c r="B27">
        <v>0.94699999999999995</v>
      </c>
      <c r="C27" s="5"/>
      <c r="E27">
        <v>1.1519999999999999</v>
      </c>
      <c r="F27"/>
      <c r="G27"/>
      <c r="H27"/>
      <c r="I27"/>
      <c r="K27" s="2">
        <v>1991</v>
      </c>
      <c r="L27" s="2">
        <v>29.8</v>
      </c>
      <c r="M27" s="2">
        <v>42.6</v>
      </c>
      <c r="N27" s="2">
        <v>43.4</v>
      </c>
      <c r="O27" s="2">
        <v>31.4</v>
      </c>
      <c r="P27" s="2">
        <v>24.5</v>
      </c>
      <c r="Q27" s="2">
        <v>36.9</v>
      </c>
      <c r="R27" s="4">
        <v>10.1</v>
      </c>
      <c r="S27" s="2">
        <v>2.2999999999999998</v>
      </c>
      <c r="T27" s="2">
        <v>7.7</v>
      </c>
      <c r="U27" s="2">
        <v>13.6</v>
      </c>
      <c r="V27" s="2">
        <v>6.2</v>
      </c>
      <c r="W27" s="2">
        <v>7.6</v>
      </c>
      <c r="X27" s="2">
        <v>11.1</v>
      </c>
      <c r="Y27" s="2">
        <v>22.5</v>
      </c>
      <c r="Z27" s="2">
        <v>30.2</v>
      </c>
      <c r="AA27" s="2">
        <v>34</v>
      </c>
      <c r="AB27" s="2">
        <v>21.5</v>
      </c>
      <c r="AC27" s="2">
        <v>14</v>
      </c>
      <c r="AD27" s="4">
        <v>16.600000000000001</v>
      </c>
      <c r="AE27" s="17">
        <f t="shared" si="0"/>
        <v>187.29999999999998</v>
      </c>
      <c r="AF27" s="15">
        <f t="shared" si="1"/>
        <v>33.6</v>
      </c>
      <c r="AG27" s="15">
        <f t="shared" si="2"/>
        <v>105.4</v>
      </c>
      <c r="AH27" s="15"/>
      <c r="AI27" s="2">
        <v>1991</v>
      </c>
      <c r="AJ27" s="2">
        <v>0</v>
      </c>
      <c r="AK27" s="2">
        <v>0</v>
      </c>
      <c r="AL27" s="2">
        <v>0</v>
      </c>
      <c r="AM27" s="2">
        <v>2.1333333333333333</v>
      </c>
      <c r="AN27" s="2">
        <v>9.258064516129032</v>
      </c>
      <c r="AO27" s="2">
        <v>19.566666666666666</v>
      </c>
      <c r="AP27" s="4">
        <v>28.419354838709676</v>
      </c>
      <c r="AQ27" s="2">
        <v>29</v>
      </c>
      <c r="AR27" s="2">
        <v>30.428571428571427</v>
      </c>
      <c r="AS27" s="2">
        <v>39.516129032258064</v>
      </c>
      <c r="AT27" s="2">
        <v>40</v>
      </c>
      <c r="AU27" s="2">
        <v>4.870967741935484</v>
      </c>
      <c r="AV27" s="2">
        <v>0</v>
      </c>
      <c r="AW27" s="2">
        <v>0</v>
      </c>
      <c r="AX27" s="2">
        <v>0</v>
      </c>
      <c r="AY27" s="2">
        <v>2.2999999999999998</v>
      </c>
      <c r="AZ27" s="2">
        <v>16.93548387096774</v>
      </c>
      <c r="BA27" s="2">
        <v>25.766666666666666</v>
      </c>
      <c r="BB27" s="4">
        <v>33.225806451612904</v>
      </c>
      <c r="BC27" s="32">
        <f t="shared" si="3"/>
        <v>18.503635432667689</v>
      </c>
      <c r="BD27" s="2">
        <f t="shared" si="4"/>
        <v>0</v>
      </c>
      <c r="BE27" s="2">
        <f t="shared" si="5"/>
        <v>0.57499999999999996</v>
      </c>
    </row>
    <row r="28" spans="1:57" ht="15.9" x14ac:dyDescent="0.45">
      <c r="A28" s="2">
        <v>1992</v>
      </c>
      <c r="B28">
        <v>0.23100000000000001</v>
      </c>
      <c r="C28" s="5"/>
      <c r="E28">
        <v>0.27900000000000003</v>
      </c>
      <c r="F28"/>
      <c r="G28"/>
      <c r="H28"/>
      <c r="I28"/>
      <c r="K28" s="2">
        <v>1992</v>
      </c>
      <c r="L28" s="2">
        <v>11.1</v>
      </c>
      <c r="M28" s="2">
        <v>22.5</v>
      </c>
      <c r="N28" s="2">
        <v>30.2</v>
      </c>
      <c r="O28" s="2">
        <v>34</v>
      </c>
      <c r="P28" s="2">
        <v>21.5</v>
      </c>
      <c r="Q28" s="2">
        <v>14</v>
      </c>
      <c r="R28" s="4">
        <v>16.600000000000001</v>
      </c>
      <c r="S28" s="2">
        <v>11.8</v>
      </c>
      <c r="T28" s="2">
        <v>11.8</v>
      </c>
      <c r="U28" s="2">
        <v>6.7</v>
      </c>
      <c r="V28" s="2">
        <v>6.2</v>
      </c>
      <c r="W28" s="2">
        <v>17.600000000000001</v>
      </c>
      <c r="X28" s="2">
        <v>63.4</v>
      </c>
      <c r="Y28" s="2">
        <v>15.1</v>
      </c>
      <c r="Z28" s="2">
        <v>20</v>
      </c>
      <c r="AA28" s="2">
        <v>4.8</v>
      </c>
      <c r="AB28" s="2">
        <v>22.1</v>
      </c>
      <c r="AC28" s="2">
        <v>36.200000000000003</v>
      </c>
      <c r="AD28" s="4">
        <v>26.7</v>
      </c>
      <c r="AE28" s="17">
        <f t="shared" si="0"/>
        <v>242.39999999999998</v>
      </c>
      <c r="AF28" s="15">
        <f t="shared" si="1"/>
        <v>78.5</v>
      </c>
      <c r="AG28" s="15">
        <f t="shared" si="2"/>
        <v>120.89999999999999</v>
      </c>
      <c r="AH28" s="15"/>
      <c r="AI28" s="2">
        <v>1992</v>
      </c>
      <c r="AJ28" s="2">
        <v>0</v>
      </c>
      <c r="AK28" s="2">
        <v>0</v>
      </c>
      <c r="AL28" s="2">
        <v>0</v>
      </c>
      <c r="AM28" s="2">
        <v>2.2999999999999998</v>
      </c>
      <c r="AN28" s="2">
        <v>16.93548387096774</v>
      </c>
      <c r="AO28" s="2">
        <v>25.766666666666666</v>
      </c>
      <c r="AP28" s="4">
        <v>33.225806451612904</v>
      </c>
      <c r="AQ28" s="2">
        <v>39.096774193548384</v>
      </c>
      <c r="AR28" s="2">
        <v>41.551724137931032</v>
      </c>
      <c r="AS28" s="2">
        <v>43.354838709677416</v>
      </c>
      <c r="AT28" s="2">
        <v>35.9</v>
      </c>
      <c r="AU28" s="2">
        <v>1.7741935483870968</v>
      </c>
      <c r="AV28" s="2">
        <v>0</v>
      </c>
      <c r="AW28" s="2">
        <v>0</v>
      </c>
      <c r="AX28" s="2">
        <v>0</v>
      </c>
      <c r="AY28" s="2">
        <v>0.5</v>
      </c>
      <c r="AZ28" s="2">
        <v>6.193548387096774</v>
      </c>
      <c r="BA28" s="2">
        <v>17.733333333333334</v>
      </c>
      <c r="BB28" s="4">
        <v>20.161290322580644</v>
      </c>
      <c r="BC28" s="32">
        <f t="shared" si="3"/>
        <v>17.188808552712892</v>
      </c>
      <c r="BD28" s="2">
        <f t="shared" si="4"/>
        <v>0</v>
      </c>
      <c r="BE28" s="2">
        <f t="shared" si="5"/>
        <v>0.125</v>
      </c>
    </row>
    <row r="29" spans="1:57" ht="15.9" x14ac:dyDescent="0.45">
      <c r="A29" s="2">
        <v>1993</v>
      </c>
      <c r="B29">
        <v>0.38200000000000001</v>
      </c>
      <c r="C29" s="5"/>
      <c r="E29">
        <v>0.73</v>
      </c>
      <c r="F29"/>
      <c r="G29"/>
      <c r="H29"/>
      <c r="I29"/>
      <c r="K29" s="2">
        <v>1993</v>
      </c>
      <c r="L29" s="2">
        <v>63.4</v>
      </c>
      <c r="M29" s="2">
        <v>15.1</v>
      </c>
      <c r="N29" s="2">
        <v>20</v>
      </c>
      <c r="O29" s="2">
        <v>4.8</v>
      </c>
      <c r="P29" s="2">
        <v>22.1</v>
      </c>
      <c r="Q29" s="2">
        <v>36.200000000000003</v>
      </c>
      <c r="R29" s="4">
        <v>26.7</v>
      </c>
      <c r="S29" s="2">
        <v>21.8</v>
      </c>
      <c r="T29" s="2">
        <v>24.4</v>
      </c>
      <c r="U29" s="2">
        <v>11.1</v>
      </c>
      <c r="V29" s="2">
        <v>6.1</v>
      </c>
      <c r="W29" s="2">
        <v>12.2</v>
      </c>
      <c r="X29" s="2">
        <v>21.5</v>
      </c>
      <c r="Y29" s="2">
        <v>39.6</v>
      </c>
      <c r="Z29" s="2">
        <v>33.5</v>
      </c>
      <c r="AA29" s="2">
        <v>14.4</v>
      </c>
      <c r="AB29" s="2">
        <v>31.4</v>
      </c>
      <c r="AC29" s="2">
        <v>24.5</v>
      </c>
      <c r="AD29" s="4">
        <v>5.7</v>
      </c>
      <c r="AE29" s="17">
        <f t="shared" si="0"/>
        <v>246.20000000000002</v>
      </c>
      <c r="AF29" s="15">
        <f t="shared" si="1"/>
        <v>61.1</v>
      </c>
      <c r="AG29" s="15">
        <f t="shared" si="2"/>
        <v>121.20000000000002</v>
      </c>
      <c r="AH29" s="15"/>
      <c r="AI29" s="2">
        <v>1993</v>
      </c>
      <c r="AJ29" s="2">
        <v>0</v>
      </c>
      <c r="AK29" s="2">
        <v>0</v>
      </c>
      <c r="AL29" s="2">
        <v>0</v>
      </c>
      <c r="AM29" s="2">
        <v>0.5</v>
      </c>
      <c r="AN29" s="2">
        <v>6.193548387096774</v>
      </c>
      <c r="AO29" s="2">
        <v>17.733333333333334</v>
      </c>
      <c r="AP29" s="4">
        <v>20.161290322580644</v>
      </c>
      <c r="AQ29" s="2">
        <v>33.967741935483872</v>
      </c>
      <c r="AR29" s="2">
        <v>39.071428571428569</v>
      </c>
      <c r="AS29" s="2">
        <v>42.677419354838712</v>
      </c>
      <c r="AT29" s="2">
        <v>40.866666666666667</v>
      </c>
      <c r="AU29" s="2">
        <v>3.967741935483871</v>
      </c>
      <c r="AV29" s="2">
        <v>0.26666666666666666</v>
      </c>
      <c r="AW29" s="2">
        <v>0</v>
      </c>
      <c r="AX29" s="2">
        <v>0</v>
      </c>
      <c r="AY29" s="2">
        <v>2.1</v>
      </c>
      <c r="AZ29" s="2">
        <v>11.258064516129032</v>
      </c>
      <c r="BA29" s="2">
        <v>29.633333333333333</v>
      </c>
      <c r="BB29" s="4">
        <v>28.419354838709676</v>
      </c>
      <c r="BC29" s="32">
        <f t="shared" si="3"/>
        <v>19.352368151561699</v>
      </c>
      <c r="BD29" s="2">
        <f t="shared" si="4"/>
        <v>0.13333333333333333</v>
      </c>
      <c r="BE29" s="2">
        <f t="shared" si="5"/>
        <v>0.59166666666666667</v>
      </c>
    </row>
    <row r="30" spans="1:57" ht="15.9" x14ac:dyDescent="0.45">
      <c r="A30" s="2">
        <v>1994</v>
      </c>
      <c r="B30">
        <v>0.70399999999999996</v>
      </c>
      <c r="C30" s="5"/>
      <c r="E30">
        <v>1.0089999999999999</v>
      </c>
      <c r="F30"/>
      <c r="G30"/>
      <c r="H30"/>
      <c r="I30"/>
      <c r="K30" s="2">
        <v>1994</v>
      </c>
      <c r="L30" s="2">
        <v>21.5</v>
      </c>
      <c r="M30" s="2">
        <v>39.6</v>
      </c>
      <c r="N30" s="2">
        <v>33.5</v>
      </c>
      <c r="O30" s="2">
        <v>14.4</v>
      </c>
      <c r="P30" s="2">
        <v>31.4</v>
      </c>
      <c r="Q30" s="2">
        <v>24.5</v>
      </c>
      <c r="R30" s="4">
        <v>5.7</v>
      </c>
      <c r="S30" s="2">
        <v>10.6</v>
      </c>
      <c r="T30" s="2">
        <v>9.5</v>
      </c>
      <c r="U30" s="2">
        <v>5.9</v>
      </c>
      <c r="V30" s="2">
        <v>5.3</v>
      </c>
      <c r="W30" s="2">
        <v>1.3</v>
      </c>
      <c r="X30" s="2">
        <v>15.6</v>
      </c>
      <c r="Y30" s="2">
        <v>12.3</v>
      </c>
      <c r="Z30" s="2">
        <v>62</v>
      </c>
      <c r="AA30" s="2">
        <v>13</v>
      </c>
      <c r="AB30" s="2">
        <v>14.8</v>
      </c>
      <c r="AC30" s="2">
        <v>17.3</v>
      </c>
      <c r="AD30" s="4">
        <v>15.2</v>
      </c>
      <c r="AE30" s="17">
        <f t="shared" si="0"/>
        <v>182.8</v>
      </c>
      <c r="AF30" s="15">
        <f t="shared" si="1"/>
        <v>27.9</v>
      </c>
      <c r="AG30" s="15">
        <f t="shared" si="2"/>
        <v>104.2</v>
      </c>
      <c r="AH30" s="15"/>
      <c r="AI30" s="2">
        <v>1994</v>
      </c>
      <c r="AJ30" s="2">
        <v>0.26666666666666666</v>
      </c>
      <c r="AK30" s="2">
        <v>0</v>
      </c>
      <c r="AL30" s="2">
        <v>0</v>
      </c>
      <c r="AM30" s="2">
        <v>2.1</v>
      </c>
      <c r="AN30" s="2">
        <v>11.258064516129032</v>
      </c>
      <c r="AO30" s="2">
        <v>29.633333333333333</v>
      </c>
      <c r="AP30" s="4">
        <v>28.419354838709676</v>
      </c>
      <c r="AQ30" s="2">
        <v>30.741935483870968</v>
      </c>
      <c r="AR30" s="2">
        <v>36.178571428571431</v>
      </c>
      <c r="AS30" s="2">
        <v>31.548387096774192</v>
      </c>
      <c r="AT30" s="2">
        <v>33.466666666666669</v>
      </c>
      <c r="AU30" s="2">
        <v>3.7096774193548385</v>
      </c>
      <c r="AV30" s="2">
        <v>0</v>
      </c>
      <c r="AW30" s="2">
        <v>0</v>
      </c>
      <c r="AX30" s="2">
        <v>0</v>
      </c>
      <c r="AY30" s="2">
        <v>0</v>
      </c>
      <c r="AZ30" s="2">
        <v>3.161290322580645</v>
      </c>
      <c r="BA30" s="2">
        <v>9.1666666666666661</v>
      </c>
      <c r="BB30" s="4">
        <v>11.741935483870968</v>
      </c>
      <c r="BC30" s="32">
        <f t="shared" si="3"/>
        <v>13.309594214029699</v>
      </c>
      <c r="BD30" s="2">
        <f t="shared" si="4"/>
        <v>0</v>
      </c>
      <c r="BE30" s="2">
        <f t="shared" si="5"/>
        <v>0</v>
      </c>
    </row>
    <row r="31" spans="1:57" ht="15.9" x14ac:dyDescent="0.45">
      <c r="A31" s="2">
        <v>1995</v>
      </c>
      <c r="B31">
        <v>0.73199999999999998</v>
      </c>
      <c r="C31" s="5"/>
      <c r="E31">
        <v>0.89700000000000002</v>
      </c>
      <c r="F31"/>
      <c r="G31"/>
      <c r="H31"/>
      <c r="I31"/>
      <c r="K31" s="2">
        <v>1995</v>
      </c>
      <c r="L31" s="2">
        <v>15.6</v>
      </c>
      <c r="M31" s="2">
        <v>12.3</v>
      </c>
      <c r="N31" s="2">
        <v>62</v>
      </c>
      <c r="O31" s="2">
        <v>13</v>
      </c>
      <c r="P31" s="2">
        <v>14.8</v>
      </c>
      <c r="Q31" s="2">
        <v>17.3</v>
      </c>
      <c r="R31" s="4">
        <v>15.2</v>
      </c>
      <c r="S31" s="2">
        <v>19.8</v>
      </c>
      <c r="T31" s="2">
        <v>16.5</v>
      </c>
      <c r="U31" s="2">
        <v>12.9</v>
      </c>
      <c r="V31" s="2">
        <v>4.4000000000000004</v>
      </c>
      <c r="W31" s="2">
        <v>14.8</v>
      </c>
      <c r="X31" s="2">
        <v>29.9</v>
      </c>
      <c r="Y31" s="2">
        <v>33.4</v>
      </c>
      <c r="Z31" s="2">
        <v>48.8</v>
      </c>
      <c r="AA31" s="2">
        <v>12.3</v>
      </c>
      <c r="AB31" s="2">
        <v>4.4000000000000004</v>
      </c>
      <c r="AC31" s="2">
        <v>6.1</v>
      </c>
      <c r="AD31" s="4">
        <v>4.8</v>
      </c>
      <c r="AE31" s="17">
        <f t="shared" si="0"/>
        <v>208.10000000000002</v>
      </c>
      <c r="AF31" s="15">
        <f t="shared" si="1"/>
        <v>63.3</v>
      </c>
      <c r="AG31" s="15">
        <f t="shared" si="2"/>
        <v>139.19999999999999</v>
      </c>
      <c r="AH31" s="15"/>
      <c r="AI31" s="2">
        <v>1995</v>
      </c>
      <c r="AJ31" s="2">
        <v>0</v>
      </c>
      <c r="AK31" s="2">
        <v>0</v>
      </c>
      <c r="AL31" s="2">
        <v>0</v>
      </c>
      <c r="AM31" s="2">
        <v>0</v>
      </c>
      <c r="AN31" s="2">
        <v>3.161290322580645</v>
      </c>
      <c r="AO31" s="2">
        <v>9.1666666666666661</v>
      </c>
      <c r="AP31" s="4">
        <v>11.741935483870968</v>
      </c>
      <c r="AQ31" s="2">
        <v>25.419354838709676</v>
      </c>
      <c r="AR31" s="2">
        <v>30.464285714285715</v>
      </c>
      <c r="AS31" s="2">
        <v>31.516129032258064</v>
      </c>
      <c r="AT31" s="2">
        <v>26.7</v>
      </c>
      <c r="AU31" s="2">
        <v>2.225806451612903</v>
      </c>
      <c r="AV31" s="2">
        <v>0</v>
      </c>
      <c r="AW31" s="2">
        <v>0</v>
      </c>
      <c r="AX31" s="2">
        <v>0</v>
      </c>
      <c r="AY31" s="2">
        <v>0.56666666666666665</v>
      </c>
      <c r="AZ31" s="2">
        <v>1.6451612903225807</v>
      </c>
      <c r="BA31" s="2">
        <v>3.8333333333333335</v>
      </c>
      <c r="BB31" s="4">
        <v>7.935483870967742</v>
      </c>
      <c r="BC31" s="32">
        <f t="shared" si="3"/>
        <v>10.858851766513055</v>
      </c>
      <c r="BD31" s="2">
        <f t="shared" si="4"/>
        <v>0</v>
      </c>
      <c r="BE31" s="2">
        <f t="shared" si="5"/>
        <v>0.14166666666666666</v>
      </c>
    </row>
    <row r="32" spans="1:57" ht="15.9" x14ac:dyDescent="0.45">
      <c r="A32" s="2">
        <v>1996</v>
      </c>
      <c r="B32">
        <v>0.4</v>
      </c>
      <c r="C32" s="5"/>
      <c r="E32">
        <v>0.57599999999999996</v>
      </c>
      <c r="F32"/>
      <c r="G32"/>
      <c r="H32"/>
      <c r="I32"/>
      <c r="K32" s="2">
        <v>1996</v>
      </c>
      <c r="L32" s="2">
        <v>29.9</v>
      </c>
      <c r="M32" s="2">
        <v>33.4</v>
      </c>
      <c r="N32" s="2">
        <v>48.8</v>
      </c>
      <c r="O32" s="2">
        <v>12.3</v>
      </c>
      <c r="P32" s="2">
        <v>4.4000000000000004</v>
      </c>
      <c r="Q32" s="2">
        <v>6.1</v>
      </c>
      <c r="R32" s="4">
        <v>4.8</v>
      </c>
      <c r="S32" s="2">
        <v>13.6</v>
      </c>
      <c r="T32" s="2">
        <v>9.1</v>
      </c>
      <c r="U32" s="2">
        <v>27.8</v>
      </c>
      <c r="V32" s="2">
        <v>6.8</v>
      </c>
      <c r="W32" s="2">
        <v>18.899999999999999</v>
      </c>
      <c r="X32" s="2">
        <v>33.5</v>
      </c>
      <c r="Y32" s="2">
        <v>44.8</v>
      </c>
      <c r="Z32" s="2">
        <v>38.4</v>
      </c>
      <c r="AA32" s="2">
        <v>22.5</v>
      </c>
      <c r="AB32" s="2">
        <v>11.7</v>
      </c>
      <c r="AC32" s="2">
        <v>26.3</v>
      </c>
      <c r="AD32" s="4">
        <v>20.6</v>
      </c>
      <c r="AE32" s="17">
        <f t="shared" si="0"/>
        <v>274</v>
      </c>
      <c r="AF32" s="15">
        <f t="shared" si="1"/>
        <v>78.3</v>
      </c>
      <c r="AG32" s="15">
        <f t="shared" si="2"/>
        <v>158.1</v>
      </c>
      <c r="AH32" s="15"/>
      <c r="AI32" s="2">
        <v>1996</v>
      </c>
      <c r="AJ32" s="2">
        <v>0</v>
      </c>
      <c r="AK32" s="2">
        <v>0</v>
      </c>
      <c r="AL32" s="2">
        <v>0</v>
      </c>
      <c r="AM32" s="2">
        <v>0.56666666666666665</v>
      </c>
      <c r="AN32" s="2">
        <v>1.6451612903225807</v>
      </c>
      <c r="AO32" s="2">
        <v>3.8333333333333335</v>
      </c>
      <c r="AP32" s="4">
        <v>7.935483870967742</v>
      </c>
      <c r="AQ32" s="2">
        <v>12.419354838709678</v>
      </c>
      <c r="AR32" s="2">
        <v>16</v>
      </c>
      <c r="AS32" s="2">
        <v>22.580645161290324</v>
      </c>
      <c r="AT32" s="2">
        <v>16.266666666666666</v>
      </c>
      <c r="AU32" s="2">
        <v>2.5483870967741935</v>
      </c>
      <c r="AV32" s="2">
        <v>0</v>
      </c>
      <c r="AW32" s="2">
        <v>0</v>
      </c>
      <c r="AX32" s="2">
        <v>0</v>
      </c>
      <c r="AY32" s="2">
        <v>3.9</v>
      </c>
      <c r="AZ32" s="2">
        <v>3.129032258064516</v>
      </c>
      <c r="BA32" s="2">
        <v>15.633333333333333</v>
      </c>
      <c r="BB32" s="4">
        <v>19.483870967741936</v>
      </c>
      <c r="BC32" s="32">
        <f t="shared" si="3"/>
        <v>9.3301075268817204</v>
      </c>
      <c r="BD32" s="2">
        <f t="shared" si="4"/>
        <v>0</v>
      </c>
      <c r="BE32" s="2">
        <f t="shared" si="5"/>
        <v>0.97499999999999998</v>
      </c>
    </row>
    <row r="33" spans="1:57" ht="15.9" x14ac:dyDescent="0.45">
      <c r="A33" s="2">
        <v>1997</v>
      </c>
      <c r="B33">
        <v>1.1759999999999999</v>
      </c>
      <c r="C33" s="5"/>
      <c r="E33">
        <v>1.464</v>
      </c>
      <c r="F33"/>
      <c r="G33"/>
      <c r="H33"/>
      <c r="I33"/>
      <c r="K33" s="2">
        <v>1997</v>
      </c>
      <c r="L33" s="2">
        <v>33.5</v>
      </c>
      <c r="M33" s="2">
        <v>44.8</v>
      </c>
      <c r="N33" s="2">
        <v>38.4</v>
      </c>
      <c r="O33" s="2">
        <v>22.5</v>
      </c>
      <c r="P33" s="2">
        <v>11.7</v>
      </c>
      <c r="Q33" s="2">
        <v>26.3</v>
      </c>
      <c r="R33" s="4">
        <v>20.6</v>
      </c>
      <c r="S33" s="2">
        <v>10.3</v>
      </c>
      <c r="T33" s="2">
        <v>11.1</v>
      </c>
      <c r="U33" s="2">
        <v>15.2</v>
      </c>
      <c r="V33" s="2">
        <v>7.3</v>
      </c>
      <c r="W33" s="2">
        <v>7.6</v>
      </c>
      <c r="X33" s="2">
        <v>42.6</v>
      </c>
      <c r="Y33" s="2">
        <v>5.6</v>
      </c>
      <c r="Z33" s="2">
        <v>15.3</v>
      </c>
      <c r="AA33" s="2">
        <v>11.4</v>
      </c>
      <c r="AB33" s="2">
        <v>15.4</v>
      </c>
      <c r="AC33" s="2">
        <v>20</v>
      </c>
      <c r="AD33" s="4">
        <v>10.3</v>
      </c>
      <c r="AE33" s="17">
        <f t="shared" si="0"/>
        <v>172.1</v>
      </c>
      <c r="AF33" s="15">
        <f t="shared" si="1"/>
        <v>48.2</v>
      </c>
      <c r="AG33" s="15">
        <f t="shared" si="2"/>
        <v>82.500000000000014</v>
      </c>
      <c r="AH33" s="15"/>
      <c r="AI33" s="2">
        <v>1997</v>
      </c>
      <c r="AJ33" s="2">
        <v>0</v>
      </c>
      <c r="AK33" s="2">
        <v>0</v>
      </c>
      <c r="AL33" s="2">
        <v>0</v>
      </c>
      <c r="AM33" s="2">
        <v>3.9</v>
      </c>
      <c r="AN33" s="2">
        <v>3.129032258064516</v>
      </c>
      <c r="AO33" s="2">
        <v>15.633333333333333</v>
      </c>
      <c r="AP33" s="4">
        <v>19.483870967741936</v>
      </c>
      <c r="AQ33" s="2">
        <v>18.516129032258064</v>
      </c>
      <c r="AR33" s="2">
        <v>22</v>
      </c>
      <c r="AS33" s="2">
        <v>30.483870967741936</v>
      </c>
      <c r="AT33" s="2">
        <v>26.633333333333333</v>
      </c>
      <c r="AU33" s="2">
        <v>2.6129032258064515</v>
      </c>
      <c r="AV33" s="2">
        <v>0</v>
      </c>
      <c r="AW33" s="2">
        <v>0</v>
      </c>
      <c r="AX33" s="2">
        <v>0</v>
      </c>
      <c r="AY33" s="2">
        <v>0.23333333333333334</v>
      </c>
      <c r="AZ33" s="2">
        <v>1.5161290322580645</v>
      </c>
      <c r="BA33" s="2">
        <v>14.933333333333334</v>
      </c>
      <c r="BB33" s="4">
        <v>21.258064516129032</v>
      </c>
      <c r="BC33" s="32">
        <f t="shared" si="3"/>
        <v>11.515591397849462</v>
      </c>
      <c r="BD33" s="2">
        <f t="shared" si="4"/>
        <v>0</v>
      </c>
      <c r="BE33" s="2">
        <f t="shared" si="5"/>
        <v>5.8333333333333334E-2</v>
      </c>
    </row>
    <row r="34" spans="1:57" ht="15.9" x14ac:dyDescent="0.45">
      <c r="A34" s="2">
        <v>1998</v>
      </c>
      <c r="B34">
        <v>0.68200000000000005</v>
      </c>
      <c r="C34" s="5"/>
      <c r="E34">
        <v>0.69499999999999995</v>
      </c>
      <c r="F34"/>
      <c r="G34"/>
      <c r="H34"/>
      <c r="I34"/>
      <c r="K34" s="2">
        <v>1998</v>
      </c>
      <c r="L34" s="2">
        <v>42.6</v>
      </c>
      <c r="M34" s="2">
        <v>5.6</v>
      </c>
      <c r="N34" s="2">
        <v>15.3</v>
      </c>
      <c r="O34" s="2">
        <v>11.4</v>
      </c>
      <c r="P34" s="2">
        <v>15.4</v>
      </c>
      <c r="Q34" s="2">
        <v>20</v>
      </c>
      <c r="R34" s="4">
        <v>10.3</v>
      </c>
      <c r="S34" s="2">
        <v>8.3000000000000007</v>
      </c>
      <c r="T34" s="2">
        <v>6.7</v>
      </c>
      <c r="U34" s="2">
        <v>13.7</v>
      </c>
      <c r="V34" s="2">
        <v>11.7</v>
      </c>
      <c r="W34" s="2">
        <v>15.1</v>
      </c>
      <c r="X34" s="2">
        <v>37.200000000000003</v>
      </c>
      <c r="Y34" s="2">
        <v>41</v>
      </c>
      <c r="Z34" s="2">
        <v>37.200000000000003</v>
      </c>
      <c r="AA34" s="2">
        <v>33.9</v>
      </c>
      <c r="AB34" s="2">
        <v>40.1</v>
      </c>
      <c r="AC34" s="2">
        <v>18.5</v>
      </c>
      <c r="AD34" s="4">
        <v>10.3</v>
      </c>
      <c r="AE34" s="17">
        <f t="shared" si="0"/>
        <v>273.7</v>
      </c>
      <c r="AF34" s="15">
        <f t="shared" si="1"/>
        <v>78.2</v>
      </c>
      <c r="AG34" s="15">
        <f t="shared" si="2"/>
        <v>164.4</v>
      </c>
      <c r="AH34" s="15"/>
      <c r="AI34" s="2">
        <v>1998</v>
      </c>
      <c r="AJ34" s="2">
        <v>0</v>
      </c>
      <c r="AK34" s="2">
        <v>0</v>
      </c>
      <c r="AL34" s="2">
        <v>0</v>
      </c>
      <c r="AM34" s="2">
        <v>0.23333333333333334</v>
      </c>
      <c r="AN34" s="2">
        <v>1.5161290322580645</v>
      </c>
      <c r="AO34" s="2">
        <v>14.933333333333334</v>
      </c>
      <c r="AP34" s="4">
        <v>21.258064516129032</v>
      </c>
      <c r="AQ34" s="2">
        <v>17.032258064516128</v>
      </c>
      <c r="AR34" s="2">
        <v>21.428571428571427</v>
      </c>
      <c r="AS34" s="2">
        <v>29.193548387096776</v>
      </c>
      <c r="AT34" s="2">
        <v>27.8</v>
      </c>
      <c r="AU34" s="2">
        <v>12.161290322580646</v>
      </c>
      <c r="AV34" s="2">
        <v>0</v>
      </c>
      <c r="AW34" s="2">
        <v>0</v>
      </c>
      <c r="AX34" s="2">
        <v>0</v>
      </c>
      <c r="AY34" s="2">
        <v>6.6666666666666666E-2</v>
      </c>
      <c r="AZ34" s="2">
        <v>8.2903225806451619</v>
      </c>
      <c r="BA34" s="2">
        <v>24.966666666666665</v>
      </c>
      <c r="BB34" s="4">
        <v>29.838709677419356</v>
      </c>
      <c r="BC34" s="32">
        <f t="shared" si="3"/>
        <v>14.231502816180237</v>
      </c>
      <c r="BD34" s="2">
        <f t="shared" si="4"/>
        <v>0</v>
      </c>
      <c r="BE34" s="2">
        <f t="shared" si="5"/>
        <v>1.6666666666666666E-2</v>
      </c>
    </row>
    <row r="35" spans="1:57" ht="15.9" x14ac:dyDescent="0.45">
      <c r="A35" s="2">
        <v>1999</v>
      </c>
      <c r="B35">
        <v>1.0249999999999999</v>
      </c>
      <c r="C35" s="5"/>
      <c r="E35">
        <v>1.177</v>
      </c>
      <c r="F35"/>
      <c r="G35"/>
      <c r="H35"/>
      <c r="I35"/>
      <c r="K35" s="2">
        <v>1999</v>
      </c>
      <c r="L35" s="2">
        <v>37.200000000000003</v>
      </c>
      <c r="M35" s="2">
        <v>41</v>
      </c>
      <c r="N35" s="2">
        <v>37.200000000000003</v>
      </c>
      <c r="O35" s="2">
        <v>33.9</v>
      </c>
      <c r="P35" s="2">
        <v>40.1</v>
      </c>
      <c r="Q35" s="2">
        <v>18.5</v>
      </c>
      <c r="R35" s="4">
        <v>10.3</v>
      </c>
      <c r="S35" s="2">
        <v>8.1999999999999993</v>
      </c>
      <c r="T35" s="2">
        <v>14.3</v>
      </c>
      <c r="U35" s="2">
        <v>10.9</v>
      </c>
      <c r="V35" s="2">
        <v>2.4</v>
      </c>
      <c r="W35" s="2">
        <v>12.2</v>
      </c>
      <c r="X35" s="2">
        <v>16.8</v>
      </c>
      <c r="Y35" s="2">
        <v>45.4</v>
      </c>
      <c r="Z35" s="2">
        <v>23.7</v>
      </c>
      <c r="AA35" s="2">
        <v>64.3</v>
      </c>
      <c r="AB35" s="2">
        <v>5.0999999999999996</v>
      </c>
      <c r="AC35" s="2">
        <v>21</v>
      </c>
      <c r="AD35" s="4">
        <v>8.8000000000000007</v>
      </c>
      <c r="AE35" s="17">
        <f t="shared" si="0"/>
        <v>233.1</v>
      </c>
      <c r="AF35" s="15">
        <f t="shared" si="1"/>
        <v>62.2</v>
      </c>
      <c r="AG35" s="15">
        <f t="shared" si="2"/>
        <v>162.4</v>
      </c>
      <c r="AH35" s="15"/>
      <c r="AI35" s="2">
        <v>1999</v>
      </c>
      <c r="AJ35" s="2">
        <v>0</v>
      </c>
      <c r="AK35" s="2">
        <v>0</v>
      </c>
      <c r="AL35" s="2">
        <v>0</v>
      </c>
      <c r="AM35" s="2">
        <v>6.6666666666666666E-2</v>
      </c>
      <c r="AN35" s="2">
        <v>8.2903225806451619</v>
      </c>
      <c r="AO35" s="2">
        <v>24.966666666666665</v>
      </c>
      <c r="AP35" s="4">
        <v>29.838709677419356</v>
      </c>
      <c r="AQ35" s="2">
        <v>29.225806451612904</v>
      </c>
      <c r="AR35" s="2">
        <v>33.785714285714285</v>
      </c>
      <c r="AS35" s="2">
        <v>39.354838709677416</v>
      </c>
      <c r="AT35" s="2">
        <v>35.133333333333333</v>
      </c>
      <c r="AU35" s="2">
        <v>4</v>
      </c>
      <c r="AV35" s="2">
        <v>0</v>
      </c>
      <c r="AW35" s="2">
        <v>0</v>
      </c>
      <c r="AX35" s="2">
        <v>0</v>
      </c>
      <c r="AY35" s="2">
        <v>3.3333333333333333E-2</v>
      </c>
      <c r="AZ35" s="2">
        <v>2.3870967741935485</v>
      </c>
      <c r="BA35" s="2">
        <v>9.4666666666666668</v>
      </c>
      <c r="BB35" s="4">
        <v>17</v>
      </c>
      <c r="BC35" s="32">
        <f t="shared" si="3"/>
        <v>14.198899129544289</v>
      </c>
      <c r="BD35" s="2">
        <f t="shared" si="4"/>
        <v>0</v>
      </c>
      <c r="BE35" s="2">
        <f t="shared" si="5"/>
        <v>8.3333333333333332E-3</v>
      </c>
    </row>
    <row r="36" spans="1:57" ht="15.9" x14ac:dyDescent="0.45">
      <c r="A36" s="2">
        <v>2000</v>
      </c>
      <c r="B36">
        <v>0.83899999999999997</v>
      </c>
      <c r="C36" s="5"/>
      <c r="E36">
        <v>0.878</v>
      </c>
      <c r="F36"/>
      <c r="G36"/>
      <c r="H36"/>
      <c r="I36"/>
      <c r="K36" s="2">
        <v>2000</v>
      </c>
      <c r="L36" s="2">
        <v>16.8</v>
      </c>
      <c r="M36" s="2">
        <v>45.4</v>
      </c>
      <c r="N36" s="2">
        <v>23.7</v>
      </c>
      <c r="O36" s="2">
        <v>64.3</v>
      </c>
      <c r="P36" s="2">
        <v>5.0999999999999996</v>
      </c>
      <c r="Q36" s="2">
        <v>21</v>
      </c>
      <c r="R36" s="4">
        <v>8.8000000000000007</v>
      </c>
      <c r="S36" s="2">
        <v>9.1999999999999993</v>
      </c>
      <c r="T36" s="2">
        <v>3.3</v>
      </c>
      <c r="U36" s="2">
        <v>5.9</v>
      </c>
      <c r="V36" s="2">
        <v>4.2</v>
      </c>
      <c r="W36" s="2">
        <v>28.8</v>
      </c>
      <c r="X36" s="2">
        <v>39.200000000000003</v>
      </c>
      <c r="Y36" s="2">
        <v>51.9</v>
      </c>
      <c r="Z36" s="2">
        <v>23</v>
      </c>
      <c r="AA36" s="2">
        <v>30.8</v>
      </c>
      <c r="AB36" s="2">
        <v>12</v>
      </c>
      <c r="AC36" s="2">
        <v>11.9</v>
      </c>
      <c r="AD36" s="4">
        <v>9.8000000000000007</v>
      </c>
      <c r="AE36" s="17">
        <f t="shared" si="0"/>
        <v>230.00000000000003</v>
      </c>
      <c r="AF36" s="15">
        <f t="shared" si="1"/>
        <v>91.1</v>
      </c>
      <c r="AG36" s="15">
        <f t="shared" si="2"/>
        <v>173.70000000000002</v>
      </c>
      <c r="AH36" s="15"/>
      <c r="AI36" s="2">
        <v>2000</v>
      </c>
      <c r="AJ36" s="2">
        <v>0</v>
      </c>
      <c r="AK36" s="2">
        <v>0</v>
      </c>
      <c r="AL36" s="2">
        <v>0</v>
      </c>
      <c r="AM36" s="2">
        <v>3.3333333333333333E-2</v>
      </c>
      <c r="AN36" s="2">
        <v>2.3870967741935485</v>
      </c>
      <c r="AO36" s="2">
        <v>9.4666666666666668</v>
      </c>
      <c r="AP36" s="4">
        <v>17</v>
      </c>
      <c r="AQ36" s="2">
        <v>21.322580645161292</v>
      </c>
      <c r="AR36" s="2">
        <v>23.413793103448278</v>
      </c>
      <c r="AS36" s="2">
        <v>24.580645161290324</v>
      </c>
      <c r="AT36" s="2">
        <v>12.466666666666667</v>
      </c>
      <c r="AU36" s="2">
        <v>0.16129032258064516</v>
      </c>
      <c r="AV36" s="2">
        <v>0</v>
      </c>
      <c r="AW36" s="2">
        <v>0</v>
      </c>
      <c r="AX36" s="2">
        <v>0</v>
      </c>
      <c r="AY36" s="2">
        <v>0.16666666666666666</v>
      </c>
      <c r="AZ36" s="2">
        <v>5.032258064516129</v>
      </c>
      <c r="BA36" s="2">
        <v>13.666666666666666</v>
      </c>
      <c r="BB36" s="4">
        <v>17.161290322580644</v>
      </c>
      <c r="BC36" s="32">
        <f t="shared" si="3"/>
        <v>9.830988134964775</v>
      </c>
      <c r="BD36" s="2">
        <f t="shared" si="4"/>
        <v>0</v>
      </c>
      <c r="BE36" s="2">
        <f t="shared" si="5"/>
        <v>4.1666666666666664E-2</v>
      </c>
    </row>
    <row r="37" spans="1:57" ht="15.9" x14ac:dyDescent="0.45">
      <c r="A37" s="2">
        <v>2001</v>
      </c>
      <c r="B37">
        <v>0.75800000000000001</v>
      </c>
      <c r="C37" s="5"/>
      <c r="E37">
        <v>0.81699999999999995</v>
      </c>
      <c r="F37"/>
      <c r="G37"/>
      <c r="H37"/>
      <c r="I37"/>
      <c r="K37" s="2">
        <v>2001</v>
      </c>
      <c r="L37" s="2">
        <v>39.200000000000003</v>
      </c>
      <c r="M37" s="2">
        <v>51.9</v>
      </c>
      <c r="N37" s="2">
        <v>23</v>
      </c>
      <c r="O37" s="2">
        <v>30.8</v>
      </c>
      <c r="P37" s="2">
        <v>12</v>
      </c>
      <c r="Q37" s="2">
        <v>11.9</v>
      </c>
      <c r="R37" s="4">
        <v>9.8000000000000007</v>
      </c>
      <c r="S37" s="2">
        <v>16.8</v>
      </c>
      <c r="T37" s="2">
        <v>11.9</v>
      </c>
      <c r="U37" s="2">
        <v>4.7</v>
      </c>
      <c r="V37" s="2">
        <v>3.5</v>
      </c>
      <c r="W37" s="2">
        <v>14.3</v>
      </c>
      <c r="X37" s="2">
        <v>32.6</v>
      </c>
      <c r="Y37" s="2">
        <v>12.6</v>
      </c>
      <c r="Z37" s="2">
        <v>28.8</v>
      </c>
      <c r="AA37" s="2">
        <v>28</v>
      </c>
      <c r="AB37" s="2">
        <v>10.3</v>
      </c>
      <c r="AC37" s="2">
        <v>13.5</v>
      </c>
      <c r="AD37" s="4">
        <v>8.4</v>
      </c>
      <c r="AE37" s="17">
        <f t="shared" si="0"/>
        <v>185.4</v>
      </c>
      <c r="AF37" s="15">
        <f t="shared" si="1"/>
        <v>45.2</v>
      </c>
      <c r="AG37" s="15">
        <f t="shared" si="2"/>
        <v>116.30000000000001</v>
      </c>
      <c r="AH37" s="15"/>
      <c r="AI37" s="2">
        <v>2001</v>
      </c>
      <c r="AJ37" s="2">
        <v>0</v>
      </c>
      <c r="AK37" s="2">
        <v>0</v>
      </c>
      <c r="AL37" s="2">
        <v>0</v>
      </c>
      <c r="AM37" s="2">
        <v>0.16666666666666666</v>
      </c>
      <c r="AN37" s="2">
        <v>5.032258064516129</v>
      </c>
      <c r="AO37" s="2">
        <v>13.666666666666666</v>
      </c>
      <c r="AP37" s="4">
        <v>17.161290322580644</v>
      </c>
      <c r="AQ37" s="2">
        <v>21.419354838709676</v>
      </c>
      <c r="AR37" s="2">
        <v>28.035714285714285</v>
      </c>
      <c r="AS37" s="2">
        <v>27.322580645161292</v>
      </c>
      <c r="AT37" s="2">
        <v>18.633333333333333</v>
      </c>
      <c r="AU37" s="2">
        <v>0</v>
      </c>
      <c r="AV37" s="2">
        <v>0</v>
      </c>
      <c r="AW37" s="2">
        <v>0</v>
      </c>
      <c r="AX37" s="2">
        <v>0</v>
      </c>
      <c r="AY37" s="2">
        <v>1.8</v>
      </c>
      <c r="AZ37" s="2">
        <v>11.96774193548387</v>
      </c>
      <c r="BA37" s="2">
        <v>16.7</v>
      </c>
      <c r="BB37" s="4">
        <v>25.193548387096776</v>
      </c>
      <c r="BC37" s="32">
        <f t="shared" si="3"/>
        <v>12.589356118791601</v>
      </c>
      <c r="BD37" s="2">
        <f t="shared" si="4"/>
        <v>0</v>
      </c>
      <c r="BE37" s="2">
        <f t="shared" si="5"/>
        <v>0.45</v>
      </c>
    </row>
    <row r="38" spans="1:57" ht="15.9" x14ac:dyDescent="0.45">
      <c r="A38" s="2">
        <v>2002</v>
      </c>
      <c r="B38">
        <v>0.86699999999999999</v>
      </c>
      <c r="C38" s="5"/>
      <c r="E38">
        <v>0.98599999999999999</v>
      </c>
      <c r="F38"/>
      <c r="G38"/>
      <c r="H38"/>
      <c r="I38"/>
      <c r="K38" s="2">
        <v>2002</v>
      </c>
      <c r="L38" s="2">
        <v>32.6</v>
      </c>
      <c r="M38" s="2">
        <v>12.6</v>
      </c>
      <c r="N38" s="2">
        <v>28.8</v>
      </c>
      <c r="O38" s="2">
        <v>28</v>
      </c>
      <c r="P38" s="2">
        <v>10.3</v>
      </c>
      <c r="Q38" s="2">
        <v>13.5</v>
      </c>
      <c r="R38" s="4">
        <v>8.4</v>
      </c>
      <c r="S38" s="2">
        <v>22</v>
      </c>
      <c r="T38" s="2">
        <v>19.8</v>
      </c>
      <c r="U38" s="2">
        <v>11.4</v>
      </c>
      <c r="V38" s="2">
        <v>9.1999999999999993</v>
      </c>
      <c r="W38" s="2">
        <v>13.1</v>
      </c>
      <c r="X38" s="2">
        <v>8.6999999999999993</v>
      </c>
      <c r="Y38" s="2">
        <v>49.8</v>
      </c>
      <c r="Z38" s="2">
        <v>22.8</v>
      </c>
      <c r="AA38" s="2">
        <v>26.5</v>
      </c>
      <c r="AB38" s="2">
        <v>22.4</v>
      </c>
      <c r="AC38" s="2">
        <v>18.7</v>
      </c>
      <c r="AD38" s="4">
        <v>18.2</v>
      </c>
      <c r="AE38" s="17">
        <f t="shared" si="0"/>
        <v>242.6</v>
      </c>
      <c r="AF38" s="15">
        <f t="shared" si="1"/>
        <v>58.5</v>
      </c>
      <c r="AG38" s="15">
        <f t="shared" si="2"/>
        <v>120.89999999999999</v>
      </c>
      <c r="AH38" s="15"/>
      <c r="AI38" s="2">
        <v>2002</v>
      </c>
      <c r="AJ38" s="2">
        <v>0</v>
      </c>
      <c r="AK38" s="2">
        <v>0</v>
      </c>
      <c r="AL38" s="2">
        <v>0</v>
      </c>
      <c r="AM38" s="2">
        <v>1.8</v>
      </c>
      <c r="AN38" s="2">
        <v>11.96774193548387</v>
      </c>
      <c r="AO38" s="2">
        <v>16.7</v>
      </c>
      <c r="AP38" s="4">
        <v>25.193548387096776</v>
      </c>
      <c r="AQ38" s="2">
        <v>30.451612903225808</v>
      </c>
      <c r="AR38" s="2">
        <v>38.357142857142854</v>
      </c>
      <c r="AS38" s="2">
        <v>36.58064516129032</v>
      </c>
      <c r="AT38" s="2">
        <v>23.5</v>
      </c>
      <c r="AU38" s="2">
        <v>0.67741935483870963</v>
      </c>
      <c r="AV38" s="2">
        <v>0</v>
      </c>
      <c r="AW38" s="2">
        <v>0</v>
      </c>
      <c r="AX38" s="2">
        <v>0</v>
      </c>
      <c r="AY38" s="2">
        <v>0.4</v>
      </c>
      <c r="AZ38" s="2">
        <v>11.548387096774194</v>
      </c>
      <c r="BA38" s="2">
        <v>15.2</v>
      </c>
      <c r="BB38" s="4">
        <v>30.516129032258064</v>
      </c>
      <c r="BC38" s="32">
        <f t="shared" si="3"/>
        <v>15.6026113671275</v>
      </c>
      <c r="BD38" s="2">
        <f t="shared" si="4"/>
        <v>0</v>
      </c>
      <c r="BE38" s="2">
        <f t="shared" si="5"/>
        <v>0.1</v>
      </c>
    </row>
    <row r="39" spans="1:57" ht="15.9" x14ac:dyDescent="0.45">
      <c r="A39" s="2">
        <v>2003</v>
      </c>
      <c r="B39">
        <v>0.69399999999999995</v>
      </c>
      <c r="C39" s="5"/>
      <c r="E39">
        <v>0.78100000000000003</v>
      </c>
      <c r="F39"/>
      <c r="G39"/>
      <c r="H39"/>
      <c r="I39"/>
      <c r="K39" s="2">
        <v>2003</v>
      </c>
      <c r="L39" s="2">
        <v>8.6999999999999993</v>
      </c>
      <c r="M39" s="2">
        <v>49.8</v>
      </c>
      <c r="N39" s="2">
        <v>22.8</v>
      </c>
      <c r="O39" s="2">
        <v>26.5</v>
      </c>
      <c r="P39" s="2">
        <v>22.4</v>
      </c>
      <c r="Q39" s="2">
        <v>18.7</v>
      </c>
      <c r="R39" s="4">
        <v>18.2</v>
      </c>
      <c r="S39" s="2">
        <v>13.9</v>
      </c>
      <c r="T39" s="2">
        <v>1.5</v>
      </c>
      <c r="U39" s="2">
        <v>4.8</v>
      </c>
      <c r="V39" s="2">
        <v>4.3</v>
      </c>
      <c r="W39" s="2">
        <v>17.899999999999999</v>
      </c>
      <c r="X39" s="2">
        <v>53.9</v>
      </c>
      <c r="Y39" s="2">
        <v>49.8</v>
      </c>
      <c r="Z39" s="2">
        <v>9.3000000000000007</v>
      </c>
      <c r="AA39" s="2">
        <v>23.8</v>
      </c>
      <c r="AB39" s="2">
        <v>18.899999999999999</v>
      </c>
      <c r="AC39" s="2">
        <v>10.3</v>
      </c>
      <c r="AD39" s="4">
        <v>33</v>
      </c>
      <c r="AE39" s="17">
        <f t="shared" si="0"/>
        <v>241.40000000000003</v>
      </c>
      <c r="AF39" s="15">
        <f t="shared" si="1"/>
        <v>103.69999999999999</v>
      </c>
      <c r="AG39" s="15">
        <f t="shared" si="2"/>
        <v>154.70000000000002</v>
      </c>
      <c r="AH39" s="15"/>
      <c r="AI39" s="2">
        <v>2003</v>
      </c>
      <c r="AJ39" s="2">
        <v>0</v>
      </c>
      <c r="AK39" s="2">
        <v>0</v>
      </c>
      <c r="AL39" s="2">
        <v>0</v>
      </c>
      <c r="AM39" s="2">
        <v>0.4</v>
      </c>
      <c r="AN39" s="2">
        <v>11.548387096774194</v>
      </c>
      <c r="AO39" s="2">
        <v>15.2</v>
      </c>
      <c r="AP39" s="4">
        <v>30.516129032258064</v>
      </c>
      <c r="AQ39" s="2">
        <v>32.161290322580648</v>
      </c>
      <c r="AR39" s="2">
        <v>30.785714285714285</v>
      </c>
      <c r="AS39" s="2">
        <v>27.129032258064516</v>
      </c>
      <c r="AT39" s="2">
        <v>25.1</v>
      </c>
      <c r="AU39" s="2">
        <v>0.25806451612903225</v>
      </c>
      <c r="AV39" s="2">
        <v>0</v>
      </c>
      <c r="AW39" s="2">
        <v>0</v>
      </c>
      <c r="AX39" s="2">
        <v>0</v>
      </c>
      <c r="AY39" s="2">
        <v>0</v>
      </c>
      <c r="AZ39" s="2">
        <v>8.8387096774193541</v>
      </c>
      <c r="BA39" s="2">
        <v>11.666666666666666</v>
      </c>
      <c r="BB39" s="4">
        <v>18.161290322580644</v>
      </c>
      <c r="BC39" s="32">
        <f t="shared" si="3"/>
        <v>12.84173067076293</v>
      </c>
      <c r="BD39" s="2">
        <f t="shared" si="4"/>
        <v>0</v>
      </c>
      <c r="BE39" s="2">
        <f t="shared" si="5"/>
        <v>0</v>
      </c>
    </row>
    <row r="40" spans="1:57" ht="15.9" x14ac:dyDescent="0.45">
      <c r="A40" s="2">
        <v>2004</v>
      </c>
      <c r="B40">
        <v>1.151</v>
      </c>
      <c r="C40" s="5"/>
      <c r="E40">
        <v>1.319</v>
      </c>
      <c r="F40"/>
      <c r="G40"/>
      <c r="H40"/>
      <c r="I40"/>
      <c r="K40" s="2">
        <v>2004</v>
      </c>
      <c r="L40" s="2">
        <v>53.9</v>
      </c>
      <c r="M40" s="2">
        <v>49.8</v>
      </c>
      <c r="N40" s="2">
        <v>9.3000000000000007</v>
      </c>
      <c r="O40" s="2">
        <v>23.8</v>
      </c>
      <c r="P40" s="2">
        <v>18.899999999999999</v>
      </c>
      <c r="Q40" s="2">
        <v>10.3</v>
      </c>
      <c r="R40" s="4">
        <v>33</v>
      </c>
      <c r="S40" s="2">
        <v>22.8</v>
      </c>
      <c r="T40" s="2">
        <v>1.8</v>
      </c>
      <c r="U40" s="2">
        <v>10.9</v>
      </c>
      <c r="V40" s="2">
        <v>3.8</v>
      </c>
      <c r="W40" s="2">
        <v>4.2</v>
      </c>
      <c r="X40" s="2">
        <v>31.3</v>
      </c>
      <c r="Y40" s="2">
        <v>33</v>
      </c>
      <c r="Z40" s="2">
        <v>24.3</v>
      </c>
      <c r="AA40" s="2">
        <v>13.9</v>
      </c>
      <c r="AB40" s="2">
        <v>44.7</v>
      </c>
      <c r="AC40" s="2">
        <v>30.8</v>
      </c>
      <c r="AD40" s="4">
        <v>14.5</v>
      </c>
      <c r="AE40" s="17">
        <f t="shared" si="0"/>
        <v>236</v>
      </c>
      <c r="AF40" s="15">
        <f t="shared" si="1"/>
        <v>64.3</v>
      </c>
      <c r="AG40" s="15">
        <f t="shared" si="2"/>
        <v>106.7</v>
      </c>
      <c r="AH40" s="15"/>
      <c r="AI40" s="2">
        <v>2004</v>
      </c>
      <c r="AJ40" s="2">
        <v>0</v>
      </c>
      <c r="AK40" s="2">
        <v>0</v>
      </c>
      <c r="AL40" s="2">
        <v>0</v>
      </c>
      <c r="AM40" s="2">
        <v>0</v>
      </c>
      <c r="AN40" s="2">
        <v>8.8387096774193541</v>
      </c>
      <c r="AO40" s="2">
        <v>11.666666666666666</v>
      </c>
      <c r="AP40" s="4">
        <v>18.161290322580644</v>
      </c>
      <c r="AQ40" s="2">
        <v>28.322580645161292</v>
      </c>
      <c r="AR40" s="2">
        <v>32.793103448275865</v>
      </c>
      <c r="AS40" s="2">
        <v>35.032258064516128</v>
      </c>
      <c r="AT40" s="2">
        <v>26.366666666666667</v>
      </c>
      <c r="AU40" s="2">
        <v>1.8709677419354838</v>
      </c>
      <c r="AV40" s="2">
        <v>0</v>
      </c>
      <c r="AW40" s="2">
        <v>0</v>
      </c>
      <c r="AX40" s="2">
        <v>0</v>
      </c>
      <c r="AY40" s="2">
        <v>0</v>
      </c>
      <c r="AZ40" s="2">
        <v>9.9677419354838701</v>
      </c>
      <c r="BA40" s="2">
        <v>18</v>
      </c>
      <c r="BB40" s="4">
        <v>27.903225806451612</v>
      </c>
      <c r="BC40" s="32">
        <f t="shared" si="3"/>
        <v>15.021378692374244</v>
      </c>
      <c r="BD40" s="2">
        <f t="shared" si="4"/>
        <v>0</v>
      </c>
      <c r="BE40" s="2">
        <f t="shared" si="5"/>
        <v>0</v>
      </c>
    </row>
    <row r="41" spans="1:57" ht="15.9" x14ac:dyDescent="0.45">
      <c r="A41" s="2">
        <v>2005</v>
      </c>
      <c r="B41">
        <v>1.347</v>
      </c>
      <c r="C41" s="5"/>
      <c r="E41">
        <v>1.3280000000000001</v>
      </c>
      <c r="F41"/>
      <c r="G41"/>
      <c r="H41"/>
      <c r="I41"/>
      <c r="K41" s="2">
        <v>2005</v>
      </c>
      <c r="L41" s="2">
        <v>31.3</v>
      </c>
      <c r="M41" s="2">
        <v>33</v>
      </c>
      <c r="N41" s="2">
        <v>24.3</v>
      </c>
      <c r="O41" s="2">
        <v>13.9</v>
      </c>
      <c r="P41" s="2">
        <v>44.7</v>
      </c>
      <c r="Q41" s="2">
        <v>30.8</v>
      </c>
      <c r="R41" s="4">
        <v>14.5</v>
      </c>
      <c r="S41" s="2">
        <v>17</v>
      </c>
      <c r="T41" s="2">
        <v>4.8</v>
      </c>
      <c r="U41" s="2">
        <v>1.3</v>
      </c>
      <c r="V41" s="2">
        <v>0</v>
      </c>
      <c r="W41" s="2">
        <v>4.8</v>
      </c>
      <c r="X41" s="2">
        <v>14.8</v>
      </c>
      <c r="Y41" s="2">
        <v>59.5</v>
      </c>
      <c r="Z41" s="2">
        <v>32.1</v>
      </c>
      <c r="AA41" s="2">
        <v>26.7</v>
      </c>
      <c r="AB41" s="2">
        <v>14.6</v>
      </c>
      <c r="AC41" s="2">
        <v>1.8</v>
      </c>
      <c r="AD41" s="4">
        <v>5</v>
      </c>
      <c r="AE41" s="17">
        <f t="shared" si="0"/>
        <v>182.4</v>
      </c>
      <c r="AF41" s="15">
        <f t="shared" si="1"/>
        <v>74.3</v>
      </c>
      <c r="AG41" s="15">
        <f t="shared" si="2"/>
        <v>137.89999999999998</v>
      </c>
      <c r="AH41" s="15"/>
      <c r="AI41" s="2">
        <v>2005</v>
      </c>
      <c r="AJ41" s="2">
        <v>0</v>
      </c>
      <c r="AK41" s="2">
        <v>0</v>
      </c>
      <c r="AL41" s="2">
        <v>0</v>
      </c>
      <c r="AM41" s="2">
        <v>0</v>
      </c>
      <c r="AN41" s="2">
        <v>9.9677419354838701</v>
      </c>
      <c r="AO41" s="2">
        <v>18</v>
      </c>
      <c r="AP41" s="4">
        <v>27.903225806451612</v>
      </c>
      <c r="AQ41" s="2">
        <v>33.774193548387096</v>
      </c>
      <c r="AR41" s="2">
        <v>38.178571428571431</v>
      </c>
      <c r="AS41" s="2">
        <v>37.354838709677416</v>
      </c>
      <c r="AT41" s="2">
        <v>29.9</v>
      </c>
      <c r="AU41" s="2">
        <v>0.16129032258064516</v>
      </c>
      <c r="AV41" s="2">
        <v>0</v>
      </c>
      <c r="AW41" s="2">
        <v>0</v>
      </c>
      <c r="AX41" s="2">
        <v>0</v>
      </c>
      <c r="AY41" s="2">
        <v>0</v>
      </c>
      <c r="AZ41" s="2">
        <v>7.32258064516129</v>
      </c>
      <c r="BA41" s="2">
        <v>16</v>
      </c>
      <c r="BB41" s="4">
        <v>20.258064516129032</v>
      </c>
      <c r="BC41" s="32">
        <f t="shared" si="3"/>
        <v>15.245794930875574</v>
      </c>
      <c r="BD41" s="2">
        <f t="shared" si="4"/>
        <v>0</v>
      </c>
      <c r="BE41" s="2">
        <f t="shared" si="5"/>
        <v>0</v>
      </c>
    </row>
    <row r="42" spans="1:57" ht="15.9" x14ac:dyDescent="0.45">
      <c r="A42" s="2">
        <v>2006</v>
      </c>
      <c r="B42">
        <v>0.89500000000000002</v>
      </c>
      <c r="C42" s="5"/>
      <c r="E42">
        <v>0.78600000000000003</v>
      </c>
      <c r="F42"/>
      <c r="G42"/>
      <c r="H42"/>
      <c r="I42"/>
      <c r="K42" s="2">
        <v>2006</v>
      </c>
      <c r="L42" s="2">
        <v>14.8</v>
      </c>
      <c r="M42" s="2">
        <v>59.5</v>
      </c>
      <c r="N42" s="2">
        <v>32.1</v>
      </c>
      <c r="O42" s="2">
        <v>26.7</v>
      </c>
      <c r="P42" s="2">
        <v>14.6</v>
      </c>
      <c r="Q42" s="2">
        <v>1.8</v>
      </c>
      <c r="R42" s="4">
        <v>5</v>
      </c>
      <c r="S42" s="2">
        <v>5.4</v>
      </c>
      <c r="T42" s="2">
        <v>31</v>
      </c>
      <c r="U42" s="2">
        <v>13</v>
      </c>
      <c r="V42" s="2">
        <v>4.3</v>
      </c>
      <c r="W42" s="2">
        <v>22.7</v>
      </c>
      <c r="X42" s="2">
        <v>41.4</v>
      </c>
      <c r="Y42" s="2">
        <v>49.3</v>
      </c>
      <c r="Z42" s="2">
        <v>47.5</v>
      </c>
      <c r="AA42" s="2">
        <v>37.799999999999997</v>
      </c>
      <c r="AB42" s="2">
        <v>14.2</v>
      </c>
      <c r="AC42" s="2">
        <v>20.2</v>
      </c>
      <c r="AD42" s="4">
        <v>11.6</v>
      </c>
      <c r="AE42" s="17">
        <f t="shared" si="0"/>
        <v>298.39999999999998</v>
      </c>
      <c r="AF42" s="15">
        <f t="shared" si="1"/>
        <v>90.699999999999989</v>
      </c>
      <c r="AG42" s="15">
        <f t="shared" si="2"/>
        <v>198.7</v>
      </c>
      <c r="AH42" s="15"/>
      <c r="AI42" s="2">
        <v>2006</v>
      </c>
      <c r="AJ42" s="2">
        <v>0</v>
      </c>
      <c r="AK42" s="2">
        <v>0</v>
      </c>
      <c r="AL42" s="2">
        <v>0</v>
      </c>
      <c r="AM42" s="2">
        <v>0</v>
      </c>
      <c r="AN42" s="2">
        <v>7.32258064516129</v>
      </c>
      <c r="AO42" s="2">
        <v>16</v>
      </c>
      <c r="AP42" s="4">
        <v>20.258064516129032</v>
      </c>
      <c r="AQ42" s="2">
        <v>25.129032258064516</v>
      </c>
      <c r="AR42" s="2">
        <v>19.928571428571427</v>
      </c>
      <c r="AS42" s="2">
        <v>25.64516129032258</v>
      </c>
      <c r="AT42" s="2">
        <v>25.633333333333333</v>
      </c>
      <c r="AU42" s="2">
        <v>3.096774193548387</v>
      </c>
      <c r="AV42" s="2">
        <v>0</v>
      </c>
      <c r="AW42" s="2">
        <v>0</v>
      </c>
      <c r="AX42" s="2">
        <v>0</v>
      </c>
      <c r="AY42" s="2">
        <v>3.3333333333333333E-2</v>
      </c>
      <c r="AZ42" s="2">
        <v>9.0967741935483879</v>
      </c>
      <c r="BA42" s="2">
        <v>8.6666666666666661</v>
      </c>
      <c r="BB42" s="4">
        <v>25.64516129032258</v>
      </c>
      <c r="BC42" s="32">
        <f t="shared" si="3"/>
        <v>11.906233998975933</v>
      </c>
      <c r="BD42" s="2">
        <f t="shared" si="4"/>
        <v>0</v>
      </c>
      <c r="BE42" s="2">
        <f t="shared" si="5"/>
        <v>8.3333333333333332E-3</v>
      </c>
    </row>
    <row r="43" spans="1:57" ht="15.9" x14ac:dyDescent="0.45">
      <c r="A43" s="2">
        <v>2007</v>
      </c>
      <c r="B43">
        <v>1.0980000000000001</v>
      </c>
      <c r="C43" s="5"/>
      <c r="E43">
        <v>1.143</v>
      </c>
      <c r="F43"/>
      <c r="G43"/>
      <c r="H43"/>
      <c r="I43"/>
      <c r="K43" s="2">
        <v>2007</v>
      </c>
      <c r="L43" s="2">
        <v>41.4</v>
      </c>
      <c r="M43" s="2">
        <v>49.3</v>
      </c>
      <c r="N43" s="2">
        <v>47.5</v>
      </c>
      <c r="O43" s="2">
        <v>37.799999999999997</v>
      </c>
      <c r="P43" s="2">
        <v>14.2</v>
      </c>
      <c r="Q43" s="2">
        <v>20.2</v>
      </c>
      <c r="R43" s="4">
        <v>11.6</v>
      </c>
      <c r="S43" s="2">
        <v>11.3</v>
      </c>
      <c r="T43" s="2">
        <v>9.1</v>
      </c>
      <c r="U43" s="2">
        <v>20.2</v>
      </c>
      <c r="V43" s="2">
        <v>8.3000000000000007</v>
      </c>
      <c r="W43" s="2">
        <v>9.3000000000000007</v>
      </c>
      <c r="X43" s="2">
        <v>18.600000000000001</v>
      </c>
      <c r="Y43" s="2">
        <v>30.4</v>
      </c>
      <c r="Z43" s="2">
        <v>77</v>
      </c>
      <c r="AA43" s="2">
        <v>49.1</v>
      </c>
      <c r="AB43" s="2">
        <v>6.5</v>
      </c>
      <c r="AC43" s="2">
        <v>18.5</v>
      </c>
      <c r="AD43" s="4">
        <v>22.1</v>
      </c>
      <c r="AE43" s="17">
        <f t="shared" si="0"/>
        <v>280.39999999999998</v>
      </c>
      <c r="AF43" s="15">
        <f t="shared" si="1"/>
        <v>49</v>
      </c>
      <c r="AG43" s="15">
        <f t="shared" si="2"/>
        <v>184.4</v>
      </c>
      <c r="AH43" s="15"/>
      <c r="AI43" s="2">
        <v>2007</v>
      </c>
      <c r="AJ43" s="2">
        <v>0</v>
      </c>
      <c r="AK43" s="2">
        <v>0</v>
      </c>
      <c r="AL43" s="2">
        <v>0</v>
      </c>
      <c r="AM43" s="2">
        <v>3.3333333333333333E-2</v>
      </c>
      <c r="AN43" s="2">
        <v>9.0967741935483879</v>
      </c>
      <c r="AO43" s="2">
        <v>8.6666666666666661</v>
      </c>
      <c r="AP43" s="4">
        <v>25.64516129032258</v>
      </c>
      <c r="AQ43" s="2">
        <v>30.419354838709676</v>
      </c>
      <c r="AR43" s="2">
        <v>33.857142857142854</v>
      </c>
      <c r="AS43" s="2">
        <v>33.741935483870968</v>
      </c>
      <c r="AT43" s="2">
        <v>33.6</v>
      </c>
      <c r="AU43" s="2">
        <v>7.064516129032258</v>
      </c>
      <c r="AV43" s="2">
        <v>0</v>
      </c>
      <c r="AW43" s="2">
        <v>0</v>
      </c>
      <c r="AX43" s="2">
        <v>0</v>
      </c>
      <c r="AY43" s="2">
        <v>3.3333333333333333E-2</v>
      </c>
      <c r="AZ43" s="2">
        <v>2.5161290322580645</v>
      </c>
      <c r="BA43" s="2">
        <v>13.866666666666667</v>
      </c>
      <c r="BB43" s="4">
        <v>26.032258064516128</v>
      </c>
      <c r="BC43" s="32">
        <f t="shared" si="3"/>
        <v>15.094278033794163</v>
      </c>
      <c r="BD43" s="2">
        <f t="shared" si="4"/>
        <v>0</v>
      </c>
      <c r="BE43" s="2">
        <f t="shared" si="5"/>
        <v>8.3333333333333332E-3</v>
      </c>
    </row>
    <row r="44" spans="1:57" ht="15.9" x14ac:dyDescent="0.45">
      <c r="A44" s="2">
        <v>2008</v>
      </c>
      <c r="B44">
        <v>0.86799999999999999</v>
      </c>
      <c r="C44" s="5"/>
      <c r="E44">
        <v>0.84299999999999997</v>
      </c>
      <c r="F44"/>
      <c r="G44"/>
      <c r="H44"/>
      <c r="I44"/>
      <c r="K44" s="2">
        <v>2008</v>
      </c>
      <c r="L44" s="2">
        <v>18.600000000000001</v>
      </c>
      <c r="M44" s="2">
        <v>30.4</v>
      </c>
      <c r="N44" s="2">
        <v>77</v>
      </c>
      <c r="O44" s="2">
        <v>49.1</v>
      </c>
      <c r="P44" s="2">
        <v>6.5</v>
      </c>
      <c r="Q44" s="2">
        <v>18.5</v>
      </c>
      <c r="R44" s="4">
        <v>22.1</v>
      </c>
      <c r="S44" s="2">
        <v>3</v>
      </c>
      <c r="T44" s="2">
        <v>0.6</v>
      </c>
      <c r="U44" s="2">
        <v>1.1000000000000001</v>
      </c>
      <c r="V44" s="2">
        <v>12.5</v>
      </c>
      <c r="W44" s="2">
        <v>4.4000000000000004</v>
      </c>
      <c r="X44" s="2">
        <v>31.9</v>
      </c>
      <c r="Y44" s="2">
        <v>67.8</v>
      </c>
      <c r="Z44" s="2">
        <v>17.5</v>
      </c>
      <c r="AA44" s="2">
        <v>27.1</v>
      </c>
      <c r="AB44" s="2">
        <v>18.5</v>
      </c>
      <c r="AC44" s="2">
        <v>17</v>
      </c>
      <c r="AD44" s="4">
        <v>26.4</v>
      </c>
      <c r="AE44" s="17">
        <f t="shared" si="0"/>
        <v>227.8</v>
      </c>
      <c r="AF44" s="15">
        <f t="shared" si="1"/>
        <v>99.699999999999989</v>
      </c>
      <c r="AG44" s="15">
        <f t="shared" si="2"/>
        <v>148.69999999999999</v>
      </c>
      <c r="AH44" s="15"/>
      <c r="AI44" s="2">
        <v>2008</v>
      </c>
      <c r="AJ44" s="2">
        <v>0</v>
      </c>
      <c r="AK44" s="2">
        <v>0</v>
      </c>
      <c r="AL44" s="2">
        <v>0</v>
      </c>
      <c r="AM44" s="2">
        <v>3.3333333333333333E-2</v>
      </c>
      <c r="AN44" s="2">
        <v>2.5161290322580645</v>
      </c>
      <c r="AO44" s="2">
        <v>13.866666666666667</v>
      </c>
      <c r="AP44" s="4">
        <v>26.032258064516128</v>
      </c>
      <c r="AQ44" s="2">
        <v>28.516129032258064</v>
      </c>
      <c r="AR44" s="2">
        <v>28.758620689655171</v>
      </c>
      <c r="AS44" s="2">
        <v>26.096774193548388</v>
      </c>
      <c r="AT44" s="2">
        <v>21.733333333333334</v>
      </c>
      <c r="AU44" s="2">
        <v>1.7419354838709677</v>
      </c>
      <c r="AV44" s="2">
        <v>0</v>
      </c>
      <c r="AW44" s="2">
        <v>0</v>
      </c>
      <c r="AX44" s="2">
        <v>0</v>
      </c>
      <c r="AY44" s="2">
        <v>0</v>
      </c>
      <c r="AZ44" s="2">
        <v>5.290322580645161</v>
      </c>
      <c r="BA44" s="2">
        <v>17.566666666666666</v>
      </c>
      <c r="BB44" s="4">
        <v>21.548387096774192</v>
      </c>
      <c r="BC44" s="32">
        <f t="shared" si="3"/>
        <v>12.604347423062663</v>
      </c>
      <c r="BD44" s="2">
        <f t="shared" si="4"/>
        <v>0</v>
      </c>
      <c r="BE44" s="2">
        <f t="shared" si="5"/>
        <v>0</v>
      </c>
    </row>
    <row r="45" spans="1:57" ht="15.9" x14ac:dyDescent="0.45">
      <c r="A45" s="2">
        <v>2009</v>
      </c>
      <c r="B45">
        <v>0.70399999999999996</v>
      </c>
      <c r="C45" s="5"/>
      <c r="E45">
        <v>0.74099999999999999</v>
      </c>
      <c r="F45"/>
      <c r="G45"/>
      <c r="H45"/>
      <c r="I45"/>
      <c r="K45" s="2">
        <v>2009</v>
      </c>
      <c r="L45" s="2">
        <v>31.9</v>
      </c>
      <c r="M45" s="2">
        <v>67.8</v>
      </c>
      <c r="N45" s="2">
        <v>17.5</v>
      </c>
      <c r="O45" s="2">
        <v>27.1</v>
      </c>
      <c r="P45" s="2">
        <v>18.5</v>
      </c>
      <c r="Q45" s="2">
        <v>17</v>
      </c>
      <c r="R45" s="4">
        <v>26.4</v>
      </c>
      <c r="S45" s="2">
        <v>7.1</v>
      </c>
      <c r="T45" s="2">
        <v>8.4</v>
      </c>
      <c r="U45" s="2">
        <v>6.3</v>
      </c>
      <c r="V45" s="2">
        <v>10.199999999999999</v>
      </c>
      <c r="W45" s="2">
        <v>20.2</v>
      </c>
      <c r="X45" s="2">
        <v>27.3</v>
      </c>
      <c r="Y45" s="2">
        <v>40.700000000000003</v>
      </c>
      <c r="Z45" s="2">
        <v>68.5</v>
      </c>
      <c r="AA45" s="2">
        <v>5.4</v>
      </c>
      <c r="AB45" s="2">
        <v>36</v>
      </c>
      <c r="AC45" s="2">
        <v>8.8000000000000007</v>
      </c>
      <c r="AD45" s="4">
        <v>27.5</v>
      </c>
      <c r="AE45" s="17">
        <f t="shared" si="0"/>
        <v>266.39999999999998</v>
      </c>
      <c r="AF45" s="15">
        <f t="shared" si="1"/>
        <v>68</v>
      </c>
      <c r="AG45" s="15">
        <f t="shared" si="2"/>
        <v>162.1</v>
      </c>
      <c r="AH45" s="15"/>
      <c r="AI45" s="2">
        <v>2009</v>
      </c>
      <c r="AJ45" s="2">
        <v>0</v>
      </c>
      <c r="AK45" s="2">
        <v>0</v>
      </c>
      <c r="AL45" s="2">
        <v>0</v>
      </c>
      <c r="AM45" s="2">
        <v>0</v>
      </c>
      <c r="AN45" s="2">
        <v>5.290322580645161</v>
      </c>
      <c r="AO45" s="2">
        <v>17.566666666666666</v>
      </c>
      <c r="AP45" s="4">
        <v>21.548387096774192</v>
      </c>
      <c r="AQ45" s="2">
        <v>26.64516129032258</v>
      </c>
      <c r="AR45" s="2">
        <v>31.285714285714285</v>
      </c>
      <c r="AS45" s="2">
        <v>27.419354838709676</v>
      </c>
      <c r="AT45" s="2">
        <v>22.266666666666666</v>
      </c>
      <c r="AU45" s="2">
        <v>1.3870967741935485</v>
      </c>
      <c r="AV45" s="2">
        <v>0</v>
      </c>
      <c r="AW45" s="2">
        <v>0</v>
      </c>
      <c r="AX45" s="2">
        <v>0</v>
      </c>
      <c r="AY45" s="2">
        <v>0</v>
      </c>
      <c r="AZ45" s="2">
        <v>11.64516129032258</v>
      </c>
      <c r="BA45" s="2">
        <v>28.6</v>
      </c>
      <c r="BB45" s="4">
        <v>38.774193548387096</v>
      </c>
      <c r="BC45" s="32">
        <f t="shared" si="3"/>
        <v>15.668612391193037</v>
      </c>
      <c r="BD45" s="2">
        <f t="shared" si="4"/>
        <v>0</v>
      </c>
      <c r="BE45" s="2">
        <f t="shared" si="5"/>
        <v>0</v>
      </c>
    </row>
    <row r="46" spans="1:57" ht="15.9" x14ac:dyDescent="0.45">
      <c r="A46" s="2">
        <v>2010</v>
      </c>
      <c r="B46">
        <v>1.254</v>
      </c>
      <c r="C46" s="5"/>
      <c r="E46">
        <v>1.405</v>
      </c>
      <c r="F46"/>
      <c r="G46"/>
      <c r="H46"/>
      <c r="I46"/>
      <c r="K46" s="2">
        <v>2010</v>
      </c>
      <c r="L46" s="2">
        <v>27.3</v>
      </c>
      <c r="M46" s="2">
        <v>40.700000000000003</v>
      </c>
      <c r="N46" s="2">
        <v>68.5</v>
      </c>
      <c r="O46" s="2">
        <v>5.4</v>
      </c>
      <c r="P46" s="2">
        <v>36</v>
      </c>
      <c r="Q46" s="2">
        <v>8.8000000000000007</v>
      </c>
      <c r="R46" s="4">
        <v>27.5</v>
      </c>
      <c r="S46" s="2">
        <v>8.1</v>
      </c>
      <c r="T46" s="2">
        <v>12</v>
      </c>
      <c r="U46" s="2">
        <v>13.7</v>
      </c>
      <c r="V46" s="2">
        <v>2.4</v>
      </c>
      <c r="W46" s="2">
        <v>1.8</v>
      </c>
      <c r="X46" s="2">
        <v>37</v>
      </c>
      <c r="Y46" s="2">
        <v>9.8000000000000007</v>
      </c>
      <c r="Z46" s="2">
        <v>59.8</v>
      </c>
      <c r="AA46" s="2">
        <v>39.9</v>
      </c>
      <c r="AB46" s="2">
        <v>21.7</v>
      </c>
      <c r="AC46" s="2">
        <v>13.8</v>
      </c>
      <c r="AD46" s="4">
        <v>22.2</v>
      </c>
      <c r="AE46" s="17">
        <f t="shared" si="0"/>
        <v>242.2</v>
      </c>
      <c r="AF46" s="15">
        <f t="shared" si="1"/>
        <v>46.8</v>
      </c>
      <c r="AG46" s="15">
        <f t="shared" si="2"/>
        <v>148.29999999999998</v>
      </c>
      <c r="AH46" s="15"/>
      <c r="AI46" s="2">
        <v>2010</v>
      </c>
      <c r="AJ46" s="2">
        <v>0</v>
      </c>
      <c r="AK46" s="2">
        <v>0</v>
      </c>
      <c r="AL46" s="2">
        <v>0</v>
      </c>
      <c r="AM46" s="2">
        <v>0</v>
      </c>
      <c r="AN46" s="2">
        <v>11.64516129032258</v>
      </c>
      <c r="AO46" s="2">
        <v>28.6</v>
      </c>
      <c r="AP46" s="4">
        <v>38.774193548387096</v>
      </c>
      <c r="AQ46" s="2">
        <v>40.12903225806452</v>
      </c>
      <c r="AR46" s="2">
        <v>32.607142857142854</v>
      </c>
      <c r="AS46" s="2">
        <v>37.967741935483872</v>
      </c>
      <c r="AT46" s="2">
        <v>34.366666666666667</v>
      </c>
      <c r="AU46" s="2">
        <v>0.83870967741935487</v>
      </c>
      <c r="AV46" s="2">
        <v>0</v>
      </c>
      <c r="AW46" s="2">
        <v>0</v>
      </c>
      <c r="AX46" s="2">
        <v>0</v>
      </c>
      <c r="AY46" s="2">
        <v>0</v>
      </c>
      <c r="AZ46" s="2">
        <v>6.741935483870968</v>
      </c>
      <c r="BA46" s="2">
        <v>13.066666666666666</v>
      </c>
      <c r="BB46" s="4">
        <v>21.032258064516128</v>
      </c>
      <c r="BC46" s="32">
        <f t="shared" si="3"/>
        <v>15.562512800819254</v>
      </c>
      <c r="BD46" s="2">
        <f t="shared" si="4"/>
        <v>0</v>
      </c>
      <c r="BE46" s="2">
        <f t="shared" si="5"/>
        <v>0</v>
      </c>
    </row>
    <row r="47" spans="1:57" ht="15.9" x14ac:dyDescent="0.45">
      <c r="A47" s="2">
        <v>2011</v>
      </c>
      <c r="B47">
        <v>1.0509999999999999</v>
      </c>
      <c r="C47" s="5"/>
      <c r="E47">
        <v>0.94099999999999995</v>
      </c>
      <c r="F47"/>
      <c r="G47"/>
      <c r="H47"/>
      <c r="I47"/>
      <c r="K47" s="2">
        <v>2011</v>
      </c>
      <c r="L47" s="2">
        <v>37</v>
      </c>
      <c r="M47" s="2">
        <v>9.8000000000000007</v>
      </c>
      <c r="N47" s="2">
        <v>59.8</v>
      </c>
      <c r="O47" s="2">
        <v>39.9</v>
      </c>
      <c r="P47" s="2">
        <v>21.7</v>
      </c>
      <c r="Q47" s="2">
        <v>13.8</v>
      </c>
      <c r="R47" s="4">
        <v>22.2</v>
      </c>
      <c r="S47" s="2">
        <v>11.2</v>
      </c>
      <c r="T47" s="2">
        <v>12.6</v>
      </c>
      <c r="U47" s="2">
        <v>6.5</v>
      </c>
      <c r="V47" s="2">
        <v>5</v>
      </c>
      <c r="W47" s="2">
        <v>24.8</v>
      </c>
      <c r="X47" s="2">
        <v>34.299999999999997</v>
      </c>
      <c r="Y47" s="2">
        <v>23.9</v>
      </c>
      <c r="Z47" s="2">
        <v>26.9</v>
      </c>
      <c r="AA47" s="2">
        <v>74.099999999999994</v>
      </c>
      <c r="AB47" s="2">
        <v>19.7</v>
      </c>
      <c r="AC47" s="2">
        <v>9.6999999999999993</v>
      </c>
      <c r="AD47" s="4">
        <v>6</v>
      </c>
      <c r="AE47" s="17">
        <f t="shared" si="0"/>
        <v>254.69999999999996</v>
      </c>
      <c r="AF47" s="15">
        <f t="shared" si="1"/>
        <v>58.199999999999996</v>
      </c>
      <c r="AG47" s="15">
        <f t="shared" si="2"/>
        <v>184</v>
      </c>
      <c r="AH47" s="15"/>
      <c r="AI47" s="2">
        <v>2011</v>
      </c>
      <c r="AJ47" s="2">
        <v>0</v>
      </c>
      <c r="AK47" s="2">
        <v>0</v>
      </c>
      <c r="AL47" s="2">
        <v>0</v>
      </c>
      <c r="AM47" s="2">
        <v>0</v>
      </c>
      <c r="AN47" s="2">
        <v>6.741935483870968</v>
      </c>
      <c r="AO47" s="2">
        <v>13.066666666666666</v>
      </c>
      <c r="AP47" s="4">
        <v>21.032258064516128</v>
      </c>
      <c r="AQ47" s="2">
        <v>25</v>
      </c>
      <c r="AR47" s="2">
        <v>30.571428571428573</v>
      </c>
      <c r="AS47" s="2">
        <v>24.096774193548388</v>
      </c>
      <c r="AT47" s="2">
        <v>14.3</v>
      </c>
      <c r="AU47" s="2">
        <v>0.19354838709677419</v>
      </c>
      <c r="AV47" s="2">
        <v>0</v>
      </c>
      <c r="AW47" s="2">
        <v>0</v>
      </c>
      <c r="AX47" s="2">
        <v>0</v>
      </c>
      <c r="AY47" s="2">
        <v>0</v>
      </c>
      <c r="AZ47" s="2">
        <v>6.4516129032258061</v>
      </c>
      <c r="BA47" s="2">
        <v>18.5</v>
      </c>
      <c r="BB47" s="4">
        <v>21.322580645161292</v>
      </c>
      <c r="BC47" s="32">
        <f t="shared" si="3"/>
        <v>11.702995391705068</v>
      </c>
      <c r="BD47" s="2">
        <f t="shared" si="4"/>
        <v>0</v>
      </c>
      <c r="BE47" s="2">
        <f t="shared" si="5"/>
        <v>0</v>
      </c>
    </row>
    <row r="48" spans="1:57" ht="15.9" x14ac:dyDescent="0.45">
      <c r="A48" s="2">
        <v>2012</v>
      </c>
      <c r="B48">
        <v>1.08</v>
      </c>
      <c r="C48" s="5"/>
      <c r="E48">
        <v>1.073</v>
      </c>
      <c r="F48"/>
      <c r="G48"/>
      <c r="H48"/>
      <c r="I48"/>
      <c r="K48" s="2">
        <v>2012</v>
      </c>
      <c r="L48" s="2">
        <v>34.299999999999997</v>
      </c>
      <c r="M48" s="2">
        <v>23.9</v>
      </c>
      <c r="N48" s="2">
        <v>26.9</v>
      </c>
      <c r="O48" s="2">
        <v>74.099999999999994</v>
      </c>
      <c r="P48" s="2">
        <v>19.7</v>
      </c>
      <c r="Q48" s="2">
        <v>9.6999999999999993</v>
      </c>
      <c r="R48" s="4">
        <v>6</v>
      </c>
      <c r="S48" s="2">
        <v>12.3</v>
      </c>
      <c r="T48" s="2">
        <v>1.4</v>
      </c>
      <c r="U48" s="2">
        <v>0.2</v>
      </c>
      <c r="V48" s="2">
        <v>9.5</v>
      </c>
      <c r="W48" s="2">
        <v>4</v>
      </c>
      <c r="X48" s="2">
        <v>35.299999999999997</v>
      </c>
      <c r="Y48" s="2">
        <v>42.8</v>
      </c>
      <c r="Z48" s="2">
        <v>66.900000000000006</v>
      </c>
      <c r="AA48" s="2">
        <v>22.1</v>
      </c>
      <c r="AB48" s="2">
        <v>21.4</v>
      </c>
      <c r="AC48" s="2">
        <v>7</v>
      </c>
      <c r="AD48" s="4">
        <v>21.9</v>
      </c>
      <c r="AE48" s="17">
        <f t="shared" si="0"/>
        <v>244.8</v>
      </c>
      <c r="AF48" s="15">
        <f t="shared" si="1"/>
        <v>78.099999999999994</v>
      </c>
      <c r="AG48" s="15">
        <f t="shared" si="2"/>
        <v>171.1</v>
      </c>
      <c r="AH48" s="15"/>
      <c r="AI48" s="2">
        <v>2012</v>
      </c>
      <c r="AJ48" s="2">
        <v>0</v>
      </c>
      <c r="AK48" s="2">
        <v>0</v>
      </c>
      <c r="AL48" s="2">
        <v>0</v>
      </c>
      <c r="AM48" s="2">
        <v>0</v>
      </c>
      <c r="AN48" s="2">
        <v>6.4516129032258061</v>
      </c>
      <c r="AO48" s="2">
        <v>18.5</v>
      </c>
      <c r="AP48" s="4">
        <v>21.322580645161292</v>
      </c>
      <c r="AQ48" s="2">
        <v>25.70967741935484</v>
      </c>
      <c r="AR48" s="2">
        <v>27.758620689655171</v>
      </c>
      <c r="AS48" s="2">
        <v>27.06451612903226</v>
      </c>
      <c r="AT48" s="2">
        <v>12.633333333333333</v>
      </c>
      <c r="AU48" s="2">
        <v>6.4516129032258063E-2</v>
      </c>
      <c r="AV48" s="2">
        <v>0</v>
      </c>
      <c r="AW48" s="2">
        <v>0</v>
      </c>
      <c r="AX48" s="2">
        <v>0</v>
      </c>
      <c r="AY48" s="2">
        <v>0.43333333333333335</v>
      </c>
      <c r="AZ48" s="2">
        <v>4.580645161290323</v>
      </c>
      <c r="BA48" s="2">
        <v>5.3</v>
      </c>
      <c r="BB48" s="4">
        <v>14.096774193548388</v>
      </c>
      <c r="BC48" s="32">
        <f t="shared" si="3"/>
        <v>9.8034513657149915</v>
      </c>
      <c r="BD48" s="2">
        <f t="shared" si="4"/>
        <v>0</v>
      </c>
      <c r="BE48" s="2">
        <f t="shared" si="5"/>
        <v>0.10833333333333334</v>
      </c>
    </row>
    <row r="49" spans="1:57" ht="15.9" x14ac:dyDescent="0.45">
      <c r="A49" s="2">
        <v>2013</v>
      </c>
      <c r="B49">
        <v>0.52100000000000002</v>
      </c>
      <c r="C49" s="5"/>
      <c r="E49">
        <v>0.51</v>
      </c>
      <c r="F49"/>
      <c r="G49"/>
      <c r="H49"/>
      <c r="I49"/>
      <c r="K49" s="2">
        <v>2013</v>
      </c>
      <c r="L49" s="2">
        <v>35.299999999999997</v>
      </c>
      <c r="M49" s="2">
        <v>42.8</v>
      </c>
      <c r="N49" s="2">
        <v>66.900000000000006</v>
      </c>
      <c r="O49" s="2">
        <v>22.1</v>
      </c>
      <c r="P49" s="2">
        <v>21.4</v>
      </c>
      <c r="Q49" s="2">
        <v>7</v>
      </c>
      <c r="R49" s="4">
        <v>21.9</v>
      </c>
      <c r="S49" s="2">
        <v>5.3</v>
      </c>
      <c r="T49" s="2">
        <v>1.1000000000000001</v>
      </c>
      <c r="U49" s="2">
        <v>8.9</v>
      </c>
      <c r="V49" s="2">
        <v>1.9</v>
      </c>
      <c r="W49" s="2">
        <v>10.8</v>
      </c>
      <c r="X49" s="2">
        <v>39.299999999999997</v>
      </c>
      <c r="Y49" s="2">
        <v>71.900000000000006</v>
      </c>
      <c r="Z49" s="2">
        <v>56.4</v>
      </c>
      <c r="AA49" s="2">
        <v>16.8</v>
      </c>
      <c r="AB49" s="2">
        <v>6.7</v>
      </c>
      <c r="AC49" s="2">
        <v>29</v>
      </c>
      <c r="AD49" s="4">
        <v>19.100000000000001</v>
      </c>
      <c r="AE49" s="17">
        <f t="shared" si="0"/>
        <v>267.2</v>
      </c>
      <c r="AF49" s="15">
        <f t="shared" si="1"/>
        <v>111.2</v>
      </c>
      <c r="AG49" s="15">
        <f t="shared" si="2"/>
        <v>195.20000000000002</v>
      </c>
      <c r="AH49" s="15"/>
      <c r="AI49" s="2">
        <v>2013</v>
      </c>
      <c r="AJ49" s="2">
        <v>0</v>
      </c>
      <c r="AK49" s="2">
        <v>0</v>
      </c>
      <c r="AL49" s="2">
        <v>0</v>
      </c>
      <c r="AM49" s="2">
        <v>0.43333333333333335</v>
      </c>
      <c r="AN49" s="2">
        <v>4.580645161290323</v>
      </c>
      <c r="AO49" s="2">
        <v>5.3</v>
      </c>
      <c r="AP49" s="4">
        <v>14.096774193548388</v>
      </c>
      <c r="AQ49" s="2">
        <v>25.741935483870968</v>
      </c>
      <c r="AR49" s="2">
        <v>24.214285714285715</v>
      </c>
      <c r="AS49" s="2">
        <v>23.419354838709676</v>
      </c>
      <c r="AT49" s="2">
        <v>13.8</v>
      </c>
      <c r="AU49" s="2">
        <v>0</v>
      </c>
      <c r="AV49" s="2">
        <v>0</v>
      </c>
      <c r="AW49" s="2">
        <v>0</v>
      </c>
      <c r="AX49" s="2">
        <v>0</v>
      </c>
      <c r="AY49" s="2">
        <v>0.83333333333333337</v>
      </c>
      <c r="AZ49" s="2">
        <v>5.967741935483871</v>
      </c>
      <c r="BA49" s="2">
        <v>24.933333333333334</v>
      </c>
      <c r="BB49" s="4">
        <v>31.741935483870968</v>
      </c>
      <c r="BC49" s="32">
        <f t="shared" si="3"/>
        <v>12.554326676907323</v>
      </c>
      <c r="BD49" s="2">
        <f t="shared" si="4"/>
        <v>0</v>
      </c>
      <c r="BE49" s="2">
        <f t="shared" si="5"/>
        <v>0.20833333333333334</v>
      </c>
    </row>
    <row r="50" spans="1:57" ht="15.9" x14ac:dyDescent="0.45">
      <c r="A50" s="2">
        <v>2014</v>
      </c>
      <c r="B50">
        <v>0.52700000000000002</v>
      </c>
      <c r="C50" s="5"/>
      <c r="E50">
        <v>0.72699999999999998</v>
      </c>
      <c r="F50"/>
      <c r="G50"/>
      <c r="H50"/>
      <c r="I50"/>
      <c r="K50" s="2">
        <v>2014</v>
      </c>
      <c r="L50" s="2">
        <v>39.299999999999997</v>
      </c>
      <c r="M50" s="2">
        <v>71.900000000000006</v>
      </c>
      <c r="N50" s="2">
        <v>56.4</v>
      </c>
      <c r="O50" s="2">
        <v>16.8</v>
      </c>
      <c r="P50" s="2">
        <v>6.7</v>
      </c>
      <c r="Q50" s="2">
        <v>29</v>
      </c>
      <c r="R50" s="4">
        <v>19.100000000000001</v>
      </c>
      <c r="S50" s="2">
        <v>13.6</v>
      </c>
      <c r="T50" s="2">
        <v>10.8</v>
      </c>
      <c r="U50" s="2">
        <v>9.6</v>
      </c>
      <c r="V50" s="2">
        <v>8.6</v>
      </c>
      <c r="W50" s="2">
        <v>5.7</v>
      </c>
      <c r="X50" s="2">
        <v>27.3</v>
      </c>
      <c r="Y50" s="2">
        <v>45.9</v>
      </c>
      <c r="Z50" s="2">
        <v>25.4</v>
      </c>
      <c r="AA50" s="2">
        <v>22.7</v>
      </c>
      <c r="AB50" s="2">
        <v>18.7</v>
      </c>
      <c r="AC50" s="2">
        <v>23.9</v>
      </c>
      <c r="AD50" s="4">
        <v>3.8</v>
      </c>
      <c r="AE50" s="17">
        <f t="shared" si="0"/>
        <v>216</v>
      </c>
      <c r="AF50" s="15">
        <f t="shared" si="1"/>
        <v>73.2</v>
      </c>
      <c r="AG50" s="15">
        <f t="shared" si="2"/>
        <v>127.00000000000001</v>
      </c>
      <c r="AH50" s="15"/>
      <c r="AI50" s="2">
        <v>2014</v>
      </c>
      <c r="AJ50" s="2">
        <v>0</v>
      </c>
      <c r="AK50" s="2">
        <v>0</v>
      </c>
      <c r="AL50" s="2">
        <v>0</v>
      </c>
      <c r="AM50" s="2">
        <v>0.83333333333333337</v>
      </c>
      <c r="AN50" s="2">
        <v>5.967741935483871</v>
      </c>
      <c r="AO50" s="2">
        <v>24.933333333333334</v>
      </c>
      <c r="AP50" s="4">
        <v>31.741935483870968</v>
      </c>
      <c r="AQ50" s="2">
        <v>34.41935483870968</v>
      </c>
      <c r="AR50" s="2">
        <v>36.607142857142854</v>
      </c>
      <c r="AS50" s="2">
        <v>39.064516129032256</v>
      </c>
      <c r="AT50" s="2">
        <v>34.533333333333331</v>
      </c>
      <c r="AU50" s="2">
        <v>1.5806451612903225</v>
      </c>
      <c r="AV50" s="2">
        <v>0</v>
      </c>
      <c r="AW50" s="2">
        <v>0</v>
      </c>
      <c r="AX50" s="2">
        <v>0</v>
      </c>
      <c r="AY50" s="2">
        <v>0</v>
      </c>
      <c r="AZ50" s="2">
        <v>5.419354838709677</v>
      </c>
      <c r="BA50" s="2">
        <v>22.366666666666667</v>
      </c>
      <c r="BB50" s="4">
        <v>30.096774193548388</v>
      </c>
      <c r="BC50" s="32">
        <f t="shared" si="3"/>
        <v>17.007315668202764</v>
      </c>
      <c r="BD50" s="2">
        <f t="shared" si="4"/>
        <v>0</v>
      </c>
      <c r="BE50" s="2">
        <f t="shared" si="5"/>
        <v>0</v>
      </c>
    </row>
    <row r="51" spans="1:57" ht="15.9" x14ac:dyDescent="0.45">
      <c r="A51" s="2">
        <v>2015</v>
      </c>
      <c r="B51">
        <v>1.0820000000000001</v>
      </c>
      <c r="C51" s="5"/>
      <c r="E51">
        <v>1.2809999999999999</v>
      </c>
      <c r="F51"/>
      <c r="G51"/>
      <c r="H51"/>
      <c r="I51"/>
      <c r="K51" s="2">
        <v>2015</v>
      </c>
      <c r="L51" s="2">
        <v>27.3</v>
      </c>
      <c r="M51" s="2">
        <v>45.9</v>
      </c>
      <c r="N51" s="2">
        <v>25.4</v>
      </c>
      <c r="O51" s="2">
        <v>22.7</v>
      </c>
      <c r="P51" s="2">
        <v>18.7</v>
      </c>
      <c r="Q51" s="2">
        <v>23.9</v>
      </c>
      <c r="R51" s="4">
        <v>3.8</v>
      </c>
      <c r="S51" s="2">
        <v>10.199999999999999</v>
      </c>
      <c r="T51" s="2">
        <v>10.3</v>
      </c>
      <c r="U51" s="2">
        <v>4.5</v>
      </c>
      <c r="V51" s="2">
        <v>8.1999999999999993</v>
      </c>
      <c r="W51" s="2">
        <v>18.3</v>
      </c>
      <c r="X51" s="2">
        <v>24.3</v>
      </c>
      <c r="Y51" s="2">
        <v>47.5</v>
      </c>
      <c r="Z51" s="2">
        <v>52.2</v>
      </c>
      <c r="AA51" s="2">
        <v>22.4</v>
      </c>
      <c r="AB51" s="2">
        <v>14.1</v>
      </c>
      <c r="AC51" s="2">
        <v>30.1</v>
      </c>
      <c r="AD51" s="4">
        <v>8.6999999999999993</v>
      </c>
      <c r="AE51" s="17">
        <f t="shared" si="0"/>
        <v>250.79999999999998</v>
      </c>
      <c r="AF51" s="15">
        <f t="shared" si="1"/>
        <v>71.8</v>
      </c>
      <c r="AG51" s="15">
        <f t="shared" si="2"/>
        <v>164.70000000000002</v>
      </c>
      <c r="AI51" s="2">
        <v>2015</v>
      </c>
      <c r="AJ51" s="2">
        <v>0</v>
      </c>
      <c r="AK51" s="2">
        <v>0</v>
      </c>
      <c r="AL51" s="2">
        <v>0</v>
      </c>
      <c r="AM51" s="2">
        <v>0</v>
      </c>
      <c r="AN51" s="2">
        <v>5.419354838709677</v>
      </c>
      <c r="AO51" s="2">
        <v>22.366666666666667</v>
      </c>
      <c r="AP51" s="4">
        <v>30.096774193548388</v>
      </c>
      <c r="AQ51" s="2">
        <v>31.129032258064516</v>
      </c>
      <c r="AR51" s="2">
        <v>29.178571428571427</v>
      </c>
      <c r="AS51" s="2">
        <v>32.806451612903224</v>
      </c>
      <c r="AT51" s="2">
        <v>30.4</v>
      </c>
      <c r="AU51" s="2">
        <v>2.5161290322580645</v>
      </c>
      <c r="AV51" s="2">
        <v>0</v>
      </c>
      <c r="AW51" s="2">
        <v>0</v>
      </c>
      <c r="AX51" s="2">
        <v>0</v>
      </c>
      <c r="AY51" s="2">
        <v>1</v>
      </c>
      <c r="AZ51" s="2">
        <v>10.258064516129032</v>
      </c>
      <c r="BA51" s="2">
        <v>20.933333333333334</v>
      </c>
      <c r="BB51" s="4">
        <v>32.41935483870968</v>
      </c>
      <c r="BC51" s="32">
        <f t="shared" si="3"/>
        <v>15.886744751664105</v>
      </c>
      <c r="BD51" s="2">
        <f t="shared" si="4"/>
        <v>0</v>
      </c>
      <c r="BE51" s="2">
        <f t="shared" si="5"/>
        <v>0.25</v>
      </c>
    </row>
    <row r="52" spans="1:57" ht="15.9" x14ac:dyDescent="0.45">
      <c r="A52" s="2">
        <v>2016</v>
      </c>
      <c r="B52">
        <v>1.002</v>
      </c>
      <c r="C52" s="5"/>
      <c r="E52">
        <v>1.002</v>
      </c>
      <c r="F52"/>
      <c r="G52"/>
      <c r="H52"/>
      <c r="I52"/>
      <c r="K52" s="2">
        <v>2016</v>
      </c>
      <c r="L52" s="2">
        <v>24.3</v>
      </c>
      <c r="M52" s="2">
        <v>47.5</v>
      </c>
      <c r="N52" s="2">
        <v>52.2</v>
      </c>
      <c r="O52" s="2">
        <v>22.4</v>
      </c>
      <c r="P52" s="2">
        <v>14.1</v>
      </c>
      <c r="Q52" s="2">
        <v>30.1</v>
      </c>
      <c r="R52" s="4">
        <v>8.6999999999999993</v>
      </c>
      <c r="S52" s="2">
        <v>8.5</v>
      </c>
      <c r="T52" s="2">
        <v>23.1</v>
      </c>
      <c r="U52" s="2">
        <v>3.1</v>
      </c>
      <c r="V52" s="2">
        <v>3.4</v>
      </c>
      <c r="W52" s="2">
        <v>3.4</v>
      </c>
      <c r="X52" s="2">
        <v>38.4</v>
      </c>
      <c r="Y52" s="2">
        <v>57.7</v>
      </c>
      <c r="Z52" s="2">
        <v>25</v>
      </c>
      <c r="AA52" s="2">
        <v>23.1</v>
      </c>
      <c r="AB52" s="2">
        <v>36.299999999999997</v>
      </c>
      <c r="AC52" s="2">
        <v>24</v>
      </c>
      <c r="AD52" s="4">
        <v>25.5</v>
      </c>
      <c r="AE52" s="17">
        <f t="shared" si="0"/>
        <v>271.5</v>
      </c>
      <c r="AF52" s="15">
        <f t="shared" si="1"/>
        <v>96.1</v>
      </c>
      <c r="AG52" s="15">
        <f t="shared" si="2"/>
        <v>147.6</v>
      </c>
      <c r="AI52" s="2">
        <v>2016</v>
      </c>
      <c r="AJ52" s="2">
        <v>0</v>
      </c>
      <c r="AK52" s="2">
        <v>0</v>
      </c>
      <c r="AL52" s="2">
        <v>0</v>
      </c>
      <c r="AM52" s="2">
        <v>1</v>
      </c>
      <c r="AN52" s="2">
        <v>10.258064516129032</v>
      </c>
      <c r="AO52" s="2">
        <v>20.933333333333334</v>
      </c>
      <c r="AP52" s="4">
        <v>32.41935483870968</v>
      </c>
      <c r="AQ52" s="2">
        <v>36.967741935483872</v>
      </c>
      <c r="AR52" s="2">
        <v>41.172413793103445</v>
      </c>
      <c r="AS52" s="2">
        <v>43.387096774193552</v>
      </c>
      <c r="AT52" s="2">
        <v>36.5</v>
      </c>
      <c r="AU52" s="2">
        <v>2.2580645161290325</v>
      </c>
      <c r="AV52" s="2">
        <v>0</v>
      </c>
      <c r="AW52" s="2">
        <v>0</v>
      </c>
      <c r="AX52" s="2">
        <v>0</v>
      </c>
      <c r="AY52" s="2">
        <v>0.2</v>
      </c>
      <c r="AZ52" s="2">
        <v>5.935483870967742</v>
      </c>
      <c r="BA52" s="2">
        <v>25.1</v>
      </c>
      <c r="BB52" s="4">
        <v>26.741935483870968</v>
      </c>
      <c r="BC52" s="32">
        <f t="shared" si="3"/>
        <v>18.18856136447905</v>
      </c>
      <c r="BD52" s="2">
        <f t="shared" si="4"/>
        <v>0</v>
      </c>
      <c r="BE52" s="2">
        <f t="shared" si="5"/>
        <v>0.05</v>
      </c>
    </row>
    <row r="53" spans="1:57" ht="15.9" x14ac:dyDescent="0.45">
      <c r="A53" s="2">
        <v>2017</v>
      </c>
      <c r="B53">
        <v>1.4370000000000001</v>
      </c>
      <c r="C53" s="5"/>
      <c r="E53">
        <v>1.4379999999999999</v>
      </c>
      <c r="F53"/>
      <c r="G53"/>
      <c r="H53"/>
      <c r="I53"/>
      <c r="K53" s="2">
        <v>2017</v>
      </c>
      <c r="L53" s="2">
        <v>38.4</v>
      </c>
      <c r="M53" s="2">
        <v>57.7</v>
      </c>
      <c r="N53" s="2">
        <v>25</v>
      </c>
      <c r="O53" s="2">
        <v>23.1</v>
      </c>
      <c r="P53" s="2">
        <v>36.299999999999997</v>
      </c>
      <c r="Q53" s="2">
        <v>24</v>
      </c>
      <c r="R53" s="4">
        <v>25.5</v>
      </c>
      <c r="S53" s="2">
        <v>29.3</v>
      </c>
      <c r="T53" s="2">
        <v>14.9</v>
      </c>
      <c r="U53" s="2">
        <v>5</v>
      </c>
      <c r="V53" s="2">
        <v>2.9</v>
      </c>
      <c r="W53" s="2">
        <v>6.2</v>
      </c>
      <c r="X53" s="2">
        <v>48.7</v>
      </c>
      <c r="Y53" s="2">
        <v>18.8</v>
      </c>
      <c r="Z53" s="2">
        <v>21.4</v>
      </c>
      <c r="AA53" s="2">
        <v>27</v>
      </c>
      <c r="AB53" s="2">
        <v>21.8</v>
      </c>
      <c r="AC53" s="2">
        <v>42.7</v>
      </c>
      <c r="AD53" s="4">
        <v>24.5</v>
      </c>
      <c r="AE53" s="17">
        <f t="shared" si="0"/>
        <v>263.2</v>
      </c>
      <c r="AF53" s="15">
        <f t="shared" si="1"/>
        <v>67.5</v>
      </c>
      <c r="AG53" s="15">
        <f t="shared" si="2"/>
        <v>122.1</v>
      </c>
      <c r="AI53" s="2">
        <v>2017</v>
      </c>
      <c r="AJ53" s="2">
        <v>0</v>
      </c>
      <c r="AK53" s="2">
        <v>0</v>
      </c>
      <c r="AL53" s="2">
        <v>0</v>
      </c>
      <c r="AM53" s="2">
        <v>0.2</v>
      </c>
      <c r="AN53" s="2">
        <v>5.935483870967742</v>
      </c>
      <c r="AO53" s="2">
        <v>25.1</v>
      </c>
      <c r="AP53" s="4">
        <v>26.741935483870968</v>
      </c>
      <c r="AQ53" s="2">
        <v>31.64516129032258</v>
      </c>
      <c r="AR53" s="2">
        <v>42.357142857142854</v>
      </c>
      <c r="AS53" s="2">
        <v>38.677419354838712</v>
      </c>
      <c r="AT53" s="2">
        <v>23.466666666666665</v>
      </c>
      <c r="AU53" s="2">
        <v>0.38709677419354838</v>
      </c>
      <c r="AV53" s="2">
        <v>0</v>
      </c>
      <c r="AW53" s="2">
        <v>0</v>
      </c>
      <c r="AX53" s="2">
        <v>0</v>
      </c>
      <c r="AY53" s="2">
        <v>0</v>
      </c>
      <c r="AZ53" s="2">
        <v>9.806451612903226</v>
      </c>
      <c r="BA53" s="2">
        <v>25.233333333333334</v>
      </c>
      <c r="BB53" s="4">
        <v>36.064516129032256</v>
      </c>
      <c r="BC53" s="32">
        <f t="shared" si="3"/>
        <v>17.303149001536099</v>
      </c>
      <c r="BD53" s="2">
        <f t="shared" si="4"/>
        <v>0</v>
      </c>
      <c r="BE53" s="2">
        <f t="shared" si="5"/>
        <v>0</v>
      </c>
    </row>
    <row r="54" spans="1:57" ht="15.9" x14ac:dyDescent="0.45">
      <c r="A54" s="2">
        <v>2018</v>
      </c>
      <c r="B54">
        <v>1.3009999999999999</v>
      </c>
      <c r="C54" s="5"/>
      <c r="E54">
        <v>1.1850000000000001</v>
      </c>
      <c r="F54"/>
      <c r="G54"/>
      <c r="H54"/>
      <c r="I54"/>
      <c r="K54" s="2">
        <v>2018</v>
      </c>
      <c r="L54" s="2">
        <v>48.7</v>
      </c>
      <c r="M54" s="2">
        <v>18.8</v>
      </c>
      <c r="N54" s="2">
        <v>21.4</v>
      </c>
      <c r="O54" s="2">
        <v>27</v>
      </c>
      <c r="P54" s="2">
        <v>21.8</v>
      </c>
      <c r="Q54" s="2">
        <v>42.7</v>
      </c>
      <c r="R54" s="4">
        <v>24.5</v>
      </c>
      <c r="S54" s="2">
        <v>14</v>
      </c>
      <c r="T54" s="2">
        <v>18.8</v>
      </c>
      <c r="U54" s="2">
        <v>17.5</v>
      </c>
      <c r="V54" s="2">
        <v>3.3</v>
      </c>
      <c r="W54" s="2">
        <v>2.8</v>
      </c>
      <c r="X54" s="2">
        <v>45.5</v>
      </c>
      <c r="Y54" s="2">
        <v>61.6</v>
      </c>
      <c r="Z54" s="2">
        <v>14.9</v>
      </c>
      <c r="AA54" s="2">
        <v>39.6</v>
      </c>
      <c r="AB54" s="2">
        <v>18.100000000000001</v>
      </c>
      <c r="AC54" s="2">
        <v>9.1999999999999993</v>
      </c>
      <c r="AD54" s="4">
        <v>7.9</v>
      </c>
      <c r="AE54" s="17">
        <f t="shared" si="0"/>
        <v>253.2</v>
      </c>
      <c r="AF54" s="15">
        <f t="shared" si="1"/>
        <v>107.1</v>
      </c>
      <c r="AG54" s="15">
        <f t="shared" si="2"/>
        <v>164.4</v>
      </c>
      <c r="AI54" s="2">
        <v>2018</v>
      </c>
      <c r="AJ54" s="2">
        <v>0</v>
      </c>
      <c r="AK54" s="2">
        <v>0</v>
      </c>
      <c r="AL54" s="2">
        <v>0</v>
      </c>
      <c r="AM54" s="2">
        <v>0</v>
      </c>
      <c r="AN54" s="2">
        <v>9.806451612903226</v>
      </c>
      <c r="AO54" s="2">
        <v>25.233333333333334</v>
      </c>
      <c r="AP54" s="4">
        <v>36.064516129032256</v>
      </c>
      <c r="AQ54" s="2">
        <v>48.064516129032256</v>
      </c>
      <c r="AR54" s="2">
        <v>50.321428571428569</v>
      </c>
      <c r="AS54" s="2">
        <v>58.677419354838712</v>
      </c>
      <c r="AT54" s="2">
        <v>43.166666666666664</v>
      </c>
      <c r="AU54" s="2">
        <v>2.4193548387096775</v>
      </c>
      <c r="AV54" s="2">
        <v>0</v>
      </c>
      <c r="AW54" s="2">
        <v>0</v>
      </c>
      <c r="AX54" s="2">
        <v>0</v>
      </c>
      <c r="AY54" s="2">
        <v>6.6666666666666666E-2</v>
      </c>
      <c r="AZ54" s="2">
        <v>2.161290322580645</v>
      </c>
      <c r="BA54" s="2">
        <v>16.566666666666666</v>
      </c>
      <c r="BB54" s="4">
        <v>22.70967741935484</v>
      </c>
      <c r="BC54" s="32">
        <f t="shared" si="3"/>
        <v>20.34614055299539</v>
      </c>
      <c r="BD54" s="2">
        <f t="shared" si="4"/>
        <v>0</v>
      </c>
      <c r="BE54" s="2">
        <f t="shared" si="5"/>
        <v>1.6666666666666666E-2</v>
      </c>
    </row>
    <row r="55" spans="1:57" ht="15.9" x14ac:dyDescent="0.45">
      <c r="A55" s="2">
        <v>2019</v>
      </c>
      <c r="B55">
        <v>1.0880000000000001</v>
      </c>
      <c r="C55" s="14"/>
      <c r="E55">
        <v>0.99399999999999999</v>
      </c>
      <c r="F55"/>
      <c r="G55"/>
      <c r="H55"/>
      <c r="I55"/>
      <c r="K55" s="2">
        <v>2019</v>
      </c>
      <c r="L55" s="2">
        <v>45.5</v>
      </c>
      <c r="M55" s="2">
        <v>61.6</v>
      </c>
      <c r="N55" s="2">
        <v>14.9</v>
      </c>
      <c r="O55" s="2">
        <v>39.6</v>
      </c>
      <c r="P55" s="2">
        <v>18.100000000000001</v>
      </c>
      <c r="Q55" s="2">
        <v>9.1999999999999993</v>
      </c>
      <c r="R55" s="4">
        <v>7.9</v>
      </c>
      <c r="S55" s="2">
        <v>5.9</v>
      </c>
      <c r="T55" s="2">
        <v>24.9</v>
      </c>
      <c r="U55" s="2">
        <v>12.4</v>
      </c>
      <c r="V55" s="2">
        <v>0.6</v>
      </c>
      <c r="W55" s="2">
        <v>7.2</v>
      </c>
      <c r="X55" s="2">
        <v>26.4</v>
      </c>
      <c r="Y55" s="2">
        <v>53.2</v>
      </c>
      <c r="Z55" s="2">
        <v>24.5</v>
      </c>
      <c r="AA55" s="2">
        <v>6.7</v>
      </c>
      <c r="AB55" s="2">
        <v>20.399999999999999</v>
      </c>
      <c r="AC55" s="2">
        <v>8.1</v>
      </c>
      <c r="AD55" s="4">
        <v>22.1</v>
      </c>
      <c r="AE55" s="17">
        <f t="shared" si="0"/>
        <v>212.4</v>
      </c>
      <c r="AF55" s="15">
        <f t="shared" si="1"/>
        <v>79.599999999999994</v>
      </c>
      <c r="AG55" s="15">
        <f t="shared" si="2"/>
        <v>118.00000000000001</v>
      </c>
      <c r="AI55" s="2">
        <v>2019</v>
      </c>
      <c r="AJ55" s="2">
        <v>0</v>
      </c>
      <c r="AK55" s="2">
        <v>0</v>
      </c>
      <c r="AL55" s="2">
        <v>0</v>
      </c>
      <c r="AM55" s="2">
        <v>6.6666666666666666E-2</v>
      </c>
      <c r="AN55" s="2">
        <v>2.161290322580645</v>
      </c>
      <c r="AO55" s="2">
        <v>16.566666666666666</v>
      </c>
      <c r="AP55" s="4">
        <v>22.70967741935484</v>
      </c>
      <c r="AQ55" s="2">
        <v>25.64516129032258</v>
      </c>
      <c r="AR55" s="2">
        <v>30.892857142857142</v>
      </c>
      <c r="AS55" s="2">
        <v>44.354838709677416</v>
      </c>
      <c r="AT55" s="2">
        <v>25.666666666666668</v>
      </c>
      <c r="AU55" s="2">
        <v>0.967741935483871</v>
      </c>
      <c r="AV55" s="2">
        <v>0</v>
      </c>
      <c r="AW55" s="2">
        <v>0</v>
      </c>
      <c r="AX55" s="2">
        <v>0</v>
      </c>
      <c r="AY55" s="2">
        <v>3.3333333333333333E-2</v>
      </c>
      <c r="AZ55" s="2">
        <v>12.03225806451613</v>
      </c>
      <c r="BA55" s="2">
        <v>13.466666666666667</v>
      </c>
      <c r="BB55" s="4">
        <v>25.06451612903226</v>
      </c>
      <c r="BC55" s="32">
        <f t="shared" si="3"/>
        <v>14.843669994879674</v>
      </c>
      <c r="BD55" s="2">
        <f t="shared" si="4"/>
        <v>0</v>
      </c>
      <c r="BE55" s="2">
        <f t="shared" si="5"/>
        <v>8.3333333333333332E-3</v>
      </c>
    </row>
    <row r="56" spans="1:57" ht="15.9" x14ac:dyDescent="0.45">
      <c r="A56" s="2">
        <v>2020</v>
      </c>
      <c r="B56">
        <v>0.99399999999999999</v>
      </c>
      <c r="C56" s="14"/>
      <c r="E56">
        <v>0.93700000000000006</v>
      </c>
      <c r="F56"/>
      <c r="G56"/>
      <c r="H56"/>
      <c r="I56"/>
      <c r="K56" s="2">
        <v>2020</v>
      </c>
      <c r="L56" s="2">
        <v>26.4</v>
      </c>
      <c r="M56" s="2">
        <v>53.2</v>
      </c>
      <c r="N56" s="2">
        <v>24.5</v>
      </c>
      <c r="O56" s="2">
        <v>6.7</v>
      </c>
      <c r="P56" s="2">
        <v>20.399999999999999</v>
      </c>
      <c r="Q56" s="2">
        <v>8.1</v>
      </c>
      <c r="R56" s="4">
        <v>22.1</v>
      </c>
      <c r="S56" s="2">
        <v>24.5</v>
      </c>
      <c r="T56" s="2">
        <v>6.6</v>
      </c>
      <c r="U56" s="2">
        <v>15.5</v>
      </c>
      <c r="V56" s="2">
        <v>4.9000000000000004</v>
      </c>
      <c r="W56" s="2">
        <v>0</v>
      </c>
      <c r="X56" s="2">
        <v>20.5</v>
      </c>
      <c r="Y56" s="2">
        <v>43.9</v>
      </c>
      <c r="Z56" s="2">
        <v>83.6</v>
      </c>
      <c r="AA56" s="2">
        <v>11.5</v>
      </c>
      <c r="AB56" s="2">
        <v>5.6</v>
      </c>
      <c r="AC56" s="2">
        <v>36.299999999999997</v>
      </c>
      <c r="AD56" s="4">
        <v>6.3</v>
      </c>
      <c r="AE56" s="17">
        <f t="shared" si="0"/>
        <v>259.2</v>
      </c>
      <c r="AF56" s="15">
        <f t="shared" si="1"/>
        <v>64.400000000000006</v>
      </c>
      <c r="AG56" s="15">
        <f t="shared" si="2"/>
        <v>159.5</v>
      </c>
      <c r="AI56" s="2">
        <v>2020</v>
      </c>
      <c r="AJ56" s="2">
        <v>0</v>
      </c>
      <c r="AK56" s="2">
        <v>0</v>
      </c>
      <c r="AL56" s="2">
        <v>0</v>
      </c>
      <c r="AM56" s="2">
        <v>3.3333333333333333E-2</v>
      </c>
      <c r="AN56" s="2">
        <v>12.03225806451613</v>
      </c>
      <c r="AO56" s="2">
        <v>13.466666666666667</v>
      </c>
      <c r="AP56" s="4">
        <v>25.06451612903226</v>
      </c>
      <c r="AQ56" s="34">
        <v>36.41935483870968</v>
      </c>
      <c r="AR56" s="34">
        <v>41.103448275862071</v>
      </c>
      <c r="AS56" s="34">
        <v>39.903225806451616</v>
      </c>
      <c r="AT56" s="34">
        <v>37.799999999999997</v>
      </c>
      <c r="AU56" s="34">
        <v>0.64516129032258063</v>
      </c>
      <c r="AV56" s="34">
        <v>0</v>
      </c>
      <c r="AW56" s="34">
        <v>0</v>
      </c>
      <c r="AX56" s="18">
        <v>0</v>
      </c>
      <c r="AY56" s="18">
        <v>3.3333333333333333E-2</v>
      </c>
      <c r="AZ56" s="2">
        <v>1.3548387096774193</v>
      </c>
      <c r="BA56" s="2">
        <v>21.966666666666665</v>
      </c>
      <c r="BB56" s="4">
        <v>34.161290322580648</v>
      </c>
      <c r="BC56" s="32">
        <f t="shared" si="3"/>
        <v>17.782276603633669</v>
      </c>
      <c r="BD56" s="2">
        <f t="shared" si="4"/>
        <v>0</v>
      </c>
      <c r="BE56" s="2">
        <f t="shared" si="5"/>
        <v>8.3333333333333332E-3</v>
      </c>
    </row>
    <row r="57" spans="1:57" ht="15.9" x14ac:dyDescent="0.45">
      <c r="A57" s="2">
        <v>2021</v>
      </c>
      <c r="B57">
        <v>1.048</v>
      </c>
      <c r="E57">
        <v>1.054</v>
      </c>
      <c r="F57"/>
      <c r="G57"/>
      <c r="H57"/>
      <c r="I57"/>
      <c r="K57" s="2">
        <v>2021</v>
      </c>
      <c r="L57" s="2">
        <v>20.5</v>
      </c>
      <c r="M57" s="2">
        <v>43.9</v>
      </c>
      <c r="N57" s="2">
        <v>83.6</v>
      </c>
      <c r="O57" s="2">
        <v>11.5</v>
      </c>
      <c r="P57" s="2">
        <v>5.6</v>
      </c>
      <c r="Q57" s="2">
        <v>36.299999999999997</v>
      </c>
      <c r="R57" s="4">
        <v>6.3</v>
      </c>
      <c r="S57" s="2">
        <v>9.6999999999999993</v>
      </c>
      <c r="T57" s="2">
        <v>3.9</v>
      </c>
      <c r="U57" s="2">
        <v>9</v>
      </c>
      <c r="V57" s="2">
        <v>7.4</v>
      </c>
      <c r="W57" s="2">
        <v>5.2</v>
      </c>
      <c r="X57" s="2">
        <v>30.7</v>
      </c>
      <c r="Y57" s="2">
        <v>25.4</v>
      </c>
      <c r="Z57" s="2">
        <v>24.4</v>
      </c>
      <c r="AA57" s="2">
        <v>40.700000000000003</v>
      </c>
      <c r="AB57" s="2">
        <v>10.1</v>
      </c>
      <c r="AC57" s="2">
        <v>7</v>
      </c>
      <c r="AD57" s="4">
        <v>25</v>
      </c>
      <c r="AE57" s="17">
        <f t="shared" si="0"/>
        <v>198.50000000000003</v>
      </c>
      <c r="AF57" s="15">
        <f t="shared" si="1"/>
        <v>56.099999999999994</v>
      </c>
      <c r="AG57" s="15">
        <f t="shared" si="2"/>
        <v>126.39999999999999</v>
      </c>
      <c r="AI57" s="2">
        <v>2021</v>
      </c>
      <c r="AJ57" s="2">
        <v>0</v>
      </c>
      <c r="AK57" s="2">
        <v>0</v>
      </c>
      <c r="AL57" s="18">
        <v>0</v>
      </c>
      <c r="AM57" s="18">
        <v>3.3333333333333333E-2</v>
      </c>
      <c r="AN57" s="2">
        <v>1.3548387096774193</v>
      </c>
      <c r="AO57" s="2">
        <v>21.966666666666665</v>
      </c>
      <c r="AP57" s="4">
        <v>34.161290322580648</v>
      </c>
      <c r="AQ57" s="2">
        <v>37.161290322580648</v>
      </c>
      <c r="AR57" s="2">
        <v>36.607142857142854</v>
      </c>
      <c r="AS57" s="2">
        <v>38.838709677419352</v>
      </c>
      <c r="AT57" s="2">
        <v>29.433333333333334</v>
      </c>
      <c r="AU57" s="2">
        <v>0</v>
      </c>
      <c r="AV57" s="2">
        <v>0</v>
      </c>
      <c r="AW57" s="2">
        <v>0</v>
      </c>
      <c r="AX57" s="2">
        <v>0</v>
      </c>
      <c r="AY57" s="2">
        <v>0.56666666666666665</v>
      </c>
      <c r="AZ57" s="2">
        <v>9.7741935483870961</v>
      </c>
      <c r="BA57" s="2">
        <v>15</v>
      </c>
      <c r="BB57" s="4">
        <v>27.161290322580644</v>
      </c>
      <c r="BC57" s="32">
        <f>AVERAGE(AQ57:BB57)</f>
        <v>16.211885560675885</v>
      </c>
      <c r="BD57" s="2">
        <f t="shared" si="4"/>
        <v>0</v>
      </c>
      <c r="BE57" s="2">
        <f t="shared" si="5"/>
        <v>0.14166666666666666</v>
      </c>
    </row>
    <row r="58" spans="1:57" x14ac:dyDescent="0.4">
      <c r="R58" s="2"/>
      <c r="AE58" s="18">
        <f>AVERAGE(AE2:AE57)</f>
        <v>237.0732142857143</v>
      </c>
      <c r="AF58" s="18">
        <f>AVERAGE(AF2:AF57)</f>
        <v>69.073214285714258</v>
      </c>
      <c r="AG58" s="15">
        <f>AVERAGE(AG2:AG57)</f>
        <v>141.50714285714281</v>
      </c>
      <c r="AI58" s="2" t="s">
        <v>33</v>
      </c>
      <c r="AQ58" s="2">
        <f>AVERAGE(AQ2:AQ57)</f>
        <v>26.243087557603701</v>
      </c>
      <c r="AR58" s="2">
        <f t="shared" ref="AR58:BB58" si="6">AVERAGE(AR2:AR57)</f>
        <v>29.32048293455313</v>
      </c>
      <c r="AS58" s="2">
        <f t="shared" si="6"/>
        <v>31.398041474654374</v>
      </c>
      <c r="AT58" s="2">
        <f t="shared" si="6"/>
        <v>44.904166666666676</v>
      </c>
      <c r="AU58" s="2">
        <f t="shared" si="6"/>
        <v>735.54665898617532</v>
      </c>
      <c r="AV58" s="2">
        <f t="shared" si="6"/>
        <v>11.917261904761904</v>
      </c>
      <c r="AW58" s="2">
        <f t="shared" si="6"/>
        <v>11.519585253456222</v>
      </c>
      <c r="AX58" s="2">
        <f t="shared" si="6"/>
        <v>5.7644009216589875</v>
      </c>
      <c r="AY58" s="2">
        <f t="shared" si="6"/>
        <v>298.13749999999993</v>
      </c>
      <c r="AZ58" s="2">
        <f t="shared" si="6"/>
        <v>104.36981566820275</v>
      </c>
      <c r="BA58" s="2">
        <f t="shared" si="6"/>
        <v>193.27559523809529</v>
      </c>
      <c r="BB58" s="2">
        <f t="shared" si="6"/>
        <v>21.475806451612904</v>
      </c>
      <c r="BC58" s="14">
        <f>AVERAGE(BC2:BC57)</f>
        <v>126.1560335881201</v>
      </c>
      <c r="BD58" s="2">
        <f>AVERAGE(BD2:BD57)</f>
        <v>11.718423579109063</v>
      </c>
      <c r="BE58" s="2">
        <f>AVERAGE(BE2:BE57)</f>
        <v>81.834687019969252</v>
      </c>
    </row>
    <row r="59" spans="1:57" x14ac:dyDescent="0.4">
      <c r="K59" s="15"/>
      <c r="R59" s="2"/>
      <c r="AE59" s="18"/>
      <c r="AF59" s="18"/>
      <c r="AG59" s="15"/>
      <c r="BB59" s="2"/>
      <c r="BC59" s="14"/>
    </row>
    <row r="60" spans="1:57" x14ac:dyDescent="0.4">
      <c r="K60" s="15" t="s">
        <v>1</v>
      </c>
      <c r="L60" s="8" t="s">
        <v>3</v>
      </c>
      <c r="M60" s="8" t="s">
        <v>4</v>
      </c>
      <c r="N60" s="8" t="s">
        <v>5</v>
      </c>
      <c r="O60" s="8" t="s">
        <v>6</v>
      </c>
      <c r="P60" s="8" t="s">
        <v>7</v>
      </c>
      <c r="Q60" s="8" t="s">
        <v>8</v>
      </c>
      <c r="R60" s="9" t="s">
        <v>9</v>
      </c>
      <c r="S60" s="8" t="s">
        <v>10</v>
      </c>
      <c r="T60" s="8" t="s">
        <v>11</v>
      </c>
      <c r="U60" s="8" t="s">
        <v>12</v>
      </c>
      <c r="V60" s="8" t="s">
        <v>13</v>
      </c>
      <c r="W60" s="8" t="s">
        <v>14</v>
      </c>
      <c r="X60" s="8" t="s">
        <v>15</v>
      </c>
      <c r="Y60" s="8" t="s">
        <v>16</v>
      </c>
      <c r="Z60" s="8" t="s">
        <v>17</v>
      </c>
      <c r="AA60" s="8" t="s">
        <v>18</v>
      </c>
      <c r="AB60" s="8" t="s">
        <v>19</v>
      </c>
      <c r="AC60" s="2" t="s">
        <v>1723</v>
      </c>
      <c r="AD60" s="4" t="s">
        <v>1735</v>
      </c>
      <c r="AE60" s="18"/>
      <c r="AF60" s="18"/>
      <c r="AG60" s="15"/>
      <c r="BB60" s="2"/>
      <c r="BC60" s="14"/>
    </row>
    <row r="61" spans="1:57" x14ac:dyDescent="0.4">
      <c r="K61" s="2" t="s">
        <v>25</v>
      </c>
      <c r="L61" s="2">
        <f>CORREL($B$2:$B$57,L2:L57)</f>
        <v>0.10865457850360033</v>
      </c>
      <c r="M61" s="2">
        <f t="shared" ref="M61:AB61" si="7">CORREL($B$2:$B$57,M2:M57)</f>
        <v>0.17885135465126004</v>
      </c>
      <c r="N61" s="2">
        <f t="shared" si="7"/>
        <v>1.5679462689104206E-2</v>
      </c>
      <c r="O61" s="2">
        <f t="shared" si="7"/>
        <v>-8.6334368465725703E-3</v>
      </c>
      <c r="P61" s="2">
        <f t="shared" si="7"/>
        <v>0.40559243009490625</v>
      </c>
      <c r="Q61" s="2">
        <f t="shared" si="7"/>
        <v>8.6249121031352793E-2</v>
      </c>
      <c r="R61" s="2">
        <f t="shared" si="7"/>
        <v>8.531877784733391E-2</v>
      </c>
      <c r="S61" s="2">
        <f t="shared" si="7"/>
        <v>9.6614911560282277E-2</v>
      </c>
      <c r="T61" s="2">
        <f t="shared" si="7"/>
        <v>3.2611618991753528E-2</v>
      </c>
      <c r="U61" s="2">
        <f t="shared" si="7"/>
        <v>-0.13806465762930609</v>
      </c>
      <c r="V61" s="2">
        <f t="shared" si="7"/>
        <v>-0.37003688278378594</v>
      </c>
      <c r="W61" s="2">
        <f t="shared" si="7"/>
        <v>-0.29081792932304662</v>
      </c>
      <c r="X61" s="2">
        <f t="shared" si="7"/>
        <v>-5.5401119854861437E-2</v>
      </c>
      <c r="Y61" s="2">
        <f t="shared" si="7"/>
        <v>4.9665713348586965E-2</v>
      </c>
      <c r="Z61" s="2">
        <f t="shared" si="7"/>
        <v>-9.3882197715304774E-2</v>
      </c>
      <c r="AA61" s="2">
        <f t="shared" si="7"/>
        <v>0.20528289946843123</v>
      </c>
      <c r="AB61" s="2">
        <f t="shared" si="7"/>
        <v>-4.6126208077656328E-2</v>
      </c>
      <c r="AE61" s="18"/>
      <c r="AF61" s="18"/>
      <c r="AG61" s="15"/>
    </row>
    <row r="62" spans="1:57" x14ac:dyDescent="0.4">
      <c r="K62" s="2" t="s">
        <v>1736</v>
      </c>
      <c r="L62" s="2">
        <f>CORREL($B$2:$B$57,AJ2:AJ57)</f>
        <v>4.5302435894870645E-2</v>
      </c>
      <c r="M62" s="2">
        <f t="shared" ref="M62:AB62" si="8">CORREL($B$2:$B$57,AK2:AK57)</f>
        <v>-3.781726797851992E-2</v>
      </c>
      <c r="N62" s="2">
        <f t="shared" si="8"/>
        <v>-0.10082285214486228</v>
      </c>
      <c r="O62" s="2">
        <f t="shared" si="8"/>
        <v>-0.16402037972167441</v>
      </c>
      <c r="P62" s="2">
        <f t="shared" si="8"/>
        <v>2.3243911436862646E-2</v>
      </c>
      <c r="Q62" s="2">
        <f t="shared" si="8"/>
        <v>0.12212808770455694</v>
      </c>
      <c r="R62" s="2">
        <f t="shared" si="8"/>
        <v>0.11427078727249672</v>
      </c>
      <c r="S62" s="2">
        <f t="shared" si="8"/>
        <v>7.0394646092788685E-2</v>
      </c>
      <c r="T62" s="2">
        <f t="shared" si="8"/>
        <v>7.4746883570620204E-2</v>
      </c>
      <c r="U62" s="2">
        <f t="shared" si="8"/>
        <v>5.2490823012402307E-2</v>
      </c>
      <c r="V62" s="2">
        <f t="shared" si="8"/>
        <v>6.380032082631043E-2</v>
      </c>
      <c r="W62" s="2">
        <f t="shared" si="8"/>
        <v>0.25345055416459594</v>
      </c>
      <c r="X62" s="2">
        <f t="shared" si="8"/>
        <v>0.22115309623754847</v>
      </c>
      <c r="Y62" s="2">
        <f t="shared" si="8"/>
        <v>0.10301409160001973</v>
      </c>
      <c r="Z62" s="2">
        <f t="shared" si="8"/>
        <v>5.3143246762580511E-2</v>
      </c>
      <c r="AA62" s="2">
        <f t="shared" si="8"/>
        <v>1.9056464176274303E-2</v>
      </c>
      <c r="AB62" s="2">
        <f t="shared" si="8"/>
        <v>0.1624996086637657</v>
      </c>
      <c r="AC62" s="2">
        <f t="shared" ref="AC62" si="9">CORREL($B$2:$B$57,BA2:BA57)</f>
        <v>6.2323426299965325E-2</v>
      </c>
      <c r="AD62" s="2">
        <f t="shared" ref="AD62" si="10">CORREL($B$2:$B$57,BB2:BB57)</f>
        <v>-0.13598659809695129</v>
      </c>
      <c r="AE62" s="18"/>
      <c r="AG62" s="15"/>
    </row>
    <row r="63" spans="1:57" x14ac:dyDescent="0.4">
      <c r="K63" s="2" t="s">
        <v>29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2">
        <v>0.20899999999999999</v>
      </c>
      <c r="AB63" s="2">
        <v>0.20899999999999999</v>
      </c>
      <c r="AC63" s="2">
        <v>0.20899999999999999</v>
      </c>
      <c r="AD63" s="2">
        <v>0.20899999999999999</v>
      </c>
      <c r="AE63" s="18"/>
      <c r="AG63" s="15"/>
    </row>
    <row r="64" spans="1:57" x14ac:dyDescent="0.4">
      <c r="K64" s="2" t="s">
        <v>30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2">
        <v>0.29199999999999998</v>
      </c>
      <c r="AB64" s="2">
        <v>0.29199999999999998</v>
      </c>
      <c r="AC64" s="2">
        <v>0.29199999999999998</v>
      </c>
      <c r="AD64" s="2">
        <v>0.29199999999999998</v>
      </c>
      <c r="AE64" s="18"/>
      <c r="AG64" s="15"/>
    </row>
    <row r="65" spans="10:33" x14ac:dyDescent="0.4">
      <c r="K65" s="2" t="s">
        <v>34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E65" s="18"/>
      <c r="AG65" s="15"/>
    </row>
    <row r="66" spans="10:33" x14ac:dyDescent="0.4">
      <c r="K66" s="2" t="s">
        <v>31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2">
        <v>-0.20899999999999999</v>
      </c>
      <c r="AB66" s="2">
        <v>-0.20899999999999999</v>
      </c>
      <c r="AC66" s="2">
        <v>-0.20899999999999999</v>
      </c>
      <c r="AD66" s="2">
        <v>-0.20899999999999999</v>
      </c>
      <c r="AE66" s="18"/>
      <c r="AG66" s="15"/>
    </row>
    <row r="67" spans="10:33" x14ac:dyDescent="0.4">
      <c r="K67" s="2" t="s">
        <v>32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2">
        <v>-0.29199999999999998</v>
      </c>
      <c r="AB67" s="2">
        <v>-0.29199999999999998</v>
      </c>
      <c r="AC67" s="2">
        <v>-0.29199999999999998</v>
      </c>
      <c r="AD67" s="2">
        <v>-0.29199999999999998</v>
      </c>
      <c r="AE67" s="18"/>
      <c r="AG67" s="15"/>
    </row>
    <row r="68" spans="10:33" x14ac:dyDescent="0.4">
      <c r="K68" s="2" t="s">
        <v>35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E68" s="18"/>
      <c r="AG68" s="15"/>
    </row>
    <row r="69" spans="10:33" x14ac:dyDescent="0.4">
      <c r="J69" s="2" t="s">
        <v>27</v>
      </c>
      <c r="K69" s="20">
        <f>MAX(L61:AB61)</f>
        <v>0.40559243009490625</v>
      </c>
      <c r="AE69" s="18"/>
      <c r="AG69" s="15"/>
    </row>
    <row r="70" spans="10:33" x14ac:dyDescent="0.4">
      <c r="J70" s="2" t="s">
        <v>28</v>
      </c>
      <c r="K70" s="21">
        <f>MIN(L61:AB61)</f>
        <v>-0.37003688278378594</v>
      </c>
      <c r="AE70" s="18"/>
      <c r="AG70" s="15"/>
    </row>
    <row r="71" spans="10:33" x14ac:dyDescent="0.4">
      <c r="J71" s="2" t="s">
        <v>23</v>
      </c>
      <c r="K71" s="20">
        <f>MAX(L62:AB62)</f>
        <v>0.25345055416459594</v>
      </c>
      <c r="AE71" s="18"/>
      <c r="AG71" s="15"/>
    </row>
    <row r="72" spans="10:33" x14ac:dyDescent="0.4">
      <c r="J72" s="2" t="s">
        <v>24</v>
      </c>
      <c r="K72" s="21">
        <f>MIN(L62:AB62)</f>
        <v>-0.16402037972167441</v>
      </c>
      <c r="AE72" s="18"/>
      <c r="AG72" s="15"/>
    </row>
    <row r="73" spans="10:33" x14ac:dyDescent="0.4">
      <c r="AE73" s="18"/>
    </row>
    <row r="74" spans="10:33" x14ac:dyDescent="0.4">
      <c r="AE74" s="18"/>
    </row>
    <row r="75" spans="10:33" x14ac:dyDescent="0.4">
      <c r="AE75" s="18"/>
    </row>
    <row r="76" spans="10:33" x14ac:dyDescent="0.4">
      <c r="AE76" s="18"/>
    </row>
    <row r="77" spans="10:33" x14ac:dyDescent="0.4">
      <c r="AE77" s="18"/>
    </row>
    <row r="78" spans="10:33" x14ac:dyDescent="0.4">
      <c r="AE78" s="18"/>
    </row>
    <row r="94" spans="5:22" x14ac:dyDescent="0.4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3"/>
      <c r="S94" s="12"/>
      <c r="T94" s="12"/>
      <c r="U94" s="12"/>
      <c r="V94" s="12"/>
    </row>
    <row r="95" spans="5:22" x14ac:dyDescent="0.4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4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4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98" spans="5:22" x14ac:dyDescent="0.4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7"/>
      <c r="S98" s="14"/>
      <c r="T98" s="14"/>
      <c r="U98" s="14"/>
      <c r="V98" s="14"/>
    </row>
    <row r="99" spans="5:22" x14ac:dyDescent="0.4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7"/>
      <c r="S99" s="14"/>
      <c r="T99" s="14"/>
      <c r="U99" s="14"/>
      <c r="V99" s="14"/>
    </row>
    <row r="102" spans="5:22" x14ac:dyDescent="0.4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3"/>
      <c r="S102" s="12"/>
      <c r="T102" s="12"/>
      <c r="U102" s="12"/>
      <c r="V102" s="12"/>
    </row>
    <row r="103" spans="5:22" x14ac:dyDescent="0.4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4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4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4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4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4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7"/>
      <c r="S108" s="14"/>
      <c r="T108" s="14"/>
      <c r="U108" s="14"/>
      <c r="V108" s="14"/>
    </row>
    <row r="109" spans="5:22" x14ac:dyDescent="0.4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4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3"/>
      <c r="S110" s="12"/>
      <c r="T110" s="12"/>
      <c r="U110" s="12"/>
      <c r="V110" s="12"/>
    </row>
    <row r="111" spans="5:22" x14ac:dyDescent="0.4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4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4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4" spans="5:22" x14ac:dyDescent="0.4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7"/>
      <c r="S114" s="14"/>
      <c r="T114" s="14"/>
      <c r="U114" s="14"/>
      <c r="V114" s="14"/>
    </row>
    <row r="115" spans="5:22" x14ac:dyDescent="0.4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7"/>
      <c r="S115" s="14"/>
      <c r="T115" s="14"/>
      <c r="U115" s="14"/>
      <c r="V115" s="14"/>
    </row>
    <row r="118" spans="5:22" x14ac:dyDescent="0.4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3"/>
      <c r="S118" s="12"/>
      <c r="T118" s="12"/>
      <c r="U118" s="12"/>
      <c r="V118" s="12"/>
    </row>
    <row r="119" spans="5:22" x14ac:dyDescent="0.4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4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4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2" spans="5:22" x14ac:dyDescent="0.4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7"/>
      <c r="S122" s="14"/>
      <c r="T122" s="14"/>
      <c r="U122" s="14"/>
      <c r="V122" s="14"/>
    </row>
    <row r="123" spans="5:22" x14ac:dyDescent="0.4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7"/>
      <c r="S123" s="14"/>
      <c r="T123" s="14"/>
      <c r="U123" s="14"/>
      <c r="V123" s="14"/>
    </row>
    <row r="126" spans="5:22" x14ac:dyDescent="0.4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3"/>
      <c r="S126" s="12"/>
      <c r="T126" s="12"/>
      <c r="U126" s="12"/>
      <c r="V126" s="12"/>
    </row>
    <row r="127" spans="5:22" x14ac:dyDescent="0.4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4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4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0" spans="5:22" x14ac:dyDescent="0.4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7"/>
      <c r="S130" s="14"/>
      <c r="T130" s="14"/>
      <c r="U130" s="14"/>
      <c r="V130" s="14"/>
    </row>
    <row r="131" spans="5:22" x14ac:dyDescent="0.4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7"/>
      <c r="S131" s="14"/>
      <c r="T131" s="14"/>
      <c r="U131" s="14"/>
      <c r="V131" s="14"/>
    </row>
    <row r="134" spans="5:22" x14ac:dyDescent="0.4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3"/>
      <c r="S134" s="12"/>
      <c r="T134" s="12"/>
      <c r="U134" s="12"/>
      <c r="V134" s="12"/>
    </row>
    <row r="135" spans="5:22" x14ac:dyDescent="0.4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4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4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  <row r="138" spans="5:22" x14ac:dyDescent="0.4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7"/>
      <c r="S138" s="14"/>
      <c r="T138" s="14"/>
      <c r="U138" s="14"/>
      <c r="V138" s="14"/>
    </row>
    <row r="139" spans="5:22" x14ac:dyDescent="0.4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7"/>
      <c r="S139" s="14"/>
      <c r="T139" s="14"/>
      <c r="U139" s="14"/>
      <c r="V139" s="14"/>
    </row>
  </sheetData>
  <phoneticPr fontId="13" type="noConversion"/>
  <conditionalFormatting sqref="E95:V99 E103:V107 E111:V115 E119:V123 E127:V131 E135:V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V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3:AB68 AC63:AD64 AC66:AD67">
    <cfRule type="top10" dxfId="29" priority="1" rank="5"/>
    <cfRule type="top10" dxfId="28" priority="2" bottom="1" rank="5"/>
    <cfRule type="top10" dxfId="27" priority="3" bottom="1" rank="5"/>
    <cfRule type="top10" dxfId="26" priority="4" rank="5"/>
  </conditionalFormatting>
  <conditionalFormatting sqref="L61:AC61 AC62:AD62 AC65">
    <cfRule type="top10" dxfId="25" priority="8" bottom="1" rank="5"/>
    <cfRule type="top10" dxfId="24" priority="9" rank="5"/>
  </conditionalFormatting>
  <conditionalFormatting sqref="AC65 L62:AD62">
    <cfRule type="top10" dxfId="23" priority="10" bottom="1" rank="5"/>
    <cfRule type="top10" dxfId="22" priority="11" rank="5"/>
  </conditionalFormatting>
  <conditionalFormatting sqref="AE85:AE86 AC65 L61:AC62 AC62:AD62">
    <cfRule type="top10" dxfId="21" priority="6" rank="5"/>
    <cfRule type="top10" dxfId="2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C24A-1EAE-4386-88FD-1F5F34E0E63A}">
  <dimension ref="A1:BC137"/>
  <sheetViews>
    <sheetView topLeftCell="C40" zoomScale="60" zoomScaleNormal="60" workbookViewId="0">
      <selection activeCell="BC2" sqref="BC2:BC57"/>
    </sheetView>
  </sheetViews>
  <sheetFormatPr defaultColWidth="8.92578125" defaultRowHeight="15.45" x14ac:dyDescent="0.4"/>
  <cols>
    <col min="1" max="17" width="8.92578125" style="2"/>
    <col min="18" max="18" width="8.92578125" style="4"/>
    <col min="19" max="29" width="8.92578125" style="2"/>
    <col min="30" max="30" width="8.92578125" style="4"/>
    <col min="31" max="40" width="8.92578125" style="2"/>
    <col min="41" max="41" width="8.92578125" style="4"/>
    <col min="42" max="52" width="8.92578125" style="2"/>
    <col min="53" max="53" width="8.92578125" style="4"/>
    <col min="54" max="16384" width="8.92578125" style="2"/>
  </cols>
  <sheetData>
    <row r="1" spans="1:55" x14ac:dyDescent="0.4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>
        <f>AVERAGE(S2:AD2)</f>
        <v>20.75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4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5" ht="15.9" x14ac:dyDescent="0.45">
      <c r="A2" s="2">
        <v>1966</v>
      </c>
      <c r="B2">
        <v>0.82</v>
      </c>
      <c r="C2" s="5"/>
      <c r="E2"/>
      <c r="F2"/>
      <c r="G2"/>
      <c r="H2"/>
      <c r="I2"/>
      <c r="K2" s="2">
        <v>1966</v>
      </c>
      <c r="S2" s="2">
        <v>57</v>
      </c>
      <c r="T2" s="2">
        <v>16</v>
      </c>
      <c r="U2" s="2">
        <v>8</v>
      </c>
      <c r="V2" s="2">
        <v>9</v>
      </c>
      <c r="W2" s="2">
        <v>1</v>
      </c>
      <c r="X2" s="2">
        <v>16</v>
      </c>
      <c r="Y2" s="2">
        <v>34</v>
      </c>
      <c r="Z2" s="2">
        <v>26</v>
      </c>
      <c r="AA2" s="2">
        <v>13</v>
      </c>
      <c r="AB2" s="2">
        <v>16</v>
      </c>
      <c r="AC2" s="2">
        <v>48</v>
      </c>
      <c r="AD2" s="4">
        <v>5</v>
      </c>
      <c r="AE2" s="2">
        <f t="shared" ref="AE2:AE65" si="0">AVERAGE(S3:AD3)</f>
        <v>23.083333333333332</v>
      </c>
      <c r="AF2" s="15"/>
      <c r="AG2" s="15"/>
      <c r="AH2" s="2">
        <v>1966</v>
      </c>
      <c r="AP2" s="2">
        <v>-35.1</v>
      </c>
      <c r="AQ2" s="2">
        <v>-35.799999999999997</v>
      </c>
      <c r="AR2" s="2">
        <v>-24.1</v>
      </c>
      <c r="AS2" s="2">
        <v>-22</v>
      </c>
      <c r="AT2" s="2">
        <v>-5</v>
      </c>
      <c r="AU2" s="2">
        <v>9.1999999999999993</v>
      </c>
      <c r="AV2" s="2">
        <v>11.6</v>
      </c>
      <c r="AW2" s="2">
        <v>7.7</v>
      </c>
      <c r="AX2" s="2">
        <v>1</v>
      </c>
      <c r="AY2" s="2">
        <v>-18</v>
      </c>
      <c r="AZ2" s="2">
        <v>-20.5</v>
      </c>
      <c r="BA2" s="4">
        <v>-34</v>
      </c>
      <c r="BB2" s="32">
        <f>AVERAGE(AP2:BA2)</f>
        <v>-13.75</v>
      </c>
      <c r="BC2" s="2">
        <f>AVERAGE(AU2:AV2)</f>
        <v>10.399999999999999</v>
      </c>
    </row>
    <row r="3" spans="1:55" ht="15.9" x14ac:dyDescent="0.45">
      <c r="A3" s="2">
        <v>1967</v>
      </c>
      <c r="B3">
        <v>0.88500000000000001</v>
      </c>
      <c r="C3" s="5"/>
      <c r="E3"/>
      <c r="F3"/>
      <c r="G3"/>
      <c r="H3"/>
      <c r="I3"/>
      <c r="K3" s="2">
        <v>1967</v>
      </c>
      <c r="L3" s="2">
        <v>16</v>
      </c>
      <c r="M3" s="2">
        <v>34</v>
      </c>
      <c r="N3" s="2">
        <v>26</v>
      </c>
      <c r="O3" s="2">
        <v>13</v>
      </c>
      <c r="P3" s="2">
        <v>16</v>
      </c>
      <c r="Q3" s="2">
        <v>48</v>
      </c>
      <c r="R3" s="4">
        <v>5</v>
      </c>
      <c r="S3" s="2">
        <v>20</v>
      </c>
      <c r="T3" s="2">
        <v>4</v>
      </c>
      <c r="U3" s="2">
        <v>30</v>
      </c>
      <c r="V3" s="2">
        <v>6</v>
      </c>
      <c r="W3" s="2">
        <v>18</v>
      </c>
      <c r="X3" s="2">
        <v>46</v>
      </c>
      <c r="Y3" s="2">
        <v>62</v>
      </c>
      <c r="Z3" s="2">
        <v>12</v>
      </c>
      <c r="AA3" s="2">
        <v>11</v>
      </c>
      <c r="AB3" s="2">
        <v>27</v>
      </c>
      <c r="AC3" s="2">
        <v>11</v>
      </c>
      <c r="AD3" s="4">
        <v>30</v>
      </c>
      <c r="AE3" s="2">
        <f t="shared" si="0"/>
        <v>19</v>
      </c>
      <c r="AF3" s="15"/>
      <c r="AG3" s="15"/>
      <c r="AH3" s="2">
        <v>1967</v>
      </c>
      <c r="AI3" s="2">
        <v>9.1999999999999993</v>
      </c>
      <c r="AJ3" s="2">
        <v>11.6</v>
      </c>
      <c r="AK3" s="2">
        <v>7.7</v>
      </c>
      <c r="AL3" s="2">
        <v>1</v>
      </c>
      <c r="AM3" s="2">
        <v>-18</v>
      </c>
      <c r="AN3" s="2">
        <v>-20.5</v>
      </c>
      <c r="AO3" s="4">
        <v>-34</v>
      </c>
      <c r="AP3" s="2">
        <v>-36.9</v>
      </c>
      <c r="AQ3" s="2">
        <v>-35.9</v>
      </c>
      <c r="AR3" s="2">
        <v>-20.3</v>
      </c>
      <c r="AS3" s="2">
        <v>-18.899999999999999</v>
      </c>
      <c r="AT3" s="2">
        <v>4</v>
      </c>
      <c r="AU3" s="2">
        <v>10.9</v>
      </c>
      <c r="AV3" s="2">
        <v>11.6</v>
      </c>
      <c r="AW3" s="2">
        <v>5.8</v>
      </c>
      <c r="AX3" s="2">
        <v>1.6</v>
      </c>
      <c r="AY3" s="2">
        <v>-10.6</v>
      </c>
      <c r="AZ3" s="2">
        <v>-33.1</v>
      </c>
      <c r="BA3" s="4">
        <v>-28</v>
      </c>
      <c r="BB3" s="32">
        <f t="shared" ref="BB3:BB56" si="1">AVERAGE(AP3:BA3)</f>
        <v>-12.483333333333334</v>
      </c>
      <c r="BC3" s="2">
        <f t="shared" ref="BC3:BC57" si="2">AVERAGE(AU3:AV3)</f>
        <v>11.25</v>
      </c>
    </row>
    <row r="4" spans="1:55" ht="15.9" x14ac:dyDescent="0.45">
      <c r="A4" s="2">
        <v>1968</v>
      </c>
      <c r="B4">
        <v>1.3520000000000001</v>
      </c>
      <c r="C4" s="5"/>
      <c r="E4"/>
      <c r="F4"/>
      <c r="G4"/>
      <c r="H4"/>
      <c r="I4"/>
      <c r="K4" s="2">
        <v>1968</v>
      </c>
      <c r="L4" s="2">
        <v>46</v>
      </c>
      <c r="M4" s="2">
        <v>62</v>
      </c>
      <c r="N4" s="2">
        <v>12</v>
      </c>
      <c r="O4" s="2">
        <v>11</v>
      </c>
      <c r="P4" s="2">
        <v>27</v>
      </c>
      <c r="Q4" s="2">
        <v>11</v>
      </c>
      <c r="R4" s="4">
        <v>30</v>
      </c>
      <c r="S4" s="2">
        <v>22</v>
      </c>
      <c r="T4" s="2">
        <v>12</v>
      </c>
      <c r="U4" s="2">
        <v>9</v>
      </c>
      <c r="V4" s="2">
        <v>1</v>
      </c>
      <c r="W4" s="2">
        <v>12</v>
      </c>
      <c r="X4" s="2">
        <v>17</v>
      </c>
      <c r="Y4" s="2">
        <v>49</v>
      </c>
      <c r="Z4" s="2">
        <v>37</v>
      </c>
      <c r="AA4" s="2">
        <v>13</v>
      </c>
      <c r="AB4" s="2">
        <v>31</v>
      </c>
      <c r="AC4" s="2">
        <v>5</v>
      </c>
      <c r="AD4" s="4">
        <v>20</v>
      </c>
      <c r="AE4" s="2">
        <f t="shared" si="0"/>
        <v>16.5</v>
      </c>
      <c r="AF4" s="15"/>
      <c r="AG4" s="15"/>
      <c r="AH4" s="2">
        <v>1968</v>
      </c>
      <c r="AI4" s="2">
        <v>10.9</v>
      </c>
      <c r="AJ4" s="2">
        <v>11.6</v>
      </c>
      <c r="AK4" s="2">
        <v>5.8</v>
      </c>
      <c r="AL4" s="2">
        <v>1.6</v>
      </c>
      <c r="AM4" s="2">
        <v>-10.6</v>
      </c>
      <c r="AN4" s="2">
        <v>-33.1</v>
      </c>
      <c r="AO4" s="4">
        <v>-28</v>
      </c>
      <c r="AP4" s="2">
        <v>-28.1</v>
      </c>
      <c r="AQ4" s="2">
        <v>-31</v>
      </c>
      <c r="AR4" s="2">
        <v>-26.5</v>
      </c>
      <c r="AS4" s="2">
        <v>-22.8</v>
      </c>
      <c r="AT4" s="2">
        <v>-2.6</v>
      </c>
      <c r="AU4" s="2">
        <v>9.3000000000000007</v>
      </c>
      <c r="AV4" s="2">
        <v>12.2</v>
      </c>
      <c r="AW4" s="2">
        <v>9.6999999999999993</v>
      </c>
      <c r="AX4" s="2">
        <v>0.2</v>
      </c>
      <c r="AY4" s="2">
        <v>-18</v>
      </c>
      <c r="AZ4" s="2">
        <v>-32.799999999999997</v>
      </c>
      <c r="BA4" s="4">
        <v>-39.200000000000003</v>
      </c>
      <c r="BB4" s="32">
        <f t="shared" si="1"/>
        <v>-14.133333333333331</v>
      </c>
      <c r="BC4" s="2">
        <f t="shared" si="2"/>
        <v>10.75</v>
      </c>
    </row>
    <row r="5" spans="1:55" ht="15.9" x14ac:dyDescent="0.45">
      <c r="A5" s="2">
        <v>1969</v>
      </c>
      <c r="B5">
        <v>1.3129999999999999</v>
      </c>
      <c r="C5" s="5"/>
      <c r="E5"/>
      <c r="F5"/>
      <c r="G5"/>
      <c r="H5"/>
      <c r="I5"/>
      <c r="K5" s="2">
        <v>1969</v>
      </c>
      <c r="L5" s="2">
        <v>17</v>
      </c>
      <c r="M5" s="2">
        <v>49</v>
      </c>
      <c r="N5" s="2">
        <v>37</v>
      </c>
      <c r="O5" s="2">
        <v>13</v>
      </c>
      <c r="P5" s="2">
        <v>31</v>
      </c>
      <c r="Q5" s="2">
        <v>5</v>
      </c>
      <c r="R5" s="4">
        <v>20</v>
      </c>
      <c r="S5" s="2">
        <v>53</v>
      </c>
      <c r="T5" s="2">
        <v>5</v>
      </c>
      <c r="U5" s="2">
        <v>4</v>
      </c>
      <c r="V5" s="2">
        <v>4</v>
      </c>
      <c r="W5" s="2">
        <v>6</v>
      </c>
      <c r="X5" s="2">
        <v>20</v>
      </c>
      <c r="Y5" s="2">
        <v>44</v>
      </c>
      <c r="Z5" s="2">
        <v>9</v>
      </c>
      <c r="AA5" s="2">
        <v>24</v>
      </c>
      <c r="AB5" s="2">
        <v>12</v>
      </c>
      <c r="AC5" s="2">
        <v>4</v>
      </c>
      <c r="AD5" s="4">
        <v>13</v>
      </c>
      <c r="AE5" s="2">
        <f t="shared" si="0"/>
        <v>18.333333333333332</v>
      </c>
      <c r="AF5" s="15"/>
      <c r="AG5" s="15"/>
      <c r="AH5" s="2">
        <v>1969</v>
      </c>
      <c r="AI5" s="2">
        <v>9.3000000000000007</v>
      </c>
      <c r="AJ5" s="2">
        <v>12.2</v>
      </c>
      <c r="AK5" s="2">
        <v>9.6999999999999993</v>
      </c>
      <c r="AL5" s="2">
        <v>0.2</v>
      </c>
      <c r="AM5" s="2">
        <v>-18</v>
      </c>
      <c r="AN5" s="2">
        <v>-32.799999999999997</v>
      </c>
      <c r="AO5" s="4">
        <v>-39.200000000000003</v>
      </c>
      <c r="AP5" s="2">
        <v>-23.9</v>
      </c>
      <c r="AQ5" s="2">
        <v>-36.5</v>
      </c>
      <c r="AR5" s="2">
        <v>-32.799999999999997</v>
      </c>
      <c r="AS5" s="2">
        <v>-17.3</v>
      </c>
      <c r="AT5" s="2">
        <v>0.3</v>
      </c>
      <c r="AU5" s="2">
        <v>10.7</v>
      </c>
      <c r="AV5" s="2">
        <v>13.6</v>
      </c>
      <c r="AW5" s="2">
        <v>9.9</v>
      </c>
      <c r="AX5" s="2">
        <v>3.6</v>
      </c>
      <c r="AY5" s="2">
        <v>-14.4</v>
      </c>
      <c r="AZ5" s="2">
        <v>-35.200000000000003</v>
      </c>
      <c r="BA5" s="4">
        <v>-34.799999999999997</v>
      </c>
      <c r="BB5" s="32">
        <f t="shared" si="1"/>
        <v>-13.066666666666668</v>
      </c>
      <c r="BC5" s="2">
        <f t="shared" si="2"/>
        <v>12.149999999999999</v>
      </c>
    </row>
    <row r="6" spans="1:55" ht="15.9" x14ac:dyDescent="0.45">
      <c r="A6" s="2">
        <v>1970</v>
      </c>
      <c r="B6">
        <v>1.069</v>
      </c>
      <c r="C6" s="5"/>
      <c r="E6"/>
      <c r="F6"/>
      <c r="G6"/>
      <c r="H6"/>
      <c r="I6"/>
      <c r="K6" s="2">
        <v>1970</v>
      </c>
      <c r="L6" s="2">
        <v>20</v>
      </c>
      <c r="M6" s="2">
        <v>44</v>
      </c>
      <c r="N6" s="2">
        <v>9</v>
      </c>
      <c r="O6" s="2">
        <v>24</v>
      </c>
      <c r="P6" s="2">
        <v>12</v>
      </c>
      <c r="Q6" s="2">
        <v>4</v>
      </c>
      <c r="R6" s="4">
        <v>13</v>
      </c>
      <c r="S6" s="2">
        <v>6</v>
      </c>
      <c r="T6" s="2">
        <v>13</v>
      </c>
      <c r="U6" s="2">
        <v>4</v>
      </c>
      <c r="V6" s="2">
        <v>6</v>
      </c>
      <c r="W6" s="2">
        <v>10</v>
      </c>
      <c r="X6" s="2">
        <v>19</v>
      </c>
      <c r="Y6" s="2">
        <v>28</v>
      </c>
      <c r="Z6" s="2">
        <v>62</v>
      </c>
      <c r="AA6" s="2">
        <v>9</v>
      </c>
      <c r="AB6" s="2">
        <v>13</v>
      </c>
      <c r="AC6" s="2">
        <v>33</v>
      </c>
      <c r="AD6" s="4">
        <v>17</v>
      </c>
      <c r="AE6" s="2">
        <f t="shared" si="0"/>
        <v>21.333333333333332</v>
      </c>
      <c r="AF6" s="15"/>
      <c r="AG6" s="15"/>
      <c r="AH6" s="2">
        <v>1970</v>
      </c>
      <c r="AI6" s="2">
        <v>10.7</v>
      </c>
      <c r="AJ6" s="2">
        <v>13.6</v>
      </c>
      <c r="AK6" s="2">
        <v>9.9</v>
      </c>
      <c r="AL6" s="2">
        <v>3.6</v>
      </c>
      <c r="AM6" s="2">
        <v>-14.4</v>
      </c>
      <c r="AN6" s="2">
        <v>-35.200000000000003</v>
      </c>
      <c r="AO6" s="4">
        <v>-34.799999999999997</v>
      </c>
      <c r="AP6" s="2">
        <v>-32.9</v>
      </c>
      <c r="AQ6" s="2">
        <v>-32.4</v>
      </c>
      <c r="AR6" s="2">
        <v>-29.2</v>
      </c>
      <c r="AS6" s="2">
        <v>-18.7</v>
      </c>
      <c r="AT6" s="2">
        <v>1.2</v>
      </c>
      <c r="AU6" s="2">
        <v>14</v>
      </c>
      <c r="AV6" s="2">
        <v>8.6999999999999993</v>
      </c>
      <c r="AW6" s="2">
        <v>6.7</v>
      </c>
      <c r="AX6" s="2">
        <v>3.5</v>
      </c>
      <c r="AY6" s="2">
        <v>-14.4</v>
      </c>
      <c r="AZ6" s="2">
        <v>-28.5</v>
      </c>
      <c r="BA6" s="4">
        <v>-29.1</v>
      </c>
      <c r="BB6" s="32">
        <f t="shared" si="1"/>
        <v>-12.591666666666667</v>
      </c>
      <c r="BC6" s="2">
        <f t="shared" si="2"/>
        <v>11.35</v>
      </c>
    </row>
    <row r="7" spans="1:55" ht="15.9" x14ac:dyDescent="0.45">
      <c r="A7" s="2">
        <v>1971</v>
      </c>
      <c r="B7">
        <v>0.89400000000000002</v>
      </c>
      <c r="C7" s="5"/>
      <c r="E7"/>
      <c r="F7"/>
      <c r="G7"/>
      <c r="H7"/>
      <c r="I7"/>
      <c r="K7" s="2">
        <v>1971</v>
      </c>
      <c r="L7" s="2">
        <v>19</v>
      </c>
      <c r="M7" s="2">
        <v>28</v>
      </c>
      <c r="N7" s="2">
        <v>62</v>
      </c>
      <c r="O7" s="2">
        <v>9</v>
      </c>
      <c r="P7" s="2">
        <v>13</v>
      </c>
      <c r="Q7" s="2">
        <v>33</v>
      </c>
      <c r="R7" s="4">
        <v>17</v>
      </c>
      <c r="S7" s="2">
        <v>27</v>
      </c>
      <c r="T7" s="2">
        <v>3</v>
      </c>
      <c r="U7" s="2">
        <v>11</v>
      </c>
      <c r="V7" s="2">
        <v>5</v>
      </c>
      <c r="W7" s="2">
        <v>5</v>
      </c>
      <c r="X7" s="2">
        <v>15</v>
      </c>
      <c r="Y7" s="2">
        <v>30</v>
      </c>
      <c r="Z7" s="2">
        <v>45</v>
      </c>
      <c r="AA7" s="2">
        <v>16</v>
      </c>
      <c r="AB7" s="2">
        <v>28</v>
      </c>
      <c r="AC7" s="2">
        <v>35</v>
      </c>
      <c r="AD7" s="4">
        <v>36</v>
      </c>
      <c r="AE7" s="2">
        <f t="shared" si="0"/>
        <v>24</v>
      </c>
      <c r="AF7" s="15"/>
      <c r="AG7" s="15"/>
      <c r="AH7" s="2">
        <v>1971</v>
      </c>
      <c r="AI7" s="2">
        <v>14</v>
      </c>
      <c r="AJ7" s="2">
        <v>8.6999999999999993</v>
      </c>
      <c r="AK7" s="2">
        <v>6.7</v>
      </c>
      <c r="AL7" s="2">
        <v>3.5</v>
      </c>
      <c r="AM7" s="2">
        <v>-14.4</v>
      </c>
      <c r="AN7" s="2">
        <v>-28.5</v>
      </c>
      <c r="AO7" s="4">
        <v>-29.1</v>
      </c>
      <c r="AP7" s="2">
        <v>-28.2</v>
      </c>
      <c r="AQ7" s="2">
        <v>-33.6</v>
      </c>
      <c r="AR7" s="2">
        <v>-29.8</v>
      </c>
      <c r="AS7" s="2">
        <v>-17.100000000000001</v>
      </c>
      <c r="AT7" s="2">
        <v>-5.2</v>
      </c>
      <c r="AU7" s="2">
        <v>8.5</v>
      </c>
      <c r="AV7" s="2">
        <v>13.7</v>
      </c>
      <c r="AW7" s="2">
        <v>9.6</v>
      </c>
      <c r="AX7" s="2">
        <v>0.6</v>
      </c>
      <c r="AY7" s="2">
        <v>-14.8</v>
      </c>
      <c r="AZ7" s="2">
        <v>-29.9</v>
      </c>
      <c r="BA7" s="4">
        <v>-36.299999999999997</v>
      </c>
      <c r="BB7" s="32">
        <f t="shared" si="1"/>
        <v>-13.541666666666666</v>
      </c>
      <c r="BC7" s="2">
        <f t="shared" si="2"/>
        <v>11.1</v>
      </c>
    </row>
    <row r="8" spans="1:55" ht="15.9" x14ac:dyDescent="0.45">
      <c r="A8" s="2">
        <v>1972</v>
      </c>
      <c r="B8">
        <v>0.63200000000000001</v>
      </c>
      <c r="C8" s="5"/>
      <c r="E8"/>
      <c r="F8"/>
      <c r="G8"/>
      <c r="H8"/>
      <c r="I8"/>
      <c r="K8" s="2">
        <v>1972</v>
      </c>
      <c r="L8" s="2">
        <v>15</v>
      </c>
      <c r="M8" s="2">
        <v>30</v>
      </c>
      <c r="N8" s="2">
        <v>45</v>
      </c>
      <c r="O8" s="2">
        <v>16</v>
      </c>
      <c r="P8" s="2">
        <v>28</v>
      </c>
      <c r="Q8" s="2">
        <v>35</v>
      </c>
      <c r="R8" s="4">
        <v>36</v>
      </c>
      <c r="S8" s="2">
        <v>20</v>
      </c>
      <c r="T8" s="2">
        <v>10</v>
      </c>
      <c r="U8" s="2">
        <v>3</v>
      </c>
      <c r="V8" s="2">
        <v>10</v>
      </c>
      <c r="W8" s="2">
        <v>6</v>
      </c>
      <c r="X8" s="2">
        <v>29</v>
      </c>
      <c r="Y8" s="2">
        <v>61</v>
      </c>
      <c r="Z8" s="2">
        <v>53</v>
      </c>
      <c r="AA8" s="2">
        <v>24</v>
      </c>
      <c r="AB8" s="2">
        <v>22</v>
      </c>
      <c r="AC8" s="2">
        <v>16</v>
      </c>
      <c r="AD8" s="4">
        <v>34</v>
      </c>
      <c r="AE8" s="2">
        <f t="shared" si="0"/>
        <v>22.333333333333332</v>
      </c>
      <c r="AF8" s="15"/>
      <c r="AG8" s="15"/>
      <c r="AH8" s="2">
        <v>1972</v>
      </c>
      <c r="AI8" s="2">
        <v>8.5</v>
      </c>
      <c r="AJ8" s="2">
        <v>13.7</v>
      </c>
      <c r="AK8" s="2">
        <v>9.6</v>
      </c>
      <c r="AL8" s="2">
        <v>0.6</v>
      </c>
      <c r="AM8" s="2">
        <v>-14.8</v>
      </c>
      <c r="AN8" s="2">
        <v>-29.9</v>
      </c>
      <c r="AO8" s="4">
        <v>-36.299999999999997</v>
      </c>
      <c r="AP8" s="2">
        <v>-36.1</v>
      </c>
      <c r="AQ8" s="2">
        <v>-27.4</v>
      </c>
      <c r="AR8" s="2">
        <v>-29.7</v>
      </c>
      <c r="AS8" s="2">
        <v>-18.399999999999999</v>
      </c>
      <c r="AT8" s="2">
        <v>-2.8</v>
      </c>
      <c r="AU8" s="2">
        <v>6.4</v>
      </c>
      <c r="AV8" s="2">
        <v>13.2</v>
      </c>
      <c r="AW8" s="2">
        <v>8.6999999999999993</v>
      </c>
      <c r="AX8" s="2">
        <v>1.8</v>
      </c>
      <c r="AY8" s="2">
        <v>-13.9</v>
      </c>
      <c r="AZ8" s="2">
        <v>-36</v>
      </c>
      <c r="BA8" s="4">
        <v>-30</v>
      </c>
      <c r="BB8" s="32">
        <f t="shared" si="1"/>
        <v>-13.683333333333332</v>
      </c>
      <c r="BC8" s="2">
        <f t="shared" si="2"/>
        <v>9.8000000000000007</v>
      </c>
    </row>
    <row r="9" spans="1:55" ht="15.9" x14ac:dyDescent="0.45">
      <c r="A9" s="2">
        <v>1973</v>
      </c>
      <c r="B9">
        <v>1.105</v>
      </c>
      <c r="C9" s="5"/>
      <c r="E9"/>
      <c r="F9"/>
      <c r="G9"/>
      <c r="H9"/>
      <c r="I9"/>
      <c r="K9" s="2">
        <v>1973</v>
      </c>
      <c r="L9" s="2">
        <v>29</v>
      </c>
      <c r="M9" s="2">
        <v>61</v>
      </c>
      <c r="N9" s="2">
        <v>53</v>
      </c>
      <c r="O9" s="2">
        <v>24</v>
      </c>
      <c r="P9" s="2">
        <v>22</v>
      </c>
      <c r="Q9" s="2">
        <v>16</v>
      </c>
      <c r="R9" s="4">
        <v>34</v>
      </c>
      <c r="S9" s="2">
        <v>14</v>
      </c>
      <c r="T9" s="2">
        <v>30</v>
      </c>
      <c r="U9" s="2">
        <v>1</v>
      </c>
      <c r="V9" s="2">
        <v>23</v>
      </c>
      <c r="W9" s="2">
        <v>0</v>
      </c>
      <c r="X9" s="2">
        <v>14</v>
      </c>
      <c r="Y9" s="2">
        <v>23</v>
      </c>
      <c r="Z9" s="2">
        <v>51</v>
      </c>
      <c r="AA9" s="2">
        <v>18</v>
      </c>
      <c r="AB9" s="2">
        <v>18</v>
      </c>
      <c r="AC9" s="2">
        <v>60</v>
      </c>
      <c r="AD9" s="4">
        <v>16</v>
      </c>
      <c r="AE9" s="2">
        <f t="shared" si="0"/>
        <v>9.5</v>
      </c>
      <c r="AF9" s="15"/>
      <c r="AG9" s="15"/>
      <c r="AH9" s="2">
        <v>1973</v>
      </c>
      <c r="AI9" s="2">
        <v>6.4</v>
      </c>
      <c r="AJ9" s="2">
        <v>13.2</v>
      </c>
      <c r="AK9" s="2">
        <v>8.6999999999999993</v>
      </c>
      <c r="AL9" s="2">
        <v>1.8</v>
      </c>
      <c r="AM9" s="2">
        <v>-13.9</v>
      </c>
      <c r="AN9" s="2">
        <v>-36</v>
      </c>
      <c r="AO9" s="4">
        <v>-30</v>
      </c>
      <c r="AP9" s="2">
        <v>-41.4</v>
      </c>
      <c r="AQ9" s="2">
        <v>-34.4</v>
      </c>
      <c r="AR9" s="2">
        <v>-35.9</v>
      </c>
      <c r="AS9" s="2">
        <v>-16.5</v>
      </c>
      <c r="AT9" s="2">
        <v>-6.1</v>
      </c>
      <c r="AU9" s="2">
        <v>10.5</v>
      </c>
      <c r="AV9" s="2">
        <v>13</v>
      </c>
      <c r="AW9" s="2">
        <v>7.6</v>
      </c>
      <c r="AX9" s="2">
        <v>-0.5</v>
      </c>
      <c r="AY9" s="2">
        <v>-15.3</v>
      </c>
      <c r="AZ9" s="2">
        <v>-24.2</v>
      </c>
      <c r="BA9" s="4">
        <v>-33.200000000000003</v>
      </c>
      <c r="BB9" s="32">
        <f t="shared" si="1"/>
        <v>-14.699999999999998</v>
      </c>
      <c r="BC9" s="2">
        <f t="shared" si="2"/>
        <v>11.75</v>
      </c>
    </row>
    <row r="10" spans="1:55" ht="15.9" x14ac:dyDescent="0.45">
      <c r="A10" s="2">
        <v>1974</v>
      </c>
      <c r="B10">
        <v>1.0920000000000001</v>
      </c>
      <c r="C10" s="5"/>
      <c r="E10"/>
      <c r="F10"/>
      <c r="G10"/>
      <c r="H10"/>
      <c r="I10"/>
      <c r="K10" s="2">
        <v>1974</v>
      </c>
      <c r="L10" s="2">
        <v>14</v>
      </c>
      <c r="M10" s="2">
        <v>23</v>
      </c>
      <c r="N10" s="2">
        <v>51</v>
      </c>
      <c r="O10" s="2">
        <v>18</v>
      </c>
      <c r="P10" s="2">
        <v>18</v>
      </c>
      <c r="Q10" s="2">
        <v>60</v>
      </c>
      <c r="R10" s="4">
        <v>16</v>
      </c>
      <c r="S10" s="2">
        <v>8</v>
      </c>
      <c r="T10" s="2">
        <v>3</v>
      </c>
      <c r="U10" s="2">
        <v>4</v>
      </c>
      <c r="V10" s="2">
        <v>0</v>
      </c>
      <c r="W10" s="2">
        <v>6</v>
      </c>
      <c r="X10" s="2">
        <v>9</v>
      </c>
      <c r="Y10" s="2">
        <v>18</v>
      </c>
      <c r="Z10" s="2">
        <v>28</v>
      </c>
      <c r="AA10" s="2">
        <v>20</v>
      </c>
      <c r="AB10" s="2">
        <v>5</v>
      </c>
      <c r="AC10" s="2">
        <v>12</v>
      </c>
      <c r="AD10" s="4">
        <v>1</v>
      </c>
      <c r="AE10" s="2">
        <f t="shared" si="0"/>
        <v>21.666666666666668</v>
      </c>
      <c r="AF10" s="15"/>
      <c r="AG10" s="15"/>
      <c r="AH10" s="2">
        <v>1974</v>
      </c>
      <c r="AI10" s="2">
        <v>10.5</v>
      </c>
      <c r="AJ10" s="2">
        <v>13</v>
      </c>
      <c r="AK10" s="2">
        <v>7.6</v>
      </c>
      <c r="AL10" s="2">
        <v>-0.5</v>
      </c>
      <c r="AM10" s="2">
        <v>-15.3</v>
      </c>
      <c r="AN10" s="2">
        <v>-24.2</v>
      </c>
      <c r="AO10" s="4">
        <v>-33.200000000000003</v>
      </c>
      <c r="AP10" s="2">
        <v>-37.799999999999997</v>
      </c>
      <c r="AQ10" s="2">
        <v>-36.6</v>
      </c>
      <c r="AR10" s="2">
        <v>-25.1</v>
      </c>
      <c r="AS10" s="2">
        <v>-19.8</v>
      </c>
      <c r="AT10" s="2">
        <v>-3.9</v>
      </c>
      <c r="AU10" s="2">
        <v>11</v>
      </c>
      <c r="AV10" s="2">
        <v>13.6</v>
      </c>
      <c r="AW10" s="2">
        <v>11.1</v>
      </c>
      <c r="AX10" s="2">
        <v>2.2000000000000002</v>
      </c>
      <c r="AY10" s="2">
        <v>-9.6</v>
      </c>
      <c r="AZ10" s="2">
        <v>-26.1</v>
      </c>
      <c r="BA10" s="4">
        <v>-41.5</v>
      </c>
      <c r="BB10" s="32">
        <f t="shared" si="1"/>
        <v>-13.541666666666666</v>
      </c>
      <c r="BC10" s="2">
        <f t="shared" si="2"/>
        <v>12.3</v>
      </c>
    </row>
    <row r="11" spans="1:55" ht="15.9" x14ac:dyDescent="0.45">
      <c r="A11" s="2">
        <v>1975</v>
      </c>
      <c r="B11">
        <v>0.746</v>
      </c>
      <c r="C11" s="5"/>
      <c r="E11"/>
      <c r="F11"/>
      <c r="G11"/>
      <c r="H11"/>
      <c r="I11"/>
      <c r="K11" s="2">
        <v>1975</v>
      </c>
      <c r="L11" s="2">
        <v>9</v>
      </c>
      <c r="M11" s="2">
        <v>18</v>
      </c>
      <c r="N11" s="2">
        <v>28</v>
      </c>
      <c r="O11" s="2">
        <v>20</v>
      </c>
      <c r="P11" s="2">
        <v>5</v>
      </c>
      <c r="Q11" s="2">
        <v>12</v>
      </c>
      <c r="R11" s="4">
        <v>1</v>
      </c>
      <c r="S11" s="2">
        <v>14</v>
      </c>
      <c r="T11" s="2">
        <v>6</v>
      </c>
      <c r="U11" s="2">
        <v>15</v>
      </c>
      <c r="V11" s="2">
        <v>6</v>
      </c>
      <c r="W11" s="2">
        <v>15</v>
      </c>
      <c r="X11" s="2">
        <v>61</v>
      </c>
      <c r="Y11" s="2">
        <v>28</v>
      </c>
      <c r="Z11" s="2">
        <v>34</v>
      </c>
      <c r="AA11" s="2">
        <v>26</v>
      </c>
      <c r="AB11" s="2">
        <v>12</v>
      </c>
      <c r="AC11" s="2">
        <v>38</v>
      </c>
      <c r="AD11" s="4">
        <v>5</v>
      </c>
      <c r="AE11" s="2">
        <f t="shared" si="0"/>
        <v>19.25</v>
      </c>
      <c r="AF11" s="15"/>
      <c r="AG11" s="15"/>
      <c r="AH11" s="2">
        <v>1975</v>
      </c>
      <c r="AI11" s="2">
        <v>11</v>
      </c>
      <c r="AJ11" s="2">
        <v>13.6</v>
      </c>
      <c r="AK11" s="2">
        <v>11.1</v>
      </c>
      <c r="AL11" s="2">
        <v>2.2000000000000002</v>
      </c>
      <c r="AM11" s="2">
        <v>-9.6</v>
      </c>
      <c r="AN11" s="2">
        <v>-26.1</v>
      </c>
      <c r="AO11" s="4">
        <v>-41.5</v>
      </c>
      <c r="AP11" s="2">
        <v>-38.299999999999997</v>
      </c>
      <c r="AQ11" s="2">
        <v>-28.2</v>
      </c>
      <c r="AR11" s="2">
        <v>-30.9</v>
      </c>
      <c r="AS11" s="2">
        <v>-16.899999999999999</v>
      </c>
      <c r="AT11" s="2">
        <v>-4.0999999999999996</v>
      </c>
      <c r="AU11" s="2">
        <v>8.5</v>
      </c>
      <c r="AV11" s="2">
        <v>13.3</v>
      </c>
      <c r="AW11" s="2">
        <v>11.8</v>
      </c>
      <c r="AX11" s="2">
        <v>1.5</v>
      </c>
      <c r="AY11" s="2">
        <v>-13.8</v>
      </c>
      <c r="AZ11" s="2">
        <v>-26.4</v>
      </c>
      <c r="BA11" s="4">
        <v>-41</v>
      </c>
      <c r="BB11" s="32">
        <f t="shared" si="1"/>
        <v>-13.708333333333334</v>
      </c>
      <c r="BC11" s="2">
        <f t="shared" si="2"/>
        <v>10.9</v>
      </c>
    </row>
    <row r="12" spans="1:55" ht="15.9" x14ac:dyDescent="0.45">
      <c r="A12" s="2">
        <v>1976</v>
      </c>
      <c r="B12">
        <v>1.1819999999999999</v>
      </c>
      <c r="C12" s="5"/>
      <c r="E12"/>
      <c r="F12"/>
      <c r="G12"/>
      <c r="H12"/>
      <c r="I12"/>
      <c r="K12" s="2">
        <v>1976</v>
      </c>
      <c r="L12" s="2">
        <v>61</v>
      </c>
      <c r="M12" s="2">
        <v>28</v>
      </c>
      <c r="N12" s="2">
        <v>34</v>
      </c>
      <c r="O12" s="2">
        <v>26</v>
      </c>
      <c r="P12" s="2">
        <v>12</v>
      </c>
      <c r="Q12" s="2">
        <v>38</v>
      </c>
      <c r="R12" s="4">
        <v>5</v>
      </c>
      <c r="S12" s="2">
        <v>21</v>
      </c>
      <c r="T12" s="2">
        <v>5</v>
      </c>
      <c r="U12" s="2">
        <v>8</v>
      </c>
      <c r="V12" s="2">
        <v>12</v>
      </c>
      <c r="W12" s="2">
        <v>4</v>
      </c>
      <c r="X12" s="2">
        <v>24</v>
      </c>
      <c r="Y12" s="2">
        <v>59</v>
      </c>
      <c r="Z12" s="2">
        <v>55</v>
      </c>
      <c r="AA12" s="2">
        <v>15</v>
      </c>
      <c r="AB12" s="2">
        <v>9</v>
      </c>
      <c r="AC12" s="2">
        <v>9</v>
      </c>
      <c r="AD12" s="4">
        <v>10</v>
      </c>
      <c r="AE12" s="2">
        <f t="shared" si="0"/>
        <v>19.083333333333332</v>
      </c>
      <c r="AF12" s="15"/>
      <c r="AG12" s="15"/>
      <c r="AH12" s="2">
        <v>1976</v>
      </c>
      <c r="AI12" s="2">
        <v>8.5</v>
      </c>
      <c r="AJ12" s="2">
        <v>13.3</v>
      </c>
      <c r="AK12" s="2">
        <v>11.8</v>
      </c>
      <c r="AL12" s="2">
        <v>1.5</v>
      </c>
      <c r="AM12" s="2">
        <v>-13.8</v>
      </c>
      <c r="AN12" s="2">
        <v>-26.4</v>
      </c>
      <c r="AO12" s="4">
        <v>-41</v>
      </c>
      <c r="AP12" s="2">
        <v>-34.299999999999997</v>
      </c>
      <c r="AQ12" s="2">
        <v>-39.5</v>
      </c>
      <c r="AR12" s="2">
        <v>-31.8</v>
      </c>
      <c r="AS12" s="2">
        <v>-23.5</v>
      </c>
      <c r="AT12" s="2">
        <v>-4.3</v>
      </c>
      <c r="AU12" s="2">
        <v>8.4</v>
      </c>
      <c r="AV12" s="2">
        <v>11.9</v>
      </c>
      <c r="AW12" s="2">
        <v>10</v>
      </c>
      <c r="AX12" s="2">
        <v>2.7</v>
      </c>
      <c r="AY12" s="2">
        <v>-16.7</v>
      </c>
      <c r="AZ12" s="2">
        <v>-28.9</v>
      </c>
      <c r="BA12" s="4">
        <v>-34.799999999999997</v>
      </c>
      <c r="BB12" s="32">
        <f t="shared" si="1"/>
        <v>-15.066666666666668</v>
      </c>
      <c r="BC12" s="2">
        <f t="shared" si="2"/>
        <v>10.15</v>
      </c>
    </row>
    <row r="13" spans="1:55" ht="15.9" x14ac:dyDescent="0.45">
      <c r="A13" s="2">
        <v>1977</v>
      </c>
      <c r="B13">
        <v>0.97399999999999998</v>
      </c>
      <c r="C13" s="5"/>
      <c r="E13"/>
      <c r="F13"/>
      <c r="G13"/>
      <c r="H13"/>
      <c r="I13"/>
      <c r="K13" s="2">
        <v>1977</v>
      </c>
      <c r="L13" s="2">
        <v>24</v>
      </c>
      <c r="M13" s="2">
        <v>59</v>
      </c>
      <c r="N13" s="2">
        <v>55</v>
      </c>
      <c r="O13" s="2">
        <v>15</v>
      </c>
      <c r="P13" s="2">
        <v>9</v>
      </c>
      <c r="Q13" s="2">
        <v>9</v>
      </c>
      <c r="R13" s="4">
        <v>10</v>
      </c>
      <c r="S13" s="2">
        <v>30</v>
      </c>
      <c r="T13" s="2">
        <v>13</v>
      </c>
      <c r="U13" s="2">
        <v>3</v>
      </c>
      <c r="V13" s="2">
        <v>6</v>
      </c>
      <c r="W13" s="2">
        <v>6</v>
      </c>
      <c r="X13" s="2">
        <v>17</v>
      </c>
      <c r="Y13" s="2">
        <v>15</v>
      </c>
      <c r="Z13" s="2">
        <v>43</v>
      </c>
      <c r="AA13" s="2">
        <v>39</v>
      </c>
      <c r="AB13" s="2">
        <v>14</v>
      </c>
      <c r="AC13" s="2">
        <v>16</v>
      </c>
      <c r="AD13" s="4">
        <v>27</v>
      </c>
      <c r="AE13" s="2">
        <f t="shared" si="0"/>
        <v>24.416666666666668</v>
      </c>
      <c r="AF13" s="15"/>
      <c r="AG13" s="15"/>
      <c r="AH13" s="2">
        <v>1977</v>
      </c>
      <c r="AI13" s="2">
        <v>8.4</v>
      </c>
      <c r="AJ13" s="2">
        <v>11.9</v>
      </c>
      <c r="AK13" s="2">
        <v>10</v>
      </c>
      <c r="AL13" s="2">
        <v>2.7</v>
      </c>
      <c r="AM13" s="2">
        <v>-16.7</v>
      </c>
      <c r="AN13" s="2">
        <v>-28.9</v>
      </c>
      <c r="AO13" s="4">
        <v>-34.799999999999997</v>
      </c>
      <c r="AP13" s="2">
        <v>-33</v>
      </c>
      <c r="AQ13" s="2">
        <v>-37.6</v>
      </c>
      <c r="AR13" s="2">
        <v>-34.4</v>
      </c>
      <c r="AS13" s="2">
        <v>-16.2</v>
      </c>
      <c r="AT13" s="2">
        <v>-3.3</v>
      </c>
      <c r="AU13" s="2">
        <v>10.1</v>
      </c>
      <c r="AV13" s="2">
        <v>14.5</v>
      </c>
      <c r="AW13" s="2">
        <v>9.8000000000000007</v>
      </c>
      <c r="AX13" s="2">
        <v>2.7</v>
      </c>
      <c r="AY13" s="2">
        <v>-15.8</v>
      </c>
      <c r="AZ13" s="2">
        <v>-31.9</v>
      </c>
      <c r="BA13" s="4">
        <v>-31.8</v>
      </c>
      <c r="BB13" s="32">
        <f t="shared" si="1"/>
        <v>-13.908333333333333</v>
      </c>
      <c r="BC13" s="2">
        <f t="shared" si="2"/>
        <v>12.3</v>
      </c>
    </row>
    <row r="14" spans="1:55" ht="15.9" x14ac:dyDescent="0.45">
      <c r="A14" s="2">
        <v>1978</v>
      </c>
      <c r="B14">
        <v>0.64</v>
      </c>
      <c r="C14" s="5"/>
      <c r="E14"/>
      <c r="F14"/>
      <c r="G14"/>
      <c r="H14"/>
      <c r="I14"/>
      <c r="K14" s="2">
        <v>1978</v>
      </c>
      <c r="L14" s="2">
        <v>17</v>
      </c>
      <c r="M14" s="2">
        <v>15</v>
      </c>
      <c r="N14" s="2">
        <v>43</v>
      </c>
      <c r="O14" s="2">
        <v>39</v>
      </c>
      <c r="P14" s="2">
        <v>14</v>
      </c>
      <c r="Q14" s="2">
        <v>16</v>
      </c>
      <c r="R14" s="4">
        <v>27</v>
      </c>
      <c r="S14" s="2">
        <v>43</v>
      </c>
      <c r="T14" s="2">
        <v>11</v>
      </c>
      <c r="U14" s="2">
        <v>2</v>
      </c>
      <c r="V14" s="2">
        <v>14</v>
      </c>
      <c r="W14" s="2">
        <v>11</v>
      </c>
      <c r="X14" s="2">
        <v>53</v>
      </c>
      <c r="Y14" s="2">
        <v>82</v>
      </c>
      <c r="Z14" s="2">
        <v>46</v>
      </c>
      <c r="AA14" s="2">
        <v>5</v>
      </c>
      <c r="AB14" s="2">
        <v>2</v>
      </c>
      <c r="AC14" s="2">
        <v>7</v>
      </c>
      <c r="AD14" s="4">
        <v>17</v>
      </c>
      <c r="AE14" s="2">
        <f t="shared" si="0"/>
        <v>19.666666666666668</v>
      </c>
      <c r="AF14" s="15"/>
      <c r="AG14" s="15"/>
      <c r="AH14" s="2">
        <v>1978</v>
      </c>
      <c r="AI14" s="2">
        <v>10.1</v>
      </c>
      <c r="AJ14" s="2">
        <v>14.5</v>
      </c>
      <c r="AK14" s="2">
        <v>9.8000000000000007</v>
      </c>
      <c r="AL14" s="2">
        <v>2.7</v>
      </c>
      <c r="AM14" s="2">
        <v>-15.8</v>
      </c>
      <c r="AN14" s="2">
        <v>-31.9</v>
      </c>
      <c r="AO14" s="4">
        <v>-31.8</v>
      </c>
      <c r="AP14" s="2">
        <v>-27</v>
      </c>
      <c r="AQ14" s="2">
        <v>-36.4</v>
      </c>
      <c r="AR14" s="2">
        <v>-26.9</v>
      </c>
      <c r="AS14" s="2">
        <v>-18.600000000000001</v>
      </c>
      <c r="AT14" s="2">
        <v>-0.8</v>
      </c>
      <c r="AU14" s="2">
        <v>8.4</v>
      </c>
      <c r="AV14" s="2">
        <v>12.6</v>
      </c>
      <c r="AW14" s="2">
        <v>10.5</v>
      </c>
      <c r="AX14" s="2">
        <v>0.3</v>
      </c>
      <c r="AY14" s="2">
        <v>-13.2</v>
      </c>
      <c r="AZ14" s="2">
        <v>-24.5</v>
      </c>
      <c r="BA14" s="4">
        <v>-36.4</v>
      </c>
      <c r="BB14" s="32">
        <f t="shared" si="1"/>
        <v>-12.666666666666666</v>
      </c>
      <c r="BC14" s="2">
        <f t="shared" si="2"/>
        <v>10.5</v>
      </c>
    </row>
    <row r="15" spans="1:55" ht="15.9" x14ac:dyDescent="0.45">
      <c r="A15" s="2">
        <v>1979</v>
      </c>
      <c r="B15">
        <v>1.1879999999999999</v>
      </c>
      <c r="C15" s="5"/>
      <c r="E15"/>
      <c r="F15"/>
      <c r="G15"/>
      <c r="H15"/>
      <c r="I15"/>
      <c r="K15" s="2">
        <v>1979</v>
      </c>
      <c r="L15" s="2">
        <v>53</v>
      </c>
      <c r="M15" s="2">
        <v>82</v>
      </c>
      <c r="N15" s="2">
        <v>46</v>
      </c>
      <c r="O15" s="2">
        <v>5</v>
      </c>
      <c r="P15" s="2">
        <v>2</v>
      </c>
      <c r="Q15" s="2">
        <v>7</v>
      </c>
      <c r="R15" s="4">
        <v>17</v>
      </c>
      <c r="S15" s="2">
        <v>16</v>
      </c>
      <c r="T15" s="2">
        <v>22</v>
      </c>
      <c r="U15" s="2">
        <v>9</v>
      </c>
      <c r="V15" s="2">
        <v>5</v>
      </c>
      <c r="W15" s="2">
        <v>4</v>
      </c>
      <c r="X15" s="2">
        <v>12</v>
      </c>
      <c r="Y15" s="2">
        <v>47</v>
      </c>
      <c r="Z15" s="2">
        <v>61</v>
      </c>
      <c r="AA15" s="2">
        <v>20</v>
      </c>
      <c r="AB15" s="2">
        <v>11</v>
      </c>
      <c r="AC15" s="2">
        <v>14</v>
      </c>
      <c r="AD15" s="4">
        <v>15</v>
      </c>
      <c r="AE15" s="2">
        <f t="shared" si="0"/>
        <v>18.5</v>
      </c>
      <c r="AF15" s="15"/>
      <c r="AG15" s="15"/>
      <c r="AH15" s="2">
        <v>1979</v>
      </c>
      <c r="AI15" s="2">
        <v>8.4</v>
      </c>
      <c r="AJ15" s="2">
        <v>12.6</v>
      </c>
      <c r="AK15" s="2">
        <v>10.5</v>
      </c>
      <c r="AL15" s="2">
        <v>0.3</v>
      </c>
      <c r="AM15" s="2">
        <v>-13.2</v>
      </c>
      <c r="AN15" s="2">
        <v>-24.5</v>
      </c>
      <c r="AO15" s="4">
        <v>-36.4</v>
      </c>
      <c r="AP15" s="2">
        <v>-27.4</v>
      </c>
      <c r="AQ15" s="2">
        <v>-24.8</v>
      </c>
      <c r="AR15" s="2">
        <v>-29.3</v>
      </c>
      <c r="AS15" s="2">
        <v>-20.5</v>
      </c>
      <c r="AT15" s="2">
        <v>-1.2</v>
      </c>
      <c r="AU15" s="2">
        <v>10.1</v>
      </c>
      <c r="AV15" s="2">
        <v>11.1</v>
      </c>
      <c r="AW15" s="2">
        <v>7</v>
      </c>
      <c r="AX15" s="2">
        <v>-0.4</v>
      </c>
      <c r="AY15" s="2">
        <v>-16.8</v>
      </c>
      <c r="AZ15" s="2">
        <v>-29.4</v>
      </c>
      <c r="BA15" s="4">
        <v>-35.799999999999997</v>
      </c>
      <c r="BB15" s="32">
        <f t="shared" si="1"/>
        <v>-13.116666666666669</v>
      </c>
      <c r="BC15" s="2">
        <f t="shared" si="2"/>
        <v>10.6</v>
      </c>
    </row>
    <row r="16" spans="1:55" ht="15.9" x14ac:dyDescent="0.45">
      <c r="A16" s="2">
        <v>1980</v>
      </c>
      <c r="B16">
        <v>1.1539999999999999</v>
      </c>
      <c r="C16" s="5"/>
      <c r="E16"/>
      <c r="F16"/>
      <c r="G16"/>
      <c r="H16"/>
      <c r="I16"/>
      <c r="K16" s="2">
        <v>1980</v>
      </c>
      <c r="L16" s="2">
        <v>12</v>
      </c>
      <c r="M16" s="2">
        <v>47</v>
      </c>
      <c r="N16" s="2">
        <v>61</v>
      </c>
      <c r="O16" s="2">
        <v>20</v>
      </c>
      <c r="P16" s="2">
        <v>11</v>
      </c>
      <c r="Q16" s="2">
        <v>14</v>
      </c>
      <c r="R16" s="4">
        <v>15</v>
      </c>
      <c r="S16" s="2">
        <v>10</v>
      </c>
      <c r="T16" s="2">
        <v>17</v>
      </c>
      <c r="U16" s="2">
        <v>7</v>
      </c>
      <c r="V16" s="2">
        <v>2</v>
      </c>
      <c r="W16" s="2">
        <v>1</v>
      </c>
      <c r="X16" s="2">
        <v>55</v>
      </c>
      <c r="Y16" s="2">
        <v>76</v>
      </c>
      <c r="Z16" s="2">
        <v>23</v>
      </c>
      <c r="AA16" s="2">
        <v>6</v>
      </c>
      <c r="AB16" s="2">
        <v>11</v>
      </c>
      <c r="AC16" s="2">
        <v>9</v>
      </c>
      <c r="AD16" s="4">
        <v>5</v>
      </c>
      <c r="AE16" s="2">
        <f t="shared" si="0"/>
        <v>22.333333333333332</v>
      </c>
      <c r="AF16" s="15"/>
      <c r="AG16" s="15"/>
      <c r="AH16" s="2">
        <v>1980</v>
      </c>
      <c r="AI16" s="2">
        <v>10.1</v>
      </c>
      <c r="AJ16" s="2">
        <v>11.1</v>
      </c>
      <c r="AK16" s="2">
        <v>7</v>
      </c>
      <c r="AL16" s="2">
        <v>-0.4</v>
      </c>
      <c r="AM16" s="2">
        <v>-16.8</v>
      </c>
      <c r="AN16" s="2">
        <v>-29.4</v>
      </c>
      <c r="AO16" s="4">
        <v>-35.799999999999997</v>
      </c>
      <c r="AP16" s="2">
        <v>-27.6</v>
      </c>
      <c r="AQ16" s="2">
        <v>-32.9</v>
      </c>
      <c r="AR16" s="2">
        <v>-26.1</v>
      </c>
      <c r="AS16" s="2">
        <v>-19.3</v>
      </c>
      <c r="AT16" s="2">
        <v>-1.7</v>
      </c>
      <c r="AU16" s="2">
        <v>11</v>
      </c>
      <c r="AV16" s="2">
        <v>10.9</v>
      </c>
      <c r="AW16" s="2">
        <v>9.6999999999999993</v>
      </c>
      <c r="AX16" s="2">
        <v>1.4</v>
      </c>
      <c r="AY16" s="2">
        <v>-14.7</v>
      </c>
      <c r="AZ16" s="2">
        <v>-35.4</v>
      </c>
      <c r="BA16" s="4">
        <v>-30.2</v>
      </c>
      <c r="BB16" s="32">
        <f t="shared" si="1"/>
        <v>-12.908333333333331</v>
      </c>
      <c r="BC16" s="2">
        <f t="shared" si="2"/>
        <v>10.95</v>
      </c>
    </row>
    <row r="17" spans="1:55" ht="15.9" x14ac:dyDescent="0.45">
      <c r="A17" s="2">
        <v>1981</v>
      </c>
      <c r="B17">
        <v>0.79200000000000004</v>
      </c>
      <c r="C17" s="5"/>
      <c r="E17"/>
      <c r="F17"/>
      <c r="G17"/>
      <c r="H17"/>
      <c r="I17"/>
      <c r="K17" s="2">
        <v>1981</v>
      </c>
      <c r="L17" s="2">
        <v>55</v>
      </c>
      <c r="M17" s="2">
        <v>76</v>
      </c>
      <c r="N17" s="2">
        <v>23</v>
      </c>
      <c r="O17" s="2">
        <v>6</v>
      </c>
      <c r="P17" s="2">
        <v>11</v>
      </c>
      <c r="Q17" s="2">
        <v>9</v>
      </c>
      <c r="R17" s="4">
        <v>5</v>
      </c>
      <c r="S17" s="2">
        <v>17</v>
      </c>
      <c r="T17" s="2">
        <v>12</v>
      </c>
      <c r="U17" s="2">
        <v>13</v>
      </c>
      <c r="V17" s="2">
        <v>14</v>
      </c>
      <c r="W17" s="2">
        <v>5</v>
      </c>
      <c r="X17" s="2">
        <v>31</v>
      </c>
      <c r="Y17" s="2">
        <v>109</v>
      </c>
      <c r="Z17" s="2">
        <v>15</v>
      </c>
      <c r="AA17" s="2">
        <v>8</v>
      </c>
      <c r="AB17" s="2">
        <v>15</v>
      </c>
      <c r="AC17" s="2">
        <v>15</v>
      </c>
      <c r="AD17" s="4">
        <v>14</v>
      </c>
      <c r="AE17" s="2">
        <f t="shared" si="0"/>
        <v>17.666666666666668</v>
      </c>
      <c r="AF17" s="15"/>
      <c r="AG17" s="15"/>
      <c r="AH17" s="2">
        <v>1981</v>
      </c>
      <c r="AI17" s="2">
        <v>11</v>
      </c>
      <c r="AJ17" s="2">
        <v>10.9</v>
      </c>
      <c r="AK17" s="2">
        <v>9.6999999999999993</v>
      </c>
      <c r="AL17" s="2">
        <v>1.4</v>
      </c>
      <c r="AM17" s="2">
        <v>-14.7</v>
      </c>
      <c r="AN17" s="2">
        <v>-35.4</v>
      </c>
      <c r="AO17" s="4">
        <v>-30.2</v>
      </c>
      <c r="AP17" s="2">
        <v>-34.1</v>
      </c>
      <c r="AQ17" s="2">
        <v>-32.4</v>
      </c>
      <c r="AR17" s="2">
        <v>-26.5</v>
      </c>
      <c r="AS17" s="2">
        <v>-15.4</v>
      </c>
      <c r="AT17" s="2">
        <v>0</v>
      </c>
      <c r="AU17" s="2">
        <v>10.7</v>
      </c>
      <c r="AV17" s="2">
        <v>11.1</v>
      </c>
      <c r="AW17" s="2">
        <v>8.9</v>
      </c>
      <c r="AX17" s="2">
        <v>1.5</v>
      </c>
      <c r="AY17" s="2">
        <v>-10.5</v>
      </c>
      <c r="AZ17" s="2">
        <v>-27.1</v>
      </c>
      <c r="BA17" s="4">
        <v>-34.1</v>
      </c>
      <c r="BB17" s="32">
        <f t="shared" si="1"/>
        <v>-12.325000000000001</v>
      </c>
      <c r="BC17" s="2">
        <f t="shared" si="2"/>
        <v>10.899999999999999</v>
      </c>
    </row>
    <row r="18" spans="1:55" ht="15.9" x14ac:dyDescent="0.45">
      <c r="A18" s="2">
        <v>1982</v>
      </c>
      <c r="B18">
        <v>0.52600000000000002</v>
      </c>
      <c r="C18" s="5"/>
      <c r="E18"/>
      <c r="F18"/>
      <c r="G18"/>
      <c r="H18"/>
      <c r="I18"/>
      <c r="K18" s="2">
        <v>1982</v>
      </c>
      <c r="L18" s="2">
        <v>31</v>
      </c>
      <c r="M18" s="2">
        <v>109</v>
      </c>
      <c r="N18" s="2">
        <v>15</v>
      </c>
      <c r="O18" s="2">
        <v>8</v>
      </c>
      <c r="P18" s="2">
        <v>15</v>
      </c>
      <c r="Q18" s="2">
        <v>15</v>
      </c>
      <c r="R18" s="4">
        <v>14</v>
      </c>
      <c r="S18" s="2">
        <v>10</v>
      </c>
      <c r="T18" s="2">
        <v>17</v>
      </c>
      <c r="U18" s="2">
        <v>11</v>
      </c>
      <c r="V18" s="2">
        <v>12</v>
      </c>
      <c r="W18" s="2">
        <v>8</v>
      </c>
      <c r="X18" s="2">
        <v>10</v>
      </c>
      <c r="Y18" s="2">
        <v>13</v>
      </c>
      <c r="Z18" s="2">
        <v>31</v>
      </c>
      <c r="AA18" s="2">
        <v>3</v>
      </c>
      <c r="AB18" s="2">
        <v>19</v>
      </c>
      <c r="AC18" s="2">
        <v>32</v>
      </c>
      <c r="AD18" s="4">
        <v>46</v>
      </c>
      <c r="AE18" s="2">
        <f t="shared" si="0"/>
        <v>18.5</v>
      </c>
      <c r="AF18" s="15"/>
      <c r="AG18" s="15"/>
      <c r="AH18" s="2">
        <v>1982</v>
      </c>
      <c r="AI18" s="2">
        <v>10.7</v>
      </c>
      <c r="AJ18" s="2">
        <v>11.1</v>
      </c>
      <c r="AK18" s="2">
        <v>8.9</v>
      </c>
      <c r="AL18" s="2">
        <v>1.5</v>
      </c>
      <c r="AM18" s="2">
        <v>-10.5</v>
      </c>
      <c r="AN18" s="2">
        <v>-27.1</v>
      </c>
      <c r="AO18" s="4">
        <v>-34.1</v>
      </c>
      <c r="AP18" s="2">
        <v>-33.4</v>
      </c>
      <c r="AQ18" s="2">
        <v>-26.9</v>
      </c>
      <c r="AR18" s="2">
        <v>-27.7</v>
      </c>
      <c r="AS18" s="2">
        <v>-19.600000000000001</v>
      </c>
      <c r="AT18" s="2">
        <v>-7.1</v>
      </c>
      <c r="AU18" s="2">
        <v>6.3</v>
      </c>
      <c r="AV18" s="2">
        <v>11.5</v>
      </c>
      <c r="AW18" s="2">
        <v>8.4</v>
      </c>
      <c r="AX18" s="2">
        <v>0.9</v>
      </c>
      <c r="AY18" s="2">
        <v>-12.3</v>
      </c>
      <c r="AZ18" s="2">
        <v>-35.5</v>
      </c>
      <c r="BA18" s="4">
        <v>-32.5</v>
      </c>
      <c r="BB18" s="32">
        <f t="shared" si="1"/>
        <v>-13.991666666666665</v>
      </c>
      <c r="BC18" s="2">
        <f t="shared" si="2"/>
        <v>8.9</v>
      </c>
    </row>
    <row r="19" spans="1:55" ht="15.9" x14ac:dyDescent="0.45">
      <c r="A19" s="2">
        <v>1983</v>
      </c>
      <c r="B19">
        <v>1.0449999999999999</v>
      </c>
      <c r="C19" s="5"/>
      <c r="E19"/>
      <c r="F19"/>
      <c r="G19"/>
      <c r="H19"/>
      <c r="I19"/>
      <c r="K19" s="2">
        <v>1983</v>
      </c>
      <c r="L19" s="2">
        <v>10</v>
      </c>
      <c r="M19" s="2">
        <v>13</v>
      </c>
      <c r="N19" s="2">
        <v>31</v>
      </c>
      <c r="O19" s="2">
        <v>3</v>
      </c>
      <c r="P19" s="2">
        <v>19</v>
      </c>
      <c r="Q19" s="2">
        <v>32</v>
      </c>
      <c r="R19" s="4">
        <v>46</v>
      </c>
      <c r="S19" s="2">
        <v>7</v>
      </c>
      <c r="T19" s="2">
        <v>2</v>
      </c>
      <c r="U19" s="2">
        <v>3</v>
      </c>
      <c r="V19" s="2">
        <v>11</v>
      </c>
      <c r="W19" s="2">
        <v>10</v>
      </c>
      <c r="X19" s="2">
        <v>17</v>
      </c>
      <c r="Y19" s="2">
        <v>35</v>
      </c>
      <c r="Z19" s="2">
        <v>59</v>
      </c>
      <c r="AA19" s="2">
        <v>19</v>
      </c>
      <c r="AB19" s="2">
        <v>7</v>
      </c>
      <c r="AC19" s="2">
        <v>11</v>
      </c>
      <c r="AD19" s="4">
        <v>41</v>
      </c>
      <c r="AE19" s="2">
        <f t="shared" si="0"/>
        <v>23.583333333333332</v>
      </c>
      <c r="AF19" s="15"/>
      <c r="AG19" s="15"/>
      <c r="AH19" s="2">
        <v>1983</v>
      </c>
      <c r="AI19" s="2">
        <v>6.3</v>
      </c>
      <c r="AJ19" s="2">
        <v>11.5</v>
      </c>
      <c r="AK19" s="2">
        <v>8.4</v>
      </c>
      <c r="AL19" s="2">
        <v>0.9</v>
      </c>
      <c r="AM19" s="2">
        <v>-12.3</v>
      </c>
      <c r="AN19" s="2">
        <v>-35.5</v>
      </c>
      <c r="AO19" s="4">
        <v>-32.5</v>
      </c>
      <c r="AP19" s="2">
        <v>-34.4</v>
      </c>
      <c r="AQ19" s="2">
        <v>-36.200000000000003</v>
      </c>
      <c r="AR19" s="2">
        <v>-26.5</v>
      </c>
      <c r="AS19" s="2">
        <v>-18.3</v>
      </c>
      <c r="AT19" s="2">
        <v>-2</v>
      </c>
      <c r="AU19" s="2">
        <v>7.9</v>
      </c>
      <c r="AV19" s="2">
        <v>14.2</v>
      </c>
      <c r="AW19" s="2">
        <v>9.1999999999999993</v>
      </c>
      <c r="AX19" s="2">
        <v>1.4</v>
      </c>
      <c r="AY19" s="2">
        <v>-17.7</v>
      </c>
      <c r="AZ19" s="2">
        <v>-33</v>
      </c>
      <c r="BA19" s="4">
        <v>-25.2</v>
      </c>
      <c r="BB19" s="32">
        <f t="shared" si="1"/>
        <v>-13.383333333333331</v>
      </c>
      <c r="BC19" s="2">
        <f t="shared" si="2"/>
        <v>11.05</v>
      </c>
    </row>
    <row r="20" spans="1:55" ht="15.9" x14ac:dyDescent="0.45">
      <c r="A20" s="2">
        <v>1984</v>
      </c>
      <c r="B20">
        <v>0.877</v>
      </c>
      <c r="C20" s="5"/>
      <c r="E20"/>
      <c r="F20"/>
      <c r="G20"/>
      <c r="H20"/>
      <c r="I20"/>
      <c r="K20" s="2">
        <v>1984</v>
      </c>
      <c r="L20" s="2">
        <v>17</v>
      </c>
      <c r="M20" s="2">
        <v>35</v>
      </c>
      <c r="N20" s="2">
        <v>59</v>
      </c>
      <c r="O20" s="2">
        <v>19</v>
      </c>
      <c r="P20" s="2">
        <v>7</v>
      </c>
      <c r="Q20" s="2">
        <v>11</v>
      </c>
      <c r="R20" s="4">
        <v>41</v>
      </c>
      <c r="S20" s="2">
        <v>9</v>
      </c>
      <c r="T20" s="2">
        <v>0</v>
      </c>
      <c r="U20" s="2">
        <v>3</v>
      </c>
      <c r="V20" s="2">
        <v>2</v>
      </c>
      <c r="W20" s="2">
        <v>14</v>
      </c>
      <c r="X20" s="2">
        <v>28</v>
      </c>
      <c r="Y20" s="2">
        <v>79</v>
      </c>
      <c r="Z20" s="2">
        <v>66</v>
      </c>
      <c r="AA20" s="2">
        <v>38</v>
      </c>
      <c r="AB20" s="2">
        <v>13</v>
      </c>
      <c r="AC20" s="2">
        <v>17</v>
      </c>
      <c r="AD20" s="4">
        <v>14</v>
      </c>
      <c r="AE20" s="2">
        <f t="shared" si="0"/>
        <v>21.441666666666666</v>
      </c>
      <c r="AF20" s="15"/>
      <c r="AG20" s="15"/>
      <c r="AH20" s="2">
        <v>1984</v>
      </c>
      <c r="AI20" s="2">
        <v>7.9</v>
      </c>
      <c r="AJ20" s="2">
        <v>14.2</v>
      </c>
      <c r="AK20" s="2">
        <v>9.1999999999999993</v>
      </c>
      <c r="AL20" s="2">
        <v>1.4</v>
      </c>
      <c r="AM20" s="2">
        <v>-17.7</v>
      </c>
      <c r="AN20" s="2">
        <v>-33</v>
      </c>
      <c r="AO20" s="4">
        <v>-25.2</v>
      </c>
      <c r="AP20" s="2">
        <v>-31.7</v>
      </c>
      <c r="AQ20" s="2">
        <v>-43</v>
      </c>
      <c r="AR20" s="2">
        <v>-28.3</v>
      </c>
      <c r="AS20" s="2">
        <v>-17</v>
      </c>
      <c r="AT20" s="2">
        <v>-2</v>
      </c>
      <c r="AU20" s="2">
        <v>11.3</v>
      </c>
      <c r="AV20" s="2">
        <v>11.4</v>
      </c>
      <c r="AW20" s="2">
        <v>8.1999999999999993</v>
      </c>
      <c r="AX20" s="2">
        <v>2.2999999999999998</v>
      </c>
      <c r="AY20" s="2">
        <v>-8.1</v>
      </c>
      <c r="AZ20" s="2">
        <v>-28.4</v>
      </c>
      <c r="BA20" s="4">
        <v>-36</v>
      </c>
      <c r="BB20" s="32">
        <f t="shared" si="1"/>
        <v>-13.441666666666665</v>
      </c>
      <c r="BC20" s="2">
        <f t="shared" si="2"/>
        <v>11.350000000000001</v>
      </c>
    </row>
    <row r="21" spans="1:55" ht="15.9" x14ac:dyDescent="0.45">
      <c r="A21" s="2">
        <v>1985</v>
      </c>
      <c r="B21">
        <v>1.4610000000000001</v>
      </c>
      <c r="C21" s="5"/>
      <c r="E21"/>
      <c r="F21"/>
      <c r="G21"/>
      <c r="H21"/>
      <c r="I21"/>
      <c r="K21" s="2">
        <v>1985</v>
      </c>
      <c r="L21" s="2">
        <v>28</v>
      </c>
      <c r="M21" s="2">
        <v>79</v>
      </c>
      <c r="N21" s="2">
        <v>66</v>
      </c>
      <c r="O21" s="2">
        <v>38</v>
      </c>
      <c r="P21" s="2">
        <v>13</v>
      </c>
      <c r="Q21" s="2">
        <v>17</v>
      </c>
      <c r="R21" s="4">
        <v>14</v>
      </c>
      <c r="S21" s="2">
        <v>12.7</v>
      </c>
      <c r="T21" s="2">
        <v>19.899999999999999</v>
      </c>
      <c r="U21" s="2">
        <v>5.6</v>
      </c>
      <c r="V21" s="2">
        <v>0.9</v>
      </c>
      <c r="W21" s="2">
        <v>6.6</v>
      </c>
      <c r="X21" s="2">
        <v>19.899999999999999</v>
      </c>
      <c r="Y21" s="2">
        <v>40.1</v>
      </c>
      <c r="Z21" s="2">
        <v>74.900000000000006</v>
      </c>
      <c r="AA21" s="2">
        <v>4.5</v>
      </c>
      <c r="AB21" s="2">
        <v>11.6</v>
      </c>
      <c r="AC21" s="2">
        <v>37.9</v>
      </c>
      <c r="AD21" s="4">
        <v>22.7</v>
      </c>
      <c r="AE21" s="2">
        <f t="shared" si="0"/>
        <v>16.563636363636366</v>
      </c>
      <c r="AF21" s="15"/>
      <c r="AG21" s="15"/>
      <c r="AH21" s="2">
        <v>1985</v>
      </c>
      <c r="AI21" s="2">
        <v>11.3</v>
      </c>
      <c r="AJ21" s="2">
        <v>11.4</v>
      </c>
      <c r="AK21" s="2">
        <v>8.1999999999999993</v>
      </c>
      <c r="AL21" s="2">
        <v>2.2999999999999998</v>
      </c>
      <c r="AM21" s="2">
        <v>-8.1</v>
      </c>
      <c r="AN21" s="2">
        <v>-28.4</v>
      </c>
      <c r="AO21" s="4">
        <v>-36</v>
      </c>
      <c r="AP21" s="2">
        <v>-32.1</v>
      </c>
      <c r="AQ21" s="2">
        <v>-30.1</v>
      </c>
      <c r="AR21" s="2">
        <v>-34.200000000000003</v>
      </c>
      <c r="AS21" s="2">
        <v>-20.399999999999999</v>
      </c>
      <c r="AT21" s="2">
        <v>-5.6</v>
      </c>
      <c r="AU21" s="2">
        <v>7.7</v>
      </c>
      <c r="AV21" s="2">
        <v>15</v>
      </c>
      <c r="AW21" s="2">
        <v>7.8</v>
      </c>
      <c r="AX21" s="2">
        <v>-0.1</v>
      </c>
      <c r="AY21" s="2">
        <v>-15.8</v>
      </c>
      <c r="AZ21" s="2">
        <v>-17.7</v>
      </c>
      <c r="BA21" s="4">
        <v>-28</v>
      </c>
      <c r="BB21" s="32">
        <f t="shared" si="1"/>
        <v>-12.791666666666666</v>
      </c>
      <c r="BC21" s="2">
        <f t="shared" si="2"/>
        <v>11.35</v>
      </c>
    </row>
    <row r="22" spans="1:55" ht="15.9" x14ac:dyDescent="0.45">
      <c r="A22" s="2">
        <v>1986</v>
      </c>
      <c r="B22">
        <v>0.84799999999999998</v>
      </c>
      <c r="C22" s="5"/>
      <c r="E22"/>
      <c r="F22"/>
      <c r="G22"/>
      <c r="H22"/>
      <c r="I22"/>
      <c r="K22" s="2">
        <v>1986</v>
      </c>
      <c r="L22" s="2">
        <v>19.899999999999999</v>
      </c>
      <c r="M22" s="2">
        <v>40.1</v>
      </c>
      <c r="N22" s="2">
        <v>74.900000000000006</v>
      </c>
      <c r="O22" s="2">
        <v>4.5</v>
      </c>
      <c r="P22" s="2">
        <v>11.6</v>
      </c>
      <c r="Q22" s="2">
        <v>37.9</v>
      </c>
      <c r="R22" s="4">
        <v>22.7</v>
      </c>
      <c r="S22" s="2">
        <v>5.3</v>
      </c>
      <c r="T22" s="2" t="s">
        <v>68</v>
      </c>
      <c r="U22" s="2">
        <v>2.4</v>
      </c>
      <c r="V22" s="2">
        <v>1.5</v>
      </c>
      <c r="W22" s="2">
        <v>1.2</v>
      </c>
      <c r="X22" s="2">
        <v>16.5</v>
      </c>
      <c r="Y22" s="2">
        <v>70.599999999999994</v>
      </c>
      <c r="Z22" s="2">
        <v>19.3</v>
      </c>
      <c r="AA22" s="2">
        <v>32.6</v>
      </c>
      <c r="AB22" s="2">
        <v>9.6999999999999993</v>
      </c>
      <c r="AC22" s="2">
        <v>11.8</v>
      </c>
      <c r="AD22" s="4">
        <v>11.3</v>
      </c>
      <c r="AE22" s="2">
        <f t="shared" si="0"/>
        <v>16.836363636363636</v>
      </c>
      <c r="AF22" s="15"/>
      <c r="AG22" s="15"/>
      <c r="AH22" s="2">
        <v>1986</v>
      </c>
      <c r="AI22" s="2">
        <v>7.7</v>
      </c>
      <c r="AJ22" s="2">
        <v>15</v>
      </c>
      <c r="AK22" s="2">
        <v>7.8</v>
      </c>
      <c r="AL22" s="2">
        <v>-0.1</v>
      </c>
      <c r="AM22" s="2">
        <v>-15.8</v>
      </c>
      <c r="AN22" s="2">
        <v>-17.7</v>
      </c>
      <c r="AO22" s="4">
        <v>-28</v>
      </c>
      <c r="AP22" s="2">
        <v>-40.299999999999997</v>
      </c>
      <c r="AQ22" s="2">
        <v>-29.5</v>
      </c>
      <c r="AR22" s="2">
        <v>-30.2</v>
      </c>
      <c r="AS22" s="2">
        <v>-15.4</v>
      </c>
      <c r="AT22" s="2">
        <v>-1.9</v>
      </c>
      <c r="AU22" s="2">
        <v>10.1</v>
      </c>
      <c r="AV22" s="2">
        <v>10.1</v>
      </c>
      <c r="AW22" s="2">
        <v>6.9</v>
      </c>
      <c r="AX22" s="2">
        <v>-2.2999999999999998</v>
      </c>
      <c r="AY22" s="2">
        <v>-15.5</v>
      </c>
      <c r="AZ22" s="2">
        <v>-21.1</v>
      </c>
      <c r="BA22" s="4">
        <v>-31.1</v>
      </c>
      <c r="BB22" s="32">
        <f t="shared" si="1"/>
        <v>-13.350000000000001</v>
      </c>
      <c r="BC22" s="2">
        <f t="shared" si="2"/>
        <v>10.1</v>
      </c>
    </row>
    <row r="23" spans="1:55" ht="15.9" x14ac:dyDescent="0.45">
      <c r="A23" s="2">
        <v>1987</v>
      </c>
      <c r="B23">
        <v>0.48399999999999999</v>
      </c>
      <c r="C23" s="5"/>
      <c r="E23"/>
      <c r="F23"/>
      <c r="G23"/>
      <c r="H23"/>
      <c r="I23"/>
      <c r="K23" s="2">
        <v>1987</v>
      </c>
      <c r="L23" s="2">
        <v>16.5</v>
      </c>
      <c r="M23" s="2">
        <v>70.599999999999994</v>
      </c>
      <c r="N23" s="2">
        <v>19.3</v>
      </c>
      <c r="O23" s="2">
        <v>32.6</v>
      </c>
      <c r="P23" s="2">
        <v>9.6999999999999993</v>
      </c>
      <c r="Q23" s="2">
        <v>11.8</v>
      </c>
      <c r="R23" s="4">
        <v>11.3</v>
      </c>
      <c r="S23" s="2">
        <v>7.9</v>
      </c>
      <c r="T23" s="2">
        <v>1.6</v>
      </c>
      <c r="U23" s="2">
        <v>9.1</v>
      </c>
      <c r="V23" s="2">
        <v>14.9</v>
      </c>
      <c r="W23" s="2">
        <v>4.2</v>
      </c>
      <c r="X23" s="2">
        <v>15</v>
      </c>
      <c r="Y23" s="2">
        <v>41.4</v>
      </c>
      <c r="Z23" s="2">
        <v>54.4</v>
      </c>
      <c r="AA23" s="2">
        <v>11.3</v>
      </c>
      <c r="AB23" s="2">
        <v>7.7</v>
      </c>
      <c r="AC23" s="2" t="s">
        <v>68</v>
      </c>
      <c r="AD23" s="4">
        <v>17.7</v>
      </c>
      <c r="AE23" s="2">
        <f t="shared" si="0"/>
        <v>11.308333333333332</v>
      </c>
      <c r="AF23" s="15"/>
      <c r="AG23" s="15"/>
      <c r="AH23" s="2">
        <v>1987</v>
      </c>
      <c r="AI23" s="2">
        <v>10.1</v>
      </c>
      <c r="AJ23" s="2">
        <v>10.1</v>
      </c>
      <c r="AK23" s="2">
        <v>6.9</v>
      </c>
      <c r="AL23" s="2">
        <v>-2.2999999999999998</v>
      </c>
      <c r="AM23" s="2">
        <v>-15.5</v>
      </c>
      <c r="AN23" s="2">
        <v>-21.1</v>
      </c>
      <c r="AO23" s="4">
        <v>-31.1</v>
      </c>
      <c r="AP23" s="2">
        <v>-32.200000000000003</v>
      </c>
      <c r="AQ23" s="2">
        <v>-41.2</v>
      </c>
      <c r="AR23" s="2">
        <v>-26.1</v>
      </c>
      <c r="AS23" s="2">
        <v>-19.899999999999999</v>
      </c>
      <c r="AT23" s="2">
        <v>-2.4</v>
      </c>
      <c r="AU23" s="2">
        <v>8.1</v>
      </c>
      <c r="AV23" s="2">
        <v>13.4</v>
      </c>
      <c r="AW23" s="2">
        <v>10.1</v>
      </c>
      <c r="AX23" s="2">
        <v>-0.8</v>
      </c>
      <c r="AY23" s="2">
        <v>-12</v>
      </c>
      <c r="AZ23" s="2">
        <v>-31.6</v>
      </c>
      <c r="BA23" s="4">
        <v>-41.4</v>
      </c>
      <c r="BB23" s="32">
        <f t="shared" si="1"/>
        <v>-14.66666666666667</v>
      </c>
      <c r="BC23" s="2">
        <f t="shared" si="2"/>
        <v>10.75</v>
      </c>
    </row>
    <row r="24" spans="1:55" ht="15.9" x14ac:dyDescent="0.45">
      <c r="A24" s="2">
        <v>1988</v>
      </c>
      <c r="B24">
        <v>1.105</v>
      </c>
      <c r="C24" s="5"/>
      <c r="E24"/>
      <c r="F24"/>
      <c r="G24"/>
      <c r="H24"/>
      <c r="I24"/>
      <c r="K24" s="2">
        <v>1988</v>
      </c>
      <c r="L24" s="2">
        <v>15</v>
      </c>
      <c r="M24" s="2">
        <v>41.4</v>
      </c>
      <c r="N24" s="2">
        <v>54.4</v>
      </c>
      <c r="O24" s="2">
        <v>11.3</v>
      </c>
      <c r="P24" s="2">
        <v>7.7</v>
      </c>
      <c r="Q24" s="2" t="s">
        <v>68</v>
      </c>
      <c r="R24" s="4">
        <v>17.7</v>
      </c>
      <c r="S24" s="2">
        <v>15.6</v>
      </c>
      <c r="T24" s="2">
        <v>5.0999999999999996</v>
      </c>
      <c r="U24" s="2">
        <v>0.2</v>
      </c>
      <c r="V24" s="2">
        <v>7.3</v>
      </c>
      <c r="W24" s="2">
        <v>0.7</v>
      </c>
      <c r="X24" s="2">
        <v>12.2</v>
      </c>
      <c r="Y24" s="2">
        <v>34.6</v>
      </c>
      <c r="Z24" s="2">
        <v>20.5</v>
      </c>
      <c r="AA24" s="2">
        <v>17.2</v>
      </c>
      <c r="AB24" s="2">
        <v>10.3</v>
      </c>
      <c r="AC24" s="2">
        <v>1</v>
      </c>
      <c r="AD24" s="4">
        <v>11</v>
      </c>
      <c r="AE24" s="2">
        <f t="shared" si="0"/>
        <v>22.445454545454542</v>
      </c>
      <c r="AF24" s="15"/>
      <c r="AG24" s="15"/>
      <c r="AH24" s="2">
        <v>1988</v>
      </c>
      <c r="AI24" s="2">
        <v>8.1</v>
      </c>
      <c r="AJ24" s="2">
        <v>13.4</v>
      </c>
      <c r="AK24" s="2">
        <v>10.1</v>
      </c>
      <c r="AL24" s="2">
        <v>-0.8</v>
      </c>
      <c r="AM24" s="2">
        <v>-12</v>
      </c>
      <c r="AN24" s="2">
        <v>-31.6</v>
      </c>
      <c r="AO24" s="4">
        <v>-41.4</v>
      </c>
      <c r="AP24" s="2">
        <v>-31.9</v>
      </c>
      <c r="AQ24" s="2">
        <v>-30.6</v>
      </c>
      <c r="AR24" s="2">
        <v>-31.3</v>
      </c>
      <c r="AS24" s="2">
        <v>-17.100000000000001</v>
      </c>
      <c r="AT24" s="2">
        <v>-1.5</v>
      </c>
      <c r="AU24" s="2">
        <v>10.5</v>
      </c>
      <c r="AV24" s="2">
        <v>14.1</v>
      </c>
      <c r="AW24" s="2">
        <v>7.5</v>
      </c>
      <c r="AX24" s="2">
        <v>1.5</v>
      </c>
      <c r="AY24" s="2">
        <v>-13.9</v>
      </c>
      <c r="AZ24" s="2">
        <v>-34.700000000000003</v>
      </c>
      <c r="BA24" s="4">
        <v>-35.4</v>
      </c>
      <c r="BB24" s="32">
        <f t="shared" si="1"/>
        <v>-13.566666666666668</v>
      </c>
      <c r="BC24" s="2">
        <f t="shared" si="2"/>
        <v>12.3</v>
      </c>
    </row>
    <row r="25" spans="1:55" ht="15.9" x14ac:dyDescent="0.45">
      <c r="A25" s="2">
        <v>1989</v>
      </c>
      <c r="B25">
        <v>0.878</v>
      </c>
      <c r="C25" s="5"/>
      <c r="E25"/>
      <c r="F25"/>
      <c r="G25"/>
      <c r="H25"/>
      <c r="I25"/>
      <c r="K25" s="2">
        <v>1989</v>
      </c>
      <c r="L25" s="2">
        <v>12.2</v>
      </c>
      <c r="M25" s="2">
        <v>34.6</v>
      </c>
      <c r="N25" s="2">
        <v>20.5</v>
      </c>
      <c r="O25" s="2">
        <v>17.2</v>
      </c>
      <c r="P25" s="2">
        <v>10.3</v>
      </c>
      <c r="Q25" s="2">
        <v>1</v>
      </c>
      <c r="R25" s="4">
        <v>11</v>
      </c>
      <c r="S25" s="2">
        <v>11.3</v>
      </c>
      <c r="T25" s="2">
        <v>43.6</v>
      </c>
      <c r="U25" s="2">
        <v>14.1</v>
      </c>
      <c r="V25" s="2">
        <v>15</v>
      </c>
      <c r="W25" s="2">
        <v>13.1</v>
      </c>
      <c r="X25" s="2" t="s">
        <v>68</v>
      </c>
      <c r="Y25" s="2">
        <v>37.1</v>
      </c>
      <c r="Z25" s="2">
        <v>50.2</v>
      </c>
      <c r="AA25" s="2">
        <v>18.7</v>
      </c>
      <c r="AB25" s="2">
        <v>15.6</v>
      </c>
      <c r="AC25" s="2">
        <v>22.2</v>
      </c>
      <c r="AD25" s="4">
        <v>6</v>
      </c>
      <c r="AE25" s="2">
        <f t="shared" si="0"/>
        <v>24.625</v>
      </c>
      <c r="AF25" s="15"/>
      <c r="AG25" s="15"/>
      <c r="AH25" s="2">
        <v>1989</v>
      </c>
      <c r="AI25" s="2">
        <v>10.5</v>
      </c>
      <c r="AJ25" s="2">
        <v>14.1</v>
      </c>
      <c r="AK25" s="2">
        <v>7.5</v>
      </c>
      <c r="AL25" s="2">
        <v>1.5</v>
      </c>
      <c r="AM25" s="2">
        <v>-13.9</v>
      </c>
      <c r="AN25" s="2">
        <v>-34.700000000000003</v>
      </c>
      <c r="AO25" s="4">
        <v>-35.4</v>
      </c>
      <c r="AP25" s="2">
        <v>-42.4</v>
      </c>
      <c r="AQ25" s="2">
        <v>-23.4</v>
      </c>
      <c r="AR25" s="2">
        <v>-27.6</v>
      </c>
      <c r="AS25" s="2">
        <v>-19.100000000000001</v>
      </c>
      <c r="AT25" s="2">
        <v>-2.5</v>
      </c>
      <c r="AU25" s="2">
        <v>12.1</v>
      </c>
      <c r="AV25" s="2">
        <v>11.7</v>
      </c>
      <c r="AW25" s="2">
        <v>8.3000000000000007</v>
      </c>
      <c r="AX25" s="2">
        <v>2.8</v>
      </c>
      <c r="AY25" s="2">
        <v>-11.9</v>
      </c>
      <c r="AZ25" s="2">
        <v>-32.799999999999997</v>
      </c>
      <c r="BA25" s="4">
        <v>-30.8</v>
      </c>
      <c r="BB25" s="32">
        <f t="shared" si="1"/>
        <v>-12.966666666666669</v>
      </c>
      <c r="BC25" s="2">
        <f t="shared" si="2"/>
        <v>11.899999999999999</v>
      </c>
    </row>
    <row r="26" spans="1:55" ht="15.9" x14ac:dyDescent="0.45">
      <c r="A26" s="2">
        <v>1990</v>
      </c>
      <c r="B26">
        <v>0.61599999999999999</v>
      </c>
      <c r="C26" s="5"/>
      <c r="E26"/>
      <c r="F26"/>
      <c r="G26"/>
      <c r="H26"/>
      <c r="I26"/>
      <c r="K26" s="2">
        <v>1990</v>
      </c>
      <c r="L26" s="2" t="s">
        <v>68</v>
      </c>
      <c r="M26" s="2">
        <v>37.1</v>
      </c>
      <c r="N26" s="2">
        <v>50.2</v>
      </c>
      <c r="O26" s="2">
        <v>18.7</v>
      </c>
      <c r="P26" s="2">
        <v>15.6</v>
      </c>
      <c r="Q26" s="2">
        <v>22.2</v>
      </c>
      <c r="R26" s="4">
        <v>6</v>
      </c>
      <c r="S26" s="2">
        <v>2.2000000000000002</v>
      </c>
      <c r="T26" s="2">
        <v>2.4</v>
      </c>
      <c r="U26" s="2">
        <v>3.5</v>
      </c>
      <c r="V26" s="2">
        <v>5.8</v>
      </c>
      <c r="W26" s="2">
        <v>17.3</v>
      </c>
      <c r="X26" s="2">
        <v>51.9</v>
      </c>
      <c r="Y26" s="2">
        <v>54.9</v>
      </c>
      <c r="Z26" s="2">
        <v>43.3</v>
      </c>
      <c r="AA26" s="2">
        <v>47.9</v>
      </c>
      <c r="AB26" s="2">
        <v>18.7</v>
      </c>
      <c r="AC26" s="2">
        <v>38.799999999999997</v>
      </c>
      <c r="AD26" s="4">
        <v>8.8000000000000007</v>
      </c>
      <c r="AE26" s="2">
        <f t="shared" si="0"/>
        <v>14.883333333333333</v>
      </c>
      <c r="AF26" s="15"/>
      <c r="AG26" s="15"/>
      <c r="AH26" s="2">
        <v>1990</v>
      </c>
      <c r="AI26" s="2">
        <v>12.1</v>
      </c>
      <c r="AJ26" s="2">
        <v>11.7</v>
      </c>
      <c r="AK26" s="2">
        <v>8.3000000000000007</v>
      </c>
      <c r="AL26" s="2">
        <v>2.8</v>
      </c>
      <c r="AM26" s="2">
        <v>-11.9</v>
      </c>
      <c r="AN26" s="2">
        <v>-32.799999999999997</v>
      </c>
      <c r="AO26" s="4">
        <v>-30.8</v>
      </c>
      <c r="AP26" s="2">
        <v>-39.1</v>
      </c>
      <c r="AQ26" s="2">
        <v>-43.1</v>
      </c>
      <c r="AR26" s="2">
        <v>-26.2</v>
      </c>
      <c r="AS26" s="2">
        <v>-12.4</v>
      </c>
      <c r="AT26" s="2">
        <v>-0.6</v>
      </c>
      <c r="AU26" s="2">
        <v>10</v>
      </c>
      <c r="AV26" s="2">
        <v>12.9</v>
      </c>
      <c r="AW26" s="2">
        <v>9.9</v>
      </c>
      <c r="AX26" s="2">
        <v>0.2</v>
      </c>
      <c r="AY26" s="2">
        <v>-15.4</v>
      </c>
      <c r="AZ26" s="2">
        <v>-25.1</v>
      </c>
      <c r="BA26" s="4">
        <v>-35.200000000000003</v>
      </c>
      <c r="BB26" s="32">
        <f t="shared" si="1"/>
        <v>-13.675000000000002</v>
      </c>
      <c r="BC26" s="2">
        <f t="shared" si="2"/>
        <v>11.45</v>
      </c>
    </row>
    <row r="27" spans="1:55" ht="15.9" x14ac:dyDescent="0.45">
      <c r="A27" s="2">
        <v>1991</v>
      </c>
      <c r="B27">
        <v>1.1519999999999999</v>
      </c>
      <c r="C27" s="5"/>
      <c r="E27"/>
      <c r="F27"/>
      <c r="G27"/>
      <c r="H27"/>
      <c r="I27"/>
      <c r="K27" s="2">
        <v>1991</v>
      </c>
      <c r="L27" s="2">
        <v>51.9</v>
      </c>
      <c r="M27" s="2">
        <v>54.9</v>
      </c>
      <c r="N27" s="2">
        <v>43.3</v>
      </c>
      <c r="O27" s="2">
        <v>47.9</v>
      </c>
      <c r="P27" s="2">
        <v>18.7</v>
      </c>
      <c r="Q27" s="2">
        <v>38.799999999999997</v>
      </c>
      <c r="R27" s="4">
        <v>8.8000000000000007</v>
      </c>
      <c r="S27" s="2">
        <v>3.2</v>
      </c>
      <c r="T27" s="2">
        <v>17.7</v>
      </c>
      <c r="U27" s="2">
        <v>18</v>
      </c>
      <c r="V27" s="2">
        <v>3.6</v>
      </c>
      <c r="W27" s="2">
        <v>6.1</v>
      </c>
      <c r="X27" s="2">
        <v>33.6</v>
      </c>
      <c r="Y27" s="2">
        <v>9.4</v>
      </c>
      <c r="Z27" s="2">
        <v>38.299999999999997</v>
      </c>
      <c r="AA27" s="2">
        <v>15.7</v>
      </c>
      <c r="AB27" s="2">
        <v>8</v>
      </c>
      <c r="AC27" s="2">
        <v>18.100000000000001</v>
      </c>
      <c r="AD27" s="4">
        <v>6.9</v>
      </c>
      <c r="AE27" s="2">
        <f t="shared" si="0"/>
        <v>11.841666666666667</v>
      </c>
      <c r="AF27" s="15"/>
      <c r="AG27" s="15"/>
      <c r="AH27" s="2">
        <v>1991</v>
      </c>
      <c r="AI27" s="2">
        <v>10</v>
      </c>
      <c r="AJ27" s="2">
        <v>12.9</v>
      </c>
      <c r="AK27" s="2">
        <v>9.9</v>
      </c>
      <c r="AL27" s="2">
        <v>0.2</v>
      </c>
      <c r="AM27" s="2">
        <v>-15.4</v>
      </c>
      <c r="AN27" s="2">
        <v>-25.1</v>
      </c>
      <c r="AO27" s="4">
        <v>-35.200000000000003</v>
      </c>
      <c r="AP27" s="2">
        <v>-38.9</v>
      </c>
      <c r="AQ27" s="2">
        <v>-36.4</v>
      </c>
      <c r="AR27" s="2">
        <v>-26.5</v>
      </c>
      <c r="AS27" s="2">
        <v>-17.7</v>
      </c>
      <c r="AT27" s="2">
        <v>-1.1000000000000001</v>
      </c>
      <c r="AU27" s="2">
        <v>14.7</v>
      </c>
      <c r="AV27" s="2">
        <v>15.7</v>
      </c>
      <c r="AW27" s="2">
        <v>12.8</v>
      </c>
      <c r="AX27" s="2">
        <v>1.6</v>
      </c>
      <c r="AY27" s="2">
        <v>-9.1</v>
      </c>
      <c r="AZ27" s="2">
        <v>-20.399999999999999</v>
      </c>
      <c r="BA27" s="4">
        <v>-36.6</v>
      </c>
      <c r="BB27" s="32">
        <f t="shared" si="1"/>
        <v>-11.824999999999998</v>
      </c>
      <c r="BC27" s="2">
        <f t="shared" si="2"/>
        <v>15.2</v>
      </c>
    </row>
    <row r="28" spans="1:55" ht="15.9" x14ac:dyDescent="0.45">
      <c r="A28" s="2">
        <v>1992</v>
      </c>
      <c r="B28">
        <v>0.27900000000000003</v>
      </c>
      <c r="C28" s="5"/>
      <c r="E28"/>
      <c r="F28"/>
      <c r="G28"/>
      <c r="H28"/>
      <c r="I28"/>
      <c r="K28" s="2">
        <v>1992</v>
      </c>
      <c r="L28" s="2">
        <v>33.6</v>
      </c>
      <c r="M28" s="2">
        <v>9.4</v>
      </c>
      <c r="N28" s="2">
        <v>38.299999999999997</v>
      </c>
      <c r="O28" s="2">
        <v>15.7</v>
      </c>
      <c r="P28" s="2">
        <v>8</v>
      </c>
      <c r="Q28" s="2">
        <v>18.100000000000001</v>
      </c>
      <c r="R28" s="4">
        <v>6.9</v>
      </c>
      <c r="S28" s="2">
        <v>11</v>
      </c>
      <c r="T28" s="2">
        <v>14.9</v>
      </c>
      <c r="U28" s="2">
        <v>2.1</v>
      </c>
      <c r="V28" s="2">
        <v>11.3</v>
      </c>
      <c r="W28" s="2">
        <v>7.8</v>
      </c>
      <c r="X28" s="2">
        <v>19</v>
      </c>
      <c r="Y28" s="2">
        <v>12.8</v>
      </c>
      <c r="Z28" s="2">
        <v>18.2</v>
      </c>
      <c r="AA28" s="2">
        <v>6.8</v>
      </c>
      <c r="AB28" s="2">
        <v>9.1</v>
      </c>
      <c r="AC28" s="2">
        <v>13.8</v>
      </c>
      <c r="AD28" s="4">
        <v>15.3</v>
      </c>
      <c r="AE28" s="2">
        <f t="shared" si="0"/>
        <v>11.508333333333333</v>
      </c>
      <c r="AF28" s="15"/>
      <c r="AG28" s="15"/>
      <c r="AH28" s="2">
        <v>1992</v>
      </c>
      <c r="AI28" s="2">
        <v>14.7</v>
      </c>
      <c r="AJ28" s="2">
        <v>15.7</v>
      </c>
      <c r="AK28" s="2">
        <v>12.8</v>
      </c>
      <c r="AL28" s="2">
        <v>1.6</v>
      </c>
      <c r="AM28" s="2">
        <v>-9.1</v>
      </c>
      <c r="AN28" s="2">
        <v>-20.399999999999999</v>
      </c>
      <c r="AO28" s="4">
        <v>-36.6</v>
      </c>
      <c r="AP28" s="2">
        <v>-36.200000000000003</v>
      </c>
      <c r="AQ28" s="2">
        <v>-30.8</v>
      </c>
      <c r="AR28" s="2">
        <v>-32.6</v>
      </c>
      <c r="AS28" s="2">
        <v>-14.4</v>
      </c>
      <c r="AT28" s="2">
        <v>-3.6</v>
      </c>
      <c r="AU28" s="2">
        <v>9.3000000000000007</v>
      </c>
      <c r="AV28" s="2">
        <v>13.2</v>
      </c>
      <c r="AW28" s="2">
        <v>4.7</v>
      </c>
      <c r="AX28" s="2">
        <v>-2.8</v>
      </c>
      <c r="AY28" s="2">
        <v>-17.899999999999999</v>
      </c>
      <c r="AZ28" s="2">
        <v>-27.1</v>
      </c>
      <c r="BA28" s="4">
        <v>-37.6</v>
      </c>
      <c r="BB28" s="32">
        <f t="shared" si="1"/>
        <v>-14.649999999999999</v>
      </c>
      <c r="BC28" s="2">
        <f t="shared" si="2"/>
        <v>11.25</v>
      </c>
    </row>
    <row r="29" spans="1:55" ht="15.9" x14ac:dyDescent="0.45">
      <c r="A29" s="2">
        <v>1993</v>
      </c>
      <c r="B29">
        <v>0.73</v>
      </c>
      <c r="C29" s="5"/>
      <c r="E29"/>
      <c r="F29"/>
      <c r="G29"/>
      <c r="H29"/>
      <c r="I29"/>
      <c r="K29" s="2">
        <v>1993</v>
      </c>
      <c r="L29" s="2">
        <v>19</v>
      </c>
      <c r="M29" s="2">
        <v>12.8</v>
      </c>
      <c r="N29" s="2">
        <v>18.2</v>
      </c>
      <c r="O29" s="2">
        <v>6.8</v>
      </c>
      <c r="P29" s="2">
        <v>9.1</v>
      </c>
      <c r="Q29" s="2">
        <v>13.8</v>
      </c>
      <c r="R29" s="4">
        <v>15.3</v>
      </c>
      <c r="S29" s="2">
        <v>12</v>
      </c>
      <c r="T29" s="2">
        <v>6.1</v>
      </c>
      <c r="U29" s="2">
        <v>3.6</v>
      </c>
      <c r="V29" s="2">
        <v>7.9</v>
      </c>
      <c r="W29" s="2">
        <v>5.8</v>
      </c>
      <c r="X29" s="2">
        <v>11.4</v>
      </c>
      <c r="Y29" s="2">
        <v>32</v>
      </c>
      <c r="Z29" s="2">
        <v>23.9</v>
      </c>
      <c r="AA29" s="2">
        <v>9.1999999999999993</v>
      </c>
      <c r="AB29" s="2">
        <v>14.6</v>
      </c>
      <c r="AC29" s="2">
        <v>7.8</v>
      </c>
      <c r="AD29" s="4">
        <v>3.8</v>
      </c>
      <c r="AE29" s="2">
        <f t="shared" si="0"/>
        <v>7.6111111111111107</v>
      </c>
      <c r="AF29" s="15"/>
      <c r="AG29" s="15"/>
      <c r="AH29" s="2">
        <v>1993</v>
      </c>
      <c r="AI29" s="2">
        <v>9.3000000000000007</v>
      </c>
      <c r="AJ29" s="2">
        <v>13.2</v>
      </c>
      <c r="AK29" s="2">
        <v>4.7</v>
      </c>
      <c r="AL29" s="2">
        <v>-2.8</v>
      </c>
      <c r="AM29" s="2">
        <v>-17.899999999999999</v>
      </c>
      <c r="AN29" s="2">
        <v>-27.1</v>
      </c>
      <c r="AO29" s="4">
        <v>-37.6</v>
      </c>
      <c r="AP29" s="2">
        <v>-41.7</v>
      </c>
      <c r="AQ29" s="2">
        <v>-25</v>
      </c>
      <c r="AR29" s="2">
        <v>-30.1</v>
      </c>
      <c r="AS29" s="2">
        <v>-16.600000000000001</v>
      </c>
      <c r="AT29" s="2">
        <v>-2.9</v>
      </c>
      <c r="AU29" s="2">
        <v>10.5</v>
      </c>
      <c r="AV29" s="2">
        <v>15.6</v>
      </c>
      <c r="AW29" s="2">
        <v>6.7</v>
      </c>
      <c r="AX29" s="2">
        <v>-2.1</v>
      </c>
      <c r="AY29" s="2">
        <v>-17.8</v>
      </c>
      <c r="AZ29" s="2">
        <v>-30</v>
      </c>
      <c r="BA29" s="4">
        <v>-45.6</v>
      </c>
      <c r="BB29" s="32">
        <f t="shared" si="1"/>
        <v>-14.916666666666666</v>
      </c>
      <c r="BC29" s="2">
        <f t="shared" si="2"/>
        <v>13.05</v>
      </c>
    </row>
    <row r="30" spans="1:55" ht="15.9" x14ac:dyDescent="0.45">
      <c r="A30" s="2">
        <v>1994</v>
      </c>
      <c r="B30">
        <v>1.0089999999999999</v>
      </c>
      <c r="C30" s="5"/>
      <c r="E30"/>
      <c r="F30"/>
      <c r="G30"/>
      <c r="H30"/>
      <c r="I30"/>
      <c r="K30" s="2">
        <v>1994</v>
      </c>
      <c r="L30" s="2">
        <v>11.4</v>
      </c>
      <c r="M30" s="2">
        <v>32</v>
      </c>
      <c r="N30" s="2">
        <v>23.9</v>
      </c>
      <c r="O30" s="2">
        <v>9.1999999999999993</v>
      </c>
      <c r="P30" s="2">
        <v>14.6</v>
      </c>
      <c r="Q30" s="2">
        <v>7.8</v>
      </c>
      <c r="R30" s="4">
        <v>3.8</v>
      </c>
      <c r="S30" s="2">
        <v>5.7</v>
      </c>
      <c r="T30" s="2">
        <v>12.4</v>
      </c>
      <c r="U30" s="2" t="s">
        <v>68</v>
      </c>
      <c r="V30" s="2">
        <v>6.1</v>
      </c>
      <c r="W30" s="2">
        <v>4.5</v>
      </c>
      <c r="X30" s="2">
        <v>2.9</v>
      </c>
      <c r="Y30" s="2">
        <v>5.3</v>
      </c>
      <c r="Z30" s="2">
        <v>20.7</v>
      </c>
      <c r="AA30" s="2" t="s">
        <v>68</v>
      </c>
      <c r="AB30" s="2" t="s">
        <v>68</v>
      </c>
      <c r="AC30" s="2">
        <v>9.4</v>
      </c>
      <c r="AD30" s="4">
        <v>1.5</v>
      </c>
      <c r="AE30" s="2">
        <f t="shared" si="0"/>
        <v>11.154545454545454</v>
      </c>
      <c r="AF30" s="15"/>
      <c r="AG30" s="15"/>
      <c r="AH30" s="2">
        <v>1994</v>
      </c>
      <c r="AI30" s="2">
        <v>10.5</v>
      </c>
      <c r="AJ30" s="2">
        <v>15.6</v>
      </c>
      <c r="AK30" s="2">
        <v>6.7</v>
      </c>
      <c r="AL30" s="2">
        <v>-2.1</v>
      </c>
      <c r="AM30" s="2">
        <v>-17.8</v>
      </c>
      <c r="AN30" s="2">
        <v>-30</v>
      </c>
      <c r="AO30" s="4">
        <v>-45.6</v>
      </c>
      <c r="AP30" s="2">
        <v>-31.9</v>
      </c>
      <c r="AQ30" s="2">
        <v>-21.3</v>
      </c>
      <c r="AR30" s="2">
        <v>-32.4</v>
      </c>
      <c r="AS30" s="2">
        <v>-19.399999999999999</v>
      </c>
      <c r="AT30" s="2">
        <v>-3.6</v>
      </c>
      <c r="AU30" s="2">
        <v>12.1</v>
      </c>
      <c r="AV30" s="2">
        <v>10.9</v>
      </c>
      <c r="AW30" s="2">
        <v>6.7</v>
      </c>
      <c r="AX30" s="2">
        <v>1.5</v>
      </c>
      <c r="AY30" s="2">
        <v>-12</v>
      </c>
      <c r="AZ30" s="2">
        <v>-32.200000000000003</v>
      </c>
      <c r="BA30" s="4">
        <v>-37.5</v>
      </c>
      <c r="BB30" s="32">
        <f t="shared" si="1"/>
        <v>-13.258333333333333</v>
      </c>
      <c r="BC30" s="2">
        <f t="shared" si="2"/>
        <v>11.5</v>
      </c>
    </row>
    <row r="31" spans="1:55" ht="15.9" x14ac:dyDescent="0.45">
      <c r="A31" s="2">
        <v>1995</v>
      </c>
      <c r="B31">
        <v>0.89700000000000002</v>
      </c>
      <c r="C31" s="5"/>
      <c r="E31"/>
      <c r="F31"/>
      <c r="G31"/>
      <c r="H31"/>
      <c r="I31"/>
      <c r="K31" s="2">
        <v>1995</v>
      </c>
      <c r="L31" s="2">
        <v>2.9</v>
      </c>
      <c r="M31" s="2">
        <v>5.3</v>
      </c>
      <c r="N31" s="2">
        <v>20.7</v>
      </c>
      <c r="O31" s="2" t="s">
        <v>68</v>
      </c>
      <c r="P31" s="2" t="s">
        <v>68</v>
      </c>
      <c r="Q31" s="2">
        <v>9.4</v>
      </c>
      <c r="R31" s="4">
        <v>1.5</v>
      </c>
      <c r="S31" s="2">
        <v>14.4</v>
      </c>
      <c r="T31" s="2">
        <v>4.2</v>
      </c>
      <c r="U31" s="2">
        <v>2.7</v>
      </c>
      <c r="V31" s="2">
        <v>0</v>
      </c>
      <c r="W31" s="2">
        <v>3.6</v>
      </c>
      <c r="X31" s="2">
        <v>20.9</v>
      </c>
      <c r="Y31" s="2">
        <v>37.4</v>
      </c>
      <c r="Z31" s="2">
        <v>21.1</v>
      </c>
      <c r="AA31" s="2">
        <v>11.3</v>
      </c>
      <c r="AB31" s="2">
        <v>4.9000000000000004</v>
      </c>
      <c r="AC31" s="2" t="s">
        <v>68</v>
      </c>
      <c r="AD31" s="4">
        <v>2.2000000000000002</v>
      </c>
      <c r="AE31" s="2">
        <f t="shared" si="0"/>
        <v>18.666666666666668</v>
      </c>
      <c r="AF31" s="15"/>
      <c r="AG31" s="15"/>
      <c r="AH31" s="2">
        <v>1995</v>
      </c>
      <c r="AI31" s="2">
        <v>12.1</v>
      </c>
      <c r="AJ31" s="2">
        <v>10.9</v>
      </c>
      <c r="AK31" s="2">
        <v>6.7</v>
      </c>
      <c r="AL31" s="2">
        <v>1.5</v>
      </c>
      <c r="AM31" s="2">
        <v>-12</v>
      </c>
      <c r="AN31" s="2">
        <v>-32.200000000000003</v>
      </c>
      <c r="AO31" s="4">
        <v>-37.5</v>
      </c>
      <c r="AP31" s="2">
        <v>-37.1</v>
      </c>
      <c r="AQ31" s="2">
        <v>-28.4</v>
      </c>
      <c r="AR31" s="2">
        <v>-24.4</v>
      </c>
      <c r="AS31" s="2">
        <v>-17.600000000000001</v>
      </c>
      <c r="AT31" s="2">
        <v>-0.5</v>
      </c>
      <c r="AU31" s="2">
        <v>9.8000000000000007</v>
      </c>
      <c r="AV31" s="2">
        <v>14.1</v>
      </c>
      <c r="AW31" s="2">
        <v>11.6</v>
      </c>
      <c r="AX31" s="2">
        <v>2</v>
      </c>
      <c r="AY31" s="2">
        <v>-13.7</v>
      </c>
      <c r="AZ31" s="2">
        <v>-19.3</v>
      </c>
      <c r="BA31" s="4">
        <v>-33.299999999999997</v>
      </c>
      <c r="BB31" s="32">
        <f t="shared" si="1"/>
        <v>-11.4</v>
      </c>
      <c r="BC31" s="2">
        <f t="shared" si="2"/>
        <v>11.95</v>
      </c>
    </row>
    <row r="32" spans="1:55" ht="15.9" x14ac:dyDescent="0.45">
      <c r="A32" s="2">
        <v>1996</v>
      </c>
      <c r="B32">
        <v>0.57599999999999996</v>
      </c>
      <c r="C32" s="5"/>
      <c r="E32"/>
      <c r="F32"/>
      <c r="G32"/>
      <c r="H32"/>
      <c r="I32"/>
      <c r="K32" s="2">
        <v>1996</v>
      </c>
      <c r="L32" s="2">
        <v>20.9</v>
      </c>
      <c r="M32" s="2">
        <v>37.4</v>
      </c>
      <c r="N32" s="2">
        <v>21.1</v>
      </c>
      <c r="O32" s="2">
        <v>11.3</v>
      </c>
      <c r="P32" s="2">
        <v>4.9000000000000004</v>
      </c>
      <c r="Q32" s="2" t="s">
        <v>68</v>
      </c>
      <c r="R32" s="4">
        <v>2.2000000000000002</v>
      </c>
      <c r="S32" s="2">
        <v>8.9</v>
      </c>
      <c r="T32" s="2">
        <v>9.6</v>
      </c>
      <c r="U32" s="2">
        <v>16.600000000000001</v>
      </c>
      <c r="V32" s="2">
        <v>1.1000000000000001</v>
      </c>
      <c r="W32" s="2">
        <v>12.7</v>
      </c>
      <c r="X32" s="2">
        <v>18.7</v>
      </c>
      <c r="Y32" s="2">
        <v>36.200000000000003</v>
      </c>
      <c r="Z32" s="2">
        <v>30.6</v>
      </c>
      <c r="AA32" s="2">
        <v>7.8</v>
      </c>
      <c r="AB32" s="2">
        <v>17.600000000000001</v>
      </c>
      <c r="AC32" s="2">
        <v>44.3</v>
      </c>
      <c r="AD32" s="4">
        <v>19.899999999999999</v>
      </c>
      <c r="AE32" s="2">
        <f t="shared" si="0"/>
        <v>12.222222222222221</v>
      </c>
      <c r="AF32" s="15"/>
      <c r="AG32" s="15"/>
      <c r="AH32" s="2">
        <v>1996</v>
      </c>
      <c r="AI32" s="2">
        <v>9.8000000000000007</v>
      </c>
      <c r="AJ32" s="2">
        <v>14.1</v>
      </c>
      <c r="AK32" s="2">
        <v>11.6</v>
      </c>
      <c r="AL32" s="2">
        <v>2</v>
      </c>
      <c r="AM32" s="2">
        <v>-13.7</v>
      </c>
      <c r="AN32" s="2">
        <v>-19.3</v>
      </c>
      <c r="AO32" s="4">
        <v>-33.299999999999997</v>
      </c>
      <c r="AP32" s="2">
        <v>-23.8</v>
      </c>
      <c r="AQ32" s="2">
        <v>-34.1</v>
      </c>
      <c r="AR32" s="2">
        <v>-18</v>
      </c>
      <c r="AS32" s="2">
        <v>-15</v>
      </c>
      <c r="AT32" s="2">
        <v>-0.9</v>
      </c>
      <c r="AU32" s="2">
        <v>7.4</v>
      </c>
      <c r="AV32" s="2">
        <v>11.9</v>
      </c>
      <c r="AW32" s="2">
        <v>9.1999999999999993</v>
      </c>
      <c r="AX32" s="2">
        <v>0.4</v>
      </c>
      <c r="AY32" s="2">
        <v>-14.6</v>
      </c>
      <c r="AZ32" s="2">
        <v>-22.1</v>
      </c>
      <c r="BA32" s="4">
        <v>-28</v>
      </c>
      <c r="BB32" s="32">
        <f t="shared" si="1"/>
        <v>-10.633333333333333</v>
      </c>
      <c r="BC32" s="2">
        <f t="shared" si="2"/>
        <v>9.65</v>
      </c>
    </row>
    <row r="33" spans="1:55" ht="15.9" x14ac:dyDescent="0.45">
      <c r="A33" s="2">
        <v>1997</v>
      </c>
      <c r="B33">
        <v>1.464</v>
      </c>
      <c r="C33" s="5"/>
      <c r="E33"/>
      <c r="F33"/>
      <c r="G33"/>
      <c r="H33"/>
      <c r="I33"/>
      <c r="K33" s="2">
        <v>1997</v>
      </c>
      <c r="L33" s="2">
        <v>18.7</v>
      </c>
      <c r="M33" s="2">
        <v>36.200000000000003</v>
      </c>
      <c r="N33" s="2">
        <v>30.6</v>
      </c>
      <c r="O33" s="2">
        <v>7.8</v>
      </c>
      <c r="P33" s="2">
        <v>17.600000000000001</v>
      </c>
      <c r="Q33" s="2">
        <v>44.3</v>
      </c>
      <c r="R33" s="4">
        <v>19.899999999999999</v>
      </c>
      <c r="S33" s="2" t="s">
        <v>68</v>
      </c>
      <c r="T33" s="2">
        <v>1.2</v>
      </c>
      <c r="U33" s="2">
        <v>5.5</v>
      </c>
      <c r="V33" s="2">
        <v>2.1</v>
      </c>
      <c r="W33" s="2">
        <v>10.1</v>
      </c>
      <c r="X33" s="2">
        <v>10.1</v>
      </c>
      <c r="Y33" s="2">
        <v>23.4</v>
      </c>
      <c r="Z33" s="2">
        <v>27.2</v>
      </c>
      <c r="AA33" s="2">
        <v>17.3</v>
      </c>
      <c r="AB33" s="2">
        <v>13.1</v>
      </c>
      <c r="AC33" s="2" t="s">
        <v>68</v>
      </c>
      <c r="AD33" s="4" t="s">
        <v>68</v>
      </c>
      <c r="AE33" s="2">
        <f t="shared" si="0"/>
        <v>16.024999999999999</v>
      </c>
      <c r="AF33" s="15"/>
      <c r="AG33" s="15"/>
      <c r="AH33" s="2">
        <v>1997</v>
      </c>
      <c r="AI33" s="2">
        <v>7.4</v>
      </c>
      <c r="AJ33" s="2">
        <v>11.9</v>
      </c>
      <c r="AK33" s="2">
        <v>9.1999999999999993</v>
      </c>
      <c r="AL33" s="2">
        <v>0.4</v>
      </c>
      <c r="AM33" s="2">
        <v>-14.6</v>
      </c>
      <c r="AN33" s="2">
        <v>-22.1</v>
      </c>
      <c r="AO33" s="4">
        <v>-28</v>
      </c>
      <c r="AP33" s="2">
        <v>-33.799999999999997</v>
      </c>
      <c r="AQ33" s="2">
        <v>-29.4</v>
      </c>
      <c r="AR33" s="2">
        <v>-19.600000000000001</v>
      </c>
      <c r="AS33" s="2">
        <v>-13.8</v>
      </c>
      <c r="AT33" s="2">
        <v>-1.8</v>
      </c>
      <c r="AU33" s="2">
        <v>10.4</v>
      </c>
      <c r="AV33" s="2">
        <v>12.7</v>
      </c>
      <c r="AW33" s="2">
        <v>9.1999999999999993</v>
      </c>
      <c r="AX33" s="2">
        <v>1</v>
      </c>
      <c r="AY33" s="2">
        <v>-13.5</v>
      </c>
      <c r="AZ33" s="2">
        <v>-30.9</v>
      </c>
      <c r="BA33" s="4" t="s">
        <v>68</v>
      </c>
      <c r="BB33" s="32">
        <f t="shared" si="1"/>
        <v>-9.9545454545454515</v>
      </c>
      <c r="BC33" s="2">
        <f t="shared" si="2"/>
        <v>11.55</v>
      </c>
    </row>
    <row r="34" spans="1:55" ht="15.9" x14ac:dyDescent="0.45">
      <c r="A34" s="2">
        <v>1998</v>
      </c>
      <c r="B34">
        <v>0.69499999999999995</v>
      </c>
      <c r="C34" s="5"/>
      <c r="E34"/>
      <c r="F34"/>
      <c r="G34"/>
      <c r="H34"/>
      <c r="I34"/>
      <c r="K34" s="2">
        <v>1998</v>
      </c>
      <c r="L34" s="2">
        <v>10.1</v>
      </c>
      <c r="M34" s="2">
        <v>23.4</v>
      </c>
      <c r="N34" s="2">
        <v>27.2</v>
      </c>
      <c r="O34" s="2">
        <v>17.3</v>
      </c>
      <c r="P34" s="2">
        <v>13.1</v>
      </c>
      <c r="Q34" s="2" t="s">
        <v>68</v>
      </c>
      <c r="R34" s="4" t="s">
        <v>68</v>
      </c>
      <c r="S34" s="2" t="s">
        <v>68</v>
      </c>
      <c r="T34" s="2" t="s">
        <v>68</v>
      </c>
      <c r="U34" s="2" t="s">
        <v>68</v>
      </c>
      <c r="V34" s="2" t="s">
        <v>68</v>
      </c>
      <c r="W34" s="2">
        <v>2.1</v>
      </c>
      <c r="X34" s="2">
        <v>11.5</v>
      </c>
      <c r="Y34" s="2">
        <v>18.399999999999999</v>
      </c>
      <c r="Z34" s="2">
        <v>24.7</v>
      </c>
      <c r="AA34" s="2">
        <v>19.600000000000001</v>
      </c>
      <c r="AB34" s="2">
        <v>24.6</v>
      </c>
      <c r="AC34" s="2">
        <v>18.8</v>
      </c>
      <c r="AD34" s="4">
        <v>8.5</v>
      </c>
      <c r="AE34" s="2">
        <f t="shared" si="0"/>
        <v>7.1833333333333327</v>
      </c>
      <c r="AF34" s="15"/>
      <c r="AG34" s="15"/>
      <c r="AH34" s="2">
        <v>1998</v>
      </c>
      <c r="AI34" s="2">
        <v>10.4</v>
      </c>
      <c r="AJ34" s="2">
        <v>12.7</v>
      </c>
      <c r="AK34" s="2">
        <v>9.1999999999999993</v>
      </c>
      <c r="AL34" s="2">
        <v>1</v>
      </c>
      <c r="AM34" s="2">
        <v>-13.5</v>
      </c>
      <c r="AN34" s="2">
        <v>-30.9</v>
      </c>
      <c r="AO34" s="4" t="s">
        <v>68</v>
      </c>
      <c r="AP34" s="2">
        <v>-36.299999999999997</v>
      </c>
      <c r="AQ34" s="2">
        <v>-36</v>
      </c>
      <c r="AR34" s="2">
        <v>-29.5</v>
      </c>
      <c r="AS34" s="2">
        <v>-16.100000000000001</v>
      </c>
      <c r="AT34" s="2">
        <v>-11.4</v>
      </c>
      <c r="AU34" s="2">
        <v>8</v>
      </c>
      <c r="AV34" s="2">
        <v>12.5</v>
      </c>
      <c r="AW34" s="2">
        <v>3.1</v>
      </c>
      <c r="AX34" s="2">
        <v>-0.7</v>
      </c>
      <c r="AY34" s="2">
        <v>-15.1</v>
      </c>
      <c r="AZ34" s="2">
        <v>-27.8</v>
      </c>
      <c r="BA34" s="4">
        <v>-33</v>
      </c>
      <c r="BB34" s="32">
        <f t="shared" si="1"/>
        <v>-15.191666666666668</v>
      </c>
      <c r="BC34" s="2">
        <f t="shared" si="2"/>
        <v>10.25</v>
      </c>
    </row>
    <row r="35" spans="1:55" ht="15.9" x14ac:dyDescent="0.45">
      <c r="A35" s="2">
        <v>1999</v>
      </c>
      <c r="B35">
        <v>1.177</v>
      </c>
      <c r="C35" s="5"/>
      <c r="E35"/>
      <c r="F35"/>
      <c r="G35"/>
      <c r="H35"/>
      <c r="I35"/>
      <c r="K35" s="2">
        <v>1999</v>
      </c>
      <c r="L35" s="2">
        <v>11.5</v>
      </c>
      <c r="M35" s="2">
        <v>18.399999999999999</v>
      </c>
      <c r="N35" s="2">
        <v>24.7</v>
      </c>
      <c r="O35" s="2">
        <v>19.600000000000001</v>
      </c>
      <c r="P35" s="2">
        <v>24.6</v>
      </c>
      <c r="Q35" s="2">
        <v>18.8</v>
      </c>
      <c r="R35" s="4">
        <v>8.5</v>
      </c>
      <c r="S35" s="2">
        <v>1.2</v>
      </c>
      <c r="T35" s="2">
        <v>1.1000000000000001</v>
      </c>
      <c r="U35" s="2">
        <v>5</v>
      </c>
      <c r="V35" s="2">
        <v>1</v>
      </c>
      <c r="W35" s="2">
        <v>1.4</v>
      </c>
      <c r="X35" s="2">
        <v>8.8000000000000007</v>
      </c>
      <c r="Y35" s="2">
        <v>12.9</v>
      </c>
      <c r="Z35" s="2">
        <v>30.2</v>
      </c>
      <c r="AA35" s="2">
        <v>8.5</v>
      </c>
      <c r="AB35" s="2">
        <v>7</v>
      </c>
      <c r="AC35" s="2">
        <v>9.1</v>
      </c>
      <c r="AD35" s="4">
        <v>0</v>
      </c>
      <c r="AE35" s="2">
        <f t="shared" si="0"/>
        <v>7.2666666666666684</v>
      </c>
      <c r="AF35" s="15"/>
      <c r="AG35" s="15"/>
      <c r="AH35" s="2">
        <v>1999</v>
      </c>
      <c r="AI35" s="2">
        <v>8</v>
      </c>
      <c r="AJ35" s="2">
        <v>12.5</v>
      </c>
      <c r="AK35" s="2">
        <v>3.1</v>
      </c>
      <c r="AL35" s="2">
        <v>-0.7</v>
      </c>
      <c r="AM35" s="2">
        <v>-15.1</v>
      </c>
      <c r="AN35" s="2">
        <v>-27.8</v>
      </c>
      <c r="AO35" s="4">
        <v>-33</v>
      </c>
      <c r="AP35" s="2">
        <v>-39.6</v>
      </c>
      <c r="AQ35" s="2">
        <v>-40</v>
      </c>
      <c r="AR35" s="2">
        <v>-28.8</v>
      </c>
      <c r="AS35" s="2">
        <v>-21.1</v>
      </c>
      <c r="AT35" s="2">
        <v>-5.0999999999999996</v>
      </c>
      <c r="AU35" s="2">
        <v>8.1999999999999993</v>
      </c>
      <c r="AV35" s="2">
        <v>11.7</v>
      </c>
      <c r="AW35" s="2">
        <v>7.1</v>
      </c>
      <c r="AX35" s="2">
        <v>1.2</v>
      </c>
      <c r="AY35" s="2">
        <v>-13.9</v>
      </c>
      <c r="AZ35" s="2">
        <v>-30.2</v>
      </c>
      <c r="BA35" s="4">
        <v>-38.700000000000003</v>
      </c>
      <c r="BB35" s="32">
        <f t="shared" si="1"/>
        <v>-15.766666666666666</v>
      </c>
      <c r="BC35" s="2">
        <f t="shared" si="2"/>
        <v>9.9499999999999993</v>
      </c>
    </row>
    <row r="36" spans="1:55" ht="15.9" x14ac:dyDescent="0.45">
      <c r="A36" s="2">
        <v>2000</v>
      </c>
      <c r="B36">
        <v>0.878</v>
      </c>
      <c r="C36" s="5"/>
      <c r="E36"/>
      <c r="F36"/>
      <c r="G36"/>
      <c r="H36"/>
      <c r="I36"/>
      <c r="K36" s="2">
        <v>2000</v>
      </c>
      <c r="L36" s="2">
        <v>8.8000000000000007</v>
      </c>
      <c r="M36" s="2">
        <v>12.9</v>
      </c>
      <c r="N36" s="2">
        <v>30.2</v>
      </c>
      <c r="O36" s="2">
        <v>8.5</v>
      </c>
      <c r="P36" s="2">
        <v>7</v>
      </c>
      <c r="Q36" s="2">
        <v>9.1</v>
      </c>
      <c r="R36" s="4">
        <v>0</v>
      </c>
      <c r="S36" s="2" t="s">
        <v>68</v>
      </c>
      <c r="T36" s="2" t="s">
        <v>68</v>
      </c>
      <c r="U36" s="2" t="s">
        <v>68</v>
      </c>
      <c r="V36" s="2">
        <v>0.9</v>
      </c>
      <c r="W36" s="2">
        <v>5.2</v>
      </c>
      <c r="X36" s="2">
        <v>10.5</v>
      </c>
      <c r="Y36" s="2" t="s">
        <v>68</v>
      </c>
      <c r="Z36" s="2" t="s">
        <v>68</v>
      </c>
      <c r="AA36" s="2" t="s">
        <v>68</v>
      </c>
      <c r="AB36" s="2">
        <v>2.1</v>
      </c>
      <c r="AC36" s="2">
        <v>7.1</v>
      </c>
      <c r="AD36" s="4">
        <v>17.8</v>
      </c>
      <c r="AE36" s="2">
        <f t="shared" si="0"/>
        <v>14.55833333333333</v>
      </c>
      <c r="AF36" s="15"/>
      <c r="AG36" s="15"/>
      <c r="AH36" s="2">
        <v>2000</v>
      </c>
      <c r="AI36" s="2">
        <v>8.1999999999999993</v>
      </c>
      <c r="AJ36" s="2">
        <v>11.7</v>
      </c>
      <c r="AK36" s="2">
        <v>7.1</v>
      </c>
      <c r="AL36" s="2">
        <v>1.2</v>
      </c>
      <c r="AM36" s="2">
        <v>-13.9</v>
      </c>
      <c r="AN36" s="2">
        <v>-30.2</v>
      </c>
      <c r="AO36" s="4">
        <v>-38.700000000000003</v>
      </c>
      <c r="AP36" s="2" t="s">
        <v>68</v>
      </c>
      <c r="AQ36" s="2" t="s">
        <v>68</v>
      </c>
      <c r="AR36" s="2" t="s">
        <v>68</v>
      </c>
      <c r="AS36" s="2">
        <v>-15.2</v>
      </c>
      <c r="AT36" s="2">
        <v>-0.7</v>
      </c>
      <c r="AU36" s="2">
        <v>9.6</v>
      </c>
      <c r="AV36" s="2" t="s">
        <v>68</v>
      </c>
      <c r="AW36" s="2" t="s">
        <v>68</v>
      </c>
      <c r="AX36" s="2" t="s">
        <v>68</v>
      </c>
      <c r="AY36" s="2">
        <v>-15.4</v>
      </c>
      <c r="AZ36" s="2">
        <v>-25.8</v>
      </c>
      <c r="BA36" s="4">
        <v>-29.6</v>
      </c>
      <c r="BB36" s="32">
        <f t="shared" si="1"/>
        <v>-12.85</v>
      </c>
      <c r="BC36" s="2">
        <f t="shared" si="2"/>
        <v>9.6</v>
      </c>
    </row>
    <row r="37" spans="1:55" ht="15.9" x14ac:dyDescent="0.45">
      <c r="A37" s="2">
        <v>2001</v>
      </c>
      <c r="B37">
        <v>0.81699999999999995</v>
      </c>
      <c r="C37" s="5"/>
      <c r="E37"/>
      <c r="F37"/>
      <c r="G37"/>
      <c r="H37"/>
      <c r="I37"/>
      <c r="K37" s="2">
        <v>2001</v>
      </c>
      <c r="L37" s="2">
        <v>10.5</v>
      </c>
      <c r="M37" s="2" t="s">
        <v>68</v>
      </c>
      <c r="N37" s="2" t="s">
        <v>68</v>
      </c>
      <c r="O37" s="2" t="s">
        <v>68</v>
      </c>
      <c r="P37" s="2">
        <v>2.1</v>
      </c>
      <c r="Q37" s="2">
        <v>7.1</v>
      </c>
      <c r="R37" s="4">
        <v>17.8</v>
      </c>
      <c r="S37" s="2">
        <v>12.4</v>
      </c>
      <c r="T37" s="2">
        <v>14.5</v>
      </c>
      <c r="U37" s="2">
        <v>7.9</v>
      </c>
      <c r="V37" s="2">
        <v>2.7</v>
      </c>
      <c r="W37" s="2">
        <v>4.5999999999999996</v>
      </c>
      <c r="X37" s="2">
        <v>20.9</v>
      </c>
      <c r="Y37" s="2">
        <v>9.1</v>
      </c>
      <c r="Z37" s="2">
        <v>29.6</v>
      </c>
      <c r="AA37" s="2">
        <v>31.7</v>
      </c>
      <c r="AB37" s="2">
        <v>16.7</v>
      </c>
      <c r="AC37" s="2">
        <v>23.1</v>
      </c>
      <c r="AD37" s="4">
        <v>1.5</v>
      </c>
      <c r="AE37" s="2">
        <f t="shared" si="0"/>
        <v>14.375</v>
      </c>
      <c r="AF37" s="15"/>
      <c r="AG37" s="15"/>
      <c r="AH37" s="2">
        <v>2001</v>
      </c>
      <c r="AI37" s="2">
        <v>9.6</v>
      </c>
      <c r="AJ37" s="2" t="s">
        <v>68</v>
      </c>
      <c r="AK37" s="2" t="s">
        <v>68</v>
      </c>
      <c r="AL37" s="2" t="s">
        <v>68</v>
      </c>
      <c r="AM37" s="2">
        <v>-15.4</v>
      </c>
      <c r="AN37" s="2">
        <v>-25.8</v>
      </c>
      <c r="AO37" s="4">
        <v>-29.6</v>
      </c>
      <c r="AP37" s="2">
        <v>-37.799999999999997</v>
      </c>
      <c r="AQ37" s="2">
        <v>-28.7</v>
      </c>
      <c r="AR37" s="2">
        <v>-27.6</v>
      </c>
      <c r="AS37" s="2">
        <v>-14.9</v>
      </c>
      <c r="AT37" s="2">
        <v>2.4</v>
      </c>
      <c r="AU37" s="2">
        <v>10.4</v>
      </c>
      <c r="AV37" s="2">
        <v>15.4</v>
      </c>
      <c r="AW37" s="2">
        <v>8.1</v>
      </c>
      <c r="AX37" s="2">
        <v>-1.3</v>
      </c>
      <c r="AY37" s="2">
        <v>-14.1</v>
      </c>
      <c r="AZ37" s="2">
        <v>-20.8</v>
      </c>
      <c r="BA37" s="4">
        <v>-40.299999999999997</v>
      </c>
      <c r="BB37" s="32">
        <f t="shared" si="1"/>
        <v>-12.433333333333332</v>
      </c>
      <c r="BC37" s="2">
        <f t="shared" si="2"/>
        <v>12.9</v>
      </c>
    </row>
    <row r="38" spans="1:55" ht="15.9" x14ac:dyDescent="0.45">
      <c r="A38" s="2">
        <v>2002</v>
      </c>
      <c r="B38">
        <v>0.98599999999999999</v>
      </c>
      <c r="C38" s="5"/>
      <c r="E38"/>
      <c r="F38"/>
      <c r="G38"/>
      <c r="H38"/>
      <c r="I38"/>
      <c r="K38" s="2">
        <v>2002</v>
      </c>
      <c r="L38" s="2">
        <v>20.9</v>
      </c>
      <c r="M38" s="2">
        <v>9.1</v>
      </c>
      <c r="N38" s="2">
        <v>29.6</v>
      </c>
      <c r="O38" s="2">
        <v>31.7</v>
      </c>
      <c r="P38" s="2">
        <v>16.7</v>
      </c>
      <c r="Q38" s="2">
        <v>23.1</v>
      </c>
      <c r="R38" s="4">
        <v>1.5</v>
      </c>
      <c r="S38" s="2">
        <v>8.4</v>
      </c>
      <c r="T38" s="2">
        <v>6.5</v>
      </c>
      <c r="U38" s="2">
        <v>13.4</v>
      </c>
      <c r="V38" s="2">
        <v>4.8</v>
      </c>
      <c r="W38" s="2">
        <v>9.5</v>
      </c>
      <c r="X38" s="2">
        <v>4.0999999999999996</v>
      </c>
      <c r="Y38" s="2">
        <v>50.7</v>
      </c>
      <c r="Z38" s="2">
        <v>9.8000000000000007</v>
      </c>
      <c r="AA38" s="2">
        <v>24.6</v>
      </c>
      <c r="AB38" s="2">
        <v>16</v>
      </c>
      <c r="AC38" s="2">
        <v>16.100000000000001</v>
      </c>
      <c r="AD38" s="4">
        <v>8.6</v>
      </c>
      <c r="AE38" s="2">
        <f t="shared" si="0"/>
        <v>10.233333333333333</v>
      </c>
      <c r="AF38" s="15"/>
      <c r="AG38" s="15"/>
      <c r="AH38" s="2">
        <v>2002</v>
      </c>
      <c r="AI38" s="2">
        <v>10.4</v>
      </c>
      <c r="AJ38" s="2">
        <v>15.4</v>
      </c>
      <c r="AK38" s="2">
        <v>8.1</v>
      </c>
      <c r="AL38" s="2">
        <v>-1.3</v>
      </c>
      <c r="AM38" s="2">
        <v>-14.1</v>
      </c>
      <c r="AN38" s="2">
        <v>-20.8</v>
      </c>
      <c r="AO38" s="4">
        <v>-40.299999999999997</v>
      </c>
      <c r="AP38" s="2">
        <v>-36.200000000000003</v>
      </c>
      <c r="AQ38" s="2">
        <v>-39.9</v>
      </c>
      <c r="AR38" s="2">
        <v>-15.4</v>
      </c>
      <c r="AS38" s="2">
        <v>-13.6</v>
      </c>
      <c r="AT38" s="2">
        <v>-0.9</v>
      </c>
      <c r="AU38" s="2">
        <v>11.8</v>
      </c>
      <c r="AV38" s="2">
        <v>13.7</v>
      </c>
      <c r="AW38" s="2">
        <v>11.6</v>
      </c>
      <c r="AX38" s="2">
        <v>2.9</v>
      </c>
      <c r="AY38" s="2">
        <v>-10.5</v>
      </c>
      <c r="AZ38" s="2">
        <v>-23.1</v>
      </c>
      <c r="BA38" s="4">
        <v>-33.200000000000003</v>
      </c>
      <c r="BB38" s="32">
        <f t="shared" si="1"/>
        <v>-11.066666666666668</v>
      </c>
      <c r="BC38" s="2">
        <f t="shared" si="2"/>
        <v>12.75</v>
      </c>
    </row>
    <row r="39" spans="1:55" ht="15.9" x14ac:dyDescent="0.45">
      <c r="A39" s="2">
        <v>2003</v>
      </c>
      <c r="B39">
        <v>0.78100000000000003</v>
      </c>
      <c r="C39" s="5"/>
      <c r="E39"/>
      <c r="F39"/>
      <c r="G39"/>
      <c r="H39"/>
      <c r="I39"/>
      <c r="K39" s="2">
        <v>2003</v>
      </c>
      <c r="L39" s="2">
        <v>4.0999999999999996</v>
      </c>
      <c r="M39" s="2">
        <v>50.7</v>
      </c>
      <c r="N39" s="2">
        <v>9.8000000000000007</v>
      </c>
      <c r="O39" s="2">
        <v>24.6</v>
      </c>
      <c r="P39" s="2">
        <v>16</v>
      </c>
      <c r="Q39" s="2">
        <v>16.100000000000001</v>
      </c>
      <c r="R39" s="4">
        <v>8.6</v>
      </c>
      <c r="S39" s="2">
        <v>10</v>
      </c>
      <c r="T39" s="2">
        <v>0.6</v>
      </c>
      <c r="U39" s="2">
        <v>4.3</v>
      </c>
      <c r="V39" s="2">
        <v>8.8000000000000007</v>
      </c>
      <c r="W39" s="2">
        <v>11</v>
      </c>
      <c r="X39" s="2">
        <v>18.899999999999999</v>
      </c>
      <c r="Y39" s="2">
        <v>12.1</v>
      </c>
      <c r="Z39" s="2">
        <v>9.1</v>
      </c>
      <c r="AA39" s="2">
        <v>9</v>
      </c>
      <c r="AB39" s="2">
        <v>10.3</v>
      </c>
      <c r="AC39" s="2">
        <v>6.4</v>
      </c>
      <c r="AD39" s="4">
        <v>22.3</v>
      </c>
      <c r="AE39" s="2">
        <f t="shared" si="0"/>
        <v>23.625</v>
      </c>
      <c r="AF39" s="15"/>
      <c r="AG39" s="15"/>
      <c r="AH39" s="2">
        <v>2003</v>
      </c>
      <c r="AI39" s="2">
        <v>11.8</v>
      </c>
      <c r="AJ39" s="2">
        <v>13.7</v>
      </c>
      <c r="AK39" s="2">
        <v>11.6</v>
      </c>
      <c r="AL39" s="2">
        <v>2.9</v>
      </c>
      <c r="AM39" s="2">
        <v>-10.5</v>
      </c>
      <c r="AN39" s="2">
        <v>-23.1</v>
      </c>
      <c r="AO39" s="4">
        <v>-33.200000000000003</v>
      </c>
      <c r="AP39" s="2">
        <v>-31.2</v>
      </c>
      <c r="AQ39" s="2">
        <v>-36.6</v>
      </c>
      <c r="AR39" s="2">
        <v>-21.5</v>
      </c>
      <c r="AS39" s="2">
        <v>-13.4</v>
      </c>
      <c r="AT39" s="2">
        <v>0.6</v>
      </c>
      <c r="AU39" s="2">
        <v>9.5</v>
      </c>
      <c r="AV39" s="2">
        <v>15.2</v>
      </c>
      <c r="AW39" s="2">
        <v>9.1</v>
      </c>
      <c r="AX39" s="2">
        <v>5</v>
      </c>
      <c r="AY39" s="2">
        <v>-9.8000000000000007</v>
      </c>
      <c r="AZ39" s="2">
        <v>-25.7</v>
      </c>
      <c r="BA39" s="4">
        <v>-34.4</v>
      </c>
      <c r="BB39" s="32">
        <f t="shared" si="1"/>
        <v>-11.100000000000001</v>
      </c>
      <c r="BC39" s="2">
        <f t="shared" si="2"/>
        <v>12.35</v>
      </c>
    </row>
    <row r="40" spans="1:55" ht="15.9" x14ac:dyDescent="0.45">
      <c r="A40" s="2">
        <v>2004</v>
      </c>
      <c r="B40">
        <v>1.319</v>
      </c>
      <c r="C40" s="5"/>
      <c r="E40"/>
      <c r="F40"/>
      <c r="G40"/>
      <c r="H40"/>
      <c r="I40"/>
      <c r="K40" s="2">
        <v>2004</v>
      </c>
      <c r="L40" s="2">
        <v>18.899999999999999</v>
      </c>
      <c r="M40" s="2">
        <v>12.1</v>
      </c>
      <c r="N40" s="2">
        <v>9.1</v>
      </c>
      <c r="O40" s="2">
        <v>9</v>
      </c>
      <c r="P40" s="2">
        <v>10.3</v>
      </c>
      <c r="Q40" s="2">
        <v>6.4</v>
      </c>
      <c r="R40" s="4">
        <v>22.3</v>
      </c>
      <c r="S40" s="2">
        <v>12</v>
      </c>
      <c r="T40" s="2">
        <v>2.5</v>
      </c>
      <c r="U40" s="2">
        <v>2.1</v>
      </c>
      <c r="V40" s="2">
        <v>15.1</v>
      </c>
      <c r="W40" s="2">
        <v>13</v>
      </c>
      <c r="X40" s="2">
        <v>13</v>
      </c>
      <c r="Y40" s="2">
        <v>14.1</v>
      </c>
      <c r="Z40" s="2">
        <v>48.4</v>
      </c>
      <c r="AA40" s="2">
        <v>26.9</v>
      </c>
      <c r="AB40" s="2">
        <v>83.4</v>
      </c>
      <c r="AC40" s="2">
        <v>29</v>
      </c>
      <c r="AD40" s="4">
        <v>24</v>
      </c>
      <c r="AE40" s="2">
        <f t="shared" si="0"/>
        <v>21.175000000000001</v>
      </c>
      <c r="AF40" s="15"/>
      <c r="AG40" s="15"/>
      <c r="AH40" s="2">
        <v>2004</v>
      </c>
      <c r="AI40" s="2">
        <v>9.5</v>
      </c>
      <c r="AJ40" s="2">
        <v>15.2</v>
      </c>
      <c r="AK40" s="2">
        <v>9.1</v>
      </c>
      <c r="AL40" s="2">
        <v>5</v>
      </c>
      <c r="AM40" s="2">
        <v>-9.8000000000000007</v>
      </c>
      <c r="AN40" s="2">
        <v>-25.7</v>
      </c>
      <c r="AO40" s="4">
        <v>-34.4</v>
      </c>
      <c r="AP40" s="2">
        <v>-31.9</v>
      </c>
      <c r="AQ40" s="2">
        <v>-36.299999999999997</v>
      </c>
      <c r="AR40" s="2">
        <v>-25</v>
      </c>
      <c r="AS40" s="2">
        <v>-14.5</v>
      </c>
      <c r="AT40" s="2">
        <v>0.2</v>
      </c>
      <c r="AU40" s="2">
        <v>12.8</v>
      </c>
      <c r="AV40" s="2">
        <v>13.6</v>
      </c>
      <c r="AW40" s="2">
        <v>11.6</v>
      </c>
      <c r="AX40" s="2">
        <v>3.4</v>
      </c>
      <c r="AY40" s="2">
        <v>-12.4</v>
      </c>
      <c r="AZ40" s="2">
        <v>-28</v>
      </c>
      <c r="BA40" s="4">
        <v>-37.9</v>
      </c>
      <c r="BB40" s="32">
        <f t="shared" si="1"/>
        <v>-12.033333333333333</v>
      </c>
      <c r="BC40" s="2">
        <f t="shared" si="2"/>
        <v>13.2</v>
      </c>
    </row>
    <row r="41" spans="1:55" ht="15.9" x14ac:dyDescent="0.45">
      <c r="A41" s="2">
        <v>2005</v>
      </c>
      <c r="B41">
        <v>1.3280000000000001</v>
      </c>
      <c r="C41" s="5"/>
      <c r="E41"/>
      <c r="F41"/>
      <c r="G41"/>
      <c r="H41"/>
      <c r="I41"/>
      <c r="K41" s="2">
        <v>2005</v>
      </c>
      <c r="L41" s="2">
        <v>13</v>
      </c>
      <c r="M41" s="2">
        <v>14.1</v>
      </c>
      <c r="N41" s="2">
        <v>48.4</v>
      </c>
      <c r="O41" s="2">
        <v>26.9</v>
      </c>
      <c r="P41" s="2">
        <v>83.4</v>
      </c>
      <c r="Q41" s="2">
        <v>29</v>
      </c>
      <c r="R41" s="4">
        <v>24</v>
      </c>
      <c r="S41" s="2">
        <v>36.200000000000003</v>
      </c>
      <c r="T41" s="2">
        <v>4.2</v>
      </c>
      <c r="U41" s="2">
        <v>25.1</v>
      </c>
      <c r="V41" s="2">
        <v>9</v>
      </c>
      <c r="W41" s="2">
        <v>6.5</v>
      </c>
      <c r="X41" s="2">
        <v>16.899999999999999</v>
      </c>
      <c r="Y41" s="2">
        <v>26.1</v>
      </c>
      <c r="Z41" s="2">
        <v>44.1</v>
      </c>
      <c r="AA41" s="2">
        <v>16.5</v>
      </c>
      <c r="AB41" s="2">
        <v>34.799999999999997</v>
      </c>
      <c r="AC41" s="2">
        <v>31.3</v>
      </c>
      <c r="AD41" s="4">
        <v>3.4</v>
      </c>
      <c r="AE41" s="2">
        <f t="shared" si="0"/>
        <v>18.175000000000001</v>
      </c>
      <c r="AF41" s="15"/>
      <c r="AG41" s="15"/>
      <c r="AH41" s="2">
        <v>2005</v>
      </c>
      <c r="AI41" s="2">
        <v>12.8</v>
      </c>
      <c r="AJ41" s="2">
        <v>13.6</v>
      </c>
      <c r="AK41" s="2">
        <v>11.6</v>
      </c>
      <c r="AL41" s="2">
        <v>3.4</v>
      </c>
      <c r="AM41" s="2">
        <v>-12.4</v>
      </c>
      <c r="AN41" s="2">
        <v>-28</v>
      </c>
      <c r="AO41" s="4">
        <v>-37.9</v>
      </c>
      <c r="AP41" s="2">
        <v>-36.700000000000003</v>
      </c>
      <c r="AQ41" s="2">
        <v>-37.4</v>
      </c>
      <c r="AR41" s="2">
        <v>-25.7</v>
      </c>
      <c r="AS41" s="2">
        <v>-19.600000000000001</v>
      </c>
      <c r="AT41" s="2">
        <v>-1.3</v>
      </c>
      <c r="AU41" s="2">
        <v>11.4</v>
      </c>
      <c r="AV41" s="2">
        <v>13.2</v>
      </c>
      <c r="AW41" s="2">
        <v>10.3</v>
      </c>
      <c r="AX41" s="2">
        <v>2</v>
      </c>
      <c r="AY41" s="2">
        <v>-8.4</v>
      </c>
      <c r="AZ41" s="2">
        <v>-26.4</v>
      </c>
      <c r="BA41" s="4">
        <v>-40.9</v>
      </c>
      <c r="BB41" s="32">
        <f t="shared" si="1"/>
        <v>-13.291666666666666</v>
      </c>
      <c r="BC41" s="2">
        <f t="shared" si="2"/>
        <v>12.3</v>
      </c>
    </row>
    <row r="42" spans="1:55" ht="15.9" x14ac:dyDescent="0.45">
      <c r="A42" s="2">
        <v>2006</v>
      </c>
      <c r="B42">
        <v>0.78600000000000003</v>
      </c>
      <c r="C42" s="5"/>
      <c r="E42"/>
      <c r="F42"/>
      <c r="G42"/>
      <c r="H42"/>
      <c r="I42"/>
      <c r="K42" s="2">
        <v>2006</v>
      </c>
      <c r="L42" s="2">
        <v>16.899999999999999</v>
      </c>
      <c r="M42" s="2">
        <v>26.1</v>
      </c>
      <c r="N42" s="2">
        <v>44.1</v>
      </c>
      <c r="O42" s="2">
        <v>16.5</v>
      </c>
      <c r="P42" s="2">
        <v>34.799999999999997</v>
      </c>
      <c r="Q42" s="2">
        <v>31.3</v>
      </c>
      <c r="R42" s="4">
        <v>3.4</v>
      </c>
      <c r="S42" s="2">
        <v>6.8</v>
      </c>
      <c r="T42" s="2">
        <v>42.5</v>
      </c>
      <c r="U42" s="2">
        <v>28.3</v>
      </c>
      <c r="V42" s="2">
        <v>3.4</v>
      </c>
      <c r="W42" s="2">
        <v>8.1999999999999993</v>
      </c>
      <c r="X42" s="2">
        <v>23.3</v>
      </c>
      <c r="Y42" s="2">
        <v>21.8</v>
      </c>
      <c r="Z42" s="2">
        <v>18.399999999999999</v>
      </c>
      <c r="AA42" s="2">
        <v>17.5</v>
      </c>
      <c r="AB42" s="2">
        <v>12.4</v>
      </c>
      <c r="AC42" s="2">
        <v>23.1</v>
      </c>
      <c r="AD42" s="4">
        <v>12.4</v>
      </c>
      <c r="AE42" s="2">
        <f t="shared" si="0"/>
        <v>13.891666666666666</v>
      </c>
      <c r="AF42" s="15"/>
      <c r="AG42" s="15"/>
      <c r="AH42" s="2">
        <v>2006</v>
      </c>
      <c r="AI42" s="2">
        <v>11.4</v>
      </c>
      <c r="AJ42" s="2">
        <v>13.2</v>
      </c>
      <c r="AK42" s="2">
        <v>10.3</v>
      </c>
      <c r="AL42" s="2">
        <v>2</v>
      </c>
      <c r="AM42" s="2">
        <v>-8.4</v>
      </c>
      <c r="AN42" s="2">
        <v>-26.4</v>
      </c>
      <c r="AO42" s="4">
        <v>-40.9</v>
      </c>
      <c r="AP42" s="2">
        <v>-39.9</v>
      </c>
      <c r="AQ42" s="2">
        <v>-31.3</v>
      </c>
      <c r="AR42" s="2">
        <v>-24.2</v>
      </c>
      <c r="AS42" s="2">
        <v>-20.6</v>
      </c>
      <c r="AT42" s="2">
        <v>-0.8</v>
      </c>
      <c r="AU42" s="2">
        <v>10.5</v>
      </c>
      <c r="AV42" s="2">
        <v>13.4</v>
      </c>
      <c r="AW42" s="2">
        <v>10.9</v>
      </c>
      <c r="AX42" s="2">
        <v>3.7</v>
      </c>
      <c r="AY42" s="2">
        <v>-9.5</v>
      </c>
      <c r="AZ42" s="2">
        <v>-16.5</v>
      </c>
      <c r="BA42" s="4">
        <v>-37.6</v>
      </c>
      <c r="BB42" s="32">
        <f t="shared" si="1"/>
        <v>-11.824999999999998</v>
      </c>
      <c r="BC42" s="2">
        <f t="shared" si="2"/>
        <v>11.95</v>
      </c>
    </row>
    <row r="43" spans="1:55" ht="15.9" x14ac:dyDescent="0.45">
      <c r="A43" s="2">
        <v>2007</v>
      </c>
      <c r="B43">
        <v>1.143</v>
      </c>
      <c r="C43" s="5"/>
      <c r="E43"/>
      <c r="F43"/>
      <c r="G43"/>
      <c r="H43"/>
      <c r="I43"/>
      <c r="K43" s="2">
        <v>2007</v>
      </c>
      <c r="L43" s="2">
        <v>23.3</v>
      </c>
      <c r="M43" s="2">
        <v>21.8</v>
      </c>
      <c r="N43" s="2">
        <v>18.399999999999999</v>
      </c>
      <c r="O43" s="2">
        <v>17.5</v>
      </c>
      <c r="P43" s="2">
        <v>12.4</v>
      </c>
      <c r="Q43" s="2">
        <v>23.1</v>
      </c>
      <c r="R43" s="4">
        <v>12.4</v>
      </c>
      <c r="S43" s="2">
        <v>2.7</v>
      </c>
      <c r="T43" s="2">
        <v>19.5</v>
      </c>
      <c r="U43" s="2">
        <v>17.3</v>
      </c>
      <c r="V43" s="2">
        <v>4.5999999999999996</v>
      </c>
      <c r="W43" s="2">
        <v>9.5</v>
      </c>
      <c r="X43" s="2">
        <v>6</v>
      </c>
      <c r="Y43" s="2">
        <v>24.7</v>
      </c>
      <c r="Z43" s="2">
        <v>17.2</v>
      </c>
      <c r="AA43" s="2">
        <v>11.5</v>
      </c>
      <c r="AB43" s="2">
        <v>13.6</v>
      </c>
      <c r="AC43" s="2">
        <v>25.6</v>
      </c>
      <c r="AD43" s="4">
        <v>14.5</v>
      </c>
      <c r="AE43" s="2">
        <f t="shared" si="0"/>
        <v>14.2</v>
      </c>
      <c r="AF43" s="15"/>
      <c r="AG43" s="15"/>
      <c r="AH43" s="2">
        <v>2007</v>
      </c>
      <c r="AI43" s="2">
        <v>10.5</v>
      </c>
      <c r="AJ43" s="2">
        <v>13.4</v>
      </c>
      <c r="AK43" s="2">
        <v>10.9</v>
      </c>
      <c r="AL43" s="2">
        <v>3.7</v>
      </c>
      <c r="AM43" s="2">
        <v>-9.5</v>
      </c>
      <c r="AN43" s="2">
        <v>-16.5</v>
      </c>
      <c r="AO43" s="4">
        <v>-37.6</v>
      </c>
      <c r="AP43" s="2">
        <v>-36.4</v>
      </c>
      <c r="AQ43" s="2">
        <v>-24.9</v>
      </c>
      <c r="AR43" s="2">
        <v>-22.3</v>
      </c>
      <c r="AS43" s="2">
        <v>-12.3</v>
      </c>
      <c r="AT43" s="2">
        <v>2</v>
      </c>
      <c r="AU43" s="2">
        <v>13.9</v>
      </c>
      <c r="AV43" s="2">
        <v>16.3</v>
      </c>
      <c r="AW43" s="2">
        <v>13</v>
      </c>
      <c r="AX43" s="2">
        <v>4.4000000000000004</v>
      </c>
      <c r="AY43" s="2">
        <v>-10.8</v>
      </c>
      <c r="AZ43" s="2">
        <v>-21.4</v>
      </c>
      <c r="BA43" s="4">
        <v>-27.3</v>
      </c>
      <c r="BB43" s="32">
        <f t="shared" si="1"/>
        <v>-8.8166666666666664</v>
      </c>
      <c r="BC43" s="2">
        <f t="shared" si="2"/>
        <v>15.100000000000001</v>
      </c>
    </row>
    <row r="44" spans="1:55" ht="15.9" x14ac:dyDescent="0.45">
      <c r="A44" s="2">
        <v>2008</v>
      </c>
      <c r="B44">
        <v>0.84299999999999997</v>
      </c>
      <c r="C44" s="5"/>
      <c r="E44"/>
      <c r="F44"/>
      <c r="G44"/>
      <c r="H44"/>
      <c r="I44"/>
      <c r="K44" s="2">
        <v>2008</v>
      </c>
      <c r="L44" s="2">
        <v>6</v>
      </c>
      <c r="M44" s="2">
        <v>24.7</v>
      </c>
      <c r="N44" s="2">
        <v>17.2</v>
      </c>
      <c r="O44" s="2">
        <v>11.5</v>
      </c>
      <c r="P44" s="2">
        <v>13.6</v>
      </c>
      <c r="Q44" s="2">
        <v>25.6</v>
      </c>
      <c r="R44" s="4">
        <v>14.5</v>
      </c>
      <c r="S44" s="2">
        <v>8.5</v>
      </c>
      <c r="T44" s="2" t="s">
        <v>68</v>
      </c>
      <c r="U44" s="2" t="s">
        <v>68</v>
      </c>
      <c r="V44" s="2">
        <v>19.899999999999999</v>
      </c>
      <c r="W44" s="2" t="s">
        <v>68</v>
      </c>
      <c r="X44" s="2" t="s">
        <v>68</v>
      </c>
      <c r="Y44" s="2" t="s">
        <v>68</v>
      </c>
      <c r="Z44" s="2" t="s">
        <v>68</v>
      </c>
      <c r="AA44" s="2" t="s">
        <v>68</v>
      </c>
      <c r="AB44" s="2" t="s">
        <v>68</v>
      </c>
      <c r="AC44" s="2" t="s">
        <v>68</v>
      </c>
      <c r="AD44" s="4" t="s">
        <v>68</v>
      </c>
      <c r="AE44" s="2">
        <f t="shared" si="0"/>
        <v>14.299999999999999</v>
      </c>
      <c r="AF44" s="15"/>
      <c r="AG44" s="15"/>
      <c r="AH44" s="2">
        <v>2008</v>
      </c>
      <c r="AI44" s="2">
        <v>13.9</v>
      </c>
      <c r="AJ44" s="2">
        <v>16.3</v>
      </c>
      <c r="AK44" s="2">
        <v>13</v>
      </c>
      <c r="AL44" s="2">
        <v>4.4000000000000004</v>
      </c>
      <c r="AM44" s="2">
        <v>-10.8</v>
      </c>
      <c r="AN44" s="2">
        <v>-21.4</v>
      </c>
      <c r="AO44" s="4">
        <v>-27.3</v>
      </c>
      <c r="AP44" s="2">
        <v>-36</v>
      </c>
      <c r="AQ44" s="2">
        <v>-36.200000000000003</v>
      </c>
      <c r="AR44" s="2">
        <v>-26.9</v>
      </c>
      <c r="AS44" s="2">
        <v>-17</v>
      </c>
      <c r="AT44" s="2" t="s">
        <v>68</v>
      </c>
      <c r="AU44" s="2" t="s">
        <v>68</v>
      </c>
      <c r="AV44" s="2" t="s">
        <v>68</v>
      </c>
      <c r="AW44" s="2" t="s">
        <v>68</v>
      </c>
      <c r="AX44" s="2" t="s">
        <v>68</v>
      </c>
      <c r="AY44" s="2" t="s">
        <v>68</v>
      </c>
      <c r="AZ44" s="2" t="s">
        <v>68</v>
      </c>
      <c r="BA44" s="4" t="s">
        <v>68</v>
      </c>
      <c r="BB44" s="32">
        <f t="shared" si="1"/>
        <v>-29.024999999999999</v>
      </c>
      <c r="BC44" s="2" t="e">
        <f t="shared" si="2"/>
        <v>#DIV/0!</v>
      </c>
    </row>
    <row r="45" spans="1:55" ht="15.9" x14ac:dyDescent="0.45">
      <c r="A45" s="2">
        <v>2009</v>
      </c>
      <c r="B45">
        <v>0.74099999999999999</v>
      </c>
      <c r="C45" s="5"/>
      <c r="E45"/>
      <c r="F45"/>
      <c r="G45"/>
      <c r="H45"/>
      <c r="I45"/>
      <c r="K45" s="2">
        <v>2009</v>
      </c>
      <c r="L45" s="2" t="s">
        <v>68</v>
      </c>
      <c r="M45" s="2" t="s">
        <v>68</v>
      </c>
      <c r="N45" s="2" t="s">
        <v>68</v>
      </c>
      <c r="O45" s="2" t="s">
        <v>68</v>
      </c>
      <c r="P45" s="2" t="s">
        <v>68</v>
      </c>
      <c r="Q45" s="2" t="s">
        <v>68</v>
      </c>
      <c r="R45" s="4" t="s">
        <v>68</v>
      </c>
      <c r="S45" s="2" t="s">
        <v>68</v>
      </c>
      <c r="T45" s="2" t="s">
        <v>68</v>
      </c>
      <c r="U45" s="2" t="s">
        <v>68</v>
      </c>
      <c r="V45" s="2">
        <v>2.6</v>
      </c>
      <c r="W45" s="2">
        <v>2.9</v>
      </c>
      <c r="X45" s="2">
        <v>11.9</v>
      </c>
      <c r="Y45" s="2">
        <v>23.3</v>
      </c>
      <c r="Z45" s="2">
        <v>21.9</v>
      </c>
      <c r="AA45" s="2">
        <v>1.8</v>
      </c>
      <c r="AB45" s="2">
        <v>24.6</v>
      </c>
      <c r="AC45" s="2">
        <v>6.1</v>
      </c>
      <c r="AD45" s="4">
        <v>33.6</v>
      </c>
      <c r="AE45" s="2">
        <f t="shared" si="0"/>
        <v>10.616666666666665</v>
      </c>
      <c r="AF45" s="15"/>
      <c r="AG45" s="15"/>
      <c r="AH45" s="2">
        <v>2009</v>
      </c>
      <c r="AI45" s="2" t="s">
        <v>68</v>
      </c>
      <c r="AJ45" s="2" t="s">
        <v>68</v>
      </c>
      <c r="AK45" s="2" t="s">
        <v>68</v>
      </c>
      <c r="AL45" s="2" t="s">
        <v>68</v>
      </c>
      <c r="AM45" s="2" t="s">
        <v>68</v>
      </c>
      <c r="AN45" s="2" t="s">
        <v>68</v>
      </c>
      <c r="AO45" s="4" t="s">
        <v>68</v>
      </c>
      <c r="AP45" s="2" t="s">
        <v>68</v>
      </c>
      <c r="AQ45" s="2" t="s">
        <v>68</v>
      </c>
      <c r="AR45" s="2" t="s">
        <v>68</v>
      </c>
      <c r="AS45" s="2">
        <v>-16.399999999999999</v>
      </c>
      <c r="AT45" s="2">
        <v>2</v>
      </c>
      <c r="AU45" s="2">
        <v>10</v>
      </c>
      <c r="AV45" s="2">
        <v>10.6</v>
      </c>
      <c r="AW45" s="2">
        <v>9.3000000000000007</v>
      </c>
      <c r="AX45" s="2">
        <v>2</v>
      </c>
      <c r="AY45" s="2">
        <v>-11</v>
      </c>
      <c r="AZ45" s="2">
        <v>-26.5</v>
      </c>
      <c r="BA45" s="4">
        <v>-26.8</v>
      </c>
      <c r="BB45" s="32">
        <f t="shared" si="1"/>
        <v>-5.1999999999999993</v>
      </c>
      <c r="BC45" s="2">
        <f t="shared" si="2"/>
        <v>10.3</v>
      </c>
    </row>
    <row r="46" spans="1:55" ht="15.9" x14ac:dyDescent="0.45">
      <c r="A46" s="2">
        <v>2010</v>
      </c>
      <c r="B46">
        <v>1.405</v>
      </c>
      <c r="C46" s="5"/>
      <c r="E46"/>
      <c r="F46"/>
      <c r="G46"/>
      <c r="H46"/>
      <c r="I46"/>
      <c r="K46" s="2">
        <v>2010</v>
      </c>
      <c r="L46" s="2">
        <v>11.9</v>
      </c>
      <c r="M46" s="2">
        <v>23.3</v>
      </c>
      <c r="N46" s="2">
        <v>21.9</v>
      </c>
      <c r="O46" s="2">
        <v>1.8</v>
      </c>
      <c r="P46" s="2">
        <v>24.6</v>
      </c>
      <c r="Q46" s="2">
        <v>6.1</v>
      </c>
      <c r="R46" s="4">
        <v>33.6</v>
      </c>
      <c r="S46" s="2">
        <v>6.9</v>
      </c>
      <c r="T46" s="2">
        <v>10.5</v>
      </c>
      <c r="U46" s="2">
        <v>23.7</v>
      </c>
      <c r="V46" s="2">
        <v>0.7</v>
      </c>
      <c r="W46" s="2">
        <v>5.2</v>
      </c>
      <c r="X46" s="2">
        <v>12.9</v>
      </c>
      <c r="Y46" s="2">
        <v>8.6</v>
      </c>
      <c r="Z46" s="2">
        <v>20.3</v>
      </c>
      <c r="AA46" s="2">
        <v>18.899999999999999</v>
      </c>
      <c r="AB46" s="2">
        <v>11.3</v>
      </c>
      <c r="AC46" s="2">
        <v>6.4</v>
      </c>
      <c r="AD46" s="4">
        <v>2</v>
      </c>
      <c r="AE46" s="2">
        <f t="shared" si="0"/>
        <v>12.741666666666667</v>
      </c>
      <c r="AF46" s="15"/>
      <c r="AG46" s="15"/>
      <c r="AH46" s="2">
        <v>2010</v>
      </c>
      <c r="AI46" s="2">
        <v>10</v>
      </c>
      <c r="AJ46" s="2">
        <v>10.6</v>
      </c>
      <c r="AK46" s="2">
        <v>9.3000000000000007</v>
      </c>
      <c r="AL46" s="2">
        <v>2</v>
      </c>
      <c r="AM46" s="2">
        <v>-11</v>
      </c>
      <c r="AN46" s="2">
        <v>-26.5</v>
      </c>
      <c r="AO46" s="4">
        <v>-26.8</v>
      </c>
      <c r="AP46" s="2">
        <v>-36.299999999999997</v>
      </c>
      <c r="AQ46" s="2">
        <v>-35</v>
      </c>
      <c r="AR46" s="2">
        <v>-26.3</v>
      </c>
      <c r="AS46" s="2">
        <v>-19.399999999999999</v>
      </c>
      <c r="AT46" s="2">
        <v>2.7</v>
      </c>
      <c r="AU46" s="2">
        <v>12.7</v>
      </c>
      <c r="AV46" s="2">
        <v>17.100000000000001</v>
      </c>
      <c r="AW46" s="2">
        <v>10</v>
      </c>
      <c r="AX46" s="2">
        <v>4.9000000000000004</v>
      </c>
      <c r="AY46" s="2">
        <v>-8.6</v>
      </c>
      <c r="AZ46" s="2">
        <v>-23</v>
      </c>
      <c r="BA46" s="4">
        <v>-23.3</v>
      </c>
      <c r="BB46" s="32">
        <f t="shared" si="1"/>
        <v>-10.374999999999998</v>
      </c>
      <c r="BC46" s="2">
        <f t="shared" si="2"/>
        <v>14.9</v>
      </c>
    </row>
    <row r="47" spans="1:55" ht="15.9" x14ac:dyDescent="0.45">
      <c r="A47" s="2">
        <v>2011</v>
      </c>
      <c r="B47">
        <v>0.94099999999999995</v>
      </c>
      <c r="C47" s="5"/>
      <c r="E47"/>
      <c r="F47"/>
      <c r="G47"/>
      <c r="H47"/>
      <c r="I47"/>
      <c r="K47" s="2">
        <v>2011</v>
      </c>
      <c r="L47" s="2">
        <v>12.9</v>
      </c>
      <c r="M47" s="2">
        <v>8.6</v>
      </c>
      <c r="N47" s="2">
        <v>20.3</v>
      </c>
      <c r="O47" s="2">
        <v>18.899999999999999</v>
      </c>
      <c r="P47" s="2">
        <v>11.3</v>
      </c>
      <c r="Q47" s="2">
        <v>6.4</v>
      </c>
      <c r="R47" s="4">
        <v>2</v>
      </c>
      <c r="S47" s="2">
        <v>2.7</v>
      </c>
      <c r="T47" s="2">
        <v>3.7</v>
      </c>
      <c r="U47" s="2">
        <v>2.9</v>
      </c>
      <c r="V47" s="2">
        <v>3.9</v>
      </c>
      <c r="W47" s="2">
        <v>16.399999999999999</v>
      </c>
      <c r="X47" s="2">
        <v>0.7</v>
      </c>
      <c r="Y47" s="2">
        <v>28.6</v>
      </c>
      <c r="Z47" s="2">
        <v>18.600000000000001</v>
      </c>
      <c r="AA47" s="2">
        <v>42.5</v>
      </c>
      <c r="AB47" s="2">
        <v>17.8</v>
      </c>
      <c r="AC47" s="2">
        <v>9.9</v>
      </c>
      <c r="AD47" s="4">
        <v>5.2</v>
      </c>
      <c r="AE47" s="2">
        <f t="shared" si="0"/>
        <v>15.258333333333335</v>
      </c>
      <c r="AF47" s="15"/>
      <c r="AG47" s="15"/>
      <c r="AH47" s="2">
        <v>2011</v>
      </c>
      <c r="AI47" s="2">
        <v>12.7</v>
      </c>
      <c r="AJ47" s="2">
        <v>17.100000000000001</v>
      </c>
      <c r="AK47" s="2">
        <v>10</v>
      </c>
      <c r="AL47" s="2">
        <v>4.9000000000000004</v>
      </c>
      <c r="AM47" s="2">
        <v>-8.6</v>
      </c>
      <c r="AN47" s="2">
        <v>-23</v>
      </c>
      <c r="AO47" s="4">
        <v>-23.3</v>
      </c>
      <c r="AP47" s="2">
        <v>-31.5</v>
      </c>
      <c r="AQ47" s="2">
        <v>-32.6</v>
      </c>
      <c r="AR47" s="2">
        <v>-20.6</v>
      </c>
      <c r="AS47" s="2">
        <v>-15.4</v>
      </c>
      <c r="AT47" s="2">
        <v>-4.2</v>
      </c>
      <c r="AU47" s="2">
        <v>11.2</v>
      </c>
      <c r="AV47" s="2">
        <v>14.3</v>
      </c>
      <c r="AW47" s="2">
        <v>7.1</v>
      </c>
      <c r="AX47" s="2">
        <v>2.4</v>
      </c>
      <c r="AY47" s="2">
        <v>-14.6</v>
      </c>
      <c r="AZ47" s="2">
        <v>-28.8</v>
      </c>
      <c r="BA47" s="4">
        <v>-37.799999999999997</v>
      </c>
      <c r="BB47" s="32">
        <f t="shared" si="1"/>
        <v>-12.541666666666666</v>
      </c>
      <c r="BC47" s="2">
        <f t="shared" si="2"/>
        <v>12.75</v>
      </c>
    </row>
    <row r="48" spans="1:55" ht="15.9" x14ac:dyDescent="0.45">
      <c r="A48" s="2">
        <v>2012</v>
      </c>
      <c r="B48">
        <v>1.073</v>
      </c>
      <c r="C48" s="5"/>
      <c r="E48"/>
      <c r="F48"/>
      <c r="G48"/>
      <c r="H48"/>
      <c r="I48"/>
      <c r="K48" s="2">
        <v>2012</v>
      </c>
      <c r="L48" s="2">
        <v>0.7</v>
      </c>
      <c r="M48" s="2">
        <v>28.6</v>
      </c>
      <c r="N48" s="2">
        <v>18.600000000000001</v>
      </c>
      <c r="O48" s="2">
        <v>42.5</v>
      </c>
      <c r="P48" s="2">
        <v>17.8</v>
      </c>
      <c r="Q48" s="2">
        <v>9.9</v>
      </c>
      <c r="R48" s="4">
        <v>5.2</v>
      </c>
      <c r="S48" s="2">
        <v>4.5</v>
      </c>
      <c r="T48" s="2">
        <v>3.3</v>
      </c>
      <c r="U48" s="2">
        <v>0.5</v>
      </c>
      <c r="V48" s="2">
        <v>10</v>
      </c>
      <c r="W48" s="2">
        <v>3.3</v>
      </c>
      <c r="X48" s="2">
        <v>23.1</v>
      </c>
      <c r="Y48" s="2">
        <v>36.6</v>
      </c>
      <c r="Z48" s="2">
        <v>41.4</v>
      </c>
      <c r="AA48" s="2">
        <v>14.4</v>
      </c>
      <c r="AB48" s="2">
        <v>19.399999999999999</v>
      </c>
      <c r="AC48" s="2">
        <v>10.6</v>
      </c>
      <c r="AD48" s="4">
        <v>16</v>
      </c>
      <c r="AE48" s="2">
        <f t="shared" si="0"/>
        <v>23.933333333333334</v>
      </c>
      <c r="AF48" s="15"/>
      <c r="AG48" s="15"/>
      <c r="AH48" s="2">
        <v>2012</v>
      </c>
      <c r="AI48" s="2">
        <v>11.2</v>
      </c>
      <c r="AJ48" s="2">
        <v>14.3</v>
      </c>
      <c r="AK48" s="2">
        <v>7.1</v>
      </c>
      <c r="AL48" s="2">
        <v>2.4</v>
      </c>
      <c r="AM48" s="2">
        <v>-14.6</v>
      </c>
      <c r="AN48" s="2">
        <v>-28.8</v>
      </c>
      <c r="AO48" s="4">
        <v>-37.799999999999997</v>
      </c>
      <c r="AP48" s="2">
        <v>-33.700000000000003</v>
      </c>
      <c r="AQ48" s="2">
        <v>-40.1</v>
      </c>
      <c r="AR48" s="2">
        <v>-29.3</v>
      </c>
      <c r="AS48" s="2">
        <v>-13.9</v>
      </c>
      <c r="AT48" s="2">
        <v>0.6</v>
      </c>
      <c r="AU48" s="2">
        <v>11.1</v>
      </c>
      <c r="AV48" s="2">
        <v>11.5</v>
      </c>
      <c r="AW48" s="2">
        <v>8.5</v>
      </c>
      <c r="AX48" s="2">
        <v>-1.2</v>
      </c>
      <c r="AY48" s="2">
        <v>-9.1</v>
      </c>
      <c r="AZ48" s="2">
        <v>-18</v>
      </c>
      <c r="BA48" s="4">
        <v>-30.7</v>
      </c>
      <c r="BB48" s="32">
        <f t="shared" si="1"/>
        <v>-12.025</v>
      </c>
      <c r="BC48" s="2">
        <f t="shared" si="2"/>
        <v>11.3</v>
      </c>
    </row>
    <row r="49" spans="1:55" ht="15.9" x14ac:dyDescent="0.45">
      <c r="A49" s="2">
        <v>2013</v>
      </c>
      <c r="B49">
        <v>0.51</v>
      </c>
      <c r="C49" s="5"/>
      <c r="E49"/>
      <c r="F49"/>
      <c r="G49"/>
      <c r="H49"/>
      <c r="I49"/>
      <c r="K49" s="2">
        <v>2013</v>
      </c>
      <c r="L49" s="2">
        <v>23.1</v>
      </c>
      <c r="M49" s="2">
        <v>36.6</v>
      </c>
      <c r="N49" s="2">
        <v>41.4</v>
      </c>
      <c r="O49" s="2">
        <v>14.4</v>
      </c>
      <c r="P49" s="2">
        <v>19.399999999999999</v>
      </c>
      <c r="Q49" s="2">
        <v>10.6</v>
      </c>
      <c r="R49" s="4">
        <v>16</v>
      </c>
      <c r="S49" s="2">
        <v>1.3</v>
      </c>
      <c r="T49" s="2">
        <v>0.7</v>
      </c>
      <c r="U49" s="2">
        <v>19.600000000000001</v>
      </c>
      <c r="V49" s="2">
        <v>4.8</v>
      </c>
      <c r="W49" s="2">
        <v>9.6</v>
      </c>
      <c r="X49" s="2">
        <v>44.3</v>
      </c>
      <c r="Y49" s="2">
        <v>53.2</v>
      </c>
      <c r="Z49" s="2">
        <v>92.1</v>
      </c>
      <c r="AA49" s="2">
        <v>7.1</v>
      </c>
      <c r="AB49" s="2">
        <v>9</v>
      </c>
      <c r="AC49" s="2">
        <v>23.4</v>
      </c>
      <c r="AD49" s="4">
        <v>22.1</v>
      </c>
      <c r="AE49" s="2">
        <f t="shared" si="0"/>
        <v>20.045454545454543</v>
      </c>
      <c r="AF49" s="15"/>
      <c r="AG49" s="15"/>
      <c r="AH49" s="2">
        <v>2013</v>
      </c>
      <c r="AI49" s="2">
        <v>11.1</v>
      </c>
      <c r="AJ49" s="2">
        <v>11.5</v>
      </c>
      <c r="AK49" s="2">
        <v>8.5</v>
      </c>
      <c r="AL49" s="2">
        <v>-1.2</v>
      </c>
      <c r="AM49" s="2">
        <v>-9.1</v>
      </c>
      <c r="AN49" s="2">
        <v>-18</v>
      </c>
      <c r="AO49" s="4">
        <v>-30.7</v>
      </c>
      <c r="AP49" s="2">
        <v>-35.799999999999997</v>
      </c>
      <c r="AQ49" s="2">
        <v>-40.4</v>
      </c>
      <c r="AR49" s="2">
        <v>-24.2</v>
      </c>
      <c r="AS49" s="2">
        <v>-11.3</v>
      </c>
      <c r="AT49" s="2">
        <v>1.4</v>
      </c>
      <c r="AU49" s="2">
        <v>10.6</v>
      </c>
      <c r="AV49" s="2">
        <v>13.3</v>
      </c>
      <c r="AW49" s="2">
        <v>9.1</v>
      </c>
      <c r="AX49" s="2">
        <v>1.4</v>
      </c>
      <c r="AY49" s="2">
        <v>-16.8</v>
      </c>
      <c r="AZ49" s="2">
        <v>-27</v>
      </c>
      <c r="BA49" s="4">
        <v>-23.4</v>
      </c>
      <c r="BB49" s="32">
        <f t="shared" si="1"/>
        <v>-11.924999999999999</v>
      </c>
      <c r="BC49" s="2">
        <f t="shared" si="2"/>
        <v>11.95</v>
      </c>
    </row>
    <row r="50" spans="1:55" ht="15.9" x14ac:dyDescent="0.45">
      <c r="A50" s="2">
        <v>2014</v>
      </c>
      <c r="B50">
        <v>0.72699999999999998</v>
      </c>
      <c r="C50" s="5"/>
      <c r="E50"/>
      <c r="F50"/>
      <c r="G50"/>
      <c r="H50"/>
      <c r="I50"/>
      <c r="K50" s="2">
        <v>2014</v>
      </c>
      <c r="L50" s="2">
        <v>44.3</v>
      </c>
      <c r="M50" s="2">
        <v>53.2</v>
      </c>
      <c r="N50" s="2">
        <v>92.1</v>
      </c>
      <c r="O50" s="2">
        <v>7.1</v>
      </c>
      <c r="P50" s="2">
        <v>9</v>
      </c>
      <c r="Q50" s="2">
        <v>23.4</v>
      </c>
      <c r="R50" s="4">
        <v>22.1</v>
      </c>
      <c r="S50" s="2">
        <v>22.9</v>
      </c>
      <c r="T50" s="2">
        <v>11.9</v>
      </c>
      <c r="U50" s="2">
        <v>13.5</v>
      </c>
      <c r="V50" s="2">
        <v>11.5</v>
      </c>
      <c r="W50" s="2">
        <v>19.600000000000001</v>
      </c>
      <c r="X50" s="2" t="s">
        <v>68</v>
      </c>
      <c r="Y50" s="2">
        <v>66.8</v>
      </c>
      <c r="Z50" s="2">
        <v>16.5</v>
      </c>
      <c r="AA50" s="2">
        <v>19.7</v>
      </c>
      <c r="AB50" s="2">
        <v>15.2</v>
      </c>
      <c r="AC50" s="2">
        <v>16.5</v>
      </c>
      <c r="AD50" s="4">
        <v>6.4</v>
      </c>
      <c r="AE50" s="2">
        <f t="shared" si="0"/>
        <v>4.2625000000000002</v>
      </c>
      <c r="AF50" s="15"/>
      <c r="AG50" s="15"/>
      <c r="AH50" s="2">
        <v>2014</v>
      </c>
      <c r="AI50" s="2">
        <v>10.6</v>
      </c>
      <c r="AJ50" s="2">
        <v>13.3</v>
      </c>
      <c r="AK50" s="2">
        <v>9.1</v>
      </c>
      <c r="AL50" s="2">
        <v>1.4</v>
      </c>
      <c r="AM50" s="2">
        <v>-16.8</v>
      </c>
      <c r="AN50" s="2">
        <v>-27</v>
      </c>
      <c r="AO50" s="4">
        <v>-23.4</v>
      </c>
      <c r="AP50" s="2">
        <v>-33.200000000000003</v>
      </c>
      <c r="AQ50" s="2">
        <v>-22.5</v>
      </c>
      <c r="AR50" s="2">
        <v>-23.9</v>
      </c>
      <c r="AS50" s="2">
        <v>-16</v>
      </c>
      <c r="AT50" s="2">
        <v>-3.6</v>
      </c>
      <c r="AU50" s="2" t="s">
        <v>68</v>
      </c>
      <c r="AV50" s="2">
        <v>14.4</v>
      </c>
      <c r="AW50" s="2">
        <v>12.6</v>
      </c>
      <c r="AX50" s="2">
        <v>2</v>
      </c>
      <c r="AY50" s="2">
        <v>-7.1</v>
      </c>
      <c r="AZ50" s="2">
        <v>-18.8</v>
      </c>
      <c r="BA50" s="4">
        <v>-36.700000000000003</v>
      </c>
      <c r="BB50" s="32">
        <f t="shared" si="1"/>
        <v>-12.072727272727271</v>
      </c>
      <c r="BC50" s="2">
        <f t="shared" si="2"/>
        <v>14.4</v>
      </c>
    </row>
    <row r="51" spans="1:55" ht="15.9" x14ac:dyDescent="0.45">
      <c r="A51" s="2">
        <v>2015</v>
      </c>
      <c r="B51">
        <v>1.2809999999999999</v>
      </c>
      <c r="C51" s="5"/>
      <c r="E51"/>
      <c r="F51"/>
      <c r="G51"/>
      <c r="H51"/>
      <c r="I51"/>
      <c r="K51" s="2">
        <v>2015</v>
      </c>
      <c r="L51" s="2" t="s">
        <v>68</v>
      </c>
      <c r="M51" s="2">
        <v>66.8</v>
      </c>
      <c r="N51" s="2">
        <v>16.5</v>
      </c>
      <c r="O51" s="2">
        <v>19.7</v>
      </c>
      <c r="P51" s="2">
        <v>15.2</v>
      </c>
      <c r="Q51" s="2">
        <v>16.5</v>
      </c>
      <c r="R51" s="4">
        <v>6.4</v>
      </c>
      <c r="S51" s="2">
        <v>0.3</v>
      </c>
      <c r="T51" s="2" t="s">
        <v>68</v>
      </c>
      <c r="U51" s="2">
        <v>3.1</v>
      </c>
      <c r="V51" s="2" t="s">
        <v>68</v>
      </c>
      <c r="W51" s="2">
        <v>3.4</v>
      </c>
      <c r="X51" s="2">
        <v>8.8000000000000007</v>
      </c>
      <c r="Y51" s="2">
        <v>3</v>
      </c>
      <c r="Z51" s="2">
        <v>3.8</v>
      </c>
      <c r="AA51" s="2">
        <v>4.5</v>
      </c>
      <c r="AB51" s="2" t="s">
        <v>68</v>
      </c>
      <c r="AC51" s="2" t="s">
        <v>68</v>
      </c>
      <c r="AD51" s="4">
        <v>7.2</v>
      </c>
      <c r="AE51" s="2">
        <f t="shared" si="0"/>
        <v>15.475</v>
      </c>
      <c r="AH51" s="2">
        <v>2015</v>
      </c>
      <c r="AI51" s="2" t="s">
        <v>68</v>
      </c>
      <c r="AJ51" s="2">
        <v>14.4</v>
      </c>
      <c r="AK51" s="2">
        <v>12.6</v>
      </c>
      <c r="AL51" s="2">
        <v>2</v>
      </c>
      <c r="AM51" s="2">
        <v>-7.1</v>
      </c>
      <c r="AN51" s="2">
        <v>-18.8</v>
      </c>
      <c r="AO51" s="4">
        <v>-36.700000000000003</v>
      </c>
      <c r="AP51" s="2">
        <v>-29.6</v>
      </c>
      <c r="AQ51" s="2" t="s">
        <v>68</v>
      </c>
      <c r="AR51" s="2">
        <v>-30.6</v>
      </c>
      <c r="AS51" s="2" t="s">
        <v>68</v>
      </c>
      <c r="AT51" s="2">
        <v>-2.9</v>
      </c>
      <c r="AU51" s="2">
        <v>11.5</v>
      </c>
      <c r="AV51" s="2">
        <v>15.9</v>
      </c>
      <c r="AW51" s="2">
        <v>8.1999999999999993</v>
      </c>
      <c r="AX51" s="2">
        <v>2.6</v>
      </c>
      <c r="AY51" s="2" t="s">
        <v>68</v>
      </c>
      <c r="AZ51" s="2" t="s">
        <v>68</v>
      </c>
      <c r="BA51" s="4">
        <v>-38.5</v>
      </c>
      <c r="BB51" s="32">
        <f t="shared" si="1"/>
        <v>-7.9250000000000007</v>
      </c>
      <c r="BC51" s="2">
        <f t="shared" si="2"/>
        <v>13.7</v>
      </c>
    </row>
    <row r="52" spans="1:55" ht="15.9" x14ac:dyDescent="0.45">
      <c r="A52" s="2">
        <v>2016</v>
      </c>
      <c r="B52">
        <v>1.002</v>
      </c>
      <c r="C52" s="5"/>
      <c r="E52"/>
      <c r="F52"/>
      <c r="G52"/>
      <c r="H52"/>
      <c r="I52"/>
      <c r="K52" s="2">
        <v>2016</v>
      </c>
      <c r="L52" s="2">
        <v>8.8000000000000007</v>
      </c>
      <c r="M52" s="2">
        <v>3</v>
      </c>
      <c r="N52" s="2">
        <v>3.8</v>
      </c>
      <c r="O52" s="2">
        <v>4.5</v>
      </c>
      <c r="P52" s="2" t="s">
        <v>68</v>
      </c>
      <c r="Q52" s="2" t="s">
        <v>68</v>
      </c>
      <c r="R52" s="4">
        <v>7.2</v>
      </c>
      <c r="S52" s="2">
        <v>10.6</v>
      </c>
      <c r="T52" s="2">
        <v>25.8</v>
      </c>
      <c r="U52" s="2">
        <v>2</v>
      </c>
      <c r="V52" s="2">
        <v>0.4</v>
      </c>
      <c r="W52" s="2">
        <v>6.5</v>
      </c>
      <c r="X52" s="2">
        <v>11.6</v>
      </c>
      <c r="Y52" s="2">
        <v>9.9</v>
      </c>
      <c r="Z52" s="2">
        <v>14.1</v>
      </c>
      <c r="AA52" s="2">
        <v>6.3</v>
      </c>
      <c r="AB52" s="2">
        <v>70.400000000000006</v>
      </c>
      <c r="AC52" s="2">
        <v>16.2</v>
      </c>
      <c r="AD52" s="4">
        <v>11.9</v>
      </c>
      <c r="AE52" s="2">
        <f t="shared" si="0"/>
        <v>9.9583333333333339</v>
      </c>
      <c r="AH52" s="2">
        <v>2016</v>
      </c>
      <c r="AI52" s="2">
        <v>11.5</v>
      </c>
      <c r="AJ52" s="2">
        <v>15.9</v>
      </c>
      <c r="AK52" s="2">
        <v>8.1999999999999993</v>
      </c>
      <c r="AL52" s="2">
        <v>2.6</v>
      </c>
      <c r="AM52" s="2" t="s">
        <v>68</v>
      </c>
      <c r="AN52" s="2" t="s">
        <v>68</v>
      </c>
      <c r="AO52" s="4">
        <v>-38.5</v>
      </c>
      <c r="AP52" s="2">
        <v>-34.5</v>
      </c>
      <c r="AQ52" s="2">
        <v>-29.6</v>
      </c>
      <c r="AR52" s="2">
        <v>-27.9</v>
      </c>
      <c r="AS52" s="2">
        <v>-15.4</v>
      </c>
      <c r="AT52" s="2">
        <v>1</v>
      </c>
      <c r="AU52" s="2">
        <v>14.7</v>
      </c>
      <c r="AV52" s="2">
        <v>14.5</v>
      </c>
      <c r="AW52" s="2">
        <v>12</v>
      </c>
      <c r="AX52" s="2">
        <v>4.3</v>
      </c>
      <c r="AY52" s="2">
        <v>-3.2</v>
      </c>
      <c r="AZ52" s="2">
        <v>-19.3</v>
      </c>
      <c r="BA52" s="4">
        <v>-24.4</v>
      </c>
      <c r="BB52" s="32">
        <f t="shared" si="1"/>
        <v>-8.9833333333333343</v>
      </c>
      <c r="BC52" s="2">
        <f t="shared" si="2"/>
        <v>14.6</v>
      </c>
    </row>
    <row r="53" spans="1:55" ht="15.9" x14ac:dyDescent="0.45">
      <c r="A53" s="2">
        <v>2017</v>
      </c>
      <c r="B53">
        <v>1.4379999999999999</v>
      </c>
      <c r="C53" s="5"/>
      <c r="E53"/>
      <c r="F53"/>
      <c r="G53"/>
      <c r="H53"/>
      <c r="I53"/>
      <c r="K53" s="2">
        <v>2017</v>
      </c>
      <c r="L53" s="2">
        <v>11.6</v>
      </c>
      <c r="M53" s="2">
        <v>9.9</v>
      </c>
      <c r="N53" s="2">
        <v>14.1</v>
      </c>
      <c r="O53" s="2">
        <v>6.3</v>
      </c>
      <c r="P53" s="2">
        <v>70.400000000000006</v>
      </c>
      <c r="Q53" s="2">
        <v>16.2</v>
      </c>
      <c r="R53" s="4">
        <v>11.9</v>
      </c>
      <c r="S53" s="2">
        <v>1.9</v>
      </c>
      <c r="T53" s="2">
        <v>1.6</v>
      </c>
      <c r="U53" s="2">
        <v>1.1000000000000001</v>
      </c>
      <c r="V53" s="2">
        <v>3.2</v>
      </c>
      <c r="W53" s="2">
        <v>0.4</v>
      </c>
      <c r="X53" s="2">
        <v>8.6</v>
      </c>
      <c r="Y53" s="2">
        <v>16.600000000000001</v>
      </c>
      <c r="Z53" s="2">
        <v>3.3</v>
      </c>
      <c r="AA53" s="2">
        <v>8.3000000000000007</v>
      </c>
      <c r="AB53" s="2">
        <v>21.9</v>
      </c>
      <c r="AC53" s="2">
        <v>42.4</v>
      </c>
      <c r="AD53" s="4">
        <v>10.199999999999999</v>
      </c>
      <c r="AE53" s="2">
        <f t="shared" si="0"/>
        <v>8.7272727272727266</v>
      </c>
      <c r="AH53" s="2">
        <v>2017</v>
      </c>
      <c r="AI53" s="2">
        <v>14.7</v>
      </c>
      <c r="AJ53" s="2">
        <v>14.5</v>
      </c>
      <c r="AK53" s="2">
        <v>12</v>
      </c>
      <c r="AL53" s="2">
        <v>4.3</v>
      </c>
      <c r="AM53" s="2">
        <v>-3.2</v>
      </c>
      <c r="AN53" s="2">
        <v>-19.3</v>
      </c>
      <c r="AO53" s="4">
        <v>-24.4</v>
      </c>
      <c r="AP53" s="2">
        <v>-30</v>
      </c>
      <c r="AQ53" s="2">
        <v>-27.6</v>
      </c>
      <c r="AR53" s="2">
        <v>-20.399999999999999</v>
      </c>
      <c r="AS53" s="2">
        <v>-12.3</v>
      </c>
      <c r="AT53" s="2">
        <v>-0.2</v>
      </c>
      <c r="AU53" s="2">
        <v>10.6</v>
      </c>
      <c r="AV53" s="2">
        <v>11.7</v>
      </c>
      <c r="AW53" s="2">
        <v>10.4</v>
      </c>
      <c r="AX53" s="2">
        <v>2.2000000000000002</v>
      </c>
      <c r="AY53" s="2">
        <v>-11.7</v>
      </c>
      <c r="AZ53" s="2">
        <v>-17.3</v>
      </c>
      <c r="BA53" s="4">
        <v>-29.4</v>
      </c>
      <c r="BB53" s="32">
        <f t="shared" si="1"/>
        <v>-9.5</v>
      </c>
      <c r="BC53" s="2">
        <f t="shared" si="2"/>
        <v>11.149999999999999</v>
      </c>
    </row>
    <row r="54" spans="1:55" ht="15.9" x14ac:dyDescent="0.45">
      <c r="A54" s="2">
        <v>2018</v>
      </c>
      <c r="B54">
        <v>1.1850000000000001</v>
      </c>
      <c r="C54" s="5"/>
      <c r="E54"/>
      <c r="F54"/>
      <c r="G54"/>
      <c r="H54"/>
      <c r="I54"/>
      <c r="K54" s="2">
        <v>2018</v>
      </c>
      <c r="L54" s="2">
        <v>8.6</v>
      </c>
      <c r="M54" s="2">
        <v>16.600000000000001</v>
      </c>
      <c r="N54" s="2">
        <v>3.3</v>
      </c>
      <c r="O54" s="2">
        <v>8.3000000000000007</v>
      </c>
      <c r="P54" s="2">
        <v>21.9</v>
      </c>
      <c r="Q54" s="2">
        <v>42.4</v>
      </c>
      <c r="R54" s="4">
        <v>10.199999999999999</v>
      </c>
      <c r="S54" s="2">
        <v>6.4</v>
      </c>
      <c r="T54" s="2">
        <v>10.9</v>
      </c>
      <c r="U54" s="2">
        <v>13.5</v>
      </c>
      <c r="V54" s="2">
        <v>4.4000000000000004</v>
      </c>
      <c r="W54" s="2">
        <v>0.2</v>
      </c>
      <c r="X54" s="2" t="s">
        <v>68</v>
      </c>
      <c r="Y54" s="2">
        <v>7.4</v>
      </c>
      <c r="Z54" s="2">
        <v>4.0999999999999996</v>
      </c>
      <c r="AA54" s="2">
        <v>20</v>
      </c>
      <c r="AB54" s="2">
        <v>13.3</v>
      </c>
      <c r="AC54" s="2">
        <v>15.1</v>
      </c>
      <c r="AD54" s="4">
        <v>0.7</v>
      </c>
      <c r="AE54" s="2">
        <f t="shared" si="0"/>
        <v>10.758333333333333</v>
      </c>
      <c r="AH54" s="2">
        <v>2018</v>
      </c>
      <c r="AI54" s="2">
        <v>10.6</v>
      </c>
      <c r="AJ54" s="2">
        <v>11.7</v>
      </c>
      <c r="AK54" s="2">
        <v>10.4</v>
      </c>
      <c r="AL54" s="2">
        <v>2.2000000000000002</v>
      </c>
      <c r="AM54" s="2">
        <v>-11.7</v>
      </c>
      <c r="AN54" s="2">
        <v>-17.3</v>
      </c>
      <c r="AO54" s="4">
        <v>-29.4</v>
      </c>
      <c r="AP54" s="2">
        <v>-28.2</v>
      </c>
      <c r="AQ54" s="2">
        <v>-24.4</v>
      </c>
      <c r="AR54" s="2">
        <v>-27</v>
      </c>
      <c r="AS54" s="2">
        <v>-13.3</v>
      </c>
      <c r="AT54" s="2">
        <v>-3</v>
      </c>
      <c r="AU54" s="2" t="s">
        <v>68</v>
      </c>
      <c r="AV54" s="2">
        <v>11.1</v>
      </c>
      <c r="AW54" s="2">
        <v>9.6</v>
      </c>
      <c r="AX54" s="2">
        <v>6.3</v>
      </c>
      <c r="AY54" s="2">
        <v>-7.7</v>
      </c>
      <c r="AZ54" s="2">
        <v>-26.9</v>
      </c>
      <c r="BA54" s="4">
        <v>-34</v>
      </c>
      <c r="BB54" s="32">
        <f t="shared" si="1"/>
        <v>-12.5</v>
      </c>
      <c r="BC54" s="2">
        <f t="shared" si="2"/>
        <v>11.1</v>
      </c>
    </row>
    <row r="55" spans="1:55" ht="15.9" x14ac:dyDescent="0.45">
      <c r="A55" s="2">
        <v>2019</v>
      </c>
      <c r="B55">
        <v>0.99399999999999999</v>
      </c>
      <c r="C55" s="14"/>
      <c r="E55"/>
      <c r="F55"/>
      <c r="G55"/>
      <c r="H55"/>
      <c r="I55"/>
      <c r="K55" s="2">
        <v>2019</v>
      </c>
      <c r="L55" s="2" t="s">
        <v>68</v>
      </c>
      <c r="M55" s="2">
        <v>7.4</v>
      </c>
      <c r="N55" s="2">
        <v>4.0999999999999996</v>
      </c>
      <c r="O55" s="2">
        <v>20</v>
      </c>
      <c r="P55" s="2">
        <v>13.3</v>
      </c>
      <c r="Q55" s="2">
        <v>15.1</v>
      </c>
      <c r="R55" s="4">
        <v>0.7</v>
      </c>
      <c r="S55" s="2">
        <v>5.0999999999999996</v>
      </c>
      <c r="T55" s="2">
        <v>28.9</v>
      </c>
      <c r="U55" s="2">
        <v>19.7</v>
      </c>
      <c r="V55" s="2">
        <v>3.6</v>
      </c>
      <c r="W55" s="2">
        <v>5.5</v>
      </c>
      <c r="X55" s="2">
        <v>4.4000000000000004</v>
      </c>
      <c r="Y55" s="2">
        <v>3.5</v>
      </c>
      <c r="Z55" s="2">
        <v>10.7</v>
      </c>
      <c r="AA55" s="2">
        <v>3.6</v>
      </c>
      <c r="AB55" s="2">
        <v>16.600000000000001</v>
      </c>
      <c r="AC55" s="2">
        <v>15</v>
      </c>
      <c r="AD55" s="4">
        <v>12.5</v>
      </c>
      <c r="AE55" s="2">
        <f t="shared" si="0"/>
        <v>10.254545454545454</v>
      </c>
      <c r="AH55" s="2">
        <v>2019</v>
      </c>
      <c r="AI55" s="2" t="s">
        <v>68</v>
      </c>
      <c r="AJ55" s="2">
        <v>11.1</v>
      </c>
      <c r="AK55" s="2">
        <v>9.6</v>
      </c>
      <c r="AL55" s="2">
        <v>6.3</v>
      </c>
      <c r="AM55" s="2">
        <v>-7.7</v>
      </c>
      <c r="AN55" s="2">
        <v>-26.9</v>
      </c>
      <c r="AO55" s="4">
        <v>-34</v>
      </c>
      <c r="AP55" s="2">
        <v>-33.9</v>
      </c>
      <c r="AQ55" s="2">
        <v>-33.1</v>
      </c>
      <c r="AR55" s="2">
        <v>-28.1</v>
      </c>
      <c r="AS55" s="2">
        <v>-11.1</v>
      </c>
      <c r="AT55" s="2">
        <v>-0.1</v>
      </c>
      <c r="AU55" s="2">
        <v>14.1</v>
      </c>
      <c r="AV55" s="2">
        <v>12.5</v>
      </c>
      <c r="AW55" s="2">
        <v>10.199999999999999</v>
      </c>
      <c r="AX55" s="2">
        <v>2</v>
      </c>
      <c r="AY55" s="2">
        <v>-12.7</v>
      </c>
      <c r="AZ55" s="2">
        <v>-21.2</v>
      </c>
      <c r="BA55" s="4">
        <v>-31.3</v>
      </c>
      <c r="BB55" s="32">
        <f t="shared" si="1"/>
        <v>-11.058333333333332</v>
      </c>
      <c r="BC55" s="2">
        <f t="shared" si="2"/>
        <v>13.3</v>
      </c>
    </row>
    <row r="56" spans="1:55" ht="15.9" x14ac:dyDescent="0.45">
      <c r="A56" s="2">
        <v>2020</v>
      </c>
      <c r="B56">
        <v>0.93700000000000006</v>
      </c>
      <c r="C56" s="14"/>
      <c r="E56"/>
      <c r="F56"/>
      <c r="G56"/>
      <c r="H56"/>
      <c r="I56"/>
      <c r="K56" s="2">
        <v>2020</v>
      </c>
      <c r="L56" s="2">
        <v>4.4000000000000004</v>
      </c>
      <c r="M56" s="2">
        <v>3.5</v>
      </c>
      <c r="N56" s="2">
        <v>10.7</v>
      </c>
      <c r="O56" s="2">
        <v>3.6</v>
      </c>
      <c r="P56" s="2">
        <v>16.600000000000001</v>
      </c>
      <c r="Q56" s="2">
        <v>15</v>
      </c>
      <c r="R56" s="4">
        <v>12.5</v>
      </c>
      <c r="S56" s="2">
        <v>3.6</v>
      </c>
      <c r="T56" s="2">
        <v>0.5</v>
      </c>
      <c r="U56" s="2">
        <v>5</v>
      </c>
      <c r="V56" s="2">
        <v>3</v>
      </c>
      <c r="W56" s="2">
        <v>0.7</v>
      </c>
      <c r="X56" s="2">
        <v>5.2</v>
      </c>
      <c r="Y56" s="2">
        <v>18.7</v>
      </c>
      <c r="Z56" s="2">
        <v>13.3</v>
      </c>
      <c r="AA56" s="2">
        <v>2</v>
      </c>
      <c r="AB56" s="2">
        <v>6.4</v>
      </c>
      <c r="AC56" s="2">
        <v>54.4</v>
      </c>
      <c r="AD56" s="4" t="s">
        <v>68</v>
      </c>
      <c r="AE56" s="2">
        <f t="shared" si="0"/>
        <v>17.055555555555557</v>
      </c>
      <c r="AH56" s="2">
        <v>2020</v>
      </c>
      <c r="AI56" s="2">
        <v>14.1</v>
      </c>
      <c r="AJ56" s="2">
        <v>12.5</v>
      </c>
      <c r="AK56" s="2">
        <v>10.199999999999999</v>
      </c>
      <c r="AL56" s="2">
        <v>2</v>
      </c>
      <c r="AM56" s="2">
        <v>-12.7</v>
      </c>
      <c r="AN56" s="2">
        <v>-21.2</v>
      </c>
      <c r="AO56" s="4">
        <v>-31.3</v>
      </c>
      <c r="AP56" s="34">
        <v>-34.1</v>
      </c>
      <c r="AQ56" s="34">
        <v>-40.6</v>
      </c>
      <c r="AR56" s="34">
        <v>-22.1</v>
      </c>
      <c r="AS56" s="34">
        <v>-17</v>
      </c>
      <c r="AT56" s="34">
        <v>0.2</v>
      </c>
      <c r="AU56" s="34">
        <v>12.8</v>
      </c>
      <c r="AV56" s="34">
        <v>13.8</v>
      </c>
      <c r="AW56" s="34">
        <v>8.1999999999999993</v>
      </c>
      <c r="AX56" s="18" t="s">
        <v>68</v>
      </c>
      <c r="AY56" s="18" t="s">
        <v>68</v>
      </c>
      <c r="AZ56" s="18" t="s">
        <v>68</v>
      </c>
      <c r="BA56" s="19" t="s">
        <v>68</v>
      </c>
      <c r="BB56" s="32">
        <f t="shared" si="1"/>
        <v>-9.8500000000000014</v>
      </c>
      <c r="BC56" s="2">
        <f t="shared" si="2"/>
        <v>13.3</v>
      </c>
    </row>
    <row r="57" spans="1:55" ht="15.9" x14ac:dyDescent="0.45">
      <c r="A57" s="2">
        <v>2021</v>
      </c>
      <c r="B57">
        <v>1.054</v>
      </c>
      <c r="E57"/>
      <c r="F57"/>
      <c r="G57"/>
      <c r="H57"/>
      <c r="I57"/>
      <c r="K57" s="2">
        <v>2021</v>
      </c>
      <c r="L57" s="2">
        <v>5.2</v>
      </c>
      <c r="M57" s="2">
        <v>18.7</v>
      </c>
      <c r="N57" s="2">
        <v>13.3</v>
      </c>
      <c r="O57" s="2">
        <v>2</v>
      </c>
      <c r="P57" s="2">
        <v>6.4</v>
      </c>
      <c r="Q57" s="2">
        <v>54.4</v>
      </c>
      <c r="R57" s="4" t="s">
        <v>68</v>
      </c>
      <c r="S57" s="2" t="s">
        <v>68</v>
      </c>
      <c r="T57" s="2" t="s">
        <v>68</v>
      </c>
      <c r="U57" s="2" t="s">
        <v>68</v>
      </c>
      <c r="V57" s="2">
        <v>5.3</v>
      </c>
      <c r="W57" s="2">
        <v>2.6</v>
      </c>
      <c r="X57" s="2">
        <v>14.6</v>
      </c>
      <c r="Y57" s="2">
        <v>28.1</v>
      </c>
      <c r="Z57" s="2">
        <v>15.7</v>
      </c>
      <c r="AA57" s="2">
        <v>33.6</v>
      </c>
      <c r="AB57" s="2">
        <v>16.7</v>
      </c>
      <c r="AC57" s="2">
        <v>5.7</v>
      </c>
      <c r="AD57" s="4">
        <v>31.2</v>
      </c>
      <c r="AE57" s="2" t="e">
        <f t="shared" si="0"/>
        <v>#DIV/0!</v>
      </c>
      <c r="AH57" s="2">
        <v>2021</v>
      </c>
      <c r="AI57" s="2">
        <v>12.8</v>
      </c>
      <c r="AJ57" s="2">
        <v>13.8</v>
      </c>
      <c r="AK57" s="2">
        <v>8.1999999999999993</v>
      </c>
      <c r="AL57" s="2" t="s">
        <v>68</v>
      </c>
      <c r="AM57" s="2" t="s">
        <v>68</v>
      </c>
      <c r="AN57" s="2" t="s">
        <v>68</v>
      </c>
      <c r="AO57" s="4" t="s">
        <v>68</v>
      </c>
      <c r="AP57" s="2" t="s">
        <v>68</v>
      </c>
      <c r="AQ57" s="2" t="s">
        <v>68</v>
      </c>
      <c r="AR57" s="2" t="s">
        <v>68</v>
      </c>
      <c r="AS57" s="2">
        <v>-15</v>
      </c>
      <c r="AT57" s="2">
        <v>-0.3</v>
      </c>
      <c r="AU57" s="2">
        <v>13.1</v>
      </c>
      <c r="AV57" s="2">
        <v>12.6</v>
      </c>
      <c r="AW57" s="2">
        <v>8.1999999999999993</v>
      </c>
      <c r="AX57" s="2">
        <v>-0.6</v>
      </c>
      <c r="AY57" s="2">
        <v>-15</v>
      </c>
      <c r="AZ57" s="2">
        <v>-24.5</v>
      </c>
      <c r="BA57" s="4">
        <v>-33.700000000000003</v>
      </c>
      <c r="BB57" s="32">
        <f>AVERAGE(AP57:BA57)</f>
        <v>-6.1333333333333337</v>
      </c>
      <c r="BC57" s="2">
        <f t="shared" si="2"/>
        <v>12.85</v>
      </c>
    </row>
    <row r="58" spans="1:55" x14ac:dyDescent="0.4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2">
        <f t="shared" si="0"/>
        <v>-9.8092465875513554E-2</v>
      </c>
    </row>
    <row r="59" spans="1:55" x14ac:dyDescent="0.4">
      <c r="K59" s="2" t="s">
        <v>25</v>
      </c>
      <c r="L59" s="2">
        <f>CORREL($B$2:$B$57,L2:L57)</f>
        <v>3.3430275124351219E-2</v>
      </c>
      <c r="M59" s="2">
        <f t="shared" ref="M59:AB59" si="3">CORREL($B$2:$B$57,M2:M57)</f>
        <v>-6.4010302294264026E-3</v>
      </c>
      <c r="N59" s="2">
        <f t="shared" si="3"/>
        <v>-8.1411846530674098E-2</v>
      </c>
      <c r="O59" s="2">
        <f t="shared" si="3"/>
        <v>-4.2187703737290201E-3</v>
      </c>
      <c r="P59" s="2">
        <f t="shared" si="3"/>
        <v>0.37796277641886489</v>
      </c>
      <c r="Q59" s="2">
        <f t="shared" si="3"/>
        <v>8.4321482121608643E-2</v>
      </c>
      <c r="R59" s="2">
        <f t="shared" si="3"/>
        <v>0.18280180089425793</v>
      </c>
      <c r="S59" s="2">
        <f t="shared" si="3"/>
        <v>1.0410114452196475E-2</v>
      </c>
      <c r="T59" s="2">
        <f t="shared" si="3"/>
        <v>-2.892498911907411E-2</v>
      </c>
      <c r="U59" s="2">
        <f t="shared" si="3"/>
        <v>-4.848096874186545E-2</v>
      </c>
      <c r="V59" s="2">
        <f t="shared" si="3"/>
        <v>-0.27680135749706686</v>
      </c>
      <c r="W59" s="2">
        <f t="shared" si="3"/>
        <v>-0.24102393813116949</v>
      </c>
      <c r="X59" s="2">
        <f t="shared" si="3"/>
        <v>-0.29271629568252461</v>
      </c>
      <c r="Y59" s="2">
        <f t="shared" si="3"/>
        <v>-0.21879489818243827</v>
      </c>
      <c r="Z59" s="2">
        <f t="shared" si="3"/>
        <v>-8.1721038155827985E-2</v>
      </c>
      <c r="AA59" s="2">
        <f t="shared" si="3"/>
        <v>1.4760877863525097E-2</v>
      </c>
      <c r="AB59" s="2">
        <f t="shared" si="3"/>
        <v>0.18236783443910967</v>
      </c>
      <c r="AE59" s="2">
        <f t="shared" si="0"/>
        <v>0.13819383027325682</v>
      </c>
    </row>
    <row r="60" spans="1:55" x14ac:dyDescent="0.4">
      <c r="K60" s="2" t="s">
        <v>26</v>
      </c>
      <c r="L60" s="2">
        <f>CORREL($B$2:$B$57,AI2:AI57)</f>
        <v>-0.16203766331578145</v>
      </c>
      <c r="M60" s="2">
        <f t="shared" ref="M60:AB60" si="4">CORREL($B$2:$B$57,AJ2:AJ57)</f>
        <v>-4.964786041669797E-2</v>
      </c>
      <c r="N60" s="2">
        <f t="shared" si="4"/>
        <v>-1.9490757998726405E-2</v>
      </c>
      <c r="O60" s="2">
        <f t="shared" si="4"/>
        <v>0.17229620266253218</v>
      </c>
      <c r="P60" s="2">
        <f t="shared" si="4"/>
        <v>0.14649685364708254</v>
      </c>
      <c r="Q60" s="2">
        <f t="shared" si="4"/>
        <v>-5.3430633663330604E-2</v>
      </c>
      <c r="R60" s="2">
        <f t="shared" si="4"/>
        <v>-1.0580922759709075E-2</v>
      </c>
      <c r="S60" s="2">
        <f t="shared" si="4"/>
        <v>0.20258211846582463</v>
      </c>
      <c r="T60" s="2">
        <f t="shared" si="4"/>
        <v>5.6929303195044322E-2</v>
      </c>
      <c r="U60" s="2">
        <f t="shared" si="4"/>
        <v>-3.9269869517592593E-2</v>
      </c>
      <c r="V60" s="2">
        <f t="shared" si="4"/>
        <v>-0.16606896746186603</v>
      </c>
      <c r="W60" s="2">
        <f t="shared" si="4"/>
        <v>0.10974608256801066</v>
      </c>
      <c r="X60" s="2">
        <f t="shared" si="4"/>
        <v>0.37934590432926107</v>
      </c>
      <c r="Y60" s="2">
        <f t="shared" si="4"/>
        <v>0.11105805623583805</v>
      </c>
      <c r="Z60" s="2">
        <f t="shared" si="4"/>
        <v>0.20463926936746932</v>
      </c>
      <c r="AA60" s="2">
        <f t="shared" si="4"/>
        <v>0.35719300966910339</v>
      </c>
      <c r="AB60" s="2">
        <f t="shared" si="4"/>
        <v>0.13021650454177414</v>
      </c>
      <c r="AC60" s="2">
        <f>CORREL($B$2:$B$56,BB2:BB56)</f>
        <v>0.17376072161295811</v>
      </c>
      <c r="AE60" s="2">
        <f t="shared" si="0"/>
        <v>0.20900000000000002</v>
      </c>
    </row>
    <row r="61" spans="1:55" x14ac:dyDescent="0.4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2">
        <f t="shared" si="0"/>
        <v>0.29199999999999993</v>
      </c>
    </row>
    <row r="62" spans="1:55" x14ac:dyDescent="0.4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2">
        <f t="shared" si="0"/>
        <v>0</v>
      </c>
    </row>
    <row r="63" spans="1:55" x14ac:dyDescent="0.4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2">
        <f t="shared" si="0"/>
        <v>-0.20900000000000002</v>
      </c>
    </row>
    <row r="64" spans="1:55" x14ac:dyDescent="0.4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2">
        <f t="shared" si="0"/>
        <v>-0.29199999999999993</v>
      </c>
    </row>
    <row r="65" spans="10:31" x14ac:dyDescent="0.4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2">
        <f t="shared" si="0"/>
        <v>0</v>
      </c>
    </row>
    <row r="66" spans="10:31" x14ac:dyDescent="0.4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2" t="e">
        <f t="shared" ref="AE66:AE70" si="5">AVERAGE(S67:AD67)</f>
        <v>#DIV/0!</v>
      </c>
    </row>
    <row r="67" spans="10:31" x14ac:dyDescent="0.4">
      <c r="J67" s="2" t="s">
        <v>27</v>
      </c>
      <c r="K67" s="20">
        <f>MAX(L59:AB59)</f>
        <v>0.37796277641886489</v>
      </c>
      <c r="AE67" s="2" t="e">
        <f t="shared" si="5"/>
        <v>#DIV/0!</v>
      </c>
    </row>
    <row r="68" spans="10:31" x14ac:dyDescent="0.4">
      <c r="J68" s="2" t="s">
        <v>28</v>
      </c>
      <c r="K68" s="21">
        <f>MIN(L59:AB59)</f>
        <v>-0.29271629568252461</v>
      </c>
      <c r="AE68" s="2" t="e">
        <f t="shared" si="5"/>
        <v>#DIV/0!</v>
      </c>
    </row>
    <row r="69" spans="10:31" x14ac:dyDescent="0.4">
      <c r="J69" s="2" t="s">
        <v>23</v>
      </c>
      <c r="K69" s="20">
        <f>MAX(L60:AB60)</f>
        <v>0.37934590432926107</v>
      </c>
      <c r="AE69" s="2" t="e">
        <f t="shared" si="5"/>
        <v>#DIV/0!</v>
      </c>
    </row>
    <row r="70" spans="10:31" x14ac:dyDescent="0.4">
      <c r="J70" s="2" t="s">
        <v>24</v>
      </c>
      <c r="K70" s="21">
        <f>MIN(L60:AB60)</f>
        <v>-0.16606896746186603</v>
      </c>
      <c r="AE70" s="2" t="e">
        <f t="shared" si="5"/>
        <v>#DIV/0!</v>
      </c>
    </row>
    <row r="71" spans="10:31" x14ac:dyDescent="0.4">
      <c r="AE71" s="18"/>
    </row>
    <row r="72" spans="10:31" x14ac:dyDescent="0.4">
      <c r="AE72" s="18"/>
    </row>
    <row r="73" spans="10:31" x14ac:dyDescent="0.4">
      <c r="AE73" s="18"/>
    </row>
    <row r="74" spans="10:31" x14ac:dyDescent="0.4">
      <c r="AE74" s="18"/>
    </row>
    <row r="75" spans="10:31" x14ac:dyDescent="0.4">
      <c r="AE75" s="18"/>
    </row>
    <row r="76" spans="10:31" x14ac:dyDescent="0.4">
      <c r="AE76" s="18"/>
    </row>
    <row r="92" spans="5:22" x14ac:dyDescent="0.4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4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4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4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4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4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4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4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4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4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4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4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4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4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4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4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4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4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4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4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4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4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4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4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4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4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4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4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4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4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4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4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4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4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4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4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4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4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19" priority="1" rank="5"/>
    <cfRule type="top10" dxfId="18" priority="2" bottom="1" rank="5"/>
    <cfRule type="top10" dxfId="17" priority="3" bottom="1" rank="5"/>
    <cfRule type="top10" dxfId="16" priority="4" rank="5"/>
  </conditionalFormatting>
  <conditionalFormatting sqref="AC60:AC65 L60:AB60">
    <cfRule type="top10" dxfId="15" priority="10" bottom="1" rank="5"/>
    <cfRule type="top10" dxfId="14" priority="11" rank="5"/>
  </conditionalFormatting>
  <conditionalFormatting sqref="AC60:AC65 L59:AC59">
    <cfRule type="top10" dxfId="13" priority="8" bottom="1" rank="5"/>
    <cfRule type="top10" dxfId="12" priority="9" rank="5"/>
  </conditionalFormatting>
  <conditionalFormatting sqref="AE83:AE84 AC61:AC65 L59:AC60">
    <cfRule type="top10" dxfId="11" priority="6" rank="5"/>
    <cfRule type="top10" dxfId="10" priority="7" bottom="1" rank="5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28</vt:i4>
      </vt:variant>
    </vt:vector>
  </HeadingPairs>
  <TitlesOfParts>
    <vt:vector size="28" baseType="lpstr">
      <vt:lpstr>FIN</vt:lpstr>
      <vt:lpstr>APA</vt:lpstr>
      <vt:lpstr>PUR</vt:lpstr>
      <vt:lpstr>IGA</vt:lpstr>
      <vt:lpstr>KHA</vt:lpstr>
      <vt:lpstr>CHO</vt:lpstr>
      <vt:lpstr>DEP</vt:lpstr>
      <vt:lpstr>BILostr</vt:lpstr>
      <vt:lpstr> BILiler</vt:lpstr>
      <vt:lpstr> BILbil</vt:lpstr>
      <vt:lpstr>5 sites</vt:lpstr>
      <vt:lpstr>Лист11</vt:lpstr>
      <vt:lpstr>Лист2</vt:lpstr>
      <vt:lpstr>t APA</vt:lpstr>
      <vt:lpstr>Sheet1</vt:lpstr>
      <vt:lpstr>p APA</vt:lpstr>
      <vt:lpstr>t PU</vt:lpstr>
      <vt:lpstr>p PU</vt:lpstr>
      <vt:lpstr>t CHO</vt:lpstr>
      <vt:lpstr>p CHO</vt:lpstr>
      <vt:lpstr>t DEP</vt:lpstr>
      <vt:lpstr>p DEP</vt:lpstr>
      <vt:lpstr>t OSTR</vt:lpstr>
      <vt:lpstr>p OSTR</vt:lpstr>
      <vt:lpstr>t ILER</vt:lpstr>
      <vt:lpstr>p ILER</vt:lpstr>
      <vt:lpstr>t BIL</vt:lpstr>
      <vt:lpstr>p 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Arzac</dc:creator>
  <cp:lastModifiedBy>Kristina</cp:lastModifiedBy>
  <dcterms:created xsi:type="dcterms:W3CDTF">2021-08-26T06:56:01Z</dcterms:created>
  <dcterms:modified xsi:type="dcterms:W3CDTF">2025-01-29T10:32:33Z</dcterms:modified>
</cp:coreProperties>
</file>