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Кристина\Desktop\Новая папка\"/>
    </mc:Choice>
  </mc:AlternateContent>
  <xr:revisionPtr revIDLastSave="0" documentId="13_ncr:1_{CBB260E2-649E-46EA-B9FF-3F3AA044B087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FIN" sheetId="1" r:id="rId1"/>
    <sheet name="APA" sheetId="2" r:id="rId2"/>
    <sheet name="PUR" sheetId="3" r:id="rId3"/>
    <sheet name="KHA" sheetId="7" r:id="rId4"/>
    <sheet name="IGA" sheetId="4" r:id="rId5"/>
    <sheet name="CHO" sheetId="5" r:id="rId6"/>
    <sheet name="BIL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2" i="3" l="1"/>
  <c r="H42" i="3"/>
  <c r="I20" i="7"/>
  <c r="H20" i="7"/>
  <c r="F18" i="7"/>
  <c r="F19" i="7"/>
  <c r="G22" i="3"/>
  <c r="F10" i="3"/>
  <c r="G10" i="3"/>
  <c r="F11" i="3"/>
  <c r="G11" i="3"/>
  <c r="G8" i="3"/>
  <c r="H4" i="5" l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3" i="5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3" i="7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" i="3"/>
  <c r="G5" i="3"/>
  <c r="G6" i="3"/>
  <c r="G7" i="3"/>
  <c r="G9" i="3"/>
  <c r="G12" i="3"/>
  <c r="G13" i="3"/>
  <c r="G14" i="3"/>
  <c r="G15" i="3"/>
  <c r="G16" i="3"/>
  <c r="G17" i="3"/>
  <c r="G18" i="3"/>
  <c r="G19" i="3"/>
  <c r="G20" i="3"/>
  <c r="G21" i="3"/>
  <c r="G3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3" i="2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3" i="6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4" i="7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3" i="6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3" i="5"/>
  <c r="F4" i="3"/>
  <c r="F5" i="3"/>
  <c r="F6" i="3"/>
  <c r="F7" i="3"/>
  <c r="F8" i="3"/>
  <c r="F9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3" i="3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3" i="2"/>
</calcChain>
</file>

<file path=xl/sharedStrings.xml><?xml version="1.0" encoding="utf-8"?>
<sst xmlns="http://schemas.openxmlformats.org/spreadsheetml/2006/main" count="292" uniqueCount="134">
  <si>
    <t>Distance to pith (rings)</t>
  </si>
  <si>
    <t xml:space="preserve">in red - where distance to pith is approximate; </t>
  </si>
  <si>
    <t>Site</t>
  </si>
  <si>
    <t>Tree</t>
  </si>
  <si>
    <t>Pith</t>
  </si>
  <si>
    <t>Age (measured)</t>
  </si>
  <si>
    <t>Age   (to pith)</t>
  </si>
  <si>
    <t>APA</t>
  </si>
  <si>
    <t>APA01</t>
  </si>
  <si>
    <t>APA02</t>
  </si>
  <si>
    <t>APA03</t>
  </si>
  <si>
    <t>APA04</t>
  </si>
  <si>
    <t>APA05</t>
  </si>
  <si>
    <t>APA06</t>
  </si>
  <si>
    <t>APA07</t>
  </si>
  <si>
    <t>APA08</t>
  </si>
  <si>
    <t>APA09</t>
  </si>
  <si>
    <t>APA10</t>
  </si>
  <si>
    <t>APA11</t>
  </si>
  <si>
    <t>APA12</t>
  </si>
  <si>
    <t>APA13</t>
  </si>
  <si>
    <t>APA14</t>
  </si>
  <si>
    <t>APA15</t>
  </si>
  <si>
    <t>APA16</t>
  </si>
  <si>
    <t>APA17</t>
  </si>
  <si>
    <t>APA18</t>
  </si>
  <si>
    <t>APA19</t>
  </si>
  <si>
    <t>нет</t>
  </si>
  <si>
    <t>+</t>
  </si>
  <si>
    <t>CHO</t>
  </si>
  <si>
    <t>CHO01</t>
  </si>
  <si>
    <t>CHO02</t>
  </si>
  <si>
    <t>CHO03</t>
  </si>
  <si>
    <t>CHO04</t>
  </si>
  <si>
    <t>CHO05</t>
  </si>
  <si>
    <t>CHO06</t>
  </si>
  <si>
    <t>CHO07</t>
  </si>
  <si>
    <t>CHO08</t>
  </si>
  <si>
    <t>CHO09</t>
  </si>
  <si>
    <t>CHO11</t>
  </si>
  <si>
    <t>CHO12</t>
  </si>
  <si>
    <t>CHO13</t>
  </si>
  <si>
    <t>CHO14</t>
  </si>
  <si>
    <t>CHO16</t>
  </si>
  <si>
    <t>CHO17</t>
  </si>
  <si>
    <t>CHO19</t>
  </si>
  <si>
    <t>CHO20</t>
  </si>
  <si>
    <t>много мелких колец, не ясно</t>
  </si>
  <si>
    <t>CHO24</t>
  </si>
  <si>
    <t>CHO26</t>
  </si>
  <si>
    <t>CHO31</t>
  </si>
  <si>
    <t>CHO40</t>
  </si>
  <si>
    <t>PUR</t>
  </si>
  <si>
    <t>PUR03</t>
  </si>
  <si>
    <t>PUR05</t>
  </si>
  <si>
    <t>PUR06</t>
  </si>
  <si>
    <t>PUR07</t>
  </si>
  <si>
    <t>PUR10</t>
  </si>
  <si>
    <t>PUR20</t>
  </si>
  <si>
    <t>PUR21</t>
  </si>
  <si>
    <t>PUR25</t>
  </si>
  <si>
    <t>PUR26</t>
  </si>
  <si>
    <t>PUR27</t>
  </si>
  <si>
    <t>PUR28</t>
  </si>
  <si>
    <t>PUR29</t>
  </si>
  <si>
    <t>PUR30</t>
  </si>
  <si>
    <t>PUR32</t>
  </si>
  <si>
    <t>PUR34</t>
  </si>
  <si>
    <t>PUR39</t>
  </si>
  <si>
    <t>PUR37</t>
  </si>
  <si>
    <t>PUR40</t>
  </si>
  <si>
    <t>PUR42</t>
  </si>
  <si>
    <t>PUR43</t>
  </si>
  <si>
    <t>PUR44</t>
  </si>
  <si>
    <t>PUR46</t>
  </si>
  <si>
    <t>PUR50</t>
  </si>
  <si>
    <t>PUR52</t>
  </si>
  <si>
    <t>PUR57</t>
  </si>
  <si>
    <t>PUR59</t>
  </si>
  <si>
    <t>PUR58</t>
  </si>
  <si>
    <t>BIL</t>
  </si>
  <si>
    <t>BIL01</t>
  </si>
  <si>
    <t>BIL02</t>
  </si>
  <si>
    <t>BIL03</t>
  </si>
  <si>
    <t>BIL04</t>
  </si>
  <si>
    <t>BIL05</t>
  </si>
  <si>
    <t>BIL06</t>
  </si>
  <si>
    <t>BIL07</t>
  </si>
  <si>
    <t>BIL08</t>
  </si>
  <si>
    <t>BIL09</t>
  </si>
  <si>
    <t>BIL10</t>
  </si>
  <si>
    <t>BIL11</t>
  </si>
  <si>
    <t>BIL12</t>
  </si>
  <si>
    <t>BIL13</t>
  </si>
  <si>
    <t>BIL14</t>
  </si>
  <si>
    <t>BIL15</t>
  </si>
  <si>
    <t>BIL16</t>
  </si>
  <si>
    <t>BIL17</t>
  </si>
  <si>
    <t>BIL18</t>
  </si>
  <si>
    <t>BIL19</t>
  </si>
  <si>
    <t>BIL20</t>
  </si>
  <si>
    <t>IGA</t>
  </si>
  <si>
    <t>IGA04</t>
  </si>
  <si>
    <t>IGA08</t>
  </si>
  <si>
    <t>IGA09</t>
  </si>
  <si>
    <t>IGA11</t>
  </si>
  <si>
    <t>IGA12</t>
  </si>
  <si>
    <t>IGA13</t>
  </si>
  <si>
    <t>IGA15</t>
  </si>
  <si>
    <t>IGA19</t>
  </si>
  <si>
    <t>IGA22</t>
  </si>
  <si>
    <t>IGA23</t>
  </si>
  <si>
    <t>IGA24</t>
  </si>
  <si>
    <t>KHA</t>
  </si>
  <si>
    <t>KHA01</t>
  </si>
  <si>
    <t>KHA02</t>
  </si>
  <si>
    <t>KHA03</t>
  </si>
  <si>
    <t>KHA04</t>
  </si>
  <si>
    <t>KHA05</t>
  </si>
  <si>
    <t>KHA06</t>
  </si>
  <si>
    <t>KHA08</t>
  </si>
  <si>
    <t>KHA09</t>
  </si>
  <si>
    <t>KHA10</t>
  </si>
  <si>
    <t>KHA11</t>
  </si>
  <si>
    <t>KHA12</t>
  </si>
  <si>
    <t>KHA14</t>
  </si>
  <si>
    <t>KHA15</t>
  </si>
  <si>
    <t>KHA16</t>
  </si>
  <si>
    <t>KHA17</t>
  </si>
  <si>
    <t>KHA19</t>
  </si>
  <si>
    <t>KHA20</t>
  </si>
  <si>
    <t>-</t>
  </si>
  <si>
    <t>Высота</t>
  </si>
  <si>
    <t>Диаметр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</si>
</sst>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0" borderId="1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opLeftCell="A6" workbookViewId="0">
      <selection activeCell="H13" sqref="H13"/>
    </sheetView>
  </sheetViews>
  <sheetFormatPr defaultRowHeight="14.4" x14ac:dyDescent="0.3"/>
  <sheetData>
    <row r="1" spans="1:9" x14ac:dyDescent="0.3">
      <c r="A1" t="s">
        <v>1</v>
      </c>
    </row>
    <row r="2" spans="1:9" x14ac:dyDescent="0.3">
      <c r="A2" t="s">
        <v>2</v>
      </c>
      <c r="B2" t="s">
        <v>3</v>
      </c>
      <c r="C2" t="s">
        <v>4</v>
      </c>
      <c r="D2" t="s">
        <v>0</v>
      </c>
      <c r="E2" t="s">
        <v>5</v>
      </c>
      <c r="F2" t="s">
        <v>6</v>
      </c>
      <c r="H2" t="s">
        <v>133</v>
      </c>
      <c r="I2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F9C93-A6B3-4946-963E-B30E4D93B672}">
  <dimension ref="A1:I22"/>
  <sheetViews>
    <sheetView workbookViewId="0">
      <selection activeCell="O15" sqref="O15"/>
    </sheetView>
  </sheetViews>
  <sheetFormatPr defaultRowHeight="14.4" x14ac:dyDescent="0.3"/>
  <cols>
    <col min="4" max="4" width="18.44140625" customWidth="1"/>
    <col min="5" max="5" width="17.33203125" customWidth="1"/>
    <col min="6" max="6" width="17.44140625" customWidth="1"/>
  </cols>
  <sheetData>
    <row r="1" spans="1:9" x14ac:dyDescent="0.3">
      <c r="A1" t="s">
        <v>1</v>
      </c>
    </row>
    <row r="2" spans="1:9" x14ac:dyDescent="0.3">
      <c r="A2" t="s">
        <v>2</v>
      </c>
      <c r="B2" t="s">
        <v>3</v>
      </c>
      <c r="C2" t="s">
        <v>4</v>
      </c>
      <c r="D2" t="s">
        <v>0</v>
      </c>
      <c r="E2" t="s">
        <v>5</v>
      </c>
      <c r="F2" t="s">
        <v>6</v>
      </c>
      <c r="H2" t="s">
        <v>132</v>
      </c>
      <c r="I2" t="s">
        <v>133</v>
      </c>
    </row>
    <row r="3" spans="1:9" x14ac:dyDescent="0.3">
      <c r="A3" t="s">
        <v>7</v>
      </c>
      <c r="B3" t="s">
        <v>8</v>
      </c>
      <c r="C3" t="s">
        <v>27</v>
      </c>
      <c r="D3">
        <v>3</v>
      </c>
      <c r="E3">
        <v>1878</v>
      </c>
      <c r="F3">
        <f>E3-D3</f>
        <v>1875</v>
      </c>
      <c r="G3">
        <f>2022-F3</f>
        <v>147</v>
      </c>
      <c r="I3" s="2"/>
    </row>
    <row r="4" spans="1:9" x14ac:dyDescent="0.3">
      <c r="B4" t="s">
        <v>9</v>
      </c>
      <c r="C4" t="s">
        <v>27</v>
      </c>
      <c r="D4">
        <v>1</v>
      </c>
      <c r="E4">
        <v>1734</v>
      </c>
      <c r="F4">
        <f t="shared" ref="F4:F21" si="0">E4-D4</f>
        <v>1733</v>
      </c>
      <c r="G4">
        <f t="shared" ref="G4:G21" si="1">2022-F4</f>
        <v>289</v>
      </c>
      <c r="I4" s="2"/>
    </row>
    <row r="5" spans="1:9" x14ac:dyDescent="0.3">
      <c r="B5" t="s">
        <v>10</v>
      </c>
      <c r="C5" t="s">
        <v>27</v>
      </c>
      <c r="D5">
        <v>1</v>
      </c>
      <c r="E5">
        <v>1854</v>
      </c>
      <c r="F5">
        <f t="shared" si="0"/>
        <v>1853</v>
      </c>
      <c r="G5">
        <f t="shared" si="1"/>
        <v>169</v>
      </c>
      <c r="I5" s="2"/>
    </row>
    <row r="6" spans="1:9" x14ac:dyDescent="0.3">
      <c r="B6" t="s">
        <v>11</v>
      </c>
      <c r="C6" t="s">
        <v>28</v>
      </c>
      <c r="D6">
        <v>0</v>
      </c>
      <c r="E6">
        <v>1714</v>
      </c>
      <c r="F6">
        <f t="shared" si="0"/>
        <v>1714</v>
      </c>
      <c r="G6">
        <f t="shared" si="1"/>
        <v>308</v>
      </c>
      <c r="I6" s="2"/>
    </row>
    <row r="7" spans="1:9" x14ac:dyDescent="0.3">
      <c r="B7" t="s">
        <v>12</v>
      </c>
      <c r="C7" t="s">
        <v>27</v>
      </c>
      <c r="D7">
        <v>1</v>
      </c>
      <c r="E7">
        <v>1762</v>
      </c>
      <c r="F7">
        <f t="shared" si="0"/>
        <v>1761</v>
      </c>
      <c r="G7">
        <f t="shared" si="1"/>
        <v>261</v>
      </c>
      <c r="I7" s="2"/>
    </row>
    <row r="8" spans="1:9" x14ac:dyDescent="0.3">
      <c r="B8" t="s">
        <v>13</v>
      </c>
      <c r="C8" t="s">
        <v>27</v>
      </c>
      <c r="D8">
        <v>1</v>
      </c>
      <c r="E8">
        <v>107</v>
      </c>
      <c r="F8">
        <f t="shared" si="0"/>
        <v>106</v>
      </c>
      <c r="G8">
        <f t="shared" si="1"/>
        <v>1916</v>
      </c>
      <c r="I8" s="2"/>
    </row>
    <row r="9" spans="1:9" x14ac:dyDescent="0.3">
      <c r="B9" t="s">
        <v>14</v>
      </c>
      <c r="C9" t="s">
        <v>27</v>
      </c>
      <c r="D9">
        <v>4</v>
      </c>
      <c r="E9">
        <v>1713</v>
      </c>
      <c r="F9">
        <f t="shared" si="0"/>
        <v>1709</v>
      </c>
      <c r="G9">
        <f t="shared" si="1"/>
        <v>313</v>
      </c>
      <c r="I9" s="2"/>
    </row>
    <row r="10" spans="1:9" x14ac:dyDescent="0.3">
      <c r="B10" t="s">
        <v>15</v>
      </c>
      <c r="C10" t="s">
        <v>27</v>
      </c>
      <c r="D10">
        <v>2</v>
      </c>
      <c r="E10">
        <v>1699</v>
      </c>
      <c r="F10">
        <f t="shared" si="0"/>
        <v>1697</v>
      </c>
      <c r="G10">
        <f t="shared" si="1"/>
        <v>325</v>
      </c>
      <c r="I10" s="2"/>
    </row>
    <row r="11" spans="1:9" x14ac:dyDescent="0.3">
      <c r="B11" t="s">
        <v>16</v>
      </c>
      <c r="C11" t="s">
        <v>28</v>
      </c>
      <c r="D11">
        <v>0</v>
      </c>
      <c r="E11">
        <v>1698</v>
      </c>
      <c r="F11">
        <f t="shared" si="0"/>
        <v>1698</v>
      </c>
      <c r="G11">
        <f t="shared" si="1"/>
        <v>324</v>
      </c>
      <c r="I11" s="2"/>
    </row>
    <row r="12" spans="1:9" x14ac:dyDescent="0.3">
      <c r="B12" t="s">
        <v>17</v>
      </c>
      <c r="C12" t="s">
        <v>28</v>
      </c>
      <c r="D12">
        <v>0</v>
      </c>
      <c r="E12">
        <v>1721</v>
      </c>
      <c r="F12">
        <f t="shared" si="0"/>
        <v>1721</v>
      </c>
      <c r="G12">
        <f t="shared" si="1"/>
        <v>301</v>
      </c>
      <c r="I12" s="2"/>
    </row>
    <row r="13" spans="1:9" x14ac:dyDescent="0.3">
      <c r="B13" t="s">
        <v>18</v>
      </c>
      <c r="C13" t="s">
        <v>27</v>
      </c>
      <c r="D13">
        <v>6</v>
      </c>
      <c r="E13">
        <v>1751</v>
      </c>
      <c r="F13">
        <f t="shared" si="0"/>
        <v>1745</v>
      </c>
      <c r="G13">
        <f t="shared" si="1"/>
        <v>277</v>
      </c>
      <c r="I13" s="2"/>
    </row>
    <row r="14" spans="1:9" x14ac:dyDescent="0.3">
      <c r="B14" t="s">
        <v>19</v>
      </c>
      <c r="C14" t="s">
        <v>27</v>
      </c>
      <c r="D14">
        <v>9</v>
      </c>
      <c r="E14">
        <v>1761</v>
      </c>
      <c r="F14">
        <f t="shared" si="0"/>
        <v>1752</v>
      </c>
      <c r="G14">
        <f t="shared" si="1"/>
        <v>270</v>
      </c>
      <c r="I14" s="2"/>
    </row>
    <row r="15" spans="1:9" x14ac:dyDescent="0.3">
      <c r="B15" t="s">
        <v>20</v>
      </c>
      <c r="C15" t="s">
        <v>28</v>
      </c>
      <c r="D15">
        <v>0</v>
      </c>
      <c r="E15">
        <v>1690</v>
      </c>
      <c r="F15">
        <f t="shared" si="0"/>
        <v>1690</v>
      </c>
      <c r="G15">
        <f t="shared" si="1"/>
        <v>332</v>
      </c>
      <c r="I15" s="2"/>
    </row>
    <row r="16" spans="1:9" x14ac:dyDescent="0.3">
      <c r="B16" t="s">
        <v>21</v>
      </c>
      <c r="C16" t="s">
        <v>27</v>
      </c>
      <c r="D16">
        <v>3</v>
      </c>
      <c r="E16">
        <v>1879</v>
      </c>
      <c r="F16">
        <f t="shared" si="0"/>
        <v>1876</v>
      </c>
      <c r="G16">
        <f t="shared" si="1"/>
        <v>146</v>
      </c>
      <c r="I16" s="2"/>
    </row>
    <row r="17" spans="2:9" x14ac:dyDescent="0.3">
      <c r="B17" t="s">
        <v>22</v>
      </c>
      <c r="C17" t="s">
        <v>27</v>
      </c>
      <c r="D17">
        <v>1</v>
      </c>
      <c r="E17">
        <v>1921</v>
      </c>
      <c r="F17">
        <f t="shared" si="0"/>
        <v>1920</v>
      </c>
      <c r="G17">
        <f t="shared" si="1"/>
        <v>102</v>
      </c>
      <c r="I17" s="2"/>
    </row>
    <row r="18" spans="2:9" x14ac:dyDescent="0.3">
      <c r="B18" t="s">
        <v>23</v>
      </c>
      <c r="C18" t="s">
        <v>28</v>
      </c>
      <c r="D18">
        <v>0</v>
      </c>
      <c r="E18">
        <v>1920</v>
      </c>
      <c r="F18">
        <f t="shared" si="0"/>
        <v>1920</v>
      </c>
      <c r="G18">
        <f t="shared" si="1"/>
        <v>102</v>
      </c>
      <c r="I18" s="2"/>
    </row>
    <row r="19" spans="2:9" x14ac:dyDescent="0.3">
      <c r="B19" t="s">
        <v>24</v>
      </c>
      <c r="C19" t="s">
        <v>27</v>
      </c>
      <c r="D19">
        <v>3</v>
      </c>
      <c r="E19">
        <v>1718</v>
      </c>
      <c r="F19">
        <f t="shared" si="0"/>
        <v>1715</v>
      </c>
      <c r="G19">
        <f t="shared" si="1"/>
        <v>307</v>
      </c>
      <c r="I19" s="2"/>
    </row>
    <row r="20" spans="2:9" x14ac:dyDescent="0.3">
      <c r="B20" t="s">
        <v>25</v>
      </c>
      <c r="C20" t="s">
        <v>27</v>
      </c>
      <c r="D20">
        <v>20</v>
      </c>
      <c r="E20">
        <v>1734</v>
      </c>
      <c r="F20">
        <f t="shared" si="0"/>
        <v>1714</v>
      </c>
      <c r="G20">
        <f t="shared" si="1"/>
        <v>308</v>
      </c>
      <c r="I20" s="2"/>
    </row>
    <row r="21" spans="2:9" x14ac:dyDescent="0.3">
      <c r="B21" t="s">
        <v>26</v>
      </c>
      <c r="C21" t="s">
        <v>28</v>
      </c>
      <c r="D21">
        <v>0</v>
      </c>
      <c r="E21">
        <v>1699</v>
      </c>
      <c r="F21">
        <f t="shared" si="0"/>
        <v>1699</v>
      </c>
      <c r="G21">
        <f t="shared" si="1"/>
        <v>323</v>
      </c>
      <c r="I21" s="2"/>
    </row>
    <row r="22" spans="2:9" x14ac:dyDescent="0.3">
      <c r="I22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CB4A2-EFC9-4D10-8CEF-6F3C50FE5785}">
  <dimension ref="A1:I42"/>
  <sheetViews>
    <sheetView topLeftCell="C21" zoomScale="90" zoomScaleNormal="90" workbookViewId="0">
      <selection activeCell="I43" sqref="I43"/>
    </sheetView>
  </sheetViews>
  <sheetFormatPr defaultRowHeight="14.4" x14ac:dyDescent="0.3"/>
  <cols>
    <col min="4" max="4" width="13.21875" customWidth="1"/>
    <col min="5" max="5" width="14.77734375" customWidth="1"/>
    <col min="6" max="6" width="17.21875" customWidth="1"/>
  </cols>
  <sheetData>
    <row r="1" spans="1:9" x14ac:dyDescent="0.3">
      <c r="A1" t="s">
        <v>1</v>
      </c>
    </row>
    <row r="2" spans="1:9" x14ac:dyDescent="0.3">
      <c r="A2" t="s">
        <v>2</v>
      </c>
      <c r="B2" t="s">
        <v>3</v>
      </c>
      <c r="C2" t="s">
        <v>4</v>
      </c>
      <c r="D2" t="s">
        <v>0</v>
      </c>
      <c r="E2" t="s">
        <v>5</v>
      </c>
      <c r="F2" t="s">
        <v>6</v>
      </c>
      <c r="H2" t="s">
        <v>133</v>
      </c>
      <c r="I2" t="s">
        <v>132</v>
      </c>
    </row>
    <row r="3" spans="1:9" s="1" customFormat="1" x14ac:dyDescent="0.3">
      <c r="A3" s="1" t="s">
        <v>52</v>
      </c>
      <c r="B3" s="1" t="s">
        <v>53</v>
      </c>
      <c r="C3" s="1" t="s">
        <v>28</v>
      </c>
      <c r="D3" s="1">
        <v>0</v>
      </c>
      <c r="E3" s="1">
        <v>1869</v>
      </c>
      <c r="F3" s="1">
        <f>E3-D3</f>
        <v>1869</v>
      </c>
      <c r="G3" s="1">
        <f>2021-F3</f>
        <v>152</v>
      </c>
      <c r="H3" s="1">
        <v>17.5</v>
      </c>
      <c r="I3" s="3">
        <v>11.5</v>
      </c>
    </row>
    <row r="4" spans="1:9" s="1" customFormat="1" x14ac:dyDescent="0.3">
      <c r="B4" s="1" t="s">
        <v>54</v>
      </c>
      <c r="C4" s="1" t="s">
        <v>27</v>
      </c>
      <c r="D4" s="1">
        <v>11</v>
      </c>
      <c r="E4" s="1">
        <v>1937</v>
      </c>
      <c r="F4" s="1">
        <f t="shared" ref="F4:F41" si="0">E4-D4</f>
        <v>1926</v>
      </c>
      <c r="G4" s="1">
        <f t="shared" ref="G4:G41" si="1">2021-F4</f>
        <v>95</v>
      </c>
      <c r="H4" s="1">
        <v>9.5492742551566074</v>
      </c>
      <c r="I4" s="3">
        <v>6</v>
      </c>
    </row>
    <row r="5" spans="1:9" s="1" customFormat="1" x14ac:dyDescent="0.3">
      <c r="B5" s="1" t="s">
        <v>55</v>
      </c>
      <c r="C5" s="1" t="s">
        <v>27</v>
      </c>
      <c r="D5" s="1">
        <v>18</v>
      </c>
      <c r="E5" s="1">
        <v>1889</v>
      </c>
      <c r="F5" s="1">
        <f t="shared" si="0"/>
        <v>1871</v>
      </c>
      <c r="G5" s="1">
        <f t="shared" si="1"/>
        <v>150</v>
      </c>
      <c r="H5" s="1">
        <v>14.005602240896359</v>
      </c>
      <c r="I5" s="3">
        <v>9.5</v>
      </c>
    </row>
    <row r="6" spans="1:9" s="1" customFormat="1" x14ac:dyDescent="0.3">
      <c r="B6" s="1" t="s">
        <v>56</v>
      </c>
      <c r="C6" s="1" t="s">
        <v>27</v>
      </c>
      <c r="D6" s="1">
        <v>9</v>
      </c>
      <c r="E6" s="1">
        <v>1881</v>
      </c>
      <c r="F6" s="1">
        <f t="shared" si="0"/>
        <v>1872</v>
      </c>
      <c r="G6" s="1">
        <f t="shared" si="1"/>
        <v>149</v>
      </c>
      <c r="H6" s="1">
        <v>12.41405653170359</v>
      </c>
      <c r="I6" s="3">
        <v>8</v>
      </c>
    </row>
    <row r="7" spans="1:9" s="1" customFormat="1" x14ac:dyDescent="0.3">
      <c r="B7" s="1" t="s">
        <v>57</v>
      </c>
      <c r="C7" s="1" t="s">
        <v>27</v>
      </c>
      <c r="D7" s="1">
        <v>5</v>
      </c>
      <c r="E7" s="1">
        <v>1947</v>
      </c>
      <c r="F7" s="1">
        <f t="shared" si="0"/>
        <v>1942</v>
      </c>
      <c r="G7" s="1">
        <f t="shared" si="1"/>
        <v>79</v>
      </c>
      <c r="H7" s="1">
        <v>15</v>
      </c>
      <c r="I7" s="3">
        <v>11</v>
      </c>
    </row>
    <row r="8" spans="1:9" s="1" customFormat="1" x14ac:dyDescent="0.3">
      <c r="B8" s="1" t="s">
        <v>58</v>
      </c>
      <c r="C8" s="1" t="s">
        <v>27</v>
      </c>
      <c r="D8" s="1">
        <v>4</v>
      </c>
      <c r="E8" s="1">
        <v>1849</v>
      </c>
      <c r="F8" s="1">
        <f t="shared" si="0"/>
        <v>1845</v>
      </c>
      <c r="G8" s="1">
        <f>2021-F8</f>
        <v>176</v>
      </c>
      <c r="H8" s="1">
        <v>14.323911382734913</v>
      </c>
      <c r="I8" s="1">
        <v>10</v>
      </c>
    </row>
    <row r="9" spans="1:9" s="1" customFormat="1" x14ac:dyDescent="0.3">
      <c r="B9" s="1" t="s">
        <v>59</v>
      </c>
      <c r="C9" s="1" t="s">
        <v>27</v>
      </c>
      <c r="D9" s="1">
        <v>50</v>
      </c>
      <c r="E9" s="1">
        <v>1891</v>
      </c>
      <c r="F9" s="1">
        <f t="shared" si="0"/>
        <v>1841</v>
      </c>
      <c r="G9" s="1">
        <f t="shared" si="1"/>
        <v>180</v>
      </c>
      <c r="H9" s="1">
        <v>9.7084288260758846</v>
      </c>
      <c r="I9" s="1">
        <v>5.5</v>
      </c>
    </row>
    <row r="10" spans="1:9" s="1" customFormat="1" x14ac:dyDescent="0.3">
      <c r="B10" s="1" t="s">
        <v>60</v>
      </c>
      <c r="C10" s="1" t="s">
        <v>27</v>
      </c>
      <c r="D10" s="1">
        <v>8</v>
      </c>
      <c r="E10" s="1">
        <v>1846</v>
      </c>
      <c r="F10" s="1">
        <f t="shared" si="0"/>
        <v>1838</v>
      </c>
      <c r="G10" s="1">
        <f t="shared" si="1"/>
        <v>183</v>
      </c>
      <c r="H10" s="1">
        <v>17.8</v>
      </c>
      <c r="I10" s="1">
        <v>12</v>
      </c>
    </row>
    <row r="11" spans="1:9" s="1" customFormat="1" x14ac:dyDescent="0.3">
      <c r="B11" s="1" t="s">
        <v>62</v>
      </c>
      <c r="C11" s="1" t="s">
        <v>27</v>
      </c>
      <c r="D11" s="1">
        <v>23</v>
      </c>
      <c r="E11" s="1">
        <v>1866</v>
      </c>
      <c r="F11" s="1">
        <f t="shared" si="0"/>
        <v>1843</v>
      </c>
      <c r="G11" s="1">
        <f t="shared" si="1"/>
        <v>178</v>
      </c>
      <c r="H11" s="1">
        <v>11.45912910618793</v>
      </c>
      <c r="I11" s="1">
        <v>8.1999999999999993</v>
      </c>
    </row>
    <row r="12" spans="1:9" s="1" customFormat="1" x14ac:dyDescent="0.3">
      <c r="B12" s="1" t="s">
        <v>63</v>
      </c>
      <c r="C12" s="1" t="s">
        <v>27</v>
      </c>
      <c r="D12" s="1">
        <v>2</v>
      </c>
      <c r="E12" s="1">
        <v>1848</v>
      </c>
      <c r="F12" s="1">
        <f t="shared" si="0"/>
        <v>1846</v>
      </c>
      <c r="G12" s="1">
        <f t="shared" si="1"/>
        <v>175</v>
      </c>
      <c r="H12" s="1">
        <v>17.50700280112045</v>
      </c>
      <c r="I12" s="1">
        <v>11.5</v>
      </c>
    </row>
    <row r="13" spans="1:9" s="1" customFormat="1" x14ac:dyDescent="0.3">
      <c r="B13" s="1" t="s">
        <v>64</v>
      </c>
      <c r="C13" s="1" t="s">
        <v>27</v>
      </c>
      <c r="D13" s="1">
        <v>7</v>
      </c>
      <c r="E13" s="1">
        <v>1864</v>
      </c>
      <c r="F13" s="1">
        <f t="shared" si="0"/>
        <v>1857</v>
      </c>
      <c r="G13" s="1">
        <f t="shared" si="1"/>
        <v>164</v>
      </c>
      <c r="H13" s="1">
        <v>17.50700280112045</v>
      </c>
      <c r="I13" s="1">
        <v>11.4</v>
      </c>
    </row>
    <row r="14" spans="1:9" s="1" customFormat="1" x14ac:dyDescent="0.3">
      <c r="B14" s="1" t="s">
        <v>65</v>
      </c>
      <c r="C14" s="1" t="s">
        <v>27</v>
      </c>
      <c r="D14" s="1">
        <v>11</v>
      </c>
      <c r="E14" s="1">
        <v>1856</v>
      </c>
      <c r="F14" s="1">
        <f t="shared" si="0"/>
        <v>1845</v>
      </c>
      <c r="G14" s="1">
        <f t="shared" si="1"/>
        <v>176</v>
      </c>
      <c r="H14" s="1">
        <v>17.188693659281896</v>
      </c>
      <c r="I14" s="1">
        <v>10.8</v>
      </c>
    </row>
    <row r="15" spans="1:9" s="1" customFormat="1" x14ac:dyDescent="0.3">
      <c r="B15" s="1" t="s">
        <v>67</v>
      </c>
      <c r="C15" s="1" t="s">
        <v>27</v>
      </c>
      <c r="D15" s="1">
        <v>7</v>
      </c>
      <c r="E15" s="1">
        <v>1810</v>
      </c>
      <c r="F15" s="1">
        <f t="shared" si="0"/>
        <v>1803</v>
      </c>
      <c r="G15" s="1">
        <f t="shared" si="1"/>
        <v>218</v>
      </c>
      <c r="H15" s="1">
        <v>17.2</v>
      </c>
      <c r="I15" s="1">
        <v>9.5</v>
      </c>
    </row>
    <row r="16" spans="1:9" s="1" customFormat="1" x14ac:dyDescent="0.3">
      <c r="B16" s="1" t="s">
        <v>69</v>
      </c>
      <c r="C16" s="1" t="s">
        <v>27</v>
      </c>
      <c r="D16" s="1">
        <v>5</v>
      </c>
      <c r="E16" s="1">
        <v>1846</v>
      </c>
      <c r="F16" s="1">
        <f t="shared" si="0"/>
        <v>1841</v>
      </c>
      <c r="G16" s="1">
        <f t="shared" si="1"/>
        <v>180</v>
      </c>
      <c r="H16" s="1">
        <v>23.2</v>
      </c>
      <c r="I16" s="1">
        <v>11</v>
      </c>
    </row>
    <row r="17" spans="2:9" s="1" customFormat="1" x14ac:dyDescent="0.3">
      <c r="B17" s="1" t="s">
        <v>68</v>
      </c>
      <c r="C17" s="1" t="s">
        <v>27</v>
      </c>
      <c r="D17" s="1">
        <v>25</v>
      </c>
      <c r="E17" s="1">
        <v>1896</v>
      </c>
      <c r="F17" s="1">
        <f t="shared" si="0"/>
        <v>1871</v>
      </c>
      <c r="G17" s="1">
        <f t="shared" si="1"/>
        <v>150</v>
      </c>
      <c r="H17" s="1">
        <v>11.8</v>
      </c>
      <c r="I17" s="1">
        <v>7.6</v>
      </c>
    </row>
    <row r="18" spans="2:9" s="1" customFormat="1" x14ac:dyDescent="0.3">
      <c r="B18" s="1" t="s">
        <v>70</v>
      </c>
      <c r="C18" s="1" t="s">
        <v>27</v>
      </c>
      <c r="D18" s="1">
        <v>8</v>
      </c>
      <c r="E18" s="1">
        <v>1873</v>
      </c>
      <c r="F18" s="1">
        <f t="shared" si="0"/>
        <v>1865</v>
      </c>
      <c r="G18" s="1">
        <f t="shared" si="1"/>
        <v>156</v>
      </c>
      <c r="H18" s="1">
        <v>15.9</v>
      </c>
      <c r="I18" s="1">
        <v>9.5</v>
      </c>
    </row>
    <row r="19" spans="2:9" s="1" customFormat="1" x14ac:dyDescent="0.3">
      <c r="B19" s="1" t="s">
        <v>71</v>
      </c>
      <c r="C19" s="1" t="s">
        <v>27</v>
      </c>
      <c r="D19" s="1">
        <v>11</v>
      </c>
      <c r="E19" s="1">
        <v>1908</v>
      </c>
      <c r="F19" s="1">
        <f t="shared" si="0"/>
        <v>1897</v>
      </c>
      <c r="G19" s="1">
        <f t="shared" si="1"/>
        <v>124</v>
      </c>
      <c r="H19" s="1">
        <v>14.323911382734913</v>
      </c>
      <c r="I19" s="1">
        <v>9.3000000000000007</v>
      </c>
    </row>
    <row r="20" spans="2:9" s="1" customFormat="1" x14ac:dyDescent="0.3">
      <c r="B20" s="1" t="s">
        <v>72</v>
      </c>
      <c r="C20" s="1" t="s">
        <v>27</v>
      </c>
      <c r="D20" s="1">
        <v>15</v>
      </c>
      <c r="E20" s="1">
        <v>1892</v>
      </c>
      <c r="F20" s="1">
        <f t="shared" si="0"/>
        <v>1877</v>
      </c>
      <c r="G20" s="1">
        <f t="shared" si="1"/>
        <v>144</v>
      </c>
      <c r="H20" s="1">
        <v>16.552075375604787</v>
      </c>
      <c r="I20" s="1">
        <v>8.3000000000000007</v>
      </c>
    </row>
    <row r="21" spans="2:9" s="1" customFormat="1" x14ac:dyDescent="0.3">
      <c r="B21" s="1" t="s">
        <v>73</v>
      </c>
      <c r="C21" s="1" t="s">
        <v>27</v>
      </c>
      <c r="D21" s="1">
        <v>13</v>
      </c>
      <c r="E21" s="1">
        <v>1917</v>
      </c>
      <c r="F21" s="1">
        <f t="shared" si="0"/>
        <v>1904</v>
      </c>
      <c r="G21" s="1">
        <f t="shared" si="1"/>
        <v>117</v>
      </c>
      <c r="H21" s="1">
        <v>14.642220524573466</v>
      </c>
      <c r="I21" s="1">
        <v>8.4</v>
      </c>
    </row>
    <row r="22" spans="2:9" s="1" customFormat="1" x14ac:dyDescent="0.3">
      <c r="B22" s="1" t="s">
        <v>74</v>
      </c>
      <c r="C22" s="1" t="s">
        <v>27</v>
      </c>
      <c r="D22" s="1">
        <v>9</v>
      </c>
      <c r="E22" s="1">
        <v>1897</v>
      </c>
      <c r="F22" s="1">
        <f t="shared" si="0"/>
        <v>1888</v>
      </c>
      <c r="G22" s="1">
        <f>2021-F22</f>
        <v>133</v>
      </c>
      <c r="H22" s="1">
        <v>23.9</v>
      </c>
      <c r="I22" s="1">
        <v>9.4</v>
      </c>
    </row>
    <row r="23" spans="2:9" x14ac:dyDescent="0.3">
      <c r="B23" t="s">
        <v>61</v>
      </c>
      <c r="C23" t="s">
        <v>27</v>
      </c>
      <c r="D23">
        <v>4</v>
      </c>
      <c r="E23">
        <v>1929</v>
      </c>
      <c r="F23">
        <f t="shared" si="0"/>
        <v>1925</v>
      </c>
      <c r="G23" s="1">
        <f>2021-F23</f>
        <v>96</v>
      </c>
    </row>
    <row r="24" spans="2:9" x14ac:dyDescent="0.3">
      <c r="B24" t="s">
        <v>62</v>
      </c>
      <c r="C24" t="s">
        <v>27</v>
      </c>
      <c r="D24">
        <v>21</v>
      </c>
      <c r="E24">
        <v>1866</v>
      </c>
      <c r="F24">
        <f t="shared" si="0"/>
        <v>1845</v>
      </c>
      <c r="G24" s="1">
        <f t="shared" si="1"/>
        <v>176</v>
      </c>
    </row>
    <row r="25" spans="2:9" x14ac:dyDescent="0.3">
      <c r="B25" t="s">
        <v>63</v>
      </c>
      <c r="C25" t="s">
        <v>27</v>
      </c>
      <c r="D25">
        <v>2</v>
      </c>
      <c r="E25">
        <v>1848</v>
      </c>
      <c r="F25">
        <f t="shared" si="0"/>
        <v>1846</v>
      </c>
      <c r="G25" s="1">
        <f t="shared" si="1"/>
        <v>175</v>
      </c>
    </row>
    <row r="26" spans="2:9" x14ac:dyDescent="0.3">
      <c r="B26" t="s">
        <v>64</v>
      </c>
      <c r="C26" t="s">
        <v>27</v>
      </c>
      <c r="D26">
        <v>6</v>
      </c>
      <c r="E26">
        <v>1864</v>
      </c>
      <c r="F26">
        <f t="shared" si="0"/>
        <v>1858</v>
      </c>
      <c r="G26" s="1">
        <f t="shared" si="1"/>
        <v>163</v>
      </c>
    </row>
    <row r="27" spans="2:9" x14ac:dyDescent="0.3">
      <c r="B27" t="s">
        <v>65</v>
      </c>
      <c r="C27" t="s">
        <v>27</v>
      </c>
      <c r="D27">
        <v>20</v>
      </c>
      <c r="E27">
        <v>1856</v>
      </c>
      <c r="F27">
        <f t="shared" si="0"/>
        <v>1836</v>
      </c>
      <c r="G27" s="1">
        <f t="shared" si="1"/>
        <v>185</v>
      </c>
    </row>
    <row r="28" spans="2:9" x14ac:dyDescent="0.3">
      <c r="B28" t="s">
        <v>67</v>
      </c>
      <c r="C28" t="s">
        <v>27</v>
      </c>
      <c r="D28">
        <v>8</v>
      </c>
      <c r="E28">
        <v>1810</v>
      </c>
      <c r="F28">
        <f t="shared" si="0"/>
        <v>1802</v>
      </c>
      <c r="G28" s="1">
        <f t="shared" si="1"/>
        <v>219</v>
      </c>
    </row>
    <row r="29" spans="2:9" x14ac:dyDescent="0.3">
      <c r="B29" t="s">
        <v>69</v>
      </c>
      <c r="C29" t="s">
        <v>27</v>
      </c>
      <c r="D29">
        <v>6</v>
      </c>
      <c r="E29">
        <v>1846</v>
      </c>
      <c r="F29">
        <f t="shared" si="0"/>
        <v>1840</v>
      </c>
      <c r="G29" s="1">
        <f t="shared" si="1"/>
        <v>181</v>
      </c>
    </row>
    <row r="30" spans="2:9" x14ac:dyDescent="0.3">
      <c r="B30" t="s">
        <v>68</v>
      </c>
      <c r="C30" t="s">
        <v>27</v>
      </c>
      <c r="D30">
        <v>26</v>
      </c>
      <c r="E30">
        <v>1896</v>
      </c>
      <c r="F30">
        <f t="shared" si="0"/>
        <v>1870</v>
      </c>
      <c r="G30" s="1">
        <f t="shared" si="1"/>
        <v>151</v>
      </c>
    </row>
    <row r="31" spans="2:9" x14ac:dyDescent="0.3">
      <c r="B31" t="s">
        <v>70</v>
      </c>
      <c r="C31" t="s">
        <v>27</v>
      </c>
      <c r="D31">
        <v>7</v>
      </c>
      <c r="E31">
        <v>1873</v>
      </c>
      <c r="F31">
        <f t="shared" si="0"/>
        <v>1866</v>
      </c>
      <c r="G31" s="1">
        <f t="shared" si="1"/>
        <v>155</v>
      </c>
    </row>
    <row r="32" spans="2:9" x14ac:dyDescent="0.3">
      <c r="B32" t="s">
        <v>71</v>
      </c>
      <c r="C32" t="s">
        <v>27</v>
      </c>
      <c r="D32">
        <v>13</v>
      </c>
      <c r="E32">
        <v>1910</v>
      </c>
      <c r="F32">
        <f t="shared" si="0"/>
        <v>1897</v>
      </c>
      <c r="G32" s="1">
        <f t="shared" si="1"/>
        <v>124</v>
      </c>
    </row>
    <row r="33" spans="2:9" x14ac:dyDescent="0.3">
      <c r="B33" t="s">
        <v>72</v>
      </c>
      <c r="C33" t="s">
        <v>27</v>
      </c>
      <c r="D33">
        <v>14</v>
      </c>
      <c r="E33">
        <v>1892</v>
      </c>
      <c r="F33">
        <f t="shared" si="0"/>
        <v>1878</v>
      </c>
      <c r="G33" s="1">
        <f t="shared" si="1"/>
        <v>143</v>
      </c>
    </row>
    <row r="34" spans="2:9" x14ac:dyDescent="0.3">
      <c r="B34" t="s">
        <v>73</v>
      </c>
      <c r="C34" t="s">
        <v>27</v>
      </c>
      <c r="D34">
        <v>13</v>
      </c>
      <c r="E34">
        <v>1917</v>
      </c>
      <c r="F34">
        <f t="shared" si="0"/>
        <v>1904</v>
      </c>
      <c r="G34" s="1">
        <f t="shared" si="1"/>
        <v>117</v>
      </c>
    </row>
    <row r="35" spans="2:9" x14ac:dyDescent="0.3">
      <c r="B35" t="s">
        <v>74</v>
      </c>
      <c r="C35" t="s">
        <v>27</v>
      </c>
      <c r="D35">
        <v>10</v>
      </c>
      <c r="E35">
        <v>1897</v>
      </c>
      <c r="F35">
        <f t="shared" si="0"/>
        <v>1887</v>
      </c>
      <c r="G35" s="1">
        <f t="shared" si="1"/>
        <v>134</v>
      </c>
    </row>
    <row r="36" spans="2:9" s="1" customFormat="1" x14ac:dyDescent="0.3">
      <c r="B36" s="1" t="s">
        <v>75</v>
      </c>
      <c r="C36" s="1" t="s">
        <v>27</v>
      </c>
      <c r="D36" s="1">
        <v>3</v>
      </c>
      <c r="E36" s="1">
        <v>1923</v>
      </c>
      <c r="F36" s="1">
        <f t="shared" si="0"/>
        <v>1920</v>
      </c>
      <c r="G36" s="1">
        <f t="shared" si="1"/>
        <v>101</v>
      </c>
      <c r="H36" s="1">
        <v>12.7</v>
      </c>
      <c r="I36" s="1">
        <v>8</v>
      </c>
    </row>
    <row r="37" spans="2:9" s="1" customFormat="1" x14ac:dyDescent="0.3">
      <c r="B37" s="1" t="s">
        <v>76</v>
      </c>
      <c r="C37" s="1" t="s">
        <v>27</v>
      </c>
      <c r="D37" s="1">
        <v>12</v>
      </c>
      <c r="E37" s="1">
        <v>1950</v>
      </c>
      <c r="F37" s="1">
        <f t="shared" si="0"/>
        <v>1938</v>
      </c>
      <c r="G37" s="1">
        <f t="shared" si="1"/>
        <v>83</v>
      </c>
      <c r="H37" s="1">
        <v>3.2</v>
      </c>
      <c r="I37" s="1">
        <v>4.5999999999999996</v>
      </c>
    </row>
    <row r="38" spans="2:9" s="1" customFormat="1" x14ac:dyDescent="0.3">
      <c r="B38" s="1" t="s">
        <v>77</v>
      </c>
      <c r="C38" s="1" t="s">
        <v>27</v>
      </c>
      <c r="D38" s="1">
        <v>7</v>
      </c>
      <c r="E38" s="1">
        <v>1853</v>
      </c>
      <c r="F38" s="1">
        <f t="shared" si="0"/>
        <v>1846</v>
      </c>
      <c r="G38" s="1">
        <f t="shared" si="1"/>
        <v>175</v>
      </c>
      <c r="H38" s="1">
        <v>16.899999999999999</v>
      </c>
      <c r="I38" s="1">
        <v>9.8000000000000007</v>
      </c>
    </row>
    <row r="39" spans="2:9" s="1" customFormat="1" x14ac:dyDescent="0.3">
      <c r="B39" s="1" t="s">
        <v>78</v>
      </c>
      <c r="C39" s="1" t="s">
        <v>27</v>
      </c>
      <c r="D39" s="1">
        <v>14</v>
      </c>
      <c r="E39" s="1">
        <v>1873</v>
      </c>
      <c r="F39" s="1">
        <f t="shared" si="0"/>
        <v>1859</v>
      </c>
      <c r="G39" s="1">
        <f t="shared" si="1"/>
        <v>162</v>
      </c>
      <c r="H39" s="1">
        <v>12.7</v>
      </c>
      <c r="I39" s="1">
        <v>9.5</v>
      </c>
    </row>
    <row r="40" spans="2:9" s="1" customFormat="1" x14ac:dyDescent="0.3">
      <c r="B40" s="1" t="s">
        <v>79</v>
      </c>
      <c r="C40" s="1" t="s">
        <v>27</v>
      </c>
      <c r="D40" s="1">
        <v>6</v>
      </c>
      <c r="E40" s="1">
        <v>1935</v>
      </c>
      <c r="F40" s="1">
        <f t="shared" si="0"/>
        <v>1929</v>
      </c>
      <c r="G40" s="1">
        <f t="shared" si="1"/>
        <v>92</v>
      </c>
      <c r="H40" s="1">
        <v>18.100000000000001</v>
      </c>
      <c r="I40" s="1">
        <v>6.3</v>
      </c>
    </row>
    <row r="41" spans="2:9" s="1" customFormat="1" x14ac:dyDescent="0.3">
      <c r="B41" s="1" t="s">
        <v>66</v>
      </c>
      <c r="C41" s="1" t="s">
        <v>27</v>
      </c>
      <c r="D41" s="1">
        <v>9</v>
      </c>
      <c r="E41" s="1">
        <v>1940</v>
      </c>
      <c r="F41" s="1">
        <f t="shared" si="0"/>
        <v>1931</v>
      </c>
      <c r="G41" s="1">
        <f t="shared" si="1"/>
        <v>90</v>
      </c>
      <c r="H41" s="1">
        <v>18.5</v>
      </c>
      <c r="I41" s="1">
        <v>9.8000000000000007</v>
      </c>
    </row>
    <row r="42" spans="2:9" x14ac:dyDescent="0.3">
      <c r="H42">
        <f>AVERAGE(H3:H41)</f>
        <v>15.137742649507354</v>
      </c>
      <c r="I42">
        <f>AVERAGE(I3:I41)</f>
        <v>9.0923076923076955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0CF12-7239-460E-A79A-8CE6147EB286}">
  <dimension ref="A1:J22"/>
  <sheetViews>
    <sheetView workbookViewId="0">
      <selection activeCell="I22" sqref="I22:I23"/>
    </sheetView>
  </sheetViews>
  <sheetFormatPr defaultRowHeight="14.4" x14ac:dyDescent="0.3"/>
  <cols>
    <col min="4" max="4" width="20.44140625" customWidth="1"/>
    <col min="5" max="5" width="19.88671875" customWidth="1"/>
    <col min="6" max="6" width="19.109375" customWidth="1"/>
    <col min="10" max="10" width="11.5546875" bestFit="1" customWidth="1"/>
  </cols>
  <sheetData>
    <row r="1" spans="1:10" x14ac:dyDescent="0.3">
      <c r="A1" t="s">
        <v>1</v>
      </c>
    </row>
    <row r="2" spans="1:10" x14ac:dyDescent="0.3">
      <c r="A2" t="s">
        <v>2</v>
      </c>
      <c r="B2" t="s">
        <v>3</v>
      </c>
      <c r="C2" t="s">
        <v>4</v>
      </c>
      <c r="D2" t="s">
        <v>0</v>
      </c>
      <c r="E2" t="s">
        <v>5</v>
      </c>
      <c r="F2" t="s">
        <v>6</v>
      </c>
      <c r="H2" t="s">
        <v>132</v>
      </c>
      <c r="I2" t="s">
        <v>133</v>
      </c>
    </row>
    <row r="3" spans="1:10" x14ac:dyDescent="0.3">
      <c r="A3" t="s">
        <v>113</v>
      </c>
      <c r="B3" t="s">
        <v>114</v>
      </c>
      <c r="C3" t="s">
        <v>28</v>
      </c>
      <c r="E3">
        <v>1669</v>
      </c>
      <c r="F3">
        <v>1669</v>
      </c>
      <c r="G3">
        <f>2023-F3</f>
        <v>354</v>
      </c>
      <c r="H3">
        <v>10.3</v>
      </c>
      <c r="I3">
        <v>25.146422205245734</v>
      </c>
      <c r="J3" s="2"/>
    </row>
    <row r="4" spans="1:10" x14ac:dyDescent="0.3">
      <c r="B4" t="s">
        <v>115</v>
      </c>
      <c r="C4" t="s">
        <v>131</v>
      </c>
      <c r="D4">
        <v>18</v>
      </c>
      <c r="E4">
        <v>1630</v>
      </c>
      <c r="F4">
        <f>E4-D4</f>
        <v>1612</v>
      </c>
      <c r="G4">
        <f t="shared" ref="G4:G19" si="0">2023-F4</f>
        <v>411</v>
      </c>
      <c r="H4">
        <v>11.6</v>
      </c>
      <c r="I4">
        <v>24.382480264833205</v>
      </c>
      <c r="J4" s="2"/>
    </row>
    <row r="5" spans="1:10" x14ac:dyDescent="0.3">
      <c r="B5" t="s">
        <v>116</v>
      </c>
      <c r="C5" t="s">
        <v>131</v>
      </c>
      <c r="D5">
        <v>5</v>
      </c>
      <c r="E5">
        <v>1743</v>
      </c>
      <c r="F5">
        <f t="shared" ref="F5:F19" si="1">E5-D5</f>
        <v>1738</v>
      </c>
      <c r="G5">
        <f t="shared" si="0"/>
        <v>285</v>
      </c>
      <c r="H5">
        <v>14.8</v>
      </c>
      <c r="I5">
        <v>26.578813343519226</v>
      </c>
      <c r="J5" s="2"/>
    </row>
    <row r="6" spans="1:10" x14ac:dyDescent="0.3">
      <c r="B6" t="s">
        <v>117</v>
      </c>
      <c r="C6" t="s">
        <v>28</v>
      </c>
      <c r="E6">
        <v>1631</v>
      </c>
      <c r="F6">
        <f t="shared" si="1"/>
        <v>1631</v>
      </c>
      <c r="G6">
        <f t="shared" si="0"/>
        <v>392</v>
      </c>
      <c r="H6">
        <v>12.6</v>
      </c>
      <c r="I6">
        <v>21.390374331550802</v>
      </c>
      <c r="J6" s="2"/>
    </row>
    <row r="7" spans="1:10" x14ac:dyDescent="0.3">
      <c r="B7" t="s">
        <v>118</v>
      </c>
      <c r="C7" t="s">
        <v>28</v>
      </c>
      <c r="E7">
        <v>1748</v>
      </c>
      <c r="F7">
        <f t="shared" si="1"/>
        <v>1748</v>
      </c>
      <c r="G7">
        <f t="shared" si="0"/>
        <v>275</v>
      </c>
      <c r="H7">
        <v>12.9</v>
      </c>
      <c r="I7">
        <v>21.581359816653933</v>
      </c>
      <c r="J7" s="2"/>
    </row>
    <row r="8" spans="1:10" x14ac:dyDescent="0.3">
      <c r="B8" t="s">
        <v>119</v>
      </c>
      <c r="C8" t="s">
        <v>131</v>
      </c>
      <c r="D8">
        <v>7</v>
      </c>
      <c r="E8">
        <v>1682</v>
      </c>
      <c r="F8">
        <f t="shared" si="1"/>
        <v>1675</v>
      </c>
      <c r="G8">
        <f t="shared" si="0"/>
        <v>348</v>
      </c>
      <c r="H8">
        <v>12.3</v>
      </c>
      <c r="I8">
        <v>23.968678380443087</v>
      </c>
      <c r="J8" s="2"/>
    </row>
    <row r="9" spans="1:10" x14ac:dyDescent="0.3">
      <c r="B9" t="s">
        <v>120</v>
      </c>
      <c r="C9" t="s">
        <v>131</v>
      </c>
      <c r="D9">
        <v>3</v>
      </c>
      <c r="E9">
        <v>1758</v>
      </c>
      <c r="F9">
        <f t="shared" si="1"/>
        <v>1755</v>
      </c>
      <c r="G9">
        <f t="shared" si="0"/>
        <v>268</v>
      </c>
      <c r="H9">
        <v>10.7</v>
      </c>
      <c r="I9">
        <v>19.098548510313215</v>
      </c>
      <c r="J9" s="2"/>
    </row>
    <row r="10" spans="1:10" x14ac:dyDescent="0.3">
      <c r="B10" t="s">
        <v>121</v>
      </c>
      <c r="C10" t="s">
        <v>131</v>
      </c>
      <c r="D10">
        <v>5</v>
      </c>
      <c r="E10">
        <v>1689</v>
      </c>
      <c r="F10">
        <f t="shared" si="1"/>
        <v>1684</v>
      </c>
      <c r="G10">
        <f t="shared" si="0"/>
        <v>339</v>
      </c>
      <c r="H10">
        <v>12.4</v>
      </c>
      <c r="I10">
        <v>23.68220015278839</v>
      </c>
      <c r="J10" s="2"/>
    </row>
    <row r="11" spans="1:10" x14ac:dyDescent="0.3">
      <c r="B11" t="s">
        <v>122</v>
      </c>
      <c r="C11" t="s">
        <v>131</v>
      </c>
      <c r="D11">
        <v>10</v>
      </c>
      <c r="E11">
        <v>1778</v>
      </c>
      <c r="F11">
        <f t="shared" si="1"/>
        <v>1768</v>
      </c>
      <c r="G11">
        <f t="shared" si="0"/>
        <v>255</v>
      </c>
      <c r="H11">
        <v>10.5</v>
      </c>
      <c r="I11">
        <v>19.162210338680929</v>
      </c>
      <c r="J11" s="2"/>
    </row>
    <row r="12" spans="1:10" x14ac:dyDescent="0.3">
      <c r="B12" t="s">
        <v>123</v>
      </c>
      <c r="C12" t="s">
        <v>131</v>
      </c>
      <c r="D12">
        <v>16</v>
      </c>
      <c r="E12">
        <v>1735</v>
      </c>
      <c r="F12">
        <f t="shared" si="1"/>
        <v>1719</v>
      </c>
      <c r="G12">
        <f t="shared" si="0"/>
        <v>304</v>
      </c>
      <c r="H12">
        <v>12.1</v>
      </c>
      <c r="I12">
        <v>22.249809014514899</v>
      </c>
      <c r="J12" s="2"/>
    </row>
    <row r="13" spans="1:10" x14ac:dyDescent="0.3">
      <c r="B13" t="s">
        <v>124</v>
      </c>
      <c r="C13" t="s">
        <v>28</v>
      </c>
      <c r="E13">
        <v>1760</v>
      </c>
      <c r="F13">
        <f t="shared" si="1"/>
        <v>1760</v>
      </c>
      <c r="G13">
        <f t="shared" si="0"/>
        <v>263</v>
      </c>
      <c r="H13">
        <v>10.1</v>
      </c>
      <c r="I13">
        <v>20.467277820218996</v>
      </c>
      <c r="J13" s="2"/>
    </row>
    <row r="14" spans="1:10" x14ac:dyDescent="0.3">
      <c r="B14" t="s">
        <v>125</v>
      </c>
      <c r="C14" t="s">
        <v>131</v>
      </c>
      <c r="D14">
        <v>8</v>
      </c>
      <c r="E14">
        <v>1712</v>
      </c>
      <c r="F14">
        <f t="shared" si="1"/>
        <v>1704</v>
      </c>
      <c r="G14">
        <f t="shared" si="0"/>
        <v>319</v>
      </c>
      <c r="H14">
        <v>7.3</v>
      </c>
      <c r="I14">
        <v>19.098548510313215</v>
      </c>
      <c r="J14" s="2"/>
    </row>
    <row r="15" spans="1:10" x14ac:dyDescent="0.3">
      <c r="B15" t="s">
        <v>126</v>
      </c>
      <c r="C15" t="s">
        <v>28</v>
      </c>
      <c r="E15">
        <v>1714</v>
      </c>
      <c r="F15">
        <f t="shared" si="1"/>
        <v>1714</v>
      </c>
      <c r="G15">
        <f t="shared" si="0"/>
        <v>309</v>
      </c>
      <c r="H15">
        <v>11.4</v>
      </c>
      <c r="I15">
        <v>24.382480264833205</v>
      </c>
      <c r="J15" s="2"/>
    </row>
    <row r="16" spans="1:10" x14ac:dyDescent="0.3">
      <c r="B16" t="s">
        <v>127</v>
      </c>
      <c r="C16" t="s">
        <v>131</v>
      </c>
      <c r="D16">
        <v>10</v>
      </c>
      <c r="E16">
        <v>1715</v>
      </c>
      <c r="F16">
        <f t="shared" si="1"/>
        <v>1705</v>
      </c>
      <c r="G16">
        <f t="shared" si="0"/>
        <v>318</v>
      </c>
      <c r="H16">
        <v>11.7</v>
      </c>
      <c r="I16">
        <v>22.663610898905016</v>
      </c>
      <c r="J16" s="2"/>
    </row>
    <row r="17" spans="2:10" x14ac:dyDescent="0.3">
      <c r="B17" t="s">
        <v>128</v>
      </c>
      <c r="C17" t="s">
        <v>131</v>
      </c>
      <c r="D17">
        <v>2</v>
      </c>
      <c r="E17">
        <v>1838</v>
      </c>
      <c r="F17">
        <f t="shared" si="1"/>
        <v>1836</v>
      </c>
      <c r="G17">
        <f t="shared" si="0"/>
        <v>187</v>
      </c>
      <c r="H17">
        <v>15.8</v>
      </c>
      <c r="I17">
        <v>23.491214667685256</v>
      </c>
      <c r="J17" s="2"/>
    </row>
    <row r="18" spans="2:10" x14ac:dyDescent="0.3">
      <c r="B18" t="s">
        <v>129</v>
      </c>
      <c r="C18" t="s">
        <v>131</v>
      </c>
      <c r="D18">
        <v>6</v>
      </c>
      <c r="E18">
        <v>1793</v>
      </c>
      <c r="F18">
        <f t="shared" si="1"/>
        <v>1787</v>
      </c>
      <c r="G18">
        <f t="shared" si="0"/>
        <v>236</v>
      </c>
      <c r="H18">
        <v>10.8</v>
      </c>
      <c r="I18">
        <v>21.485867074102369</v>
      </c>
      <c r="J18" s="2"/>
    </row>
    <row r="19" spans="2:10" x14ac:dyDescent="0.3">
      <c r="B19" t="s">
        <v>130</v>
      </c>
      <c r="C19" t="s">
        <v>131</v>
      </c>
      <c r="D19">
        <v>11</v>
      </c>
      <c r="E19">
        <v>1721</v>
      </c>
      <c r="F19">
        <f t="shared" si="1"/>
        <v>1710</v>
      </c>
      <c r="G19">
        <f t="shared" si="0"/>
        <v>313</v>
      </c>
      <c r="H19">
        <v>11.9</v>
      </c>
      <c r="I19">
        <v>20.371785077667433</v>
      </c>
      <c r="J19" s="2"/>
    </row>
    <row r="20" spans="2:10" x14ac:dyDescent="0.3">
      <c r="H20">
        <f>AVERAGE(H3:H19)</f>
        <v>11.717647058823532</v>
      </c>
      <c r="I20">
        <f>AVERAGE(I3:I19)</f>
        <v>22.305981216015816</v>
      </c>
      <c r="J20" s="2"/>
    </row>
    <row r="21" spans="2:10" x14ac:dyDescent="0.3">
      <c r="J21" s="2"/>
    </row>
    <row r="22" spans="2:10" x14ac:dyDescent="0.3">
      <c r="J22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C74FB-DAD7-42D4-9981-4627576C85E3}">
  <dimension ref="A1:I13"/>
  <sheetViews>
    <sheetView workbookViewId="0">
      <selection activeCell="H2" sqref="H2:I2"/>
    </sheetView>
  </sheetViews>
  <sheetFormatPr defaultRowHeight="14.4" x14ac:dyDescent="0.3"/>
  <cols>
    <col min="1" max="1" width="9.6640625" customWidth="1"/>
    <col min="2" max="2" width="13.44140625" customWidth="1"/>
    <col min="3" max="3" width="7.77734375" customWidth="1"/>
    <col min="4" max="4" width="16" customWidth="1"/>
    <col min="5" max="5" width="16.44140625" customWidth="1"/>
    <col min="6" max="6" width="14.109375" customWidth="1"/>
  </cols>
  <sheetData>
    <row r="1" spans="1:9" x14ac:dyDescent="0.3">
      <c r="A1" t="s">
        <v>1</v>
      </c>
    </row>
    <row r="2" spans="1:9" x14ac:dyDescent="0.3">
      <c r="A2" t="s">
        <v>2</v>
      </c>
      <c r="B2" t="s">
        <v>3</v>
      </c>
      <c r="C2" t="s">
        <v>4</v>
      </c>
      <c r="D2" t="s">
        <v>0</v>
      </c>
      <c r="E2" t="s">
        <v>5</v>
      </c>
      <c r="F2" t="s">
        <v>6</v>
      </c>
      <c r="H2" t="s">
        <v>133</v>
      </c>
      <c r="I2" t="s">
        <v>132</v>
      </c>
    </row>
    <row r="3" spans="1:9" x14ac:dyDescent="0.3">
      <c r="A3" t="s">
        <v>101</v>
      </c>
      <c r="B3" t="s">
        <v>102</v>
      </c>
      <c r="D3">
        <v>23</v>
      </c>
      <c r="E3">
        <v>1811</v>
      </c>
    </row>
    <row r="4" spans="1:9" x14ac:dyDescent="0.3">
      <c r="B4" t="s">
        <v>103</v>
      </c>
      <c r="D4">
        <v>10</v>
      </c>
      <c r="E4">
        <v>1877</v>
      </c>
    </row>
    <row r="5" spans="1:9" x14ac:dyDescent="0.3">
      <c r="B5" t="s">
        <v>104</v>
      </c>
      <c r="D5">
        <v>21</v>
      </c>
      <c r="E5">
        <v>1746</v>
      </c>
    </row>
    <row r="6" spans="1:9" x14ac:dyDescent="0.3">
      <c r="B6" t="s">
        <v>105</v>
      </c>
      <c r="D6">
        <v>24</v>
      </c>
      <c r="E6">
        <v>1841</v>
      </c>
    </row>
    <row r="7" spans="1:9" x14ac:dyDescent="0.3">
      <c r="B7" t="s">
        <v>106</v>
      </c>
      <c r="D7">
        <v>9</v>
      </c>
      <c r="E7">
        <v>1840</v>
      </c>
    </row>
    <row r="8" spans="1:9" x14ac:dyDescent="0.3">
      <c r="B8" t="s">
        <v>107</v>
      </c>
      <c r="D8">
        <v>3</v>
      </c>
      <c r="E8">
        <v>1744</v>
      </c>
    </row>
    <row r="9" spans="1:9" x14ac:dyDescent="0.3">
      <c r="B9" t="s">
        <v>108</v>
      </c>
      <c r="D9">
        <v>24</v>
      </c>
      <c r="E9">
        <v>1693</v>
      </c>
    </row>
    <row r="10" spans="1:9" x14ac:dyDescent="0.3">
      <c r="B10" t="s">
        <v>109</v>
      </c>
      <c r="D10">
        <v>4</v>
      </c>
      <c r="E10">
        <v>1775</v>
      </c>
    </row>
    <row r="11" spans="1:9" x14ac:dyDescent="0.3">
      <c r="B11" t="s">
        <v>110</v>
      </c>
      <c r="D11">
        <v>24</v>
      </c>
      <c r="E11">
        <v>1919</v>
      </c>
    </row>
    <row r="12" spans="1:9" x14ac:dyDescent="0.3">
      <c r="B12" t="s">
        <v>111</v>
      </c>
      <c r="D12">
        <v>70</v>
      </c>
      <c r="E12">
        <v>1899</v>
      </c>
    </row>
    <row r="13" spans="1:9" x14ac:dyDescent="0.3">
      <c r="B13" t="s">
        <v>112</v>
      </c>
      <c r="D13">
        <v>18</v>
      </c>
      <c r="E13">
        <v>1807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5B1AA-9886-41A9-A210-632CE644B7A8}">
  <dimension ref="A1:J23"/>
  <sheetViews>
    <sheetView topLeftCell="B1" workbookViewId="0">
      <selection activeCell="H23" sqref="H23"/>
    </sheetView>
  </sheetViews>
  <sheetFormatPr defaultRowHeight="14.4" x14ac:dyDescent="0.3"/>
  <cols>
    <col min="4" max="4" width="14.21875" customWidth="1"/>
    <col min="5" max="5" width="10.77734375" customWidth="1"/>
  </cols>
  <sheetData>
    <row r="1" spans="1:10" x14ac:dyDescent="0.3">
      <c r="A1" t="s">
        <v>1</v>
      </c>
    </row>
    <row r="2" spans="1:10" x14ac:dyDescent="0.3">
      <c r="A2" t="s">
        <v>2</v>
      </c>
      <c r="B2" t="s">
        <v>3</v>
      </c>
      <c r="C2" t="s">
        <v>4</v>
      </c>
      <c r="D2" t="s">
        <v>0</v>
      </c>
      <c r="E2" t="s">
        <v>5</v>
      </c>
      <c r="F2" t="s">
        <v>6</v>
      </c>
      <c r="I2" t="s">
        <v>133</v>
      </c>
      <c r="J2" t="s">
        <v>132</v>
      </c>
    </row>
    <row r="3" spans="1:10" s="1" customFormat="1" x14ac:dyDescent="0.3">
      <c r="A3" s="1" t="s">
        <v>29</v>
      </c>
      <c r="B3" s="1" t="s">
        <v>30</v>
      </c>
      <c r="C3" s="1" t="s">
        <v>27</v>
      </c>
      <c r="D3" s="1">
        <v>1</v>
      </c>
      <c r="E3" s="1">
        <v>1665</v>
      </c>
      <c r="F3" s="1">
        <f>E3-D3</f>
        <v>1664</v>
      </c>
      <c r="H3" s="1">
        <f>2021-F3</f>
        <v>357</v>
      </c>
      <c r="I3" s="1">
        <v>18.780239368474664</v>
      </c>
      <c r="J3" s="1">
        <v>6.9</v>
      </c>
    </row>
    <row r="4" spans="1:10" s="1" customFormat="1" x14ac:dyDescent="0.3">
      <c r="B4" s="1" t="s">
        <v>31</v>
      </c>
      <c r="C4" s="1" t="s">
        <v>27</v>
      </c>
      <c r="D4" s="1">
        <v>3</v>
      </c>
      <c r="E4" s="1">
        <v>1845</v>
      </c>
      <c r="F4" s="1">
        <f t="shared" ref="F4:F23" si="0">E4-D4</f>
        <v>1842</v>
      </c>
      <c r="H4" s="1">
        <f t="shared" ref="H4:H23" si="1">2021-F4</f>
        <v>179</v>
      </c>
      <c r="I4" s="1">
        <v>30.239368474662594</v>
      </c>
      <c r="J4" s="1">
        <v>7.4</v>
      </c>
    </row>
    <row r="5" spans="1:10" s="1" customFormat="1" x14ac:dyDescent="0.3">
      <c r="B5" s="1" t="s">
        <v>32</v>
      </c>
      <c r="C5" s="1" t="s">
        <v>27</v>
      </c>
      <c r="D5" s="1">
        <v>1</v>
      </c>
      <c r="E5" s="1">
        <v>1518</v>
      </c>
      <c r="F5" s="1">
        <f t="shared" si="0"/>
        <v>1517</v>
      </c>
      <c r="H5" s="1">
        <f t="shared" si="1"/>
        <v>504</v>
      </c>
      <c r="I5" s="1">
        <v>26.737967914438503</v>
      </c>
      <c r="J5" s="1">
        <v>6.5</v>
      </c>
    </row>
    <row r="6" spans="1:10" s="1" customFormat="1" x14ac:dyDescent="0.3">
      <c r="B6" s="1" t="s">
        <v>33</v>
      </c>
      <c r="C6" s="1" t="s">
        <v>27</v>
      </c>
      <c r="D6" s="1">
        <v>9</v>
      </c>
      <c r="E6" s="1">
        <v>1511</v>
      </c>
      <c r="F6" s="1">
        <f t="shared" si="0"/>
        <v>1502</v>
      </c>
      <c r="H6" s="1">
        <f t="shared" si="1"/>
        <v>519</v>
      </c>
      <c r="I6" s="1">
        <v>24.509803921568629</v>
      </c>
      <c r="J6" s="1">
        <v>5</v>
      </c>
    </row>
    <row r="7" spans="1:10" s="1" customFormat="1" x14ac:dyDescent="0.3">
      <c r="B7" s="1" t="s">
        <v>34</v>
      </c>
      <c r="C7" s="1" t="s">
        <v>27</v>
      </c>
      <c r="D7" s="1">
        <v>18</v>
      </c>
      <c r="E7" s="1">
        <v>1508</v>
      </c>
      <c r="F7" s="1">
        <f t="shared" si="0"/>
        <v>1490</v>
      </c>
      <c r="H7" s="1">
        <f t="shared" si="1"/>
        <v>531</v>
      </c>
      <c r="I7" s="1">
        <v>25.94219505984212</v>
      </c>
      <c r="J7" s="1">
        <v>8.1</v>
      </c>
    </row>
    <row r="8" spans="1:10" s="1" customFormat="1" x14ac:dyDescent="0.3">
      <c r="B8" s="1" t="s">
        <v>35</v>
      </c>
      <c r="C8" s="1" t="s">
        <v>27</v>
      </c>
      <c r="D8" s="1">
        <v>7</v>
      </c>
      <c r="E8" s="1">
        <v>1858</v>
      </c>
      <c r="F8" s="1">
        <f t="shared" si="0"/>
        <v>1851</v>
      </c>
      <c r="H8" s="1">
        <f t="shared" si="1"/>
        <v>170</v>
      </c>
      <c r="I8" s="1">
        <v>17.825311942959001</v>
      </c>
      <c r="J8" s="1">
        <v>7.3</v>
      </c>
    </row>
    <row r="9" spans="1:10" s="1" customFormat="1" x14ac:dyDescent="0.3">
      <c r="B9" s="1" t="s">
        <v>36</v>
      </c>
      <c r="C9" s="1" t="s">
        <v>28</v>
      </c>
      <c r="D9" s="1">
        <v>0</v>
      </c>
      <c r="E9" s="1">
        <v>1690</v>
      </c>
      <c r="F9" s="1">
        <f t="shared" si="0"/>
        <v>1690</v>
      </c>
      <c r="H9" s="1">
        <f t="shared" si="1"/>
        <v>331</v>
      </c>
      <c r="I9" s="1">
        <v>18.780239368474664</v>
      </c>
      <c r="J9" s="1">
        <v>7.1</v>
      </c>
    </row>
    <row r="10" spans="1:10" s="1" customFormat="1" x14ac:dyDescent="0.3">
      <c r="B10" s="1" t="s">
        <v>37</v>
      </c>
      <c r="C10" s="1" t="s">
        <v>27</v>
      </c>
      <c r="D10" s="1">
        <v>6</v>
      </c>
      <c r="E10" s="1">
        <v>1707</v>
      </c>
      <c r="F10" s="1">
        <f t="shared" si="0"/>
        <v>1701</v>
      </c>
      <c r="H10" s="1">
        <f t="shared" si="1"/>
        <v>320</v>
      </c>
      <c r="I10" s="1">
        <v>15.597147950089127</v>
      </c>
      <c r="J10" s="1">
        <v>4.5999999999999996</v>
      </c>
    </row>
    <row r="11" spans="1:10" x14ac:dyDescent="0.3">
      <c r="B11" t="s">
        <v>38</v>
      </c>
      <c r="E11">
        <v>1820</v>
      </c>
      <c r="F11">
        <f t="shared" si="0"/>
        <v>1820</v>
      </c>
      <c r="G11" t="s">
        <v>47</v>
      </c>
      <c r="H11" s="1">
        <f t="shared" si="1"/>
        <v>201</v>
      </c>
      <c r="I11">
        <v>24.82811306340718</v>
      </c>
      <c r="J11">
        <v>5.4</v>
      </c>
    </row>
    <row r="12" spans="1:10" s="1" customFormat="1" x14ac:dyDescent="0.3">
      <c r="B12" s="1" t="s">
        <v>39</v>
      </c>
      <c r="C12" s="1" t="s">
        <v>27</v>
      </c>
      <c r="D12" s="1">
        <v>1</v>
      </c>
      <c r="E12" s="1">
        <v>1736</v>
      </c>
      <c r="F12" s="1">
        <f t="shared" si="0"/>
        <v>1735</v>
      </c>
      <c r="H12" s="1">
        <f t="shared" si="1"/>
        <v>286</v>
      </c>
      <c r="I12" s="1">
        <v>18.780239368474664</v>
      </c>
      <c r="J12" s="1">
        <v>7.1</v>
      </c>
    </row>
    <row r="13" spans="1:10" s="1" customFormat="1" x14ac:dyDescent="0.3">
      <c r="B13" s="1" t="s">
        <v>40</v>
      </c>
      <c r="C13" s="1" t="s">
        <v>27</v>
      </c>
      <c r="D13" s="1">
        <v>3</v>
      </c>
      <c r="E13" s="1">
        <v>1881</v>
      </c>
      <c r="F13" s="1">
        <f t="shared" si="0"/>
        <v>1878</v>
      </c>
      <c r="H13" s="1">
        <f t="shared" si="1"/>
        <v>143</v>
      </c>
      <c r="I13" s="1">
        <v>14.483065953654188</v>
      </c>
      <c r="J13" s="1">
        <v>8.1999999999999993</v>
      </c>
    </row>
    <row r="14" spans="1:10" s="1" customFormat="1" x14ac:dyDescent="0.3">
      <c r="B14" s="1" t="s">
        <v>41</v>
      </c>
      <c r="C14" s="1" t="s">
        <v>27</v>
      </c>
      <c r="D14" s="1">
        <v>2</v>
      </c>
      <c r="E14" s="1">
        <v>1751</v>
      </c>
      <c r="F14" s="1">
        <f t="shared" si="0"/>
        <v>1749</v>
      </c>
      <c r="H14" s="1">
        <f t="shared" si="1"/>
        <v>272</v>
      </c>
      <c r="I14" s="1">
        <v>15.43799337916985</v>
      </c>
      <c r="J14" s="1">
        <v>6</v>
      </c>
    </row>
    <row r="15" spans="1:10" s="1" customFormat="1" x14ac:dyDescent="0.3">
      <c r="B15" s="1" t="s">
        <v>42</v>
      </c>
      <c r="C15" s="1" t="s">
        <v>28</v>
      </c>
      <c r="D15" s="1">
        <v>0</v>
      </c>
      <c r="E15" s="1">
        <v>1587</v>
      </c>
      <c r="F15" s="1">
        <f t="shared" si="0"/>
        <v>1587</v>
      </c>
      <c r="H15" s="1">
        <f t="shared" si="1"/>
        <v>434</v>
      </c>
      <c r="I15" s="1">
        <v>17.188693659281896</v>
      </c>
      <c r="J15" s="1">
        <v>6.6</v>
      </c>
    </row>
    <row r="16" spans="1:10" s="1" customFormat="1" x14ac:dyDescent="0.3">
      <c r="B16" s="1" t="s">
        <v>43</v>
      </c>
      <c r="C16" s="1" t="s">
        <v>27</v>
      </c>
      <c r="D16" s="1">
        <v>48</v>
      </c>
      <c r="E16" s="1">
        <v>1547</v>
      </c>
      <c r="F16" s="1">
        <f t="shared" si="0"/>
        <v>1499</v>
      </c>
      <c r="H16" s="1">
        <f t="shared" si="1"/>
        <v>522</v>
      </c>
      <c r="I16" s="1">
        <v>22.918258212375861</v>
      </c>
      <c r="J16" s="1">
        <v>5.3</v>
      </c>
    </row>
    <row r="17" spans="2:10" s="1" customFormat="1" x14ac:dyDescent="0.3">
      <c r="B17" s="1" t="s">
        <v>44</v>
      </c>
      <c r="C17" s="1" t="s">
        <v>27</v>
      </c>
      <c r="D17" s="1">
        <v>20</v>
      </c>
      <c r="E17" s="1">
        <v>1584</v>
      </c>
      <c r="F17" s="1">
        <f t="shared" si="0"/>
        <v>1564</v>
      </c>
      <c r="H17" s="1">
        <f t="shared" si="1"/>
        <v>457</v>
      </c>
      <c r="I17" s="1">
        <v>19.098548510313215</v>
      </c>
      <c r="J17" s="1">
        <v>7.1</v>
      </c>
    </row>
    <row r="18" spans="2:10" s="1" customFormat="1" x14ac:dyDescent="0.3">
      <c r="B18" s="1" t="s">
        <v>45</v>
      </c>
      <c r="C18" s="1" t="s">
        <v>27</v>
      </c>
      <c r="D18" s="1">
        <v>2</v>
      </c>
      <c r="E18" s="1">
        <v>1608</v>
      </c>
      <c r="F18" s="1">
        <f t="shared" si="0"/>
        <v>1606</v>
      </c>
      <c r="H18" s="1">
        <f t="shared" si="1"/>
        <v>415</v>
      </c>
      <c r="I18" s="1">
        <v>23.236567354214415</v>
      </c>
      <c r="J18" s="1">
        <v>5.9</v>
      </c>
    </row>
    <row r="19" spans="2:10" s="1" customFormat="1" x14ac:dyDescent="0.3">
      <c r="B19" s="1" t="s">
        <v>46</v>
      </c>
      <c r="C19" s="1" t="s">
        <v>27</v>
      </c>
      <c r="D19" s="1">
        <v>2</v>
      </c>
      <c r="E19" s="1">
        <v>1754</v>
      </c>
      <c r="F19" s="1">
        <f t="shared" si="0"/>
        <v>1752</v>
      </c>
      <c r="H19" s="1">
        <f t="shared" si="1"/>
        <v>269</v>
      </c>
      <c r="I19" s="1">
        <v>21.326712503183092</v>
      </c>
      <c r="J19" s="1">
        <v>5.0999999999999996</v>
      </c>
    </row>
    <row r="20" spans="2:10" s="1" customFormat="1" x14ac:dyDescent="0.3">
      <c r="B20" s="1" t="s">
        <v>48</v>
      </c>
      <c r="C20" s="1" t="s">
        <v>27</v>
      </c>
      <c r="D20" s="1">
        <v>12</v>
      </c>
      <c r="E20" s="1">
        <v>1759</v>
      </c>
      <c r="F20" s="1">
        <f t="shared" si="0"/>
        <v>1747</v>
      </c>
      <c r="H20" s="1">
        <f t="shared" si="1"/>
        <v>274</v>
      </c>
      <c r="I20" s="1">
        <v>21.326712503183092</v>
      </c>
      <c r="J20" s="1">
        <v>6.8</v>
      </c>
    </row>
    <row r="21" spans="2:10" s="1" customFormat="1" x14ac:dyDescent="0.3">
      <c r="B21" s="1" t="s">
        <v>49</v>
      </c>
      <c r="C21" s="1" t="s">
        <v>27</v>
      </c>
      <c r="D21" s="1">
        <v>4</v>
      </c>
      <c r="E21" s="1">
        <v>1716</v>
      </c>
      <c r="F21" s="1">
        <f t="shared" si="0"/>
        <v>1712</v>
      </c>
      <c r="H21" s="1">
        <f t="shared" si="1"/>
        <v>309</v>
      </c>
      <c r="I21" s="1">
        <v>10.504201680672269</v>
      </c>
      <c r="J21" s="1">
        <v>4.2</v>
      </c>
    </row>
    <row r="22" spans="2:10" s="1" customFormat="1" x14ac:dyDescent="0.3">
      <c r="B22" s="1" t="s">
        <v>50</v>
      </c>
      <c r="C22" s="1" t="s">
        <v>27</v>
      </c>
      <c r="D22" s="1">
        <v>7</v>
      </c>
      <c r="E22" s="1">
        <v>1799</v>
      </c>
      <c r="F22" s="1">
        <f t="shared" si="0"/>
        <v>1792</v>
      </c>
      <c r="H22" s="1">
        <f t="shared" si="1"/>
        <v>229</v>
      </c>
      <c r="I22" s="1">
        <v>12.41405653170359</v>
      </c>
      <c r="J22" s="1">
        <v>4</v>
      </c>
    </row>
    <row r="23" spans="2:10" x14ac:dyDescent="0.3">
      <c r="B23" t="s">
        <v>51</v>
      </c>
      <c r="C23" t="s">
        <v>27</v>
      </c>
      <c r="D23">
        <v>12</v>
      </c>
      <c r="E23">
        <v>1749</v>
      </c>
      <c r="F23">
        <f t="shared" si="0"/>
        <v>1737</v>
      </c>
      <c r="H23" s="1">
        <f t="shared" si="1"/>
        <v>284</v>
      </c>
      <c r="I23">
        <v>13.050674815380697</v>
      </c>
      <c r="J23">
        <v>5.6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3FCAE-4272-43D6-B5FA-88DBCDAB4484}">
  <dimension ref="A1:I22"/>
  <sheetViews>
    <sheetView tabSelected="1" workbookViewId="0">
      <selection activeCell="G3" sqref="G3:G22"/>
    </sheetView>
  </sheetViews>
  <sheetFormatPr defaultRowHeight="14.4" x14ac:dyDescent="0.3"/>
  <cols>
    <col min="4" max="4" width="14" customWidth="1"/>
    <col min="5" max="5" width="13.44140625" customWidth="1"/>
    <col min="6" max="6" width="14.33203125" customWidth="1"/>
  </cols>
  <sheetData>
    <row r="1" spans="1:9" x14ac:dyDescent="0.3">
      <c r="A1" t="s">
        <v>1</v>
      </c>
    </row>
    <row r="2" spans="1:9" x14ac:dyDescent="0.3">
      <c r="A2" t="s">
        <v>2</v>
      </c>
      <c r="B2" t="s">
        <v>3</v>
      </c>
      <c r="C2" t="s">
        <v>4</v>
      </c>
      <c r="D2" t="s">
        <v>0</v>
      </c>
      <c r="E2" t="s">
        <v>5</v>
      </c>
      <c r="F2" t="s">
        <v>6</v>
      </c>
      <c r="H2" t="s">
        <v>133</v>
      </c>
      <c r="I2" t="s">
        <v>132</v>
      </c>
    </row>
    <row r="3" spans="1:9" s="1" customFormat="1" x14ac:dyDescent="0.3">
      <c r="A3" s="1" t="s">
        <v>80</v>
      </c>
      <c r="B3" s="1" t="s">
        <v>81</v>
      </c>
      <c r="D3" s="1">
        <v>7</v>
      </c>
      <c r="E3" s="1">
        <v>1852</v>
      </c>
      <c r="F3" s="1">
        <f>E3-D3</f>
        <v>1845</v>
      </c>
      <c r="G3" s="1">
        <f>2023-F3</f>
        <v>178</v>
      </c>
      <c r="H3" s="1">
        <v>39</v>
      </c>
      <c r="I3" s="1">
        <v>11.2</v>
      </c>
    </row>
    <row r="4" spans="1:9" s="1" customFormat="1" x14ac:dyDescent="0.3">
      <c r="B4" s="1" t="s">
        <v>82</v>
      </c>
      <c r="E4" s="1">
        <v>1843</v>
      </c>
      <c r="F4" s="1">
        <f t="shared" ref="F4:F22" si="0">E4-D4</f>
        <v>1843</v>
      </c>
      <c r="G4" s="1">
        <f t="shared" ref="G4:G22" si="1">2023-F4</f>
        <v>180</v>
      </c>
      <c r="H4" s="1">
        <v>21.1</v>
      </c>
      <c r="I4" s="1">
        <v>11.6</v>
      </c>
    </row>
    <row r="5" spans="1:9" s="1" customFormat="1" x14ac:dyDescent="0.3">
      <c r="B5" s="1" t="s">
        <v>83</v>
      </c>
      <c r="D5" s="1">
        <v>3</v>
      </c>
      <c r="E5" s="1">
        <v>1865</v>
      </c>
      <c r="F5" s="1">
        <f t="shared" si="0"/>
        <v>1862</v>
      </c>
      <c r="G5" s="1">
        <f t="shared" si="1"/>
        <v>161</v>
      </c>
      <c r="H5" s="1">
        <v>25</v>
      </c>
      <c r="I5" s="1">
        <v>12</v>
      </c>
    </row>
    <row r="6" spans="1:9" s="1" customFormat="1" x14ac:dyDescent="0.3">
      <c r="B6" s="1" t="s">
        <v>84</v>
      </c>
      <c r="D6" s="1">
        <v>2</v>
      </c>
      <c r="E6" s="1">
        <v>1843</v>
      </c>
      <c r="F6" s="1">
        <f t="shared" si="0"/>
        <v>1841</v>
      </c>
      <c r="G6" s="1">
        <f t="shared" si="1"/>
        <v>182</v>
      </c>
      <c r="H6" s="1">
        <v>25.5</v>
      </c>
      <c r="I6" s="1">
        <v>11.8</v>
      </c>
    </row>
    <row r="7" spans="1:9" s="1" customFormat="1" x14ac:dyDescent="0.3">
      <c r="B7" s="1" t="s">
        <v>85</v>
      </c>
      <c r="D7" s="1">
        <v>10</v>
      </c>
      <c r="E7" s="1">
        <v>1852</v>
      </c>
      <c r="F7" s="1">
        <f t="shared" si="0"/>
        <v>1842</v>
      </c>
      <c r="G7" s="1">
        <f t="shared" si="1"/>
        <v>181</v>
      </c>
      <c r="H7" s="1">
        <v>18</v>
      </c>
      <c r="I7" s="1">
        <v>10.4</v>
      </c>
    </row>
    <row r="8" spans="1:9" s="1" customFormat="1" x14ac:dyDescent="0.3">
      <c r="B8" s="1" t="s">
        <v>86</v>
      </c>
      <c r="D8" s="1">
        <v>1</v>
      </c>
      <c r="E8" s="1">
        <v>1834</v>
      </c>
      <c r="F8" s="1">
        <f t="shared" si="0"/>
        <v>1833</v>
      </c>
      <c r="G8" s="1">
        <f t="shared" si="1"/>
        <v>190</v>
      </c>
      <c r="H8" s="1">
        <v>19.5</v>
      </c>
      <c r="I8" s="1">
        <v>10.1</v>
      </c>
    </row>
    <row r="9" spans="1:9" s="1" customFormat="1" x14ac:dyDescent="0.3">
      <c r="B9" s="1" t="s">
        <v>87</v>
      </c>
      <c r="D9" s="1">
        <v>11</v>
      </c>
      <c r="E9" s="1">
        <v>1851</v>
      </c>
      <c r="F9" s="1">
        <f t="shared" si="0"/>
        <v>1840</v>
      </c>
      <c r="G9" s="1">
        <f t="shared" si="1"/>
        <v>183</v>
      </c>
      <c r="H9" s="1">
        <v>22.5</v>
      </c>
      <c r="I9" s="1">
        <v>9.6</v>
      </c>
    </row>
    <row r="10" spans="1:9" s="1" customFormat="1" x14ac:dyDescent="0.3">
      <c r="B10" s="1" t="s">
        <v>88</v>
      </c>
      <c r="D10" s="1">
        <v>10</v>
      </c>
      <c r="E10" s="1">
        <v>1882</v>
      </c>
      <c r="F10" s="1">
        <f t="shared" si="0"/>
        <v>1872</v>
      </c>
      <c r="G10" s="1">
        <f t="shared" si="1"/>
        <v>151</v>
      </c>
      <c r="H10" s="1">
        <v>24.9</v>
      </c>
      <c r="I10" s="1">
        <v>10.199999999999999</v>
      </c>
    </row>
    <row r="11" spans="1:9" s="1" customFormat="1" x14ac:dyDescent="0.3">
      <c r="B11" s="1" t="s">
        <v>89</v>
      </c>
      <c r="D11" s="1">
        <v>5</v>
      </c>
      <c r="E11" s="1">
        <v>1864</v>
      </c>
      <c r="F11" s="1">
        <f t="shared" si="0"/>
        <v>1859</v>
      </c>
      <c r="G11" s="1">
        <f t="shared" si="1"/>
        <v>164</v>
      </c>
      <c r="H11" s="1">
        <v>27</v>
      </c>
      <c r="I11" s="1">
        <v>10.4</v>
      </c>
    </row>
    <row r="12" spans="1:9" s="1" customFormat="1" x14ac:dyDescent="0.3">
      <c r="B12" s="1" t="s">
        <v>90</v>
      </c>
      <c r="D12" s="1">
        <v>10</v>
      </c>
      <c r="E12" s="1">
        <v>1864</v>
      </c>
      <c r="F12" s="1">
        <f t="shared" si="0"/>
        <v>1854</v>
      </c>
      <c r="G12" s="1">
        <f t="shared" si="1"/>
        <v>169</v>
      </c>
      <c r="H12" s="1">
        <v>23.5</v>
      </c>
      <c r="I12" s="1">
        <v>10</v>
      </c>
    </row>
    <row r="13" spans="1:9" s="1" customFormat="1" x14ac:dyDescent="0.3">
      <c r="B13" s="1" t="s">
        <v>91</v>
      </c>
      <c r="D13" s="1">
        <v>8</v>
      </c>
      <c r="E13" s="1">
        <v>1859</v>
      </c>
      <c r="F13" s="1">
        <f t="shared" si="0"/>
        <v>1851</v>
      </c>
      <c r="G13" s="1">
        <f t="shared" si="1"/>
        <v>172</v>
      </c>
      <c r="H13" s="1">
        <v>25.3</v>
      </c>
      <c r="I13" s="1">
        <v>13.7</v>
      </c>
    </row>
    <row r="14" spans="1:9" s="1" customFormat="1" x14ac:dyDescent="0.3">
      <c r="B14" s="1" t="s">
        <v>92</v>
      </c>
      <c r="D14" s="1">
        <v>9</v>
      </c>
      <c r="E14" s="1">
        <v>1841</v>
      </c>
      <c r="F14" s="1">
        <f t="shared" si="0"/>
        <v>1832</v>
      </c>
      <c r="G14" s="1">
        <f t="shared" si="1"/>
        <v>191</v>
      </c>
      <c r="H14" s="1">
        <v>20.3</v>
      </c>
      <c r="I14" s="1">
        <v>11.9</v>
      </c>
    </row>
    <row r="15" spans="1:9" s="1" customFormat="1" x14ac:dyDescent="0.3">
      <c r="B15" s="1" t="s">
        <v>93</v>
      </c>
      <c r="D15" s="1">
        <v>1</v>
      </c>
      <c r="E15" s="1">
        <v>1850</v>
      </c>
      <c r="F15" s="1">
        <f t="shared" si="0"/>
        <v>1849</v>
      </c>
      <c r="G15" s="1">
        <f t="shared" si="1"/>
        <v>174</v>
      </c>
      <c r="H15" s="1">
        <v>18.899999999999999</v>
      </c>
      <c r="I15" s="1">
        <v>11.1</v>
      </c>
    </row>
    <row r="16" spans="1:9" s="1" customFormat="1" x14ac:dyDescent="0.3">
      <c r="B16" s="1" t="s">
        <v>94</v>
      </c>
      <c r="D16" s="1">
        <v>1</v>
      </c>
      <c r="E16" s="1">
        <v>1840</v>
      </c>
      <c r="F16" s="1">
        <f t="shared" si="0"/>
        <v>1839</v>
      </c>
      <c r="G16" s="1">
        <f t="shared" si="1"/>
        <v>184</v>
      </c>
      <c r="H16" s="1">
        <v>22.1</v>
      </c>
      <c r="I16" s="1">
        <v>10.4</v>
      </c>
    </row>
    <row r="17" spans="2:9" s="1" customFormat="1" x14ac:dyDescent="0.3">
      <c r="B17" s="1" t="s">
        <v>95</v>
      </c>
      <c r="D17" s="1">
        <v>1</v>
      </c>
      <c r="E17" s="1">
        <v>1867</v>
      </c>
      <c r="F17" s="1">
        <f t="shared" si="0"/>
        <v>1866</v>
      </c>
      <c r="G17" s="1">
        <f t="shared" si="1"/>
        <v>157</v>
      </c>
      <c r="H17" s="1">
        <v>18.2</v>
      </c>
      <c r="I17" s="1">
        <v>9.6</v>
      </c>
    </row>
    <row r="18" spans="2:9" s="1" customFormat="1" x14ac:dyDescent="0.3">
      <c r="B18" s="1" t="s">
        <v>96</v>
      </c>
      <c r="D18" s="1">
        <v>7</v>
      </c>
      <c r="E18" s="1">
        <v>1852</v>
      </c>
      <c r="F18" s="1">
        <f t="shared" si="0"/>
        <v>1845</v>
      </c>
      <c r="G18" s="1">
        <f t="shared" si="1"/>
        <v>178</v>
      </c>
      <c r="H18" s="1">
        <v>18.899999999999999</v>
      </c>
      <c r="I18" s="1">
        <v>8.4</v>
      </c>
    </row>
    <row r="19" spans="2:9" s="1" customFormat="1" x14ac:dyDescent="0.3">
      <c r="B19" s="1" t="s">
        <v>97</v>
      </c>
      <c r="D19" s="1">
        <v>12</v>
      </c>
      <c r="E19" s="1">
        <v>1861</v>
      </c>
      <c r="F19" s="1">
        <f t="shared" si="0"/>
        <v>1849</v>
      </c>
      <c r="G19" s="1">
        <f t="shared" si="1"/>
        <v>174</v>
      </c>
      <c r="H19" s="1">
        <v>18</v>
      </c>
      <c r="I19" s="1">
        <v>9.8000000000000007</v>
      </c>
    </row>
    <row r="20" spans="2:9" s="1" customFormat="1" x14ac:dyDescent="0.3">
      <c r="B20" s="1" t="s">
        <v>98</v>
      </c>
      <c r="D20" s="1">
        <v>1</v>
      </c>
      <c r="E20" s="1">
        <v>1937</v>
      </c>
      <c r="F20" s="1">
        <f t="shared" si="0"/>
        <v>1936</v>
      </c>
      <c r="G20" s="1">
        <f t="shared" si="1"/>
        <v>87</v>
      </c>
      <c r="H20" s="1">
        <v>16.5</v>
      </c>
      <c r="I20" s="1">
        <v>10.8</v>
      </c>
    </row>
    <row r="21" spans="2:9" s="1" customFormat="1" x14ac:dyDescent="0.3">
      <c r="B21" s="1" t="s">
        <v>99</v>
      </c>
      <c r="D21" s="1">
        <v>8</v>
      </c>
      <c r="E21" s="1">
        <v>1872</v>
      </c>
      <c r="F21" s="1">
        <f t="shared" si="0"/>
        <v>1864</v>
      </c>
      <c r="G21" s="1">
        <f t="shared" si="1"/>
        <v>159</v>
      </c>
      <c r="H21" s="1">
        <v>18.3</v>
      </c>
      <c r="I21" s="1">
        <v>10.5</v>
      </c>
    </row>
    <row r="22" spans="2:9" s="1" customFormat="1" x14ac:dyDescent="0.3">
      <c r="B22" s="1" t="s">
        <v>100</v>
      </c>
      <c r="D22" s="1">
        <v>2</v>
      </c>
      <c r="E22" s="1">
        <v>1843</v>
      </c>
      <c r="F22" s="1">
        <f t="shared" si="0"/>
        <v>1841</v>
      </c>
      <c r="G22" s="1">
        <f t="shared" si="1"/>
        <v>182</v>
      </c>
      <c r="H22" s="1">
        <v>20.6</v>
      </c>
      <c r="I22" s="1">
        <v>11.6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</vt:lpstr>
      <vt:lpstr>APA</vt:lpstr>
      <vt:lpstr>PUR</vt:lpstr>
      <vt:lpstr>KHA</vt:lpstr>
      <vt:lpstr>IGA</vt:lpstr>
      <vt:lpstr>CHO</vt:lpstr>
      <vt:lpstr>BIL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Кристина</dc:creator>
  <cp:lastModifiedBy>Кристина</cp:lastModifiedBy>
  <dcterms:created xsi:type="dcterms:W3CDTF">2015-06-05T18:17:20Z</dcterms:created>
  <dcterms:modified xsi:type="dcterms:W3CDTF">2024-10-29T09:04:33Z</dcterms:modified>
</cp:coreProperties>
</file>