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NOR\YandexDisk\DENDRO\ДИСЕР\climate\"/>
    </mc:Choice>
  </mc:AlternateContent>
  <xr:revisionPtr revIDLastSave="0" documentId="8_{BFF3714B-858F-470D-89F7-8E617357E524}" xr6:coauthVersionLast="36" xr6:coauthVersionMax="36" xr10:uidLastSave="{00000000-0000-0000-0000-000000000000}"/>
  <bookViews>
    <workbookView xWindow="0" yWindow="0" windowWidth="23040" windowHeight="10092" xr2:uid="{2F3CE408-561D-4014-992E-C46FC39872FB}"/>
  </bookViews>
  <sheets>
    <sheet name="Temp" sheetId="1" r:id="rId1"/>
    <sheet name="Prec" sheetId="2" r:id="rId2"/>
  </sheets>
  <definedNames>
    <definedName name="_xlnm._FilterDatabase" localSheetId="1" hidden="1">Prec!$B$1:$M$72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1" l="1"/>
  <c r="P5" i="1"/>
  <c r="P5" i="2"/>
  <c r="O5" i="2"/>
  <c r="N4" i="2"/>
  <c r="P3" i="2"/>
  <c r="O3" i="2"/>
  <c r="O3" i="1"/>
  <c r="P3" i="1" l="1"/>
  <c r="P4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2" i="1"/>
  <c r="AG14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2" i="1"/>
  <c r="P4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2" i="2"/>
  <c r="AG14" i="2"/>
  <c r="N3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2" i="2"/>
  <c r="O4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AG2" i="2"/>
  <c r="AG3" i="2"/>
  <c r="AG4" i="2"/>
  <c r="AG5" i="2"/>
  <c r="AG6" i="2"/>
  <c r="AG7" i="2"/>
  <c r="AG8" i="2"/>
  <c r="AG9" i="2"/>
  <c r="AG10" i="2"/>
  <c r="AG11" i="2"/>
  <c r="AG12" i="2"/>
  <c r="AG13" i="2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AG13" i="1"/>
  <c r="AG12" i="1"/>
  <c r="AG11" i="1"/>
  <c r="AG9" i="1"/>
  <c r="AG8" i="1"/>
  <c r="AG7" i="1"/>
  <c r="AG6" i="1"/>
  <c r="AG5" i="1"/>
  <c r="AG4" i="1"/>
  <c r="AG3" i="1"/>
  <c r="AG2" i="1"/>
  <c r="AG10" i="1"/>
</calcChain>
</file>

<file path=xl/sharedStrings.xml><?xml version="1.0" encoding="utf-8"?>
<sst xmlns="http://schemas.openxmlformats.org/spreadsheetml/2006/main" count="86" uniqueCount="42">
  <si>
    <t>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</si>
  <si>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</si>
  <si>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</si>
  <si>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</si>
  <si>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</si>
  <si>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</si>
  <si>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</si>
  <si>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</si>
  <si>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</si>
  <si>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</si>
  <si>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</si>
  <si>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</si>
  <si>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</si>
  <si>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</si>
  <si>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</si>
  <si>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</si>
  <si>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</si>
  <si>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</si>
  <si>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</si>
  <si>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</si>
  <si>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</si>
  <si>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</si>
  <si>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</si>
  <si>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</si>
  <si>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slope</t>
  </si>
  <si>
    <t>Trend calc</t>
  </si>
  <si>
    <t>Resid calc</t>
  </si>
  <si>
    <t>Jan_det</t>
  </si>
  <si>
    <t>Feb_det</t>
  </si>
  <si>
    <t>Mar_det</t>
  </si>
  <si>
    <t>Apr_det</t>
  </si>
  <si>
    <t>May_det</t>
  </si>
  <si>
    <t>Jun_det</t>
  </si>
  <si>
    <t>Jul_det</t>
  </si>
  <si>
    <t>Aug_det</t>
  </si>
  <si>
    <t>Sep_det</t>
  </si>
  <si>
    <t>Oct_det</t>
  </si>
  <si>
    <t>Nov_det</t>
  </si>
  <si>
    <t>Dec_det</t>
  </si>
  <si>
    <t>May-Jul</t>
  </si>
  <si>
    <t>May-Jul_det</t>
  </si>
  <si>
    <t>May-July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</si>
</sst>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2" fillId="0" borderId="0" xfId="0" applyFont="1"/>
    <xf numFmtId="0" fontId="2" fillId="3" borderId="0" xfId="0" applyFont="1" applyFill="1"/>
    <xf numFmtId="0" fontId="2" fillId="4" borderId="0" xfId="0" applyFont="1" applyFill="1"/>
    <xf numFmtId="0" fontId="0" fillId="5" borderId="0" xfId="0" applyFill="1"/>
    <xf numFmtId="2" fontId="0" fillId="0" borderId="0" xfId="0" applyNumberFormat="1"/>
    <xf numFmtId="0" fontId="2" fillId="6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87B11-E49E-4378-82A4-E44FB31CC38A}">
  <dimension ref="A1:AH72"/>
  <sheetViews>
    <sheetView tabSelected="1" zoomScale="120" zoomScaleNormal="120" workbookViewId="0">
      <selection activeCell="Q8" sqref="Q8"/>
    </sheetView>
  </sheetViews>
  <sheetFormatPr defaultColWidth="8.77734375" defaultRowHeight="14.4" x14ac:dyDescent="0.3"/>
  <sheetData>
    <row r="1" spans="1:34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39</v>
      </c>
      <c r="O1" s="4" t="s">
        <v>25</v>
      </c>
      <c r="P1" s="4" t="s">
        <v>26</v>
      </c>
      <c r="R1" s="3" t="s">
        <v>27</v>
      </c>
      <c r="S1" s="3" t="s">
        <v>28</v>
      </c>
      <c r="T1" s="3" t="s">
        <v>29</v>
      </c>
      <c r="U1" s="3" t="s">
        <v>30</v>
      </c>
      <c r="V1" s="3" t="s">
        <v>31</v>
      </c>
      <c r="W1" s="3" t="s">
        <v>32</v>
      </c>
      <c r="X1" s="3" t="s">
        <v>33</v>
      </c>
      <c r="Y1" s="3" t="s">
        <v>34</v>
      </c>
      <c r="Z1" s="3" t="s">
        <v>35</v>
      </c>
      <c r="AA1" s="3" t="s">
        <v>36</v>
      </c>
      <c r="AB1" s="3" t="s">
        <v>37</v>
      </c>
      <c r="AC1" s="3" t="s">
        <v>38</v>
      </c>
      <c r="AD1" s="3" t="s">
        <v>40</v>
      </c>
      <c r="AG1" s="2" t="s">
        <v>24</v>
      </c>
      <c r="AH1" s="5">
        <v>1.7004247708473062E-2</v>
      </c>
    </row>
    <row r="2" spans="1:34" x14ac:dyDescent="0.3">
      <c r="A2">
        <v>1951</v>
      </c>
      <c r="B2">
        <v>-24.3</v>
      </c>
      <c r="C2">
        <v>-19.399999999999999</v>
      </c>
      <c r="D2">
        <v>-7.7</v>
      </c>
      <c r="E2">
        <v>4</v>
      </c>
      <c r="F2">
        <v>12.8</v>
      </c>
      <c r="G2">
        <v>15.9</v>
      </c>
      <c r="H2">
        <v>18.100000000000001</v>
      </c>
      <c r="I2">
        <v>11.8</v>
      </c>
      <c r="J2">
        <v>9.9</v>
      </c>
      <c r="K2">
        <v>1.1000000000000001</v>
      </c>
      <c r="L2">
        <v>-10.9</v>
      </c>
      <c r="M2">
        <v>-12.7</v>
      </c>
      <c r="N2">
        <f>AVERAGE(F2:H2)</f>
        <v>15.600000000000001</v>
      </c>
      <c r="P2">
        <f>N2-O2</f>
        <v>15.600000000000001</v>
      </c>
      <c r="R2" s="6">
        <v>-24.3</v>
      </c>
      <c r="S2" s="6">
        <v>-19.399999999999999</v>
      </c>
      <c r="T2" s="6">
        <v>-7.7</v>
      </c>
      <c r="U2" s="6">
        <v>4</v>
      </c>
      <c r="V2" s="6">
        <v>12.8</v>
      </c>
      <c r="W2" s="6">
        <v>15.9</v>
      </c>
      <c r="X2" s="6">
        <v>18.100000000000001</v>
      </c>
      <c r="Y2" s="6">
        <v>11.8</v>
      </c>
      <c r="Z2" s="6">
        <v>9.9</v>
      </c>
      <c r="AA2" s="6">
        <v>1.1000000000000001</v>
      </c>
      <c r="AB2" s="6">
        <v>-10.9</v>
      </c>
      <c r="AC2" s="6">
        <v>-12.7</v>
      </c>
      <c r="AD2" s="6">
        <v>15.600000000000001</v>
      </c>
      <c r="AF2" t="s">
        <v>13</v>
      </c>
      <c r="AG2">
        <f>SLOPE(B2:B72,$A$2:$A$72)</f>
        <v>4.8900067069081149E-2</v>
      </c>
    </row>
    <row r="3" spans="1:34" x14ac:dyDescent="0.3">
      <c r="A3">
        <v>1952</v>
      </c>
      <c r="B3">
        <v>-21.2</v>
      </c>
      <c r="C3">
        <v>-23.3</v>
      </c>
      <c r="D3">
        <v>-8.8000000000000007</v>
      </c>
      <c r="E3">
        <v>2.1</v>
      </c>
      <c r="F3">
        <v>10.3</v>
      </c>
      <c r="G3">
        <v>14.3</v>
      </c>
      <c r="H3">
        <v>16.100000000000001</v>
      </c>
      <c r="I3">
        <v>14.1</v>
      </c>
      <c r="J3">
        <v>9.5</v>
      </c>
      <c r="K3">
        <v>0.4</v>
      </c>
      <c r="L3">
        <v>-14.1</v>
      </c>
      <c r="M3">
        <v>-17.399999999999999</v>
      </c>
      <c r="N3">
        <f t="shared" ref="N3:N66" si="0">AVERAGE(F3:H3)</f>
        <v>13.566666666666668</v>
      </c>
      <c r="O3">
        <f>$AH$1*(A3-$A$2)</f>
        <v>1.7004247708473062E-2</v>
      </c>
      <c r="P3">
        <f t="shared" ref="P3:P66" si="1">N3-O3</f>
        <v>13.549662418958196</v>
      </c>
      <c r="R3" s="6">
        <v>-21.24890006706908</v>
      </c>
      <c r="S3" s="6">
        <v>-23.357240107310531</v>
      </c>
      <c r="T3" s="6">
        <v>-8.8653252850435962</v>
      </c>
      <c r="U3" s="6">
        <v>2.0558786049631119</v>
      </c>
      <c r="V3" s="6">
        <v>10.2878604963112</v>
      </c>
      <c r="W3" s="6">
        <v>14.281723675385647</v>
      </c>
      <c r="X3" s="6">
        <v>16.079403085177734</v>
      </c>
      <c r="Y3" s="6">
        <v>14.073370221327968</v>
      </c>
      <c r="Z3" s="6">
        <v>9.4997652582159624</v>
      </c>
      <c r="AA3" s="6">
        <v>0.38320254862508385</v>
      </c>
      <c r="AB3" s="6">
        <v>-14.132997987927565</v>
      </c>
      <c r="AC3" s="6">
        <v>-17.4363547954393</v>
      </c>
      <c r="AD3" s="6">
        <v>13.549662418958196</v>
      </c>
      <c r="AF3" t="s">
        <v>14</v>
      </c>
      <c r="AG3">
        <f>SLOPE(C2:C72,$A$2:$A$72)</f>
        <v>5.7240107310529843E-2</v>
      </c>
    </row>
    <row r="4" spans="1:34" x14ac:dyDescent="0.3">
      <c r="A4">
        <v>1953</v>
      </c>
      <c r="B4">
        <v>-20.9</v>
      </c>
      <c r="C4">
        <v>-18.8</v>
      </c>
      <c r="D4">
        <v>-4.9000000000000004</v>
      </c>
      <c r="E4">
        <v>3.7</v>
      </c>
      <c r="F4">
        <v>12.1</v>
      </c>
      <c r="G4">
        <v>15.9</v>
      </c>
      <c r="H4">
        <v>18.3</v>
      </c>
      <c r="I4">
        <v>13.9</v>
      </c>
      <c r="J4">
        <v>11.6</v>
      </c>
      <c r="K4">
        <v>2</v>
      </c>
      <c r="L4">
        <v>-10.5</v>
      </c>
      <c r="M4">
        <v>-15.6</v>
      </c>
      <c r="N4">
        <f t="shared" si="0"/>
        <v>15.433333333333332</v>
      </c>
      <c r="O4">
        <f t="shared" ref="O4:O67" si="2">$AH$1*(A4-$A$2)</f>
        <v>3.4008495416946123E-2</v>
      </c>
      <c r="P4">
        <f t="shared" si="1"/>
        <v>15.399324837916385</v>
      </c>
      <c r="R4" s="6">
        <v>-20.99780013413816</v>
      </c>
      <c r="S4" s="6">
        <v>-18.914480214621062</v>
      </c>
      <c r="T4" s="6">
        <v>-5.0306505700871904</v>
      </c>
      <c r="U4" s="6">
        <v>3.6117572099262243</v>
      </c>
      <c r="V4" s="6">
        <v>12.075720992622401</v>
      </c>
      <c r="W4" s="6">
        <v>15.863447350771295</v>
      </c>
      <c r="X4" s="6">
        <v>18.258806170355466</v>
      </c>
      <c r="Y4" s="6">
        <v>13.846740442655936</v>
      </c>
      <c r="Z4" s="6">
        <v>11.599530516431924</v>
      </c>
      <c r="AA4" s="6">
        <v>1.9664050972501677</v>
      </c>
      <c r="AB4" s="6">
        <v>-10.565995975855131</v>
      </c>
      <c r="AC4" s="6">
        <v>-15.672709590878604</v>
      </c>
      <c r="AD4" s="6">
        <v>15.399324837916385</v>
      </c>
      <c r="AF4" t="s">
        <v>15</v>
      </c>
      <c r="AG4">
        <f>SLOPE(D2:D72,$A$2:$A$72)</f>
        <v>6.5325285043594916E-2</v>
      </c>
    </row>
    <row r="5" spans="1:34" x14ac:dyDescent="0.3">
      <c r="A5">
        <v>1954</v>
      </c>
      <c r="B5">
        <v>-22.9</v>
      </c>
      <c r="C5">
        <v>-18.5</v>
      </c>
      <c r="D5">
        <v>-9.3000000000000007</v>
      </c>
      <c r="E5">
        <v>2.4</v>
      </c>
      <c r="F5">
        <v>6</v>
      </c>
      <c r="G5">
        <v>15.7</v>
      </c>
      <c r="H5">
        <v>15.1</v>
      </c>
      <c r="I5">
        <v>15.6</v>
      </c>
      <c r="J5">
        <v>9.1</v>
      </c>
      <c r="K5">
        <v>1.2</v>
      </c>
      <c r="L5">
        <v>-10.7</v>
      </c>
      <c r="M5">
        <v>-30.1</v>
      </c>
      <c r="N5">
        <f t="shared" si="0"/>
        <v>12.266666666666666</v>
      </c>
      <c r="O5">
        <f t="shared" si="2"/>
        <v>5.1012743125419188E-2</v>
      </c>
      <c r="P5">
        <f>N5-O5</f>
        <v>12.215653923541247</v>
      </c>
      <c r="R5" s="6">
        <v>-23.046700201207241</v>
      </c>
      <c r="S5" s="6">
        <v>-18.671720321931591</v>
      </c>
      <c r="T5" s="6">
        <v>-9.4959758551307853</v>
      </c>
      <c r="U5" s="6">
        <v>2.2676358148893359</v>
      </c>
      <c r="V5" s="6">
        <v>5.9635814889336016</v>
      </c>
      <c r="W5" s="6">
        <v>15.645171026156941</v>
      </c>
      <c r="X5" s="6">
        <v>15.038209255533198</v>
      </c>
      <c r="Y5" s="6">
        <v>15.520110663983903</v>
      </c>
      <c r="Z5" s="6">
        <v>9.0992957746478869</v>
      </c>
      <c r="AA5" s="6">
        <v>1.1496076458752515</v>
      </c>
      <c r="AB5" s="6">
        <v>-10.798993963782696</v>
      </c>
      <c r="AC5" s="6">
        <v>-30.209064386317909</v>
      </c>
      <c r="AD5" s="6">
        <v>12.215653923541247</v>
      </c>
      <c r="AF5" t="s">
        <v>16</v>
      </c>
      <c r="AG5">
        <f>SLOPE(E2:E72,$A$2:$A$72)</f>
        <v>4.4121395036887986E-2</v>
      </c>
    </row>
    <row r="6" spans="1:34" x14ac:dyDescent="0.3">
      <c r="A6">
        <v>1955</v>
      </c>
      <c r="B6">
        <v>-23.7</v>
      </c>
      <c r="C6">
        <v>-15.5</v>
      </c>
      <c r="D6">
        <v>-7.8</v>
      </c>
      <c r="E6">
        <v>2</v>
      </c>
      <c r="F6">
        <v>11.3</v>
      </c>
      <c r="G6">
        <v>16.600000000000001</v>
      </c>
      <c r="H6">
        <v>16.399999999999999</v>
      </c>
      <c r="I6">
        <v>15.1</v>
      </c>
      <c r="J6">
        <v>8</v>
      </c>
      <c r="K6">
        <v>0.4</v>
      </c>
      <c r="L6">
        <v>-7.4</v>
      </c>
      <c r="M6">
        <v>-12.9</v>
      </c>
      <c r="N6">
        <f t="shared" si="0"/>
        <v>14.766666666666666</v>
      </c>
      <c r="O6">
        <f t="shared" si="2"/>
        <v>6.8016990833892246E-2</v>
      </c>
      <c r="P6">
        <f>N6-O6</f>
        <v>14.698649675832774</v>
      </c>
      <c r="R6" s="6">
        <v>-23.895600268276326</v>
      </c>
      <c r="S6" s="6">
        <v>-15.72896042924212</v>
      </c>
      <c r="T6" s="6">
        <v>-8.061301140174379</v>
      </c>
      <c r="U6" s="6">
        <v>1.823514419852448</v>
      </c>
      <c r="V6" s="6">
        <v>11.251441985244803</v>
      </c>
      <c r="W6" s="6">
        <v>16.526894701542592</v>
      </c>
      <c r="X6" s="6">
        <v>16.31761234071093</v>
      </c>
      <c r="Y6" s="6">
        <v>14.993480885311872</v>
      </c>
      <c r="Z6" s="6">
        <v>7.9990610328638496</v>
      </c>
      <c r="AA6" s="6">
        <v>0.33281019450033533</v>
      </c>
      <c r="AB6" s="6">
        <v>-7.5319919517102623</v>
      </c>
      <c r="AC6" s="6">
        <v>-13.045419181757211</v>
      </c>
      <c r="AD6" s="6">
        <v>14.698649675832774</v>
      </c>
      <c r="AF6" t="s">
        <v>5</v>
      </c>
      <c r="AG6">
        <f>SLOPE(F2:F72,$A$2:$A$72)</f>
        <v>1.2139503688799465E-2</v>
      </c>
    </row>
    <row r="7" spans="1:34" x14ac:dyDescent="0.3">
      <c r="A7">
        <v>1956</v>
      </c>
      <c r="B7">
        <v>-26.5</v>
      </c>
      <c r="C7">
        <v>-21.4</v>
      </c>
      <c r="D7">
        <v>-8.6</v>
      </c>
      <c r="E7">
        <v>4.5999999999999996</v>
      </c>
      <c r="F7">
        <v>10.8</v>
      </c>
      <c r="G7">
        <v>12.6</v>
      </c>
      <c r="H7">
        <v>16.5</v>
      </c>
      <c r="I7">
        <v>14</v>
      </c>
      <c r="J7">
        <v>8.6</v>
      </c>
      <c r="K7">
        <v>3.6</v>
      </c>
      <c r="L7">
        <v>-14.1</v>
      </c>
      <c r="M7">
        <v>-20.7</v>
      </c>
      <c r="N7">
        <f t="shared" si="0"/>
        <v>13.299999999999999</v>
      </c>
      <c r="O7">
        <f t="shared" si="2"/>
        <v>8.5021238542365304E-2</v>
      </c>
      <c r="P7">
        <f t="shared" si="1"/>
        <v>13.214978761457633</v>
      </c>
      <c r="R7" s="6">
        <v>-26.744500335345407</v>
      </c>
      <c r="S7" s="6">
        <v>-21.686200536552647</v>
      </c>
      <c r="T7" s="6">
        <v>-8.9266264252179734</v>
      </c>
      <c r="U7" s="6">
        <v>4.3793930248155597</v>
      </c>
      <c r="V7" s="6">
        <v>10.739302481556003</v>
      </c>
      <c r="W7" s="6">
        <v>12.508618376928236</v>
      </c>
      <c r="X7" s="6">
        <v>16.397015425888664</v>
      </c>
      <c r="Y7" s="6">
        <v>13.866851106639839</v>
      </c>
      <c r="Z7" s="6">
        <v>8.5988262910798117</v>
      </c>
      <c r="AA7" s="6">
        <v>3.5160127431254193</v>
      </c>
      <c r="AB7" s="6">
        <v>-14.264989939637827</v>
      </c>
      <c r="AC7" s="6">
        <v>-20.881773977196513</v>
      </c>
      <c r="AD7" s="6">
        <v>13.214978761457633</v>
      </c>
      <c r="AF7" t="s">
        <v>17</v>
      </c>
      <c r="AG7">
        <f>SLOPE(G2:G72,$A$2:$A$72)</f>
        <v>1.8276324614352774E-2</v>
      </c>
    </row>
    <row r="8" spans="1:34" x14ac:dyDescent="0.3">
      <c r="A8">
        <v>1957</v>
      </c>
      <c r="B8">
        <v>-21.4</v>
      </c>
      <c r="C8">
        <v>-17.399999999999999</v>
      </c>
      <c r="D8">
        <v>-5.2</v>
      </c>
      <c r="E8">
        <v>2.1</v>
      </c>
      <c r="F8">
        <v>8.8000000000000007</v>
      </c>
      <c r="G8">
        <v>16.3</v>
      </c>
      <c r="H8">
        <v>15.2</v>
      </c>
      <c r="I8">
        <v>13.1</v>
      </c>
      <c r="J8">
        <v>9.3000000000000007</v>
      </c>
      <c r="K8">
        <v>1</v>
      </c>
      <c r="L8">
        <v>-7.1</v>
      </c>
      <c r="M8">
        <v>-13.3</v>
      </c>
      <c r="N8">
        <f t="shared" si="0"/>
        <v>13.433333333333332</v>
      </c>
      <c r="O8">
        <f t="shared" si="2"/>
        <v>0.10202548625083838</v>
      </c>
      <c r="P8">
        <f t="shared" si="1"/>
        <v>13.331307847082494</v>
      </c>
      <c r="R8" s="6">
        <v>-21.693400402414486</v>
      </c>
      <c r="S8" s="6">
        <v>-17.743440643863178</v>
      </c>
      <c r="T8" s="6">
        <v>-5.5919517102615695</v>
      </c>
      <c r="U8" s="6">
        <v>1.8352716297786722</v>
      </c>
      <c r="V8" s="6">
        <v>8.727162977867204</v>
      </c>
      <c r="W8" s="6">
        <v>16.190342052313884</v>
      </c>
      <c r="X8" s="6">
        <v>15.076418511066398</v>
      </c>
      <c r="Y8" s="6">
        <v>12.940221327967807</v>
      </c>
      <c r="Z8" s="6">
        <v>9.2985915492957751</v>
      </c>
      <c r="AA8" s="6">
        <v>0.89921529175050297</v>
      </c>
      <c r="AB8" s="6">
        <v>-7.2979879275653925</v>
      </c>
      <c r="AC8" s="6">
        <v>-13.518128772635816</v>
      </c>
      <c r="AD8" s="6">
        <v>13.331307847082494</v>
      </c>
      <c r="AF8" t="s">
        <v>18</v>
      </c>
      <c r="AG8">
        <f>SLOPE(H2:H72,$A$2:$A$72)</f>
        <v>2.0596914822266929E-2</v>
      </c>
    </row>
    <row r="9" spans="1:34" x14ac:dyDescent="0.3">
      <c r="A9">
        <v>1958</v>
      </c>
      <c r="B9">
        <v>-24.4</v>
      </c>
      <c r="C9">
        <v>-14.7</v>
      </c>
      <c r="D9">
        <v>-9.4</v>
      </c>
      <c r="E9">
        <v>2.6</v>
      </c>
      <c r="F9">
        <v>9.1</v>
      </c>
      <c r="G9">
        <v>10.7</v>
      </c>
      <c r="H9">
        <v>15.7</v>
      </c>
      <c r="I9">
        <v>14.9</v>
      </c>
      <c r="J9">
        <v>8.4</v>
      </c>
      <c r="K9">
        <v>1.4</v>
      </c>
      <c r="L9">
        <v>-8.3000000000000007</v>
      </c>
      <c r="M9">
        <v>-17.100000000000001</v>
      </c>
      <c r="N9">
        <f t="shared" si="0"/>
        <v>11.833333333333334</v>
      </c>
      <c r="O9">
        <f t="shared" si="2"/>
        <v>0.11902973395931143</v>
      </c>
      <c r="P9">
        <f t="shared" si="1"/>
        <v>11.714303599374022</v>
      </c>
      <c r="R9" s="6">
        <v>-24.742300469483567</v>
      </c>
      <c r="S9" s="6">
        <v>-15.100680751173709</v>
      </c>
      <c r="T9" s="6">
        <v>-9.8572769953051651</v>
      </c>
      <c r="U9" s="6">
        <v>2.2911502347417843</v>
      </c>
      <c r="V9" s="6">
        <v>9.0150234741784026</v>
      </c>
      <c r="W9" s="6">
        <v>10.572065727699529</v>
      </c>
      <c r="X9" s="6">
        <v>15.555821596244131</v>
      </c>
      <c r="Y9" s="6">
        <v>14.713591549295774</v>
      </c>
      <c r="Z9" s="6">
        <v>8.3983568075117372</v>
      </c>
      <c r="AA9" s="6">
        <v>1.2824178403755868</v>
      </c>
      <c r="AB9" s="6">
        <v>-8.530985915492959</v>
      </c>
      <c r="AC9" s="6">
        <v>-17.354483568075118</v>
      </c>
      <c r="AD9" s="6">
        <v>11.714303599374022</v>
      </c>
      <c r="AF9" t="s">
        <v>19</v>
      </c>
      <c r="AG9">
        <f>SLOPE(I2:I72,$A$2:$A$72)</f>
        <v>2.6629778672032187E-2</v>
      </c>
    </row>
    <row r="10" spans="1:34" x14ac:dyDescent="0.3">
      <c r="A10">
        <v>1959</v>
      </c>
      <c r="B10">
        <v>-23</v>
      </c>
      <c r="C10">
        <v>-14.7</v>
      </c>
      <c r="D10">
        <v>-3.9</v>
      </c>
      <c r="E10">
        <v>4.7</v>
      </c>
      <c r="F10">
        <v>8.8000000000000007</v>
      </c>
      <c r="G10">
        <v>15.4</v>
      </c>
      <c r="H10">
        <v>16</v>
      </c>
      <c r="I10">
        <v>14</v>
      </c>
      <c r="J10">
        <v>10.8</v>
      </c>
      <c r="K10">
        <v>4.4000000000000004</v>
      </c>
      <c r="L10">
        <v>-14.8</v>
      </c>
      <c r="M10">
        <v>-20.9</v>
      </c>
      <c r="N10">
        <f t="shared" si="0"/>
        <v>13.4</v>
      </c>
      <c r="O10">
        <f t="shared" si="2"/>
        <v>0.13603398166778449</v>
      </c>
      <c r="P10">
        <f t="shared" si="1"/>
        <v>13.263966018332216</v>
      </c>
      <c r="R10" s="6">
        <v>-23.391200536552649</v>
      </c>
      <c r="S10" s="6">
        <v>-15.157920858484237</v>
      </c>
      <c r="T10" s="6">
        <v>-4.4226022803487588</v>
      </c>
      <c r="U10" s="6">
        <v>4.3470288397048966</v>
      </c>
      <c r="V10" s="6">
        <v>8.702883970489605</v>
      </c>
      <c r="W10" s="6">
        <v>15.253789403085179</v>
      </c>
      <c r="X10" s="6">
        <v>15.835224681421865</v>
      </c>
      <c r="Y10" s="6">
        <v>13.786961770623742</v>
      </c>
      <c r="Z10" s="6">
        <v>10.7981220657277</v>
      </c>
      <c r="AA10" s="6">
        <v>4.265620389000671</v>
      </c>
      <c r="AB10" s="6">
        <v>-15.063983903420525</v>
      </c>
      <c r="AC10" s="6">
        <v>-21.19083836351442</v>
      </c>
      <c r="AD10" s="6">
        <v>13.263966018332216</v>
      </c>
      <c r="AF10" t="s">
        <v>20</v>
      </c>
      <c r="AG10">
        <f>SLOPE(J2:J72,$A$2:$A$72)</f>
        <v>2.3474178403755624E-4</v>
      </c>
    </row>
    <row r="11" spans="1:34" x14ac:dyDescent="0.3">
      <c r="A11">
        <v>1960</v>
      </c>
      <c r="B11">
        <v>-18.600000000000001</v>
      </c>
      <c r="C11">
        <v>-15.1</v>
      </c>
      <c r="D11">
        <v>-10.6</v>
      </c>
      <c r="E11">
        <v>3</v>
      </c>
      <c r="F11">
        <v>7.3</v>
      </c>
      <c r="G11">
        <v>14.7</v>
      </c>
      <c r="H11">
        <v>14.9</v>
      </c>
      <c r="I11">
        <v>13.5</v>
      </c>
      <c r="J11">
        <v>8.5</v>
      </c>
      <c r="K11">
        <v>-0.9</v>
      </c>
      <c r="L11">
        <v>-10.8</v>
      </c>
      <c r="M11">
        <v>-20</v>
      </c>
      <c r="N11">
        <f t="shared" si="0"/>
        <v>12.299999999999999</v>
      </c>
      <c r="O11">
        <f t="shared" si="2"/>
        <v>0.15303822937625755</v>
      </c>
      <c r="P11">
        <f t="shared" si="1"/>
        <v>12.146961770623742</v>
      </c>
      <c r="R11" s="6">
        <v>-19.040100603621731</v>
      </c>
      <c r="S11" s="6">
        <v>-15.615160965794768</v>
      </c>
      <c r="T11" s="6">
        <v>-11.187927565392354</v>
      </c>
      <c r="U11" s="6">
        <v>2.6029074446680083</v>
      </c>
      <c r="V11" s="6">
        <v>7.1907444668008047</v>
      </c>
      <c r="W11" s="6">
        <v>14.535513078470824</v>
      </c>
      <c r="X11" s="6">
        <v>14.714627766599598</v>
      </c>
      <c r="Y11" s="6">
        <v>13.260331991951711</v>
      </c>
      <c r="Z11" s="6">
        <v>8.4978873239436616</v>
      </c>
      <c r="AA11" s="6">
        <v>-1.0511770623742456</v>
      </c>
      <c r="AB11" s="6">
        <v>-11.09698189134809</v>
      </c>
      <c r="AC11" s="6">
        <v>-20.327193158953722</v>
      </c>
      <c r="AD11" s="6">
        <v>12.146961770623742</v>
      </c>
      <c r="AF11" t="s">
        <v>21</v>
      </c>
      <c r="AG11">
        <f>SLOPE(K2:K72,$A$2:$A$72)</f>
        <v>1.6797451374916166E-2</v>
      </c>
    </row>
    <row r="12" spans="1:34" x14ac:dyDescent="0.3">
      <c r="A12">
        <v>1961</v>
      </c>
      <c r="B12">
        <v>-22.3</v>
      </c>
      <c r="C12">
        <v>-15.7</v>
      </c>
      <c r="D12">
        <v>-10.199999999999999</v>
      </c>
      <c r="E12">
        <v>6.9</v>
      </c>
      <c r="F12">
        <v>10.199999999999999</v>
      </c>
      <c r="G12">
        <v>12.6</v>
      </c>
      <c r="H12">
        <v>15.9</v>
      </c>
      <c r="I12">
        <v>13.4</v>
      </c>
      <c r="J12">
        <v>8.6</v>
      </c>
      <c r="K12">
        <v>-2</v>
      </c>
      <c r="L12">
        <v>-7.7</v>
      </c>
      <c r="M12">
        <v>-17.399999999999999</v>
      </c>
      <c r="N12">
        <f t="shared" si="0"/>
        <v>12.899999999999999</v>
      </c>
      <c r="O12">
        <f t="shared" si="2"/>
        <v>0.17004247708473061</v>
      </c>
      <c r="P12">
        <f t="shared" si="1"/>
        <v>12.729957522915267</v>
      </c>
      <c r="R12" s="6">
        <v>-22.789000670690811</v>
      </c>
      <c r="S12" s="6">
        <v>-16.272401073105296</v>
      </c>
      <c r="T12" s="6">
        <v>-10.853252850435949</v>
      </c>
      <c r="U12" s="6">
        <v>6.4587860496311205</v>
      </c>
      <c r="V12" s="6">
        <v>10.078604963112005</v>
      </c>
      <c r="W12" s="6">
        <v>12.417236753856471</v>
      </c>
      <c r="X12" s="6">
        <v>15.694030851777331</v>
      </c>
      <c r="Y12" s="6">
        <v>13.133702213279678</v>
      </c>
      <c r="Z12" s="6">
        <v>8.5976525821596237</v>
      </c>
      <c r="AA12" s="6">
        <v>-2.1679745137491615</v>
      </c>
      <c r="AB12" s="6">
        <v>-8.029979879275654</v>
      </c>
      <c r="AC12" s="6">
        <v>-17.763547954393022</v>
      </c>
      <c r="AD12" s="6">
        <v>12.729957522915267</v>
      </c>
      <c r="AF12" t="s">
        <v>22</v>
      </c>
      <c r="AG12">
        <f>SLOPE(L2:L72,$A$2:$A$72)</f>
        <v>3.2997987927565399E-2</v>
      </c>
    </row>
    <row r="13" spans="1:34" x14ac:dyDescent="0.3">
      <c r="A13">
        <v>1962</v>
      </c>
      <c r="B13">
        <v>-21.9</v>
      </c>
      <c r="C13">
        <v>-15.6</v>
      </c>
      <c r="D13">
        <v>-3.5</v>
      </c>
      <c r="E13">
        <v>4</v>
      </c>
      <c r="F13">
        <v>13.2</v>
      </c>
      <c r="G13">
        <v>16.399999999999999</v>
      </c>
      <c r="H13">
        <v>16.899999999999999</v>
      </c>
      <c r="I13">
        <v>15.6</v>
      </c>
      <c r="J13">
        <v>10.199999999999999</v>
      </c>
      <c r="K13">
        <v>1.6</v>
      </c>
      <c r="L13">
        <v>-13.5</v>
      </c>
      <c r="M13">
        <v>-14.4</v>
      </c>
      <c r="N13">
        <f t="shared" si="0"/>
        <v>15.5</v>
      </c>
      <c r="O13">
        <f t="shared" si="2"/>
        <v>0.18704672479320367</v>
      </c>
      <c r="P13">
        <f t="shared" si="1"/>
        <v>15.312953275206796</v>
      </c>
      <c r="R13" s="6">
        <v>-22.43790073775989</v>
      </c>
      <c r="S13" s="6">
        <v>-16.229641180415829</v>
      </c>
      <c r="T13" s="6">
        <v>-4.218578135479544</v>
      </c>
      <c r="U13" s="6">
        <v>3.5146646545942319</v>
      </c>
      <c r="V13" s="6">
        <v>13.066465459423204</v>
      </c>
      <c r="W13" s="6">
        <v>16.198960429242117</v>
      </c>
      <c r="X13" s="6">
        <v>16.673433936955064</v>
      </c>
      <c r="Y13" s="6">
        <v>15.307072434607646</v>
      </c>
      <c r="Z13" s="6">
        <v>10.197417840375586</v>
      </c>
      <c r="AA13" s="6">
        <v>1.4152280348759223</v>
      </c>
      <c r="AB13" s="6">
        <v>-13.86297786720322</v>
      </c>
      <c r="AC13" s="6">
        <v>-14.799902749832327</v>
      </c>
      <c r="AD13" s="6">
        <v>15.312953275206796</v>
      </c>
      <c r="AF13" t="s">
        <v>23</v>
      </c>
      <c r="AG13">
        <f>SLOPE(M2:M72,$A$2:$A$72)</f>
        <v>3.6354795439302486E-2</v>
      </c>
    </row>
    <row r="14" spans="1:34" x14ac:dyDescent="0.3">
      <c r="A14">
        <v>1963</v>
      </c>
      <c r="B14">
        <v>-22.1</v>
      </c>
      <c r="C14">
        <v>-15.4</v>
      </c>
      <c r="D14">
        <v>-1.4</v>
      </c>
      <c r="E14">
        <v>-0.7</v>
      </c>
      <c r="F14">
        <v>9.3000000000000007</v>
      </c>
      <c r="G14">
        <v>14.6</v>
      </c>
      <c r="H14">
        <v>16.399999999999999</v>
      </c>
      <c r="I14">
        <v>14.7</v>
      </c>
      <c r="J14">
        <v>7.9</v>
      </c>
      <c r="K14">
        <v>1.8</v>
      </c>
      <c r="L14">
        <v>-7.3</v>
      </c>
      <c r="M14">
        <v>-15.5</v>
      </c>
      <c r="N14">
        <f t="shared" si="0"/>
        <v>13.433333333333332</v>
      </c>
      <c r="O14">
        <f t="shared" si="2"/>
        <v>0.20405097250167675</v>
      </c>
      <c r="P14">
        <f t="shared" si="1"/>
        <v>13.229282360831656</v>
      </c>
      <c r="R14" s="6">
        <v>-22.686800804828977</v>
      </c>
      <c r="S14" s="6">
        <v>-16.08688128772636</v>
      </c>
      <c r="T14" s="6">
        <v>-2.1839034205231389</v>
      </c>
      <c r="U14" s="6">
        <v>-1.2294567404426557</v>
      </c>
      <c r="V14" s="6">
        <v>9.1543259557344072</v>
      </c>
      <c r="W14" s="6">
        <v>14.380684104627766</v>
      </c>
      <c r="X14" s="6">
        <v>16.152837022132797</v>
      </c>
      <c r="Y14" s="6">
        <v>14.380442655935614</v>
      </c>
      <c r="Z14" s="6">
        <v>7.8971830985915501</v>
      </c>
      <c r="AA14" s="6">
        <v>1.598430583501006</v>
      </c>
      <c r="AB14" s="6">
        <v>-7.6959758551307846</v>
      </c>
      <c r="AC14" s="6">
        <v>-15.93625754527163</v>
      </c>
      <c r="AD14" s="6">
        <v>13.229282360831656</v>
      </c>
      <c r="AF14" t="s">
        <v>41</v>
      </c>
      <c r="AG14">
        <f>SLOPE(N2:N72,$A$2:$A$72)</f>
        <v>1.7004247708473062E-2</v>
      </c>
    </row>
    <row r="15" spans="1:34" x14ac:dyDescent="0.3">
      <c r="A15">
        <v>1964</v>
      </c>
      <c r="B15">
        <v>-16.8</v>
      </c>
      <c r="C15">
        <v>-23.9</v>
      </c>
      <c r="D15">
        <v>-5.4</v>
      </c>
      <c r="E15">
        <v>2.4</v>
      </c>
      <c r="F15">
        <v>9.6</v>
      </c>
      <c r="G15">
        <v>16</v>
      </c>
      <c r="H15">
        <v>17.3</v>
      </c>
      <c r="I15">
        <v>13.9</v>
      </c>
      <c r="J15">
        <v>8.9</v>
      </c>
      <c r="K15">
        <v>-2.2000000000000002</v>
      </c>
      <c r="L15">
        <v>-5.9</v>
      </c>
      <c r="M15">
        <v>-14.3</v>
      </c>
      <c r="N15">
        <f t="shared" si="0"/>
        <v>14.300000000000002</v>
      </c>
      <c r="O15">
        <f t="shared" si="2"/>
        <v>0.22105522021014981</v>
      </c>
      <c r="P15">
        <f t="shared" si="1"/>
        <v>14.078944779789852</v>
      </c>
      <c r="R15" s="6">
        <v>-17.435700871898057</v>
      </c>
      <c r="S15" s="6">
        <v>-24.644121395036887</v>
      </c>
      <c r="T15" s="6">
        <v>-6.2492287055667344</v>
      </c>
      <c r="U15" s="6">
        <v>1.826421864520456</v>
      </c>
      <c r="V15" s="6">
        <v>9.4421864520456058</v>
      </c>
      <c r="W15" s="6">
        <v>15.762407780013413</v>
      </c>
      <c r="X15" s="6">
        <v>17.032240107310532</v>
      </c>
      <c r="Y15" s="6">
        <v>13.553812877263582</v>
      </c>
      <c r="Z15" s="6">
        <v>8.8969483568075116</v>
      </c>
      <c r="AA15" s="6">
        <v>-2.4183668678739103</v>
      </c>
      <c r="AB15" s="6">
        <v>-6.3289738430583506</v>
      </c>
      <c r="AC15" s="6">
        <v>-14.772612340710934</v>
      </c>
      <c r="AD15" s="6">
        <v>14.078944779789852</v>
      </c>
    </row>
    <row r="16" spans="1:34" x14ac:dyDescent="0.3">
      <c r="A16">
        <v>1965</v>
      </c>
      <c r="B16">
        <v>-18.600000000000001</v>
      </c>
      <c r="C16">
        <v>-18.3</v>
      </c>
      <c r="D16">
        <v>-8.1</v>
      </c>
      <c r="E16">
        <v>2.7</v>
      </c>
      <c r="F16">
        <v>12.7</v>
      </c>
      <c r="G16">
        <v>15.8</v>
      </c>
      <c r="H16">
        <v>18.8</v>
      </c>
      <c r="I16">
        <v>14.4</v>
      </c>
      <c r="J16">
        <v>9</v>
      </c>
      <c r="K16">
        <v>2.4</v>
      </c>
      <c r="L16">
        <v>-5.9</v>
      </c>
      <c r="M16">
        <v>-19.7</v>
      </c>
      <c r="N16">
        <f t="shared" si="0"/>
        <v>15.766666666666666</v>
      </c>
      <c r="O16">
        <f t="shared" si="2"/>
        <v>0.23805946791862287</v>
      </c>
      <c r="P16">
        <f t="shared" si="1"/>
        <v>15.528607198748043</v>
      </c>
      <c r="R16" s="6">
        <v>-19.284600938967138</v>
      </c>
      <c r="S16" s="6">
        <v>-19.101361502347419</v>
      </c>
      <c r="T16" s="6">
        <v>-9.0145539906103291</v>
      </c>
      <c r="U16" s="6">
        <v>2.0823004694835685</v>
      </c>
      <c r="V16" s="6">
        <v>12.530046948356807</v>
      </c>
      <c r="W16" s="6">
        <v>15.544131455399063</v>
      </c>
      <c r="X16" s="6">
        <v>18.511643192488265</v>
      </c>
      <c r="Y16" s="6">
        <v>14.02718309859155</v>
      </c>
      <c r="Z16" s="6">
        <v>8.9967136150234737</v>
      </c>
      <c r="AA16" s="6">
        <v>2.1648356807511737</v>
      </c>
      <c r="AB16" s="6">
        <v>-6.3619718309859161</v>
      </c>
      <c r="AC16" s="6">
        <v>-20.208967136150235</v>
      </c>
      <c r="AD16" s="6">
        <v>15.528607198748043</v>
      </c>
    </row>
    <row r="17" spans="1:30" x14ac:dyDescent="0.3">
      <c r="A17">
        <v>1966</v>
      </c>
      <c r="B17">
        <v>-19.100000000000001</v>
      </c>
      <c r="C17">
        <v>-14.3</v>
      </c>
      <c r="D17">
        <v>-5.8</v>
      </c>
      <c r="E17">
        <v>2.4</v>
      </c>
      <c r="F17">
        <v>9.4</v>
      </c>
      <c r="G17">
        <v>15.6</v>
      </c>
      <c r="H17">
        <v>16.8</v>
      </c>
      <c r="I17">
        <v>15.4</v>
      </c>
      <c r="J17">
        <v>11.1</v>
      </c>
      <c r="K17">
        <v>0.7</v>
      </c>
      <c r="L17">
        <v>-9.1</v>
      </c>
      <c r="M17">
        <v>-28.3</v>
      </c>
      <c r="N17">
        <f t="shared" si="0"/>
        <v>13.933333333333332</v>
      </c>
      <c r="O17">
        <f t="shared" si="2"/>
        <v>0.2550637156270959</v>
      </c>
      <c r="P17">
        <f t="shared" si="1"/>
        <v>13.678269617706237</v>
      </c>
      <c r="R17" s="6">
        <v>-19.833501006036219</v>
      </c>
      <c r="S17" s="6">
        <v>-15.158601609657948</v>
      </c>
      <c r="T17" s="6">
        <v>-6.7798792756539239</v>
      </c>
      <c r="U17" s="6">
        <v>1.7381790744466801</v>
      </c>
      <c r="V17" s="6">
        <v>9.2179074446680076</v>
      </c>
      <c r="W17" s="6">
        <v>15.325855130784708</v>
      </c>
      <c r="X17" s="6">
        <v>16.491046277665998</v>
      </c>
      <c r="Y17" s="6">
        <v>15.000553319919518</v>
      </c>
      <c r="Z17" s="6">
        <v>11.096478873239436</v>
      </c>
      <c r="AA17" s="6">
        <v>0.44803822937625748</v>
      </c>
      <c r="AB17" s="6">
        <v>-9.59496981891348</v>
      </c>
      <c r="AC17" s="6">
        <v>-28.845321931589538</v>
      </c>
      <c r="AD17" s="6">
        <v>13.678269617706237</v>
      </c>
    </row>
    <row r="18" spans="1:30" x14ac:dyDescent="0.3">
      <c r="A18">
        <v>1967</v>
      </c>
      <c r="B18">
        <v>-25.5</v>
      </c>
      <c r="C18">
        <v>-17.5</v>
      </c>
      <c r="D18">
        <v>-5.6</v>
      </c>
      <c r="E18">
        <v>4.5</v>
      </c>
      <c r="F18">
        <v>12.8</v>
      </c>
      <c r="G18">
        <v>13.7</v>
      </c>
      <c r="H18">
        <v>16.2</v>
      </c>
      <c r="I18">
        <v>12.4</v>
      </c>
      <c r="J18">
        <v>7.1</v>
      </c>
      <c r="K18">
        <v>1.9</v>
      </c>
      <c r="L18">
        <v>-15.4</v>
      </c>
      <c r="M18">
        <v>-23.1</v>
      </c>
      <c r="N18">
        <f t="shared" si="0"/>
        <v>14.233333333333334</v>
      </c>
      <c r="O18">
        <f t="shared" si="2"/>
        <v>0.27206796333556899</v>
      </c>
      <c r="P18">
        <f t="shared" si="1"/>
        <v>13.961265369997765</v>
      </c>
      <c r="R18" s="6">
        <v>-26.282401073105298</v>
      </c>
      <c r="S18" s="6">
        <v>-18.415841716968476</v>
      </c>
      <c r="T18" s="6">
        <v>-6.6452045606975183</v>
      </c>
      <c r="U18" s="6">
        <v>3.794057679409792</v>
      </c>
      <c r="V18" s="6">
        <v>12.605767940979209</v>
      </c>
      <c r="W18" s="6">
        <v>13.407578806170354</v>
      </c>
      <c r="X18" s="6">
        <v>15.870449362843729</v>
      </c>
      <c r="Y18" s="6">
        <v>11.973923541247485</v>
      </c>
      <c r="Z18" s="6">
        <v>7.096244131455399</v>
      </c>
      <c r="AA18" s="6">
        <v>1.6312407780013412</v>
      </c>
      <c r="AB18" s="6">
        <v>-15.927967806841046</v>
      </c>
      <c r="AC18" s="6">
        <v>-23.68167672702884</v>
      </c>
      <c r="AD18" s="6">
        <v>13.961265369997765</v>
      </c>
    </row>
    <row r="19" spans="1:30" x14ac:dyDescent="0.3">
      <c r="A19">
        <v>1968</v>
      </c>
      <c r="B19">
        <v>-22.7</v>
      </c>
      <c r="C19">
        <v>-19.3</v>
      </c>
      <c r="D19">
        <v>-3.4</v>
      </c>
      <c r="E19">
        <v>2.5</v>
      </c>
      <c r="F19">
        <v>12</v>
      </c>
      <c r="G19">
        <v>15.5</v>
      </c>
      <c r="H19">
        <v>16.899999999999999</v>
      </c>
      <c r="I19">
        <v>14.2</v>
      </c>
      <c r="J19">
        <v>5.2</v>
      </c>
      <c r="K19">
        <v>-2</v>
      </c>
      <c r="L19">
        <v>-9</v>
      </c>
      <c r="M19">
        <v>-16.600000000000001</v>
      </c>
      <c r="N19">
        <f t="shared" si="0"/>
        <v>14.799999999999999</v>
      </c>
      <c r="O19">
        <f t="shared" si="2"/>
        <v>0.28907221104404207</v>
      </c>
      <c r="P19">
        <f t="shared" si="1"/>
        <v>14.510927788955957</v>
      </c>
      <c r="R19" s="6">
        <v>-23.531301140174378</v>
      </c>
      <c r="S19" s="6">
        <v>-20.273081824279007</v>
      </c>
      <c r="T19" s="6">
        <v>-4.5105298457411136</v>
      </c>
      <c r="U19" s="6">
        <v>1.7499362843729043</v>
      </c>
      <c r="V19" s="6">
        <v>11.793628437290408</v>
      </c>
      <c r="W19" s="6">
        <v>15.189302481556004</v>
      </c>
      <c r="X19" s="6">
        <v>16.549852448021461</v>
      </c>
      <c r="Y19" s="6">
        <v>13.747293762575453</v>
      </c>
      <c r="Z19" s="6">
        <v>5.1960093896713619</v>
      </c>
      <c r="AA19" s="6">
        <v>-2.2855566733735748</v>
      </c>
      <c r="AB19" s="6">
        <v>-9.5609657947686113</v>
      </c>
      <c r="AC19" s="6">
        <v>-17.218031522468145</v>
      </c>
      <c r="AD19" s="6">
        <v>14.510927788955957</v>
      </c>
    </row>
    <row r="20" spans="1:30" x14ac:dyDescent="0.3">
      <c r="A20">
        <v>1969</v>
      </c>
      <c r="B20">
        <v>-28.6</v>
      </c>
      <c r="C20">
        <v>-22.7</v>
      </c>
      <c r="D20">
        <v>-8.9</v>
      </c>
      <c r="E20">
        <v>3.1</v>
      </c>
      <c r="F20">
        <v>9</v>
      </c>
      <c r="G20">
        <v>15.7</v>
      </c>
      <c r="H20">
        <v>18.3</v>
      </c>
      <c r="I20">
        <v>12.3</v>
      </c>
      <c r="J20">
        <v>7.4</v>
      </c>
      <c r="K20">
        <v>1.9</v>
      </c>
      <c r="L20">
        <v>-10.1</v>
      </c>
      <c r="M20">
        <v>-22.1</v>
      </c>
      <c r="N20">
        <f t="shared" si="0"/>
        <v>14.333333333333334</v>
      </c>
      <c r="O20">
        <f t="shared" si="2"/>
        <v>0.3060764587525151</v>
      </c>
      <c r="P20">
        <f t="shared" si="1"/>
        <v>14.027256874580818</v>
      </c>
      <c r="R20" s="6">
        <v>-29.480201207243461</v>
      </c>
      <c r="S20" s="6">
        <v>-23.730321931589536</v>
      </c>
      <c r="T20" s="6">
        <v>-10.075855130784708</v>
      </c>
      <c r="U20" s="6">
        <v>2.3058148893360162</v>
      </c>
      <c r="V20" s="6">
        <v>8.7814889336016098</v>
      </c>
      <c r="W20" s="6">
        <v>15.37102615694165</v>
      </c>
      <c r="X20" s="6">
        <v>17.929255533199196</v>
      </c>
      <c r="Y20" s="6">
        <v>11.820663983903421</v>
      </c>
      <c r="Z20" s="6">
        <v>7.3957746478873245</v>
      </c>
      <c r="AA20" s="6">
        <v>1.597645875251509</v>
      </c>
      <c r="AB20" s="6">
        <v>-10.693963782696176</v>
      </c>
      <c r="AC20" s="6">
        <v>-22.754386317907446</v>
      </c>
      <c r="AD20" s="6">
        <v>14.027256874580818</v>
      </c>
    </row>
    <row r="21" spans="1:30" x14ac:dyDescent="0.3">
      <c r="A21">
        <v>1970</v>
      </c>
      <c r="B21">
        <v>-18.899999999999999</v>
      </c>
      <c r="C21">
        <v>-13.6</v>
      </c>
      <c r="D21">
        <v>-10</v>
      </c>
      <c r="E21">
        <v>2.7</v>
      </c>
      <c r="F21">
        <v>9.4</v>
      </c>
      <c r="G21">
        <v>13.9</v>
      </c>
      <c r="H21">
        <v>15.7</v>
      </c>
      <c r="I21">
        <v>13.6</v>
      </c>
      <c r="J21">
        <v>8.8000000000000007</v>
      </c>
      <c r="K21">
        <v>1.3</v>
      </c>
      <c r="L21">
        <v>-11.7</v>
      </c>
      <c r="M21">
        <v>-18.2</v>
      </c>
      <c r="N21">
        <f t="shared" si="0"/>
        <v>13</v>
      </c>
      <c r="O21">
        <f t="shared" si="2"/>
        <v>0.32308070646098819</v>
      </c>
      <c r="P21">
        <f t="shared" si="1"/>
        <v>12.676919293539012</v>
      </c>
      <c r="R21" s="6">
        <v>-19.829101274312542</v>
      </c>
      <c r="S21" s="6">
        <v>-14.687562038900067</v>
      </c>
      <c r="T21" s="6">
        <v>-11.241180415828303</v>
      </c>
      <c r="U21" s="6">
        <v>1.8616934942991286</v>
      </c>
      <c r="V21" s="6">
        <v>9.1693494299128098</v>
      </c>
      <c r="W21" s="6">
        <v>13.552749832327297</v>
      </c>
      <c r="X21" s="6">
        <v>15.308658618376928</v>
      </c>
      <c r="Y21" s="6">
        <v>13.094034205231388</v>
      </c>
      <c r="Z21" s="6">
        <v>8.7955399061032864</v>
      </c>
      <c r="AA21" s="6">
        <v>0.98084842387659288</v>
      </c>
      <c r="AB21" s="6">
        <v>-12.326961770623742</v>
      </c>
      <c r="AC21" s="6">
        <v>-18.890741113346746</v>
      </c>
      <c r="AD21" s="6">
        <v>12.676919293539012</v>
      </c>
    </row>
    <row r="22" spans="1:30" x14ac:dyDescent="0.3">
      <c r="A22">
        <v>1971</v>
      </c>
      <c r="B22">
        <v>-15.4</v>
      </c>
      <c r="C22">
        <v>-16.899999999999999</v>
      </c>
      <c r="D22">
        <v>-10.3</v>
      </c>
      <c r="E22">
        <v>4.5999999999999996</v>
      </c>
      <c r="F22">
        <v>9.6</v>
      </c>
      <c r="G22">
        <v>15.2</v>
      </c>
      <c r="H22">
        <v>15.3</v>
      </c>
      <c r="I22">
        <v>13.6</v>
      </c>
      <c r="J22">
        <v>8.8000000000000007</v>
      </c>
      <c r="K22">
        <v>3</v>
      </c>
      <c r="L22">
        <v>-7.9</v>
      </c>
      <c r="M22">
        <v>-14.7</v>
      </c>
      <c r="N22">
        <f t="shared" si="0"/>
        <v>13.366666666666665</v>
      </c>
      <c r="O22">
        <f t="shared" si="2"/>
        <v>0.34008495416946122</v>
      </c>
      <c r="P22">
        <f t="shared" si="1"/>
        <v>13.026581712497205</v>
      </c>
      <c r="R22" s="6">
        <v>-16.378001341381623</v>
      </c>
      <c r="S22" s="6">
        <v>-18.044802146210596</v>
      </c>
      <c r="T22" s="6">
        <v>-11.606505700871899</v>
      </c>
      <c r="U22" s="6">
        <v>3.7175720992622399</v>
      </c>
      <c r="V22" s="6">
        <v>9.3572099262240105</v>
      </c>
      <c r="W22" s="6">
        <v>14.834473507712945</v>
      </c>
      <c r="X22" s="6">
        <v>14.888061703554662</v>
      </c>
      <c r="Y22" s="6">
        <v>13.067404426559357</v>
      </c>
      <c r="Z22" s="6">
        <v>8.7953051643192488</v>
      </c>
      <c r="AA22" s="6">
        <v>2.6640509725016766</v>
      </c>
      <c r="AB22" s="6">
        <v>-8.5599597585513081</v>
      </c>
      <c r="AC22" s="6">
        <v>-15.427095908786049</v>
      </c>
      <c r="AD22" s="6">
        <v>13.026581712497205</v>
      </c>
    </row>
    <row r="23" spans="1:30" x14ac:dyDescent="0.3">
      <c r="A23">
        <v>1972</v>
      </c>
      <c r="B23">
        <v>-21.8</v>
      </c>
      <c r="C23">
        <v>-17.7</v>
      </c>
      <c r="D23">
        <v>-6.9</v>
      </c>
      <c r="E23">
        <v>6.3</v>
      </c>
      <c r="F23">
        <v>9.8000000000000007</v>
      </c>
      <c r="G23">
        <v>15.6</v>
      </c>
      <c r="H23">
        <v>14.1</v>
      </c>
      <c r="I23">
        <v>13.4</v>
      </c>
      <c r="J23">
        <v>6.7</v>
      </c>
      <c r="K23">
        <v>0.7</v>
      </c>
      <c r="L23">
        <v>-7.6</v>
      </c>
      <c r="M23">
        <v>-16.899999999999999</v>
      </c>
      <c r="N23">
        <f t="shared" si="0"/>
        <v>13.166666666666666</v>
      </c>
      <c r="O23">
        <f t="shared" si="2"/>
        <v>0.3570892018779343</v>
      </c>
      <c r="P23">
        <f t="shared" si="1"/>
        <v>12.809577464788731</v>
      </c>
      <c r="R23" s="6">
        <v>-22.826901408450706</v>
      </c>
      <c r="S23" s="6">
        <v>-18.902042253521127</v>
      </c>
      <c r="T23" s="6">
        <v>-8.2718309859154928</v>
      </c>
      <c r="U23" s="6">
        <v>5.3734507042253519</v>
      </c>
      <c r="V23" s="6">
        <v>9.5450704225352112</v>
      </c>
      <c r="W23" s="6">
        <v>15.216197183098592</v>
      </c>
      <c r="X23" s="6">
        <v>13.667464788732394</v>
      </c>
      <c r="Y23" s="6">
        <v>12.840774647887324</v>
      </c>
      <c r="Z23" s="6">
        <v>6.6950704225352116</v>
      </c>
      <c r="AA23" s="6">
        <v>0.3472535211267605</v>
      </c>
      <c r="AB23" s="6">
        <v>-8.2929577464788728</v>
      </c>
      <c r="AC23" s="6">
        <v>-17.663450704225351</v>
      </c>
      <c r="AD23" s="6">
        <v>12.809577464788731</v>
      </c>
    </row>
    <row r="24" spans="1:30" x14ac:dyDescent="0.3">
      <c r="A24">
        <v>1973</v>
      </c>
      <c r="B24">
        <v>-14.4</v>
      </c>
      <c r="C24">
        <v>-15.8</v>
      </c>
      <c r="D24">
        <v>-6.4</v>
      </c>
      <c r="E24">
        <v>4.2</v>
      </c>
      <c r="F24">
        <v>8.4</v>
      </c>
      <c r="G24">
        <v>15.2</v>
      </c>
      <c r="H24">
        <v>15.7</v>
      </c>
      <c r="I24">
        <v>14.3</v>
      </c>
      <c r="J24">
        <v>8.9</v>
      </c>
      <c r="K24">
        <v>0.8</v>
      </c>
      <c r="L24">
        <v>-6.7</v>
      </c>
      <c r="M24">
        <v>-17.600000000000001</v>
      </c>
      <c r="N24">
        <f t="shared" si="0"/>
        <v>13.1</v>
      </c>
      <c r="O24">
        <f t="shared" si="2"/>
        <v>0.37409344958640733</v>
      </c>
      <c r="P24">
        <f t="shared" si="1"/>
        <v>12.725906550413592</v>
      </c>
      <c r="R24" s="6">
        <v>-15.475801475519786</v>
      </c>
      <c r="S24" s="6">
        <v>-17.059282360831656</v>
      </c>
      <c r="T24" s="6">
        <v>-7.8371562709590883</v>
      </c>
      <c r="U24" s="6">
        <v>3.2293293091884645</v>
      </c>
      <c r="V24" s="6">
        <v>8.1329309188464123</v>
      </c>
      <c r="W24" s="6">
        <v>14.797920858484238</v>
      </c>
      <c r="X24" s="6">
        <v>15.246867873910126</v>
      </c>
      <c r="Y24" s="6">
        <v>13.714144869215293</v>
      </c>
      <c r="Z24" s="6">
        <v>8.8948356807511733</v>
      </c>
      <c r="AA24" s="6">
        <v>0.43045606975184442</v>
      </c>
      <c r="AB24" s="6">
        <v>-7.4259557344064389</v>
      </c>
      <c r="AC24" s="6">
        <v>-18.399805499664655</v>
      </c>
      <c r="AD24" s="6">
        <v>12.725906550413592</v>
      </c>
    </row>
    <row r="25" spans="1:30" x14ac:dyDescent="0.3">
      <c r="A25">
        <v>1974</v>
      </c>
      <c r="B25">
        <v>-19.3</v>
      </c>
      <c r="C25">
        <v>-16.399999999999999</v>
      </c>
      <c r="D25">
        <v>-5.5</v>
      </c>
      <c r="E25">
        <v>5.9</v>
      </c>
      <c r="F25">
        <v>12.1</v>
      </c>
      <c r="G25">
        <v>14.8</v>
      </c>
      <c r="H25">
        <v>18.8</v>
      </c>
      <c r="I25">
        <v>15.6</v>
      </c>
      <c r="J25">
        <v>7.7</v>
      </c>
      <c r="K25">
        <v>-0.3</v>
      </c>
      <c r="L25">
        <v>-8.1</v>
      </c>
      <c r="M25">
        <v>-24.5</v>
      </c>
      <c r="N25">
        <f t="shared" si="0"/>
        <v>15.233333333333334</v>
      </c>
      <c r="O25">
        <f t="shared" si="2"/>
        <v>0.39109769729488042</v>
      </c>
      <c r="P25">
        <f t="shared" si="1"/>
        <v>14.842235636038454</v>
      </c>
      <c r="R25" s="6">
        <v>-20.424701542588867</v>
      </c>
      <c r="S25" s="6">
        <v>-17.716522468142184</v>
      </c>
      <c r="T25" s="6">
        <v>-7.0024815560026834</v>
      </c>
      <c r="U25" s="6">
        <v>4.885207914151577</v>
      </c>
      <c r="V25" s="6">
        <v>11.820791415157611</v>
      </c>
      <c r="W25" s="6">
        <v>14.379644533869888</v>
      </c>
      <c r="X25" s="6">
        <v>18.326270959087861</v>
      </c>
      <c r="Y25" s="6">
        <v>14.98751509054326</v>
      </c>
      <c r="Z25" s="6">
        <v>7.6946009389671364</v>
      </c>
      <c r="AA25" s="6">
        <v>-0.68634138162307179</v>
      </c>
      <c r="AB25" s="6">
        <v>-8.8589537223340038</v>
      </c>
      <c r="AC25" s="6">
        <v>-25.336160295103959</v>
      </c>
      <c r="AD25" s="6">
        <v>14.842235636038454</v>
      </c>
    </row>
    <row r="26" spans="1:30" x14ac:dyDescent="0.3">
      <c r="A26">
        <v>1975</v>
      </c>
      <c r="B26">
        <v>-18.100000000000001</v>
      </c>
      <c r="C26">
        <v>-15.4</v>
      </c>
      <c r="D26">
        <v>-4.5</v>
      </c>
      <c r="E26">
        <v>1.8</v>
      </c>
      <c r="F26">
        <v>8.6</v>
      </c>
      <c r="G26">
        <v>14.3</v>
      </c>
      <c r="H26">
        <v>17.600000000000001</v>
      </c>
      <c r="I26">
        <v>13.9</v>
      </c>
      <c r="J26">
        <v>9.1999999999999993</v>
      </c>
      <c r="K26">
        <v>2.1</v>
      </c>
      <c r="L26">
        <v>-9.1999999999999993</v>
      </c>
      <c r="M26">
        <v>-20.2</v>
      </c>
      <c r="N26">
        <f t="shared" si="0"/>
        <v>13.5</v>
      </c>
      <c r="O26">
        <f t="shared" si="2"/>
        <v>0.40810194500335351</v>
      </c>
      <c r="P26">
        <f t="shared" si="1"/>
        <v>13.091898054996646</v>
      </c>
      <c r="R26" s="6">
        <v>-19.273601609657948</v>
      </c>
      <c r="S26" s="6">
        <v>-16.773762575452718</v>
      </c>
      <c r="T26" s="6">
        <v>-6.067806841046278</v>
      </c>
      <c r="U26" s="6">
        <v>0.74108651911468848</v>
      </c>
      <c r="V26" s="6">
        <v>8.3086519114688127</v>
      </c>
      <c r="W26" s="6">
        <v>13.861368209255534</v>
      </c>
      <c r="X26" s="6">
        <v>17.105674044265594</v>
      </c>
      <c r="Y26" s="6">
        <v>13.260885311871228</v>
      </c>
      <c r="Z26" s="6">
        <v>9.1943661971830988</v>
      </c>
      <c r="AA26" s="6">
        <v>1.6968611670020122</v>
      </c>
      <c r="AB26" s="6">
        <v>-9.9919517102615689</v>
      </c>
      <c r="AC26" s="6">
        <v>-21.072515090543259</v>
      </c>
      <c r="AD26" s="6">
        <v>13.091898054996646</v>
      </c>
    </row>
    <row r="27" spans="1:30" x14ac:dyDescent="0.3">
      <c r="A27">
        <v>1976</v>
      </c>
      <c r="B27">
        <v>-19.600000000000001</v>
      </c>
      <c r="C27">
        <v>-15</v>
      </c>
      <c r="D27">
        <v>-9.6999999999999993</v>
      </c>
      <c r="E27">
        <v>3.8</v>
      </c>
      <c r="F27">
        <v>10.7</v>
      </c>
      <c r="G27">
        <v>16.3</v>
      </c>
      <c r="H27">
        <v>14.4</v>
      </c>
      <c r="I27">
        <v>13.7</v>
      </c>
      <c r="J27">
        <v>8.3000000000000007</v>
      </c>
      <c r="K27">
        <v>-1.3</v>
      </c>
      <c r="L27">
        <v>-14.3</v>
      </c>
      <c r="M27">
        <v>-22.1</v>
      </c>
      <c r="N27">
        <f t="shared" si="0"/>
        <v>13.799999999999999</v>
      </c>
      <c r="O27">
        <f t="shared" si="2"/>
        <v>0.42510619271182654</v>
      </c>
      <c r="P27">
        <f t="shared" si="1"/>
        <v>13.374893807288172</v>
      </c>
      <c r="R27" s="6">
        <v>-20.822501676727029</v>
      </c>
      <c r="S27" s="6">
        <v>-16.431002682763246</v>
      </c>
      <c r="T27" s="6">
        <v>-11.333132126089872</v>
      </c>
      <c r="U27" s="6">
        <v>2.6969651240778001</v>
      </c>
      <c r="V27" s="6">
        <v>10.396512407780012</v>
      </c>
      <c r="W27" s="6">
        <v>15.843091884641181</v>
      </c>
      <c r="X27" s="6">
        <v>13.885077129443328</v>
      </c>
      <c r="Y27" s="6">
        <v>13.034255533199195</v>
      </c>
      <c r="Z27" s="6">
        <v>8.2941314553990626</v>
      </c>
      <c r="AA27" s="6">
        <v>-1.7199362843729042</v>
      </c>
      <c r="AB27" s="6">
        <v>-15.124949698189136</v>
      </c>
      <c r="AC27" s="6">
        <v>-23.008869885982563</v>
      </c>
      <c r="AD27" s="6">
        <v>13.374893807288172</v>
      </c>
    </row>
    <row r="28" spans="1:30" x14ac:dyDescent="0.3">
      <c r="A28">
        <v>1977</v>
      </c>
      <c r="B28">
        <v>-26.4</v>
      </c>
      <c r="C28">
        <v>-16.3</v>
      </c>
      <c r="D28">
        <v>-8.3000000000000007</v>
      </c>
      <c r="E28">
        <v>4</v>
      </c>
      <c r="F28">
        <v>10</v>
      </c>
      <c r="G28">
        <v>16.600000000000001</v>
      </c>
      <c r="H28">
        <v>16.7</v>
      </c>
      <c r="I28">
        <v>13.6</v>
      </c>
      <c r="J28">
        <v>10.5</v>
      </c>
      <c r="K28">
        <v>2.4</v>
      </c>
      <c r="L28">
        <v>-9.1999999999999993</v>
      </c>
      <c r="M28">
        <v>-13.9</v>
      </c>
      <c r="N28">
        <f t="shared" si="0"/>
        <v>14.433333333333332</v>
      </c>
      <c r="O28">
        <f t="shared" si="2"/>
        <v>0.44211044042029962</v>
      </c>
      <c r="P28">
        <f t="shared" si="1"/>
        <v>13.991222892913033</v>
      </c>
      <c r="R28" s="6">
        <v>-27.671401743796107</v>
      </c>
      <c r="S28" s="6">
        <v>-17.788242790073777</v>
      </c>
      <c r="T28" s="6">
        <v>-9.9984574111334688</v>
      </c>
      <c r="U28" s="6">
        <v>2.8528437290409121</v>
      </c>
      <c r="V28" s="6">
        <v>9.6843729040912141</v>
      </c>
      <c r="W28" s="6">
        <v>16.124815560026828</v>
      </c>
      <c r="X28" s="6">
        <v>16.164480214621058</v>
      </c>
      <c r="Y28" s="6">
        <v>12.907625754527162</v>
      </c>
      <c r="Z28" s="6">
        <v>10.493896713615024</v>
      </c>
      <c r="AA28" s="6">
        <v>1.9632662642521796</v>
      </c>
      <c r="AB28" s="6">
        <v>-10.0579476861167</v>
      </c>
      <c r="AC28" s="6">
        <v>-14.845224681421865</v>
      </c>
      <c r="AD28" s="6">
        <v>13.991222892913033</v>
      </c>
    </row>
    <row r="29" spans="1:30" x14ac:dyDescent="0.3">
      <c r="A29">
        <v>1978</v>
      </c>
      <c r="B29">
        <v>-19.399999999999999</v>
      </c>
      <c r="C29">
        <v>-15.5</v>
      </c>
      <c r="D29">
        <v>-4.9000000000000004</v>
      </c>
      <c r="E29">
        <v>6.2</v>
      </c>
      <c r="F29">
        <v>9.5</v>
      </c>
      <c r="G29">
        <v>16.899999999999999</v>
      </c>
      <c r="H29">
        <v>17.399999999999999</v>
      </c>
      <c r="I29">
        <v>11.8</v>
      </c>
      <c r="J29">
        <v>10.4</v>
      </c>
      <c r="K29">
        <v>1.5</v>
      </c>
      <c r="L29">
        <v>-5.9</v>
      </c>
      <c r="M29">
        <v>-12.7</v>
      </c>
      <c r="N29">
        <f t="shared" si="0"/>
        <v>14.6</v>
      </c>
      <c r="O29">
        <f t="shared" si="2"/>
        <v>0.45911468812877265</v>
      </c>
      <c r="P29">
        <f t="shared" si="1"/>
        <v>14.140885311871227</v>
      </c>
      <c r="R29" s="6">
        <v>-20.720301810865191</v>
      </c>
      <c r="S29" s="6">
        <v>-17.045482897384307</v>
      </c>
      <c r="T29" s="6">
        <v>-6.663782696177063</v>
      </c>
      <c r="U29" s="6">
        <v>5.008722334004025</v>
      </c>
      <c r="V29" s="6">
        <v>9.1722334004024137</v>
      </c>
      <c r="W29" s="6">
        <v>16.406539235412474</v>
      </c>
      <c r="X29" s="6">
        <v>16.84388329979879</v>
      </c>
      <c r="Y29" s="6">
        <v>11.080995975855132</v>
      </c>
      <c r="Z29" s="6">
        <v>10.393661971830987</v>
      </c>
      <c r="AA29" s="6">
        <v>1.0464688128772635</v>
      </c>
      <c r="AB29" s="6">
        <v>-6.7909456740442664</v>
      </c>
      <c r="AC29" s="6">
        <v>-13.681579476861167</v>
      </c>
      <c r="AD29" s="6">
        <v>14.140885311871227</v>
      </c>
    </row>
    <row r="30" spans="1:30" x14ac:dyDescent="0.3">
      <c r="A30">
        <v>1979</v>
      </c>
      <c r="B30">
        <v>-17.8</v>
      </c>
      <c r="C30">
        <v>-12.4</v>
      </c>
      <c r="D30">
        <v>-7.8</v>
      </c>
      <c r="E30">
        <v>1.4</v>
      </c>
      <c r="F30">
        <v>10.6</v>
      </c>
      <c r="G30">
        <v>16.8</v>
      </c>
      <c r="H30">
        <v>18.3</v>
      </c>
      <c r="I30">
        <v>14.2</v>
      </c>
      <c r="J30">
        <v>8.5</v>
      </c>
      <c r="K30">
        <v>3.2</v>
      </c>
      <c r="L30">
        <v>-10.1</v>
      </c>
      <c r="M30">
        <v>-15.1</v>
      </c>
      <c r="N30">
        <f t="shared" si="0"/>
        <v>15.233333333333334</v>
      </c>
      <c r="O30">
        <f t="shared" si="2"/>
        <v>0.47611893583724574</v>
      </c>
      <c r="P30">
        <f t="shared" si="1"/>
        <v>14.757214397496089</v>
      </c>
      <c r="R30" s="6">
        <v>-19.169201877934274</v>
      </c>
      <c r="S30" s="6">
        <v>-14.002723004694836</v>
      </c>
      <c r="T30" s="6">
        <v>-9.6291079812206579</v>
      </c>
      <c r="U30" s="6">
        <v>0.16460093896713635</v>
      </c>
      <c r="V30" s="6">
        <v>10.260093896713615</v>
      </c>
      <c r="W30" s="6">
        <v>16.288262910798124</v>
      </c>
      <c r="X30" s="6">
        <v>17.723286384976525</v>
      </c>
      <c r="Y30" s="6">
        <v>13.454366197183099</v>
      </c>
      <c r="Z30" s="6">
        <v>8.4934272300469491</v>
      </c>
      <c r="AA30" s="6">
        <v>2.7296713615023478</v>
      </c>
      <c r="AB30" s="6">
        <v>-11.023943661971831</v>
      </c>
      <c r="AC30" s="6">
        <v>-16.11793427230047</v>
      </c>
      <c r="AD30" s="6">
        <v>14.757214397496089</v>
      </c>
    </row>
    <row r="31" spans="1:30" x14ac:dyDescent="0.3">
      <c r="A31">
        <v>1980</v>
      </c>
      <c r="B31">
        <v>-19.8</v>
      </c>
      <c r="C31">
        <v>-19.100000000000001</v>
      </c>
      <c r="D31">
        <v>-9.8000000000000007</v>
      </c>
      <c r="E31">
        <v>3.3</v>
      </c>
      <c r="F31">
        <v>12.1</v>
      </c>
      <c r="G31">
        <v>14.4</v>
      </c>
      <c r="H31">
        <v>16.5</v>
      </c>
      <c r="I31">
        <v>15.3</v>
      </c>
      <c r="J31">
        <v>9.3000000000000007</v>
      </c>
      <c r="K31">
        <v>0.4</v>
      </c>
      <c r="L31">
        <v>-6.1</v>
      </c>
      <c r="M31">
        <v>-19.3</v>
      </c>
      <c r="N31">
        <f t="shared" si="0"/>
        <v>14.333333333333334</v>
      </c>
      <c r="O31">
        <f t="shared" si="2"/>
        <v>0.49312318354571877</v>
      </c>
      <c r="P31">
        <f t="shared" si="1"/>
        <v>13.840210149787616</v>
      </c>
      <c r="R31" s="6">
        <v>-21.218101945003355</v>
      </c>
      <c r="S31" s="6">
        <v>-20.759963112005366</v>
      </c>
      <c r="T31" s="6">
        <v>-11.694433266264253</v>
      </c>
      <c r="U31" s="6">
        <v>2.0204795439302483</v>
      </c>
      <c r="V31" s="6">
        <v>11.747954393024814</v>
      </c>
      <c r="W31" s="6">
        <v>13.869986586183771</v>
      </c>
      <c r="X31" s="6">
        <v>15.902689470154259</v>
      </c>
      <c r="Y31" s="6">
        <v>14.527736418511067</v>
      </c>
      <c r="Z31" s="6">
        <v>9.2931924882629122</v>
      </c>
      <c r="AA31" s="6">
        <v>-8.7126089872568757E-2</v>
      </c>
      <c r="AB31" s="6">
        <v>-7.0569416498993967</v>
      </c>
      <c r="AC31" s="6">
        <v>-20.354289067739774</v>
      </c>
      <c r="AD31" s="6">
        <v>13.840210149787616</v>
      </c>
    </row>
    <row r="32" spans="1:30" x14ac:dyDescent="0.3">
      <c r="A32">
        <v>1981</v>
      </c>
      <c r="B32">
        <v>-22.6</v>
      </c>
      <c r="C32">
        <v>-16.7</v>
      </c>
      <c r="D32">
        <v>-5.7</v>
      </c>
      <c r="E32">
        <v>5.4</v>
      </c>
      <c r="F32">
        <v>12.3</v>
      </c>
      <c r="G32">
        <v>17.7</v>
      </c>
      <c r="H32">
        <v>16.3</v>
      </c>
      <c r="I32">
        <v>14.6</v>
      </c>
      <c r="J32">
        <v>8.9</v>
      </c>
      <c r="K32">
        <v>-0.6</v>
      </c>
      <c r="L32">
        <v>-12.2</v>
      </c>
      <c r="M32">
        <v>-20.8</v>
      </c>
      <c r="N32">
        <f t="shared" si="0"/>
        <v>15.433333333333332</v>
      </c>
      <c r="O32">
        <f t="shared" si="2"/>
        <v>0.5101274312541918</v>
      </c>
      <c r="P32">
        <f t="shared" si="1"/>
        <v>14.92320590207914</v>
      </c>
      <c r="R32" s="6">
        <v>-24.067002012072436</v>
      </c>
      <c r="S32" s="6">
        <v>-18.417203219315894</v>
      </c>
      <c r="T32" s="6">
        <v>-7.6597585513078474</v>
      </c>
      <c r="U32" s="6">
        <v>4.0763581488933607</v>
      </c>
      <c r="V32" s="6">
        <v>11.935814889336017</v>
      </c>
      <c r="W32" s="6">
        <v>17.151710261569416</v>
      </c>
      <c r="X32" s="6">
        <v>15.682092555331993</v>
      </c>
      <c r="Y32" s="6">
        <v>13.801106639839034</v>
      </c>
      <c r="Z32" s="6">
        <v>8.8929577464788743</v>
      </c>
      <c r="AA32" s="6">
        <v>-1.103923541247485</v>
      </c>
      <c r="AB32" s="6">
        <v>-13.189939637826962</v>
      </c>
      <c r="AC32" s="6">
        <v>-21.890643863179076</v>
      </c>
      <c r="AD32" s="6">
        <v>14.92320590207914</v>
      </c>
    </row>
    <row r="33" spans="1:30" x14ac:dyDescent="0.3">
      <c r="A33">
        <v>1982</v>
      </c>
      <c r="B33">
        <v>-16.2</v>
      </c>
      <c r="C33">
        <v>-15.3</v>
      </c>
      <c r="D33">
        <v>-8.3000000000000007</v>
      </c>
      <c r="E33">
        <v>6.1</v>
      </c>
      <c r="F33">
        <v>12</v>
      </c>
      <c r="G33">
        <v>16.8</v>
      </c>
      <c r="H33">
        <v>16.5</v>
      </c>
      <c r="I33">
        <v>13.8</v>
      </c>
      <c r="J33">
        <v>9.5</v>
      </c>
      <c r="K33">
        <v>4.2</v>
      </c>
      <c r="L33">
        <v>-7.9</v>
      </c>
      <c r="M33">
        <v>-17</v>
      </c>
      <c r="N33">
        <f t="shared" si="0"/>
        <v>15.1</v>
      </c>
      <c r="O33">
        <f t="shared" si="2"/>
        <v>0.52713167896266488</v>
      </c>
      <c r="P33">
        <f t="shared" si="1"/>
        <v>14.572868321037335</v>
      </c>
      <c r="R33" s="6">
        <v>-17.715902079141514</v>
      </c>
      <c r="S33" s="6">
        <v>-17.074443326626426</v>
      </c>
      <c r="T33" s="6">
        <v>-10.325083836351443</v>
      </c>
      <c r="U33" s="6">
        <v>4.7322367538564718</v>
      </c>
      <c r="V33" s="6">
        <v>11.623675385647216</v>
      </c>
      <c r="W33" s="6">
        <v>16.233433936955066</v>
      </c>
      <c r="X33" s="6">
        <v>15.861495640509725</v>
      </c>
      <c r="Y33" s="6">
        <v>12.974476861167004</v>
      </c>
      <c r="Z33" s="6">
        <v>9.4927230046948363</v>
      </c>
      <c r="AA33" s="6">
        <v>3.6792790073775992</v>
      </c>
      <c r="AB33" s="6">
        <v>-8.9229376257545283</v>
      </c>
      <c r="AC33" s="6">
        <v>-18.126998658618376</v>
      </c>
      <c r="AD33" s="6">
        <v>14.572868321037335</v>
      </c>
    </row>
    <row r="34" spans="1:30" x14ac:dyDescent="0.3">
      <c r="A34">
        <v>1983</v>
      </c>
      <c r="B34">
        <v>-18.600000000000001</v>
      </c>
      <c r="C34">
        <v>-14.7</v>
      </c>
      <c r="D34">
        <v>-3.3</v>
      </c>
      <c r="E34">
        <v>1.9</v>
      </c>
      <c r="F34">
        <v>9.1999999999999993</v>
      </c>
      <c r="G34">
        <v>14.8</v>
      </c>
      <c r="H34">
        <v>16.600000000000001</v>
      </c>
      <c r="I34">
        <v>15.1</v>
      </c>
      <c r="J34">
        <v>7.6</v>
      </c>
      <c r="K34">
        <v>3</v>
      </c>
      <c r="L34">
        <v>-5.2</v>
      </c>
      <c r="M34">
        <v>-17.3</v>
      </c>
      <c r="N34">
        <f t="shared" si="0"/>
        <v>13.533333333333333</v>
      </c>
      <c r="O34">
        <f t="shared" si="2"/>
        <v>0.54413592667113797</v>
      </c>
      <c r="P34">
        <f t="shared" si="1"/>
        <v>12.989197406662194</v>
      </c>
      <c r="R34" s="6">
        <v>-20.164802146210597</v>
      </c>
      <c r="S34" s="6">
        <v>-16.531683433936955</v>
      </c>
      <c r="T34" s="6">
        <v>-5.3904091213950371</v>
      </c>
      <c r="U34" s="6">
        <v>0.48811535881958434</v>
      </c>
      <c r="V34" s="6">
        <v>8.8115358819584166</v>
      </c>
      <c r="W34" s="6">
        <v>14.215157612340711</v>
      </c>
      <c r="X34" s="6">
        <v>15.940898725687459</v>
      </c>
      <c r="Y34" s="6">
        <v>14.247847082494969</v>
      </c>
      <c r="Z34" s="6">
        <v>7.5924882629107975</v>
      </c>
      <c r="AA34" s="6">
        <v>2.4624815560026825</v>
      </c>
      <c r="AB34" s="6">
        <v>-6.2559356136820927</v>
      </c>
      <c r="AC34" s="6">
        <v>-18.463353454057682</v>
      </c>
      <c r="AD34" s="6">
        <v>12.989197406662194</v>
      </c>
    </row>
    <row r="35" spans="1:30" x14ac:dyDescent="0.3">
      <c r="A35">
        <v>1984</v>
      </c>
      <c r="B35">
        <v>-24.7</v>
      </c>
      <c r="C35">
        <v>-22.4</v>
      </c>
      <c r="D35">
        <v>-6.2</v>
      </c>
      <c r="E35">
        <v>0.6</v>
      </c>
      <c r="F35">
        <v>10.7</v>
      </c>
      <c r="G35">
        <v>14.5</v>
      </c>
      <c r="H35">
        <v>15.1</v>
      </c>
      <c r="I35">
        <v>13.7</v>
      </c>
      <c r="J35">
        <v>8.8000000000000007</v>
      </c>
      <c r="K35">
        <v>1.6</v>
      </c>
      <c r="L35">
        <v>-10.1</v>
      </c>
      <c r="M35">
        <v>-23</v>
      </c>
      <c r="N35">
        <f t="shared" si="0"/>
        <v>13.433333333333332</v>
      </c>
      <c r="O35">
        <f t="shared" si="2"/>
        <v>0.56114017437961106</v>
      </c>
      <c r="P35">
        <f t="shared" si="1"/>
        <v>12.872193158953721</v>
      </c>
      <c r="R35" s="6">
        <v>-26.313702213279676</v>
      </c>
      <c r="S35" s="6">
        <v>-24.288923541247485</v>
      </c>
      <c r="T35" s="6">
        <v>-8.3557344064386321</v>
      </c>
      <c r="U35" s="6">
        <v>-0.85600603621730353</v>
      </c>
      <c r="V35" s="6">
        <v>10.299396378269616</v>
      </c>
      <c r="W35" s="6">
        <v>13.896881287726359</v>
      </c>
      <c r="X35" s="6">
        <v>14.42030181086519</v>
      </c>
      <c r="Y35" s="6">
        <v>12.821217303822937</v>
      </c>
      <c r="Z35" s="6">
        <v>8.7922535211267618</v>
      </c>
      <c r="AA35" s="6">
        <v>1.0456841046277665</v>
      </c>
      <c r="AB35" s="6">
        <v>-11.188933601609659</v>
      </c>
      <c r="AC35" s="6">
        <v>-24.199708249496982</v>
      </c>
      <c r="AD35" s="6">
        <v>12.872193158953721</v>
      </c>
    </row>
    <row r="36" spans="1:30" x14ac:dyDescent="0.3">
      <c r="A36">
        <v>1985</v>
      </c>
      <c r="B36">
        <v>-20</v>
      </c>
      <c r="C36">
        <v>-16.899999999999999</v>
      </c>
      <c r="D36">
        <v>-10.1</v>
      </c>
      <c r="E36">
        <v>5.6</v>
      </c>
      <c r="F36">
        <v>8.6999999999999993</v>
      </c>
      <c r="G36">
        <v>13.3</v>
      </c>
      <c r="H36">
        <v>17</v>
      </c>
      <c r="I36">
        <v>13.9</v>
      </c>
      <c r="J36">
        <v>7.8</v>
      </c>
      <c r="K36">
        <v>0.6</v>
      </c>
      <c r="L36">
        <v>-7.4</v>
      </c>
      <c r="M36">
        <v>-17.399999999999999</v>
      </c>
      <c r="N36">
        <f t="shared" si="0"/>
        <v>13</v>
      </c>
      <c r="O36">
        <f t="shared" si="2"/>
        <v>0.57814442208808414</v>
      </c>
      <c r="P36">
        <f t="shared" si="1"/>
        <v>12.421855577911916</v>
      </c>
      <c r="R36" s="6">
        <v>-21.662602280348757</v>
      </c>
      <c r="S36" s="6">
        <v>-18.846163648558012</v>
      </c>
      <c r="T36" s="6">
        <v>-12.321059691482226</v>
      </c>
      <c r="U36" s="6">
        <v>4.0998725687458082</v>
      </c>
      <c r="V36" s="6">
        <v>8.2872568745808177</v>
      </c>
      <c r="W36" s="6">
        <v>12.678604963112006</v>
      </c>
      <c r="X36" s="6">
        <v>16.299704896042925</v>
      </c>
      <c r="Y36" s="6">
        <v>12.994587525150905</v>
      </c>
      <c r="Z36" s="6">
        <v>7.7920187793427225</v>
      </c>
      <c r="AA36" s="6">
        <v>2.8886653252850336E-2</v>
      </c>
      <c r="AB36" s="6">
        <v>-8.5219315895372247</v>
      </c>
      <c r="AC36" s="6">
        <v>-18.636063044936282</v>
      </c>
      <c r="AD36" s="6">
        <v>12.421855577911916</v>
      </c>
    </row>
    <row r="37" spans="1:30" x14ac:dyDescent="0.3">
      <c r="A37">
        <v>1986</v>
      </c>
      <c r="B37">
        <v>-18.5</v>
      </c>
      <c r="C37">
        <v>-17</v>
      </c>
      <c r="D37">
        <v>-5.4</v>
      </c>
      <c r="E37">
        <v>3.3</v>
      </c>
      <c r="F37">
        <v>12.2</v>
      </c>
      <c r="G37">
        <v>15.2</v>
      </c>
      <c r="H37">
        <v>17.8</v>
      </c>
      <c r="I37">
        <v>15.3</v>
      </c>
      <c r="J37">
        <v>9.8000000000000007</v>
      </c>
      <c r="K37">
        <v>-0.2</v>
      </c>
      <c r="L37">
        <v>-17.100000000000001</v>
      </c>
      <c r="M37">
        <v>-15.6</v>
      </c>
      <c r="N37">
        <f t="shared" si="0"/>
        <v>15.066666666666668</v>
      </c>
      <c r="O37">
        <f t="shared" si="2"/>
        <v>0.59514866979655712</v>
      </c>
      <c r="P37">
        <f t="shared" si="1"/>
        <v>14.47151799687011</v>
      </c>
      <c r="R37" s="6">
        <v>-20.211502347417841</v>
      </c>
      <c r="S37" s="6">
        <v>-19.003403755868543</v>
      </c>
      <c r="T37" s="6">
        <v>-7.6863849765258223</v>
      </c>
      <c r="U37" s="6">
        <v>1.7557511737089202</v>
      </c>
      <c r="V37" s="6">
        <v>11.775117370892017</v>
      </c>
      <c r="W37" s="6">
        <v>14.560328638497651</v>
      </c>
      <c r="X37" s="6">
        <v>17.079107981220659</v>
      </c>
      <c r="Y37" s="6">
        <v>14.367957746478874</v>
      </c>
      <c r="Z37" s="6">
        <v>9.7917840375586866</v>
      </c>
      <c r="AA37" s="6">
        <v>-0.78791079812206588</v>
      </c>
      <c r="AB37" s="6">
        <v>-18.25492957746479</v>
      </c>
      <c r="AC37" s="6">
        <v>-16.872417840375586</v>
      </c>
      <c r="AD37" s="6">
        <v>14.47151799687011</v>
      </c>
    </row>
    <row r="38" spans="1:30" x14ac:dyDescent="0.3">
      <c r="A38">
        <v>1987</v>
      </c>
      <c r="B38">
        <v>-15.8</v>
      </c>
      <c r="C38">
        <v>-11.8</v>
      </c>
      <c r="D38">
        <v>-8.1</v>
      </c>
      <c r="E38">
        <v>2.9</v>
      </c>
      <c r="F38">
        <v>10.7</v>
      </c>
      <c r="G38">
        <v>13.2</v>
      </c>
      <c r="H38">
        <v>17.899999999999999</v>
      </c>
      <c r="I38">
        <v>15.6</v>
      </c>
      <c r="J38">
        <v>9</v>
      </c>
      <c r="K38">
        <v>-2.7</v>
      </c>
      <c r="L38">
        <v>-13.1</v>
      </c>
      <c r="M38">
        <v>-13.9</v>
      </c>
      <c r="N38">
        <f t="shared" si="0"/>
        <v>13.933333333333332</v>
      </c>
      <c r="O38">
        <f t="shared" si="2"/>
        <v>0.6121529175050302</v>
      </c>
      <c r="P38">
        <f t="shared" si="1"/>
        <v>13.321180415828302</v>
      </c>
      <c r="R38" s="6">
        <v>-17.560402414486923</v>
      </c>
      <c r="S38" s="6">
        <v>-13.860643863179074</v>
      </c>
      <c r="T38" s="6">
        <v>-10.451710261569417</v>
      </c>
      <c r="U38" s="6">
        <v>1.3116297786720323</v>
      </c>
      <c r="V38" s="6">
        <v>10.262977867203219</v>
      </c>
      <c r="W38" s="6">
        <v>12.5420523138833</v>
      </c>
      <c r="X38" s="6">
        <v>17.15851106639839</v>
      </c>
      <c r="Y38" s="6">
        <v>14.641327967806841</v>
      </c>
      <c r="Z38" s="6">
        <v>8.9915492957746483</v>
      </c>
      <c r="AA38" s="6">
        <v>-3.3047082494969819</v>
      </c>
      <c r="AB38" s="6">
        <v>-14.287927565392355</v>
      </c>
      <c r="AC38" s="6">
        <v>-15.20877263581489</v>
      </c>
      <c r="AD38" s="6">
        <v>13.321180415828302</v>
      </c>
    </row>
    <row r="39" spans="1:30" x14ac:dyDescent="0.3">
      <c r="A39">
        <v>1988</v>
      </c>
      <c r="B39">
        <v>-18.3</v>
      </c>
      <c r="C39">
        <v>-19</v>
      </c>
      <c r="D39">
        <v>-7.2</v>
      </c>
      <c r="E39">
        <v>4.2</v>
      </c>
      <c r="F39">
        <v>8.9</v>
      </c>
      <c r="G39">
        <v>14.4</v>
      </c>
      <c r="H39">
        <v>16</v>
      </c>
      <c r="I39">
        <v>14.4</v>
      </c>
      <c r="J39">
        <v>9.9</v>
      </c>
      <c r="K39">
        <v>1</v>
      </c>
      <c r="L39">
        <v>-7.2</v>
      </c>
      <c r="M39">
        <v>-15.5</v>
      </c>
      <c r="N39">
        <f t="shared" si="0"/>
        <v>13.1</v>
      </c>
      <c r="O39">
        <f t="shared" si="2"/>
        <v>0.62915716521350329</v>
      </c>
      <c r="P39">
        <f t="shared" si="1"/>
        <v>12.470842834786497</v>
      </c>
      <c r="R39" s="6">
        <v>-20.109302481556004</v>
      </c>
      <c r="S39" s="6">
        <v>-21.117883970489604</v>
      </c>
      <c r="T39" s="6">
        <v>-9.6170355466130122</v>
      </c>
      <c r="U39" s="6">
        <v>2.5675083836351447</v>
      </c>
      <c r="V39" s="6">
        <v>8.4508383635144195</v>
      </c>
      <c r="W39" s="6">
        <v>13.723775989268947</v>
      </c>
      <c r="X39" s="6">
        <v>15.237914151576124</v>
      </c>
      <c r="Y39" s="6">
        <v>13.414698189134809</v>
      </c>
      <c r="Z39" s="6">
        <v>9.8913145539906111</v>
      </c>
      <c r="AA39" s="6">
        <v>0.37849429912810184</v>
      </c>
      <c r="AB39" s="6">
        <v>-8.4209255533199201</v>
      </c>
      <c r="AC39" s="6">
        <v>-16.845127431254191</v>
      </c>
      <c r="AD39" s="6">
        <v>12.470842834786497</v>
      </c>
    </row>
    <row r="40" spans="1:30" x14ac:dyDescent="0.3">
      <c r="A40">
        <v>1989</v>
      </c>
      <c r="B40">
        <v>-15.5</v>
      </c>
      <c r="C40">
        <v>-16.600000000000001</v>
      </c>
      <c r="D40">
        <v>-3.5</v>
      </c>
      <c r="E40">
        <v>3.3</v>
      </c>
      <c r="F40">
        <v>10.4</v>
      </c>
      <c r="G40">
        <v>14.3</v>
      </c>
      <c r="H40">
        <v>18</v>
      </c>
      <c r="I40">
        <v>15.9</v>
      </c>
      <c r="J40">
        <v>9.9</v>
      </c>
      <c r="K40">
        <v>3.2</v>
      </c>
      <c r="L40">
        <v>-11.2</v>
      </c>
      <c r="M40">
        <v>-9.1</v>
      </c>
      <c r="N40">
        <f t="shared" si="0"/>
        <v>14.233333333333334</v>
      </c>
      <c r="O40">
        <f t="shared" si="2"/>
        <v>0.64616141292197637</v>
      </c>
      <c r="P40">
        <f t="shared" si="1"/>
        <v>13.587171920411357</v>
      </c>
      <c r="R40" s="6">
        <v>-17.358202548625083</v>
      </c>
      <c r="S40" s="6">
        <v>-18.775124077800136</v>
      </c>
      <c r="T40" s="6">
        <v>-5.9823608316566066</v>
      </c>
      <c r="U40" s="6">
        <v>1.6233869885982564</v>
      </c>
      <c r="V40" s="6">
        <v>9.938698859825621</v>
      </c>
      <c r="W40" s="6">
        <v>13.605499664654594</v>
      </c>
      <c r="X40" s="6">
        <v>17.217317236753857</v>
      </c>
      <c r="Y40" s="6">
        <v>14.888068410462777</v>
      </c>
      <c r="Z40" s="6">
        <v>9.8910798122065735</v>
      </c>
      <c r="AA40" s="6">
        <v>2.5616968477531858</v>
      </c>
      <c r="AB40" s="6">
        <v>-12.453923541247484</v>
      </c>
      <c r="AC40" s="6">
        <v>-10.481482226693494</v>
      </c>
      <c r="AD40" s="6">
        <v>13.587171920411357</v>
      </c>
    </row>
    <row r="41" spans="1:30" x14ac:dyDescent="0.3">
      <c r="A41">
        <v>1990</v>
      </c>
      <c r="B41">
        <v>-18.3</v>
      </c>
      <c r="C41">
        <v>-13.4</v>
      </c>
      <c r="D41">
        <v>-1.9</v>
      </c>
      <c r="E41">
        <v>3.6</v>
      </c>
      <c r="F41">
        <v>12.6</v>
      </c>
      <c r="G41">
        <v>16.100000000000001</v>
      </c>
      <c r="H41">
        <v>16.600000000000001</v>
      </c>
      <c r="I41">
        <v>13.6</v>
      </c>
      <c r="J41">
        <v>9.5</v>
      </c>
      <c r="K41">
        <v>2.7</v>
      </c>
      <c r="L41">
        <v>-8.6</v>
      </c>
      <c r="M41">
        <v>-13.5</v>
      </c>
      <c r="N41">
        <f t="shared" si="0"/>
        <v>15.100000000000001</v>
      </c>
      <c r="O41">
        <f t="shared" si="2"/>
        <v>0.66316566063044935</v>
      </c>
      <c r="P41">
        <f t="shared" si="1"/>
        <v>14.436834339369552</v>
      </c>
      <c r="R41" s="6">
        <v>-20.207102615694165</v>
      </c>
      <c r="S41" s="6">
        <v>-15.632364185110664</v>
      </c>
      <c r="T41" s="6">
        <v>-4.4476861167002015</v>
      </c>
      <c r="U41" s="6">
        <v>1.8792655935613687</v>
      </c>
      <c r="V41" s="6">
        <v>12.12655935613682</v>
      </c>
      <c r="W41" s="6">
        <v>15.387223340040244</v>
      </c>
      <c r="X41" s="6">
        <v>15.796720321931591</v>
      </c>
      <c r="Y41" s="6">
        <v>12.561438631790745</v>
      </c>
      <c r="Z41" s="6">
        <v>9.4908450704225356</v>
      </c>
      <c r="AA41" s="6">
        <v>2.0448993963782698</v>
      </c>
      <c r="AB41" s="6">
        <v>-9.8869215291750496</v>
      </c>
      <c r="AC41" s="6">
        <v>-14.917837022132797</v>
      </c>
      <c r="AD41" s="6">
        <v>14.436834339369552</v>
      </c>
    </row>
    <row r="42" spans="1:30" x14ac:dyDescent="0.3">
      <c r="A42">
        <v>1991</v>
      </c>
      <c r="B42">
        <v>-15.6</v>
      </c>
      <c r="C42">
        <v>-14.5</v>
      </c>
      <c r="D42">
        <v>-7.3</v>
      </c>
      <c r="E42">
        <v>4.2</v>
      </c>
      <c r="F42">
        <v>9.6999999999999993</v>
      </c>
      <c r="G42">
        <v>15.3</v>
      </c>
      <c r="H42">
        <v>17.8</v>
      </c>
      <c r="I42">
        <v>14.3</v>
      </c>
      <c r="J42">
        <v>9.9</v>
      </c>
      <c r="K42">
        <v>3.9</v>
      </c>
      <c r="L42">
        <v>-9.1</v>
      </c>
      <c r="M42">
        <v>-17</v>
      </c>
      <c r="N42">
        <f t="shared" si="0"/>
        <v>14.266666666666666</v>
      </c>
      <c r="O42">
        <f t="shared" si="2"/>
        <v>0.68016990833892244</v>
      </c>
      <c r="P42">
        <f t="shared" si="1"/>
        <v>13.586496758327744</v>
      </c>
      <c r="R42" s="6">
        <v>-17.556002682763246</v>
      </c>
      <c r="S42" s="6">
        <v>-16.789604292421195</v>
      </c>
      <c r="T42" s="6">
        <v>-9.9130114017437965</v>
      </c>
      <c r="U42" s="6">
        <v>2.4351441985244806</v>
      </c>
      <c r="V42" s="6">
        <v>9.214419852448021</v>
      </c>
      <c r="W42" s="6">
        <v>14.56894701542589</v>
      </c>
      <c r="X42" s="6">
        <v>16.976123407109323</v>
      </c>
      <c r="Y42" s="6">
        <v>13.234808853118713</v>
      </c>
      <c r="Z42" s="6">
        <v>9.8906103286384983</v>
      </c>
      <c r="AA42" s="6">
        <v>3.2281019450033535</v>
      </c>
      <c r="AB42" s="6">
        <v>-10.419919517102615</v>
      </c>
      <c r="AC42" s="6">
        <v>-18.454191817572099</v>
      </c>
      <c r="AD42" s="6">
        <v>13.586496758327744</v>
      </c>
    </row>
    <row r="43" spans="1:30" x14ac:dyDescent="0.3">
      <c r="A43">
        <v>1992</v>
      </c>
      <c r="B43">
        <v>-14.5</v>
      </c>
      <c r="C43">
        <v>-17.8</v>
      </c>
      <c r="D43">
        <v>-6.2</v>
      </c>
      <c r="E43">
        <v>4.5</v>
      </c>
      <c r="F43">
        <v>11.2</v>
      </c>
      <c r="G43">
        <v>14.2</v>
      </c>
      <c r="H43">
        <v>18.2</v>
      </c>
      <c r="I43">
        <v>13.1</v>
      </c>
      <c r="J43">
        <v>4.3</v>
      </c>
      <c r="K43">
        <v>-0.4</v>
      </c>
      <c r="L43">
        <v>-8.8000000000000007</v>
      </c>
      <c r="M43">
        <v>-13.8</v>
      </c>
      <c r="N43">
        <f t="shared" si="0"/>
        <v>14.533333333333331</v>
      </c>
      <c r="O43">
        <f t="shared" si="2"/>
        <v>0.69717415604739552</v>
      </c>
      <c r="P43">
        <f t="shared" si="1"/>
        <v>13.836159177285936</v>
      </c>
      <c r="R43" s="6">
        <v>-16.504902749832326</v>
      </c>
      <c r="S43" s="6">
        <v>-20.146844399731723</v>
      </c>
      <c r="T43" s="6">
        <v>-8.8783366867873923</v>
      </c>
      <c r="U43" s="6">
        <v>2.6910228034875923</v>
      </c>
      <c r="V43" s="6">
        <v>10.702280348759221</v>
      </c>
      <c r="W43" s="6">
        <v>13.450670690811535</v>
      </c>
      <c r="X43" s="6">
        <v>17.355526492287055</v>
      </c>
      <c r="Y43" s="6">
        <v>12.00817907444668</v>
      </c>
      <c r="Z43" s="6">
        <v>4.2903755868544602</v>
      </c>
      <c r="AA43" s="6">
        <v>-1.0886955063715629</v>
      </c>
      <c r="AB43" s="6">
        <v>-10.152917505030182</v>
      </c>
      <c r="AC43" s="6">
        <v>-15.290546613011402</v>
      </c>
      <c r="AD43" s="6">
        <v>13.836159177285936</v>
      </c>
    </row>
    <row r="44" spans="1:30" x14ac:dyDescent="0.3">
      <c r="A44">
        <v>1993</v>
      </c>
      <c r="B44">
        <v>-17.3</v>
      </c>
      <c r="C44">
        <v>-10.9</v>
      </c>
      <c r="D44">
        <v>-4.0999999999999996</v>
      </c>
      <c r="E44">
        <v>3.2</v>
      </c>
      <c r="F44">
        <v>8.1999999999999993</v>
      </c>
      <c r="G44">
        <v>14.9</v>
      </c>
      <c r="H44">
        <v>17.600000000000001</v>
      </c>
      <c r="I44">
        <v>15.3</v>
      </c>
      <c r="J44">
        <v>8.6999999999999993</v>
      </c>
      <c r="K44">
        <v>0.8</v>
      </c>
      <c r="L44">
        <v>-18.899999999999999</v>
      </c>
      <c r="M44">
        <v>-21.9</v>
      </c>
      <c r="N44">
        <f t="shared" si="0"/>
        <v>13.566666666666668</v>
      </c>
      <c r="O44">
        <f t="shared" si="2"/>
        <v>0.71417840375586861</v>
      </c>
      <c r="P44">
        <f t="shared" si="1"/>
        <v>12.8524882629108</v>
      </c>
      <c r="R44" s="6">
        <v>-19.35380281690141</v>
      </c>
      <c r="S44" s="6">
        <v>-13.304084507042255</v>
      </c>
      <c r="T44" s="6">
        <v>-6.8436619718309863</v>
      </c>
      <c r="U44" s="6">
        <v>1.3469014084507047</v>
      </c>
      <c r="V44" s="6">
        <v>7.6901408450704221</v>
      </c>
      <c r="W44" s="6">
        <v>14.132394366197184</v>
      </c>
      <c r="X44" s="6">
        <v>16.73492957746479</v>
      </c>
      <c r="Y44" s="6">
        <v>14.18154929577465</v>
      </c>
      <c r="Z44" s="6">
        <v>8.6901408450704221</v>
      </c>
      <c r="AA44" s="6">
        <v>9.4507042253521134E-2</v>
      </c>
      <c r="AB44" s="6">
        <v>-20.285915492957745</v>
      </c>
      <c r="AC44" s="6">
        <v>-23.426901408450703</v>
      </c>
      <c r="AD44" s="6">
        <v>12.8524882629108</v>
      </c>
    </row>
    <row r="45" spans="1:30" x14ac:dyDescent="0.3">
      <c r="A45">
        <v>1994</v>
      </c>
      <c r="B45">
        <v>-19.399999999999999</v>
      </c>
      <c r="C45">
        <v>-16.899999999999999</v>
      </c>
      <c r="D45">
        <v>-6.2</v>
      </c>
      <c r="E45">
        <v>3.7</v>
      </c>
      <c r="F45">
        <v>10.8</v>
      </c>
      <c r="G45">
        <v>17.399999999999999</v>
      </c>
      <c r="H45">
        <v>16.899999999999999</v>
      </c>
      <c r="I45">
        <v>13.8</v>
      </c>
      <c r="J45">
        <v>8.1</v>
      </c>
      <c r="K45">
        <v>0.6</v>
      </c>
      <c r="L45">
        <v>-4.5</v>
      </c>
      <c r="M45">
        <v>-14.7</v>
      </c>
      <c r="N45">
        <f t="shared" si="0"/>
        <v>15.033333333333331</v>
      </c>
      <c r="O45">
        <f t="shared" si="2"/>
        <v>0.73118265146434169</v>
      </c>
      <c r="P45">
        <f t="shared" si="1"/>
        <v>14.302150681868989</v>
      </c>
      <c r="R45" s="6">
        <v>-21.502702883970489</v>
      </c>
      <c r="S45" s="6">
        <v>-19.361324614352782</v>
      </c>
      <c r="T45" s="6">
        <v>-9.0089872568745815</v>
      </c>
      <c r="U45" s="6">
        <v>1.8027800134138168</v>
      </c>
      <c r="V45" s="6">
        <v>10.278001341381623</v>
      </c>
      <c r="W45" s="6">
        <v>16.614118041582831</v>
      </c>
      <c r="X45" s="6">
        <v>16.01433266264252</v>
      </c>
      <c r="Y45" s="6">
        <v>12.654919517102616</v>
      </c>
      <c r="Z45" s="6">
        <v>8.0899061032863848</v>
      </c>
      <c r="AA45" s="6">
        <v>-0.1222904091213951</v>
      </c>
      <c r="AB45" s="6">
        <v>-5.9189134808853119</v>
      </c>
      <c r="AC45" s="6">
        <v>-16.263256203890005</v>
      </c>
      <c r="AD45" s="6">
        <v>14.302150681868989</v>
      </c>
    </row>
    <row r="46" spans="1:30" x14ac:dyDescent="0.3">
      <c r="A46">
        <v>1995</v>
      </c>
      <c r="B46">
        <v>-20.9</v>
      </c>
      <c r="C46">
        <v>-15.8</v>
      </c>
      <c r="D46">
        <v>-4.0999999999999996</v>
      </c>
      <c r="E46">
        <v>4.4000000000000004</v>
      </c>
      <c r="F46">
        <v>9.6</v>
      </c>
      <c r="G46">
        <v>13.4</v>
      </c>
      <c r="H46">
        <v>17.7</v>
      </c>
      <c r="I46">
        <v>15.1</v>
      </c>
      <c r="J46">
        <v>9.5</v>
      </c>
      <c r="K46">
        <v>2.7</v>
      </c>
      <c r="L46">
        <v>-6.8</v>
      </c>
      <c r="M46">
        <v>-13.1</v>
      </c>
      <c r="N46">
        <f t="shared" si="0"/>
        <v>13.566666666666668</v>
      </c>
      <c r="O46">
        <f t="shared" si="2"/>
        <v>0.74818689917281467</v>
      </c>
      <c r="P46">
        <f t="shared" si="1"/>
        <v>12.818479767493853</v>
      </c>
      <c r="R46" s="6">
        <v>-23.05160295103957</v>
      </c>
      <c r="S46" s="6">
        <v>-18.318564721663314</v>
      </c>
      <c r="T46" s="6">
        <v>-6.9743125419181755</v>
      </c>
      <c r="U46" s="6">
        <v>2.458658618376929</v>
      </c>
      <c r="V46" s="6">
        <v>9.0658618376928235</v>
      </c>
      <c r="W46" s="6">
        <v>12.595841716968478</v>
      </c>
      <c r="X46" s="6">
        <v>16.793735747820254</v>
      </c>
      <c r="Y46" s="6">
        <v>13.928289738430584</v>
      </c>
      <c r="Z46" s="6">
        <v>9.4896713615023476</v>
      </c>
      <c r="AA46" s="6">
        <v>1.960912139503689</v>
      </c>
      <c r="AB46" s="6">
        <v>-8.2519114688128781</v>
      </c>
      <c r="AC46" s="6">
        <v>-14.699610999329309</v>
      </c>
      <c r="AD46" s="6">
        <v>12.818479767493853</v>
      </c>
    </row>
    <row r="47" spans="1:30" x14ac:dyDescent="0.3">
      <c r="A47">
        <v>1996</v>
      </c>
      <c r="B47">
        <v>-19.5</v>
      </c>
      <c r="C47">
        <v>-16.399999999999999</v>
      </c>
      <c r="D47">
        <v>-7.4</v>
      </c>
      <c r="E47">
        <v>2.2000000000000002</v>
      </c>
      <c r="F47">
        <v>10.8</v>
      </c>
      <c r="G47">
        <v>15.9</v>
      </c>
      <c r="H47">
        <v>18</v>
      </c>
      <c r="I47">
        <v>14.4</v>
      </c>
      <c r="J47">
        <v>8</v>
      </c>
      <c r="K47">
        <v>-0.7</v>
      </c>
      <c r="L47">
        <v>-8.3000000000000007</v>
      </c>
      <c r="M47">
        <v>-17.100000000000001</v>
      </c>
      <c r="N47">
        <f t="shared" si="0"/>
        <v>14.9</v>
      </c>
      <c r="O47">
        <f t="shared" si="2"/>
        <v>0.76519114688128775</v>
      </c>
      <c r="P47">
        <f t="shared" si="1"/>
        <v>14.134808853118713</v>
      </c>
      <c r="R47" s="6">
        <v>-21.700503018108652</v>
      </c>
      <c r="S47" s="6">
        <v>-18.975804828973843</v>
      </c>
      <c r="T47" s="6">
        <v>-10.339637826961772</v>
      </c>
      <c r="U47" s="6">
        <v>0.21453722334004088</v>
      </c>
      <c r="V47" s="6">
        <v>10.253722334004024</v>
      </c>
      <c r="W47" s="6">
        <v>15.077565392354126</v>
      </c>
      <c r="X47" s="6">
        <v>17.073138832997987</v>
      </c>
      <c r="Y47" s="6">
        <v>13.201659959758551</v>
      </c>
      <c r="Z47" s="6">
        <v>7.98943661971831</v>
      </c>
      <c r="AA47" s="6">
        <v>-1.4558853118712274</v>
      </c>
      <c r="AB47" s="6">
        <v>-9.7849094567404435</v>
      </c>
      <c r="AC47" s="6">
        <v>-18.735965794768614</v>
      </c>
      <c r="AD47" s="6">
        <v>14.134808853118713</v>
      </c>
    </row>
    <row r="48" spans="1:30" x14ac:dyDescent="0.3">
      <c r="A48">
        <v>1997</v>
      </c>
      <c r="B48">
        <v>-15.8</v>
      </c>
      <c r="C48">
        <v>-13</v>
      </c>
      <c r="D48">
        <v>-1.1000000000000001</v>
      </c>
      <c r="E48">
        <v>8.9</v>
      </c>
      <c r="F48">
        <v>13.2</v>
      </c>
      <c r="G48">
        <v>16</v>
      </c>
      <c r="H48">
        <v>16.600000000000001</v>
      </c>
      <c r="I48">
        <v>14.5</v>
      </c>
      <c r="J48">
        <v>9.8000000000000007</v>
      </c>
      <c r="K48">
        <v>2</v>
      </c>
      <c r="L48">
        <v>-12.6</v>
      </c>
      <c r="M48">
        <v>-17.399999999999999</v>
      </c>
      <c r="N48">
        <f t="shared" si="0"/>
        <v>15.266666666666666</v>
      </c>
      <c r="O48">
        <f t="shared" si="2"/>
        <v>0.78219539458976084</v>
      </c>
      <c r="P48">
        <f t="shared" si="1"/>
        <v>14.484471272076904</v>
      </c>
      <c r="R48" s="6">
        <v>-18.049403085177733</v>
      </c>
      <c r="S48" s="6">
        <v>-15.633044936284373</v>
      </c>
      <c r="T48" s="6">
        <v>-4.1049631120053665</v>
      </c>
      <c r="U48" s="6">
        <v>6.8704158283031536</v>
      </c>
      <c r="V48" s="6">
        <v>12.641582830315224</v>
      </c>
      <c r="W48" s="6">
        <v>15.159289067739772</v>
      </c>
      <c r="X48" s="6">
        <v>15.652541918175723</v>
      </c>
      <c r="Y48" s="6">
        <v>13.275030181086519</v>
      </c>
      <c r="Z48" s="6">
        <v>9.7892018779342731</v>
      </c>
      <c r="AA48" s="6">
        <v>1.2273172367538563</v>
      </c>
      <c r="AB48" s="6">
        <v>-14.117907444668008</v>
      </c>
      <c r="AC48" s="6">
        <v>-19.072320590207912</v>
      </c>
      <c r="AD48" s="6">
        <v>14.484471272076904</v>
      </c>
    </row>
    <row r="49" spans="1:30" x14ac:dyDescent="0.3">
      <c r="A49">
        <v>1998</v>
      </c>
      <c r="B49">
        <v>-22.9</v>
      </c>
      <c r="C49">
        <v>-12.3</v>
      </c>
      <c r="D49">
        <v>-5.6</v>
      </c>
      <c r="E49">
        <v>3.5</v>
      </c>
      <c r="F49">
        <v>11.3</v>
      </c>
      <c r="G49">
        <v>16.5</v>
      </c>
      <c r="H49">
        <v>18.3</v>
      </c>
      <c r="I49">
        <v>17.7</v>
      </c>
      <c r="J49">
        <v>10.7</v>
      </c>
      <c r="K49">
        <v>3.9</v>
      </c>
      <c r="L49">
        <v>-7.7</v>
      </c>
      <c r="M49">
        <v>-14</v>
      </c>
      <c r="N49">
        <f t="shared" si="0"/>
        <v>15.366666666666667</v>
      </c>
      <c r="O49">
        <f t="shared" si="2"/>
        <v>0.79919964229823393</v>
      </c>
      <c r="P49">
        <f t="shared" si="1"/>
        <v>14.567467024368433</v>
      </c>
      <c r="R49" s="6">
        <v>-25.198303152246812</v>
      </c>
      <c r="S49" s="6">
        <v>-14.990285043594904</v>
      </c>
      <c r="T49" s="6">
        <v>-8.6702883970489601</v>
      </c>
      <c r="U49" s="6">
        <v>1.4262944332662646</v>
      </c>
      <c r="V49" s="6">
        <v>10.729443326626425</v>
      </c>
      <c r="W49" s="6">
        <v>15.641012743125419</v>
      </c>
      <c r="X49" s="6">
        <v>17.331945003353454</v>
      </c>
      <c r="Y49" s="6">
        <v>16.448400402414485</v>
      </c>
      <c r="Z49" s="6">
        <v>10.688967136150234</v>
      </c>
      <c r="AA49" s="6">
        <v>3.1105197853789401</v>
      </c>
      <c r="AB49" s="6">
        <v>-9.2509054325955731</v>
      </c>
      <c r="AC49" s="6">
        <v>-15.708675385647217</v>
      </c>
      <c r="AD49" s="6">
        <v>14.567467024368433</v>
      </c>
    </row>
    <row r="50" spans="1:30" x14ac:dyDescent="0.3">
      <c r="A50">
        <v>1999</v>
      </c>
      <c r="B50">
        <v>-16.7</v>
      </c>
      <c r="C50">
        <v>-12.4</v>
      </c>
      <c r="D50">
        <v>-9.9</v>
      </c>
      <c r="E50">
        <v>5.4</v>
      </c>
      <c r="F50">
        <v>12.7</v>
      </c>
      <c r="G50">
        <v>15.2</v>
      </c>
      <c r="H50">
        <v>18.899999999999999</v>
      </c>
      <c r="I50">
        <v>15.3</v>
      </c>
      <c r="J50">
        <v>8</v>
      </c>
      <c r="K50">
        <v>2.6</v>
      </c>
      <c r="L50">
        <v>-9</v>
      </c>
      <c r="M50">
        <v>-12.3</v>
      </c>
      <c r="N50">
        <f t="shared" si="0"/>
        <v>15.6</v>
      </c>
      <c r="O50">
        <f t="shared" si="2"/>
        <v>0.81620389000670701</v>
      </c>
      <c r="P50">
        <f t="shared" si="1"/>
        <v>14.783796109993293</v>
      </c>
      <c r="R50" s="6">
        <v>-19.047203219315893</v>
      </c>
      <c r="S50" s="6">
        <v>-15.147525150905434</v>
      </c>
      <c r="T50" s="6">
        <v>-13.035613682092556</v>
      </c>
      <c r="U50" s="6">
        <v>3.2821730382293772</v>
      </c>
      <c r="V50" s="6">
        <v>12.117303822937625</v>
      </c>
      <c r="W50" s="6">
        <v>14.322736418511067</v>
      </c>
      <c r="X50" s="6">
        <v>17.911348088531184</v>
      </c>
      <c r="Y50" s="6">
        <v>14.021770623742455</v>
      </c>
      <c r="Z50" s="6">
        <v>7.9887323943661972</v>
      </c>
      <c r="AA50" s="6">
        <v>1.7937223340040243</v>
      </c>
      <c r="AB50" s="6">
        <v>-10.583903420523139</v>
      </c>
      <c r="AC50" s="6">
        <v>-14.045030181086521</v>
      </c>
      <c r="AD50" s="6">
        <v>14.783796109993293</v>
      </c>
    </row>
    <row r="51" spans="1:30" x14ac:dyDescent="0.3">
      <c r="A51">
        <v>2000</v>
      </c>
      <c r="B51">
        <v>-21.4</v>
      </c>
      <c r="C51">
        <v>-14.3</v>
      </c>
      <c r="D51">
        <v>-2.4</v>
      </c>
      <c r="E51">
        <v>6.4</v>
      </c>
      <c r="F51">
        <v>11.4</v>
      </c>
      <c r="G51">
        <v>15.9</v>
      </c>
      <c r="H51">
        <v>16.600000000000001</v>
      </c>
      <c r="I51">
        <v>15.8</v>
      </c>
      <c r="J51">
        <v>10.7</v>
      </c>
      <c r="K51">
        <v>-0.7</v>
      </c>
      <c r="L51">
        <v>-12</v>
      </c>
      <c r="M51">
        <v>-11.2</v>
      </c>
      <c r="N51">
        <f t="shared" si="0"/>
        <v>14.633333333333335</v>
      </c>
      <c r="O51">
        <f t="shared" si="2"/>
        <v>0.83320813771517999</v>
      </c>
      <c r="P51">
        <f t="shared" si="1"/>
        <v>13.800125195618154</v>
      </c>
      <c r="R51" s="6">
        <v>-23.796103286384977</v>
      </c>
      <c r="S51" s="6">
        <v>-17.104765258215963</v>
      </c>
      <c r="T51" s="6">
        <v>-5.6009389671361509</v>
      </c>
      <c r="U51" s="6">
        <v>4.2380516431924891</v>
      </c>
      <c r="V51" s="6">
        <v>10.805164319248826</v>
      </c>
      <c r="W51" s="6">
        <v>15.004460093896714</v>
      </c>
      <c r="X51" s="6">
        <v>15.590751173708922</v>
      </c>
      <c r="Y51" s="6">
        <v>14.495140845070424</v>
      </c>
      <c r="Z51" s="6">
        <v>10.688497652582159</v>
      </c>
      <c r="AA51" s="6">
        <v>-1.5230751173708921</v>
      </c>
      <c r="AB51" s="6">
        <v>-13.616901408450705</v>
      </c>
      <c r="AC51" s="6">
        <v>-12.98138497652582</v>
      </c>
      <c r="AD51" s="6">
        <v>13.800125195618154</v>
      </c>
    </row>
    <row r="52" spans="1:30" x14ac:dyDescent="0.3">
      <c r="A52">
        <v>2001</v>
      </c>
      <c r="B52">
        <v>-18.2</v>
      </c>
      <c r="C52">
        <v>-13.4</v>
      </c>
      <c r="D52">
        <v>-3.5</v>
      </c>
      <c r="E52">
        <v>3.5</v>
      </c>
      <c r="F52">
        <v>13</v>
      </c>
      <c r="G52">
        <v>16.8</v>
      </c>
      <c r="H52">
        <v>15.6</v>
      </c>
      <c r="I52">
        <v>16.7</v>
      </c>
      <c r="J52">
        <v>9.3000000000000007</v>
      </c>
      <c r="K52">
        <v>2.8</v>
      </c>
      <c r="L52">
        <v>-3.9</v>
      </c>
      <c r="M52">
        <v>-19.7</v>
      </c>
      <c r="N52">
        <f t="shared" si="0"/>
        <v>15.133333333333333</v>
      </c>
      <c r="O52">
        <f t="shared" si="2"/>
        <v>0.85021238542365307</v>
      </c>
      <c r="P52">
        <f t="shared" si="1"/>
        <v>14.28312094790968</v>
      </c>
      <c r="R52" s="6">
        <v>-20.645003353454058</v>
      </c>
      <c r="S52" s="6">
        <v>-16.262005365526491</v>
      </c>
      <c r="T52" s="6">
        <v>-6.766264252179746</v>
      </c>
      <c r="U52" s="6">
        <v>1.2939302481556005</v>
      </c>
      <c r="V52" s="6">
        <v>12.393024815560027</v>
      </c>
      <c r="W52" s="6">
        <v>15.886183769282361</v>
      </c>
      <c r="X52" s="6">
        <v>14.570154258886653</v>
      </c>
      <c r="Y52" s="6">
        <v>15.368511066398391</v>
      </c>
      <c r="Z52" s="6">
        <v>9.2882629107981227</v>
      </c>
      <c r="AA52" s="6">
        <v>1.9601274312541914</v>
      </c>
      <c r="AB52" s="6">
        <v>-5.5498993963782697</v>
      </c>
      <c r="AC52" s="6">
        <v>-21.517739771965125</v>
      </c>
      <c r="AD52" s="6">
        <v>14.28312094790968</v>
      </c>
    </row>
    <row r="53" spans="1:30" x14ac:dyDescent="0.3">
      <c r="A53">
        <v>2002</v>
      </c>
      <c r="B53">
        <v>-10.199999999999999</v>
      </c>
      <c r="C53">
        <v>-7.5</v>
      </c>
      <c r="D53">
        <v>-1.6</v>
      </c>
      <c r="E53">
        <v>3.5</v>
      </c>
      <c r="F53">
        <v>11.3</v>
      </c>
      <c r="G53">
        <v>15.6</v>
      </c>
      <c r="H53">
        <v>17</v>
      </c>
      <c r="I53">
        <v>16.2</v>
      </c>
      <c r="J53">
        <v>9.4</v>
      </c>
      <c r="K53">
        <v>1.7</v>
      </c>
      <c r="L53">
        <v>-4.5</v>
      </c>
      <c r="M53">
        <v>-16.2</v>
      </c>
      <c r="N53">
        <f t="shared" si="0"/>
        <v>14.633333333333333</v>
      </c>
      <c r="O53">
        <f t="shared" si="2"/>
        <v>0.86721663313212616</v>
      </c>
      <c r="P53">
        <f t="shared" si="1"/>
        <v>13.766116700201207</v>
      </c>
      <c r="R53" s="6">
        <v>-12.693903420523139</v>
      </c>
      <c r="S53" s="6">
        <v>-10.419245472837023</v>
      </c>
      <c r="T53" s="6">
        <v>-4.9315895372233403</v>
      </c>
      <c r="U53" s="6">
        <v>1.2498088531187128</v>
      </c>
      <c r="V53" s="6">
        <v>10.680885311871227</v>
      </c>
      <c r="W53" s="6">
        <v>14.667907444668009</v>
      </c>
      <c r="X53" s="6">
        <v>15.949557344064386</v>
      </c>
      <c r="Y53" s="6">
        <v>14.841881287726357</v>
      </c>
      <c r="Z53" s="6">
        <v>9.3880281690140848</v>
      </c>
      <c r="AA53" s="6">
        <v>0.84332997987927549</v>
      </c>
      <c r="AB53" s="6">
        <v>-6.1828973843058357</v>
      </c>
      <c r="AC53" s="6">
        <v>-18.054094567404427</v>
      </c>
      <c r="AD53" s="6">
        <v>13.766116700201207</v>
      </c>
    </row>
    <row r="54" spans="1:30" x14ac:dyDescent="0.3">
      <c r="A54">
        <v>2003</v>
      </c>
      <c r="B54">
        <v>-14.2</v>
      </c>
      <c r="C54">
        <v>-14.6</v>
      </c>
      <c r="D54">
        <v>-6.2</v>
      </c>
      <c r="E54">
        <v>2</v>
      </c>
      <c r="F54">
        <v>11.8</v>
      </c>
      <c r="G54">
        <v>16.7</v>
      </c>
      <c r="H54">
        <v>16.2</v>
      </c>
      <c r="I54">
        <v>14.4</v>
      </c>
      <c r="J54">
        <v>10.7</v>
      </c>
      <c r="K54">
        <v>1.5</v>
      </c>
      <c r="L54">
        <v>-9.8000000000000007</v>
      </c>
      <c r="M54">
        <v>-14.9</v>
      </c>
      <c r="N54">
        <f t="shared" si="0"/>
        <v>14.9</v>
      </c>
      <c r="O54">
        <f t="shared" si="2"/>
        <v>0.88422088084059924</v>
      </c>
      <c r="P54">
        <f t="shared" si="1"/>
        <v>14.015779119159401</v>
      </c>
      <c r="R54" s="6">
        <v>-16.742803487592219</v>
      </c>
      <c r="S54" s="6">
        <v>-17.576485580147551</v>
      </c>
      <c r="T54" s="6">
        <v>-9.5969148222669354</v>
      </c>
      <c r="U54" s="6">
        <v>-0.29431254191817535</v>
      </c>
      <c r="V54" s="6">
        <v>11.168745808182429</v>
      </c>
      <c r="W54" s="6">
        <v>15.749631120053655</v>
      </c>
      <c r="X54" s="6">
        <v>15.128960429242118</v>
      </c>
      <c r="Y54" s="6">
        <v>13.015251509054327</v>
      </c>
      <c r="Z54" s="6">
        <v>10.687793427230046</v>
      </c>
      <c r="AA54" s="6">
        <v>0.62653252850435937</v>
      </c>
      <c r="AB54" s="6">
        <v>-11.515895372233402</v>
      </c>
      <c r="AC54" s="6">
        <v>-16.790449362843731</v>
      </c>
      <c r="AD54" s="6">
        <v>14.015779119159401</v>
      </c>
    </row>
    <row r="55" spans="1:30" x14ac:dyDescent="0.3">
      <c r="A55">
        <v>2004</v>
      </c>
      <c r="B55">
        <v>-21.1</v>
      </c>
      <c r="C55">
        <v>-9.5</v>
      </c>
      <c r="D55">
        <v>-5.5</v>
      </c>
      <c r="E55">
        <v>4.5999999999999996</v>
      </c>
      <c r="F55">
        <v>12.9</v>
      </c>
      <c r="G55">
        <v>15.9</v>
      </c>
      <c r="H55">
        <v>17.2</v>
      </c>
      <c r="I55">
        <v>15</v>
      </c>
      <c r="J55">
        <v>8.8000000000000007</v>
      </c>
      <c r="K55">
        <v>3</v>
      </c>
      <c r="L55">
        <v>-8.4</v>
      </c>
      <c r="M55">
        <v>-16.899999999999999</v>
      </c>
      <c r="N55">
        <f t="shared" si="0"/>
        <v>15.333333333333334</v>
      </c>
      <c r="O55">
        <f t="shared" si="2"/>
        <v>0.90122512854907222</v>
      </c>
      <c r="P55">
        <f t="shared" si="1"/>
        <v>14.432108204784262</v>
      </c>
      <c r="R55" s="6">
        <v>-23.691703554661302</v>
      </c>
      <c r="S55" s="6">
        <v>-12.533725687458082</v>
      </c>
      <c r="T55" s="6">
        <v>-8.9622401073105316</v>
      </c>
      <c r="U55" s="6">
        <v>2.2615660630449366</v>
      </c>
      <c r="V55" s="6">
        <v>12.256606304493628</v>
      </c>
      <c r="W55" s="6">
        <v>14.931354795439303</v>
      </c>
      <c r="X55" s="6">
        <v>16.108363514419853</v>
      </c>
      <c r="Y55" s="6">
        <v>13.588621730382293</v>
      </c>
      <c r="Z55" s="6">
        <v>8.7875586854460099</v>
      </c>
      <c r="AA55" s="6">
        <v>2.109735077129443</v>
      </c>
      <c r="AB55" s="6">
        <v>-10.148893360160967</v>
      </c>
      <c r="AC55" s="6">
        <v>-18.826804158283032</v>
      </c>
      <c r="AD55" s="6">
        <v>14.432108204784262</v>
      </c>
    </row>
    <row r="56" spans="1:30" x14ac:dyDescent="0.3">
      <c r="A56">
        <v>2005</v>
      </c>
      <c r="B56">
        <v>-21.9</v>
      </c>
      <c r="C56">
        <v>-21.7</v>
      </c>
      <c r="D56">
        <v>-2.2999999999999998</v>
      </c>
      <c r="E56">
        <v>4.8</v>
      </c>
      <c r="F56">
        <v>10.1</v>
      </c>
      <c r="G56">
        <v>15.8</v>
      </c>
      <c r="H56">
        <v>18.3</v>
      </c>
      <c r="I56">
        <v>15.4</v>
      </c>
      <c r="J56">
        <v>9.4</v>
      </c>
      <c r="K56">
        <v>3.2</v>
      </c>
      <c r="L56">
        <v>-6.3</v>
      </c>
      <c r="M56">
        <v>-19.899999999999999</v>
      </c>
      <c r="N56">
        <f t="shared" si="0"/>
        <v>14.733333333333334</v>
      </c>
      <c r="O56">
        <f t="shared" si="2"/>
        <v>0.9182293762575453</v>
      </c>
      <c r="P56">
        <f t="shared" si="1"/>
        <v>13.815103957075788</v>
      </c>
      <c r="R56" s="6">
        <v>-24.54060362173038</v>
      </c>
      <c r="S56" s="6">
        <v>-24.79096579476861</v>
      </c>
      <c r="T56" s="6">
        <v>-5.8275653923541251</v>
      </c>
      <c r="U56" s="6">
        <v>2.4174446680080486</v>
      </c>
      <c r="V56" s="6">
        <v>9.4444668008048289</v>
      </c>
      <c r="W56" s="6">
        <v>14.813078470824951</v>
      </c>
      <c r="X56" s="6">
        <v>17.187766599597587</v>
      </c>
      <c r="Y56" s="6">
        <v>13.961991951710262</v>
      </c>
      <c r="Z56" s="6">
        <v>9.387323943661972</v>
      </c>
      <c r="AA56" s="6">
        <v>2.2929376257545271</v>
      </c>
      <c r="AB56" s="6">
        <v>-8.081891348088531</v>
      </c>
      <c r="AC56" s="6">
        <v>-21.863158953722333</v>
      </c>
      <c r="AD56" s="6">
        <v>13.815103957075788</v>
      </c>
    </row>
    <row r="57" spans="1:30" x14ac:dyDescent="0.3">
      <c r="A57">
        <v>2006</v>
      </c>
      <c r="B57">
        <v>-17.2</v>
      </c>
      <c r="C57">
        <v>-14.6</v>
      </c>
      <c r="D57">
        <v>-2.2999999999999998</v>
      </c>
      <c r="E57">
        <v>4.5</v>
      </c>
      <c r="F57">
        <v>9.3000000000000007</v>
      </c>
      <c r="G57">
        <v>16.3</v>
      </c>
      <c r="H57">
        <v>16.899999999999999</v>
      </c>
      <c r="I57">
        <v>13.6</v>
      </c>
      <c r="J57">
        <v>9.6999999999999993</v>
      </c>
      <c r="K57">
        <v>3.2</v>
      </c>
      <c r="L57">
        <v>-6.5</v>
      </c>
      <c r="M57">
        <v>-12.3</v>
      </c>
      <c r="N57">
        <f t="shared" si="0"/>
        <v>14.166666666666666</v>
      </c>
      <c r="O57">
        <f t="shared" si="2"/>
        <v>0.93523362396601839</v>
      </c>
      <c r="P57">
        <f t="shared" si="1"/>
        <v>13.231433042700647</v>
      </c>
      <c r="R57" s="6">
        <v>-19.889503688799461</v>
      </c>
      <c r="S57" s="6">
        <v>-17.748205902079143</v>
      </c>
      <c r="T57" s="6">
        <v>-5.8928906773977197</v>
      </c>
      <c r="U57" s="6">
        <v>2.0733232729711606</v>
      </c>
      <c r="V57" s="6">
        <v>8.6323272971160296</v>
      </c>
      <c r="W57" s="6">
        <v>15.294802146210598</v>
      </c>
      <c r="X57" s="6">
        <v>15.767169684775318</v>
      </c>
      <c r="Y57" s="6">
        <v>12.13536217303823</v>
      </c>
      <c r="Z57" s="6">
        <v>9.6870892018779333</v>
      </c>
      <c r="AA57" s="6">
        <v>2.276140174379611</v>
      </c>
      <c r="AB57" s="6">
        <v>-8.3148893360160976</v>
      </c>
      <c r="AC57" s="6">
        <v>-14.299513749161637</v>
      </c>
      <c r="AD57" s="6">
        <v>13.231433042700647</v>
      </c>
    </row>
    <row r="58" spans="1:30" x14ac:dyDescent="0.3">
      <c r="A58">
        <v>2007</v>
      </c>
      <c r="B58">
        <v>-16.2</v>
      </c>
      <c r="C58">
        <v>-8.9</v>
      </c>
      <c r="D58">
        <v>-4.5999999999999996</v>
      </c>
      <c r="E58">
        <v>7.2</v>
      </c>
      <c r="F58">
        <v>11</v>
      </c>
      <c r="G58">
        <v>15.4</v>
      </c>
      <c r="H58">
        <v>18.8</v>
      </c>
      <c r="I58">
        <v>15</v>
      </c>
      <c r="J58">
        <v>9.4</v>
      </c>
      <c r="K58">
        <v>0.6</v>
      </c>
      <c r="L58">
        <v>-8.6999999999999993</v>
      </c>
      <c r="M58">
        <v>-15.2</v>
      </c>
      <c r="N58">
        <f t="shared" si="0"/>
        <v>15.066666666666668</v>
      </c>
      <c r="O58">
        <f t="shared" si="2"/>
        <v>0.95223787167449148</v>
      </c>
      <c r="P58">
        <f t="shared" si="1"/>
        <v>14.114428794992177</v>
      </c>
      <c r="R58" s="6">
        <v>-18.938403755868542</v>
      </c>
      <c r="S58" s="6">
        <v>-12.105446009389672</v>
      </c>
      <c r="T58" s="6">
        <v>-8.2582159624413158</v>
      </c>
      <c r="U58" s="6">
        <v>4.7292018779342726</v>
      </c>
      <c r="V58" s="6">
        <v>10.32018779342723</v>
      </c>
      <c r="W58" s="6">
        <v>14.376525821596244</v>
      </c>
      <c r="X58" s="6">
        <v>17.646572769953053</v>
      </c>
      <c r="Y58" s="6">
        <v>13.508732394366199</v>
      </c>
      <c r="Z58" s="6">
        <v>9.3868544600938968</v>
      </c>
      <c r="AA58" s="6">
        <v>-0.34065727699530524</v>
      </c>
      <c r="AB58" s="6">
        <v>-10.547887323943662</v>
      </c>
      <c r="AC58" s="6">
        <v>-17.23586854460094</v>
      </c>
      <c r="AD58" s="6">
        <v>14.114428794992177</v>
      </c>
    </row>
    <row r="59" spans="1:30" x14ac:dyDescent="0.3">
      <c r="A59">
        <v>2008</v>
      </c>
      <c r="B59">
        <v>-25.3</v>
      </c>
      <c r="C59">
        <v>-17.3</v>
      </c>
      <c r="D59">
        <v>-0.7</v>
      </c>
      <c r="E59">
        <v>4.4000000000000004</v>
      </c>
      <c r="F59">
        <v>12.4</v>
      </c>
      <c r="G59">
        <v>16.3</v>
      </c>
      <c r="H59">
        <v>18.100000000000001</v>
      </c>
      <c r="I59">
        <v>15.5</v>
      </c>
      <c r="J59">
        <v>8.1999999999999993</v>
      </c>
      <c r="K59">
        <v>2.2999999999999998</v>
      </c>
      <c r="L59">
        <v>-5.8</v>
      </c>
      <c r="M59">
        <v>-17.899999999999999</v>
      </c>
      <c r="N59">
        <f t="shared" si="0"/>
        <v>15.600000000000001</v>
      </c>
      <c r="O59">
        <f t="shared" si="2"/>
        <v>0.96924211938296456</v>
      </c>
      <c r="P59">
        <f t="shared" si="1"/>
        <v>14.630757880617036</v>
      </c>
      <c r="R59" s="6">
        <v>-28.087303822937628</v>
      </c>
      <c r="S59" s="6">
        <v>-20.562686116700203</v>
      </c>
      <c r="T59" s="6">
        <v>-4.4235412474849101</v>
      </c>
      <c r="U59" s="6">
        <v>1.8850804828973851</v>
      </c>
      <c r="V59" s="6">
        <v>11.70804828973843</v>
      </c>
      <c r="W59" s="6">
        <v>15.258249496981893</v>
      </c>
      <c r="X59" s="6">
        <v>16.925975855130787</v>
      </c>
      <c r="Y59" s="6">
        <v>13.982102615694165</v>
      </c>
      <c r="Z59" s="6">
        <v>8.1866197183098581</v>
      </c>
      <c r="AA59" s="6">
        <v>1.3425452716297785</v>
      </c>
      <c r="AB59" s="6">
        <v>-7.6808853118712275</v>
      </c>
      <c r="AC59" s="6">
        <v>-19.972223340040241</v>
      </c>
      <c r="AD59" s="6">
        <v>14.630757880617036</v>
      </c>
    </row>
    <row r="60" spans="1:30" x14ac:dyDescent="0.3">
      <c r="A60">
        <v>2009</v>
      </c>
      <c r="B60">
        <v>-18.100000000000001</v>
      </c>
      <c r="C60">
        <v>-14.1</v>
      </c>
      <c r="D60">
        <v>-5.5</v>
      </c>
      <c r="E60">
        <v>6.6</v>
      </c>
      <c r="F60">
        <v>10.7</v>
      </c>
      <c r="G60">
        <v>12.4</v>
      </c>
      <c r="H60">
        <v>16.3</v>
      </c>
      <c r="I60">
        <v>13.6</v>
      </c>
      <c r="J60">
        <v>8.6</v>
      </c>
      <c r="K60">
        <v>2.6</v>
      </c>
      <c r="L60">
        <v>-12.7</v>
      </c>
      <c r="M60">
        <v>-18.3</v>
      </c>
      <c r="N60">
        <f t="shared" si="0"/>
        <v>13.133333333333335</v>
      </c>
      <c r="O60">
        <f t="shared" si="2"/>
        <v>0.98624636709143754</v>
      </c>
      <c r="P60">
        <f t="shared" si="1"/>
        <v>12.147086966241897</v>
      </c>
      <c r="R60" s="6">
        <v>-20.936203890006709</v>
      </c>
      <c r="S60" s="6">
        <v>-17.41992622401073</v>
      </c>
      <c r="T60" s="6">
        <v>-9.2888665325285054</v>
      </c>
      <c r="U60" s="6">
        <v>4.0409590878604966</v>
      </c>
      <c r="V60" s="6">
        <v>9.9959087860496307</v>
      </c>
      <c r="W60" s="6">
        <v>11.339973172367539</v>
      </c>
      <c r="X60" s="6">
        <v>15.105378940308519</v>
      </c>
      <c r="Y60" s="6">
        <v>12.055472837022133</v>
      </c>
      <c r="Z60" s="6">
        <v>8.5863849765258209</v>
      </c>
      <c r="AA60" s="6">
        <v>1.6257478202548625</v>
      </c>
      <c r="AB60" s="6">
        <v>-14.613883299798793</v>
      </c>
      <c r="AC60" s="6">
        <v>-20.408578135479544</v>
      </c>
      <c r="AD60" s="6">
        <v>12.147086966241897</v>
      </c>
    </row>
    <row r="61" spans="1:30" x14ac:dyDescent="0.3">
      <c r="A61">
        <v>2010</v>
      </c>
      <c r="B61">
        <v>-23.6</v>
      </c>
      <c r="C61">
        <v>-21.7</v>
      </c>
      <c r="D61">
        <v>-9.1999999999999993</v>
      </c>
      <c r="E61">
        <v>2.4</v>
      </c>
      <c r="F61">
        <v>8.3000000000000007</v>
      </c>
      <c r="G61">
        <v>16.2</v>
      </c>
      <c r="H61">
        <v>16.2</v>
      </c>
      <c r="I61">
        <v>14.4</v>
      </c>
      <c r="J61">
        <v>8.9</v>
      </c>
      <c r="K61">
        <v>0.9</v>
      </c>
      <c r="L61">
        <v>-3.2</v>
      </c>
      <c r="M61">
        <v>-15.6</v>
      </c>
      <c r="N61">
        <f t="shared" si="0"/>
        <v>13.566666666666668</v>
      </c>
      <c r="O61">
        <f t="shared" si="2"/>
        <v>1.0032506147999107</v>
      </c>
      <c r="P61">
        <f t="shared" si="1"/>
        <v>12.563416051866758</v>
      </c>
      <c r="R61" s="6">
        <v>-26.48510395707579</v>
      </c>
      <c r="S61" s="6">
        <v>-25.077166331321258</v>
      </c>
      <c r="T61" s="6">
        <v>-13.0541918175721</v>
      </c>
      <c r="U61" s="6">
        <v>-0.20316230717639128</v>
      </c>
      <c r="V61" s="6">
        <v>7.5837692823608318</v>
      </c>
      <c r="W61" s="6">
        <v>15.121696847753185</v>
      </c>
      <c r="X61" s="6">
        <v>14.98478202548625</v>
      </c>
      <c r="Y61" s="6">
        <v>12.828843058350101</v>
      </c>
      <c r="Z61" s="6">
        <v>8.886150234741784</v>
      </c>
      <c r="AA61" s="6">
        <v>-9.1049631120053709E-2</v>
      </c>
      <c r="AB61" s="6">
        <v>-5.1468812877263588</v>
      </c>
      <c r="AC61" s="6">
        <v>-17.744932930918846</v>
      </c>
      <c r="AD61" s="6">
        <v>12.563416051866758</v>
      </c>
    </row>
    <row r="62" spans="1:30" x14ac:dyDescent="0.3">
      <c r="A62">
        <v>2011</v>
      </c>
      <c r="B62">
        <v>-26.6</v>
      </c>
      <c r="C62">
        <v>-13.6</v>
      </c>
      <c r="D62">
        <v>-5.2</v>
      </c>
      <c r="E62">
        <v>7.2</v>
      </c>
      <c r="F62">
        <v>10.199999999999999</v>
      </c>
      <c r="G62">
        <v>16.899999999999999</v>
      </c>
      <c r="H62">
        <v>16.5</v>
      </c>
      <c r="I62">
        <v>15.5</v>
      </c>
      <c r="J62">
        <v>8.9</v>
      </c>
      <c r="K62">
        <v>2.2000000000000002</v>
      </c>
      <c r="L62">
        <v>-7.6</v>
      </c>
      <c r="M62">
        <v>-18.399999999999999</v>
      </c>
      <c r="N62">
        <f t="shared" si="0"/>
        <v>14.533333333333331</v>
      </c>
      <c r="O62">
        <f t="shared" si="2"/>
        <v>1.0202548625083836</v>
      </c>
      <c r="P62">
        <f t="shared" si="1"/>
        <v>13.513078470824947</v>
      </c>
      <c r="R62" s="6">
        <v>-29.53400402414487</v>
      </c>
      <c r="S62" s="6">
        <v>-17.034406438631791</v>
      </c>
      <c r="T62" s="6">
        <v>-9.1195171026156956</v>
      </c>
      <c r="U62" s="6">
        <v>4.5527162977867208</v>
      </c>
      <c r="V62" s="6">
        <v>9.4716297786720318</v>
      </c>
      <c r="W62" s="6">
        <v>15.803420523138833</v>
      </c>
      <c r="X62" s="6">
        <v>15.264185110663984</v>
      </c>
      <c r="Y62" s="6">
        <v>13.902213279678069</v>
      </c>
      <c r="Z62" s="6">
        <v>8.8859154929577464</v>
      </c>
      <c r="AA62" s="6">
        <v>1.1921529175050303</v>
      </c>
      <c r="AB62" s="6">
        <v>-9.5798792756539228</v>
      </c>
      <c r="AC62" s="6">
        <v>-20.581287726358148</v>
      </c>
      <c r="AD62" s="6">
        <v>13.513078470824947</v>
      </c>
    </row>
    <row r="63" spans="1:30" x14ac:dyDescent="0.3">
      <c r="A63">
        <v>2012</v>
      </c>
      <c r="B63">
        <v>-24.2</v>
      </c>
      <c r="C63">
        <v>-21</v>
      </c>
      <c r="D63">
        <v>-6.3</v>
      </c>
      <c r="E63">
        <v>7.1</v>
      </c>
      <c r="F63">
        <v>10.9</v>
      </c>
      <c r="G63">
        <v>18.8</v>
      </c>
      <c r="H63">
        <v>18.899999999999999</v>
      </c>
      <c r="I63">
        <v>15.1</v>
      </c>
      <c r="J63">
        <v>9.9</v>
      </c>
      <c r="K63">
        <v>1.9</v>
      </c>
      <c r="L63">
        <v>-7.8</v>
      </c>
      <c r="M63">
        <v>-23.3</v>
      </c>
      <c r="N63">
        <f t="shared" si="0"/>
        <v>16.2</v>
      </c>
      <c r="O63">
        <f t="shared" si="2"/>
        <v>1.0372591102168567</v>
      </c>
      <c r="P63">
        <f t="shared" si="1"/>
        <v>15.162740889783143</v>
      </c>
      <c r="R63" s="6">
        <v>-27.182904091213949</v>
      </c>
      <c r="S63" s="6">
        <v>-24.49164654594232</v>
      </c>
      <c r="T63" s="6">
        <v>-10.284842387659289</v>
      </c>
      <c r="U63" s="6">
        <v>4.408594902749833</v>
      </c>
      <c r="V63" s="6">
        <v>10.159490274983233</v>
      </c>
      <c r="W63" s="6">
        <v>17.685144198524483</v>
      </c>
      <c r="X63" s="6">
        <v>17.643588195841716</v>
      </c>
      <c r="Y63" s="6">
        <v>13.475583501006037</v>
      </c>
      <c r="Z63" s="6">
        <v>9.8856807511737088</v>
      </c>
      <c r="AA63" s="6">
        <v>0.87535546613011372</v>
      </c>
      <c r="AB63" s="6">
        <v>-9.8128772635814894</v>
      </c>
      <c r="AC63" s="6">
        <v>-25.517642521797452</v>
      </c>
      <c r="AD63" s="6">
        <v>15.162740889783143</v>
      </c>
    </row>
    <row r="64" spans="1:30" x14ac:dyDescent="0.3">
      <c r="A64">
        <v>2013</v>
      </c>
      <c r="B64">
        <v>-15.5</v>
      </c>
      <c r="C64">
        <v>-15.6</v>
      </c>
      <c r="D64">
        <v>1</v>
      </c>
      <c r="E64">
        <v>6.5</v>
      </c>
      <c r="F64">
        <v>8.5</v>
      </c>
      <c r="G64">
        <v>14</v>
      </c>
      <c r="H64">
        <v>16.899999999999999</v>
      </c>
      <c r="I64">
        <v>15.7</v>
      </c>
      <c r="J64">
        <v>8.1</v>
      </c>
      <c r="K64">
        <v>2.2999999999999998</v>
      </c>
      <c r="L64">
        <v>-5.0999999999999996</v>
      </c>
      <c r="M64">
        <v>-11.5</v>
      </c>
      <c r="N64">
        <f t="shared" si="0"/>
        <v>13.133333333333333</v>
      </c>
      <c r="O64">
        <f t="shared" si="2"/>
        <v>1.0542633579253298</v>
      </c>
      <c r="P64">
        <f t="shared" si="1"/>
        <v>12.079069975408004</v>
      </c>
      <c r="R64" s="6">
        <v>-18.53180415828303</v>
      </c>
      <c r="S64" s="6">
        <v>-19.148886653252852</v>
      </c>
      <c r="T64" s="6">
        <v>-3.0501676727028846</v>
      </c>
      <c r="U64" s="6">
        <v>3.7644735077129448</v>
      </c>
      <c r="V64" s="6">
        <v>7.7473507712944336</v>
      </c>
      <c r="W64" s="6">
        <v>12.866867873910127</v>
      </c>
      <c r="X64" s="6">
        <v>15.622991281019448</v>
      </c>
      <c r="Y64" s="6">
        <v>14.048953722334003</v>
      </c>
      <c r="Z64" s="6">
        <v>8.0854460093896705</v>
      </c>
      <c r="AA64" s="6">
        <v>1.2585580147551976</v>
      </c>
      <c r="AB64" s="6">
        <v>-7.1458752515090538</v>
      </c>
      <c r="AC64" s="6">
        <v>-13.753997317236754</v>
      </c>
      <c r="AD64" s="6">
        <v>12.079069975408004</v>
      </c>
    </row>
    <row r="65" spans="1:30" x14ac:dyDescent="0.3">
      <c r="A65">
        <v>2014</v>
      </c>
      <c r="B65">
        <v>-15</v>
      </c>
      <c r="C65">
        <v>-18.2</v>
      </c>
      <c r="D65">
        <v>-2.5</v>
      </c>
      <c r="E65">
        <v>5.8</v>
      </c>
      <c r="F65">
        <v>9.9</v>
      </c>
      <c r="G65">
        <v>15.3</v>
      </c>
      <c r="H65">
        <v>16.7</v>
      </c>
      <c r="I65">
        <v>15.7</v>
      </c>
      <c r="J65">
        <v>7.9</v>
      </c>
      <c r="K65">
        <v>3.3</v>
      </c>
      <c r="L65">
        <v>-6.2</v>
      </c>
      <c r="M65">
        <v>-18.3</v>
      </c>
      <c r="N65">
        <f t="shared" si="0"/>
        <v>13.966666666666669</v>
      </c>
      <c r="O65">
        <f t="shared" si="2"/>
        <v>1.0712676056338029</v>
      </c>
      <c r="P65">
        <f t="shared" si="1"/>
        <v>12.895399061032865</v>
      </c>
      <c r="R65" s="6">
        <v>-18.080704225352111</v>
      </c>
      <c r="S65" s="6">
        <v>-21.80612676056338</v>
      </c>
      <c r="T65" s="6">
        <v>-6.6154929577464801</v>
      </c>
      <c r="U65" s="6">
        <v>3.0203521126760569</v>
      </c>
      <c r="V65" s="6">
        <v>9.1352112676056336</v>
      </c>
      <c r="W65" s="6">
        <v>14.148591549295777</v>
      </c>
      <c r="X65" s="6">
        <v>15.402394366197182</v>
      </c>
      <c r="Y65" s="6">
        <v>14.022323943661972</v>
      </c>
      <c r="Z65" s="6">
        <v>7.8852112676056345</v>
      </c>
      <c r="AA65" s="6">
        <v>2.2417605633802813</v>
      </c>
      <c r="AB65" s="6">
        <v>-8.2788732394366207</v>
      </c>
      <c r="AC65" s="6">
        <v>-20.590352112676058</v>
      </c>
      <c r="AD65" s="6">
        <v>12.895399061032865</v>
      </c>
    </row>
    <row r="66" spans="1:30" x14ac:dyDescent="0.3">
      <c r="A66">
        <v>2015</v>
      </c>
      <c r="B66">
        <v>-14.5</v>
      </c>
      <c r="C66">
        <v>-13.3</v>
      </c>
      <c r="D66">
        <v>-3.7</v>
      </c>
      <c r="E66">
        <v>6.3</v>
      </c>
      <c r="F66">
        <v>11.5</v>
      </c>
      <c r="G66">
        <v>17.2</v>
      </c>
      <c r="H66">
        <v>18.2</v>
      </c>
      <c r="I66">
        <v>15.5</v>
      </c>
      <c r="J66">
        <v>7.2</v>
      </c>
      <c r="K66">
        <v>3</v>
      </c>
      <c r="L66">
        <v>-8.6</v>
      </c>
      <c r="M66">
        <v>-10.8</v>
      </c>
      <c r="N66">
        <f t="shared" si="0"/>
        <v>15.633333333333333</v>
      </c>
      <c r="O66">
        <f t="shared" si="2"/>
        <v>1.0882718533422759</v>
      </c>
      <c r="P66">
        <f t="shared" si="1"/>
        <v>14.545061479991057</v>
      </c>
      <c r="R66" s="6">
        <v>-17.629604292421192</v>
      </c>
      <c r="S66" s="6">
        <v>-16.963366867873912</v>
      </c>
      <c r="T66" s="6">
        <v>-7.8808182427900748</v>
      </c>
      <c r="U66" s="6">
        <v>3.4762307176391687</v>
      </c>
      <c r="V66" s="6">
        <v>10.723071763916835</v>
      </c>
      <c r="W66" s="6">
        <v>16.030315224681424</v>
      </c>
      <c r="X66" s="6">
        <v>16.881797451374915</v>
      </c>
      <c r="Y66" s="6">
        <v>13.795694164989939</v>
      </c>
      <c r="Z66" s="6">
        <v>7.1849765258215967</v>
      </c>
      <c r="AA66" s="6">
        <v>1.9249631120053654</v>
      </c>
      <c r="AB66" s="6">
        <v>-10.711871227364185</v>
      </c>
      <c r="AC66" s="6">
        <v>-13.126706908115359</v>
      </c>
      <c r="AD66" s="6">
        <v>14.545061479991057</v>
      </c>
    </row>
    <row r="67" spans="1:30" x14ac:dyDescent="0.3">
      <c r="A67">
        <v>2016</v>
      </c>
      <c r="B67">
        <v>-25.3</v>
      </c>
      <c r="C67">
        <v>-14.4</v>
      </c>
      <c r="D67">
        <v>-3.2</v>
      </c>
      <c r="E67">
        <v>6.5</v>
      </c>
      <c r="F67">
        <v>9.3000000000000007</v>
      </c>
      <c r="G67">
        <v>16.5</v>
      </c>
      <c r="H67">
        <v>18.3</v>
      </c>
      <c r="I67">
        <v>14.3</v>
      </c>
      <c r="J67">
        <v>10.7</v>
      </c>
      <c r="K67">
        <v>-0.5</v>
      </c>
      <c r="L67">
        <v>-14.8</v>
      </c>
      <c r="M67">
        <v>-12.9</v>
      </c>
      <c r="N67">
        <f t="shared" ref="N67:N72" si="3">AVERAGE(F67:H67)</f>
        <v>14.700000000000001</v>
      </c>
      <c r="O67">
        <f t="shared" si="2"/>
        <v>1.105276101050749</v>
      </c>
      <c r="P67">
        <f t="shared" ref="P67:P72" si="4">N67-O67</f>
        <v>13.594723898949251</v>
      </c>
      <c r="R67" s="6">
        <v>-28.478504359490277</v>
      </c>
      <c r="S67" s="6">
        <v>-18.12060697518444</v>
      </c>
      <c r="T67" s="6">
        <v>-7.4461435278336694</v>
      </c>
      <c r="U67" s="6">
        <v>3.6321093226022807</v>
      </c>
      <c r="V67" s="6">
        <v>8.5109322602280351</v>
      </c>
      <c r="W67" s="6">
        <v>15.312038900067069</v>
      </c>
      <c r="X67" s="6">
        <v>16.961200536552649</v>
      </c>
      <c r="Y67" s="6">
        <v>12.569064386317908</v>
      </c>
      <c r="Z67" s="6">
        <v>10.684741784037557</v>
      </c>
      <c r="AA67" s="6">
        <v>-1.5918343393695507</v>
      </c>
      <c r="AB67" s="6">
        <v>-16.944869215291753</v>
      </c>
      <c r="AC67" s="6">
        <v>-15.263061703554662</v>
      </c>
      <c r="AD67" s="6">
        <v>13.594723898949251</v>
      </c>
    </row>
    <row r="68" spans="1:30" x14ac:dyDescent="0.3">
      <c r="A68">
        <v>2017</v>
      </c>
      <c r="B68">
        <v>-15.2</v>
      </c>
      <c r="C68">
        <v>-15.1</v>
      </c>
      <c r="D68">
        <v>-5.8</v>
      </c>
      <c r="E68">
        <v>6.3</v>
      </c>
      <c r="F68">
        <v>12</v>
      </c>
      <c r="G68">
        <v>18.399999999999999</v>
      </c>
      <c r="H68">
        <v>17.899999999999999</v>
      </c>
      <c r="I68">
        <v>15.9</v>
      </c>
      <c r="J68">
        <v>8.1</v>
      </c>
      <c r="K68">
        <v>0.7</v>
      </c>
      <c r="L68">
        <v>-9.3000000000000007</v>
      </c>
      <c r="M68">
        <v>-19.899999999999999</v>
      </c>
      <c r="N68">
        <f t="shared" si="3"/>
        <v>16.099999999999998</v>
      </c>
      <c r="O68">
        <f t="shared" ref="O68:O72" si="5">$AH$1*(A68-$A$2)</f>
        <v>1.1222803487592221</v>
      </c>
      <c r="P68">
        <f t="shared" si="4"/>
        <v>14.977719651240776</v>
      </c>
      <c r="R68" s="6">
        <v>-18.427404426559356</v>
      </c>
      <c r="S68" s="6">
        <v>-18.87784708249497</v>
      </c>
      <c r="T68" s="6">
        <v>-10.111468812877265</v>
      </c>
      <c r="U68" s="6">
        <v>3.3879879275653928</v>
      </c>
      <c r="V68" s="6">
        <v>11.198792756539236</v>
      </c>
      <c r="W68" s="6">
        <v>17.193762575452716</v>
      </c>
      <c r="X68" s="6">
        <v>16.54060362173038</v>
      </c>
      <c r="Y68" s="6">
        <v>14.142434607645876</v>
      </c>
      <c r="Z68" s="6">
        <v>8.0845070422535201</v>
      </c>
      <c r="AA68" s="6">
        <v>-0.40863179074446698</v>
      </c>
      <c r="AB68" s="6">
        <v>-11.477867203219317</v>
      </c>
      <c r="AC68" s="6">
        <v>-22.299416498993963</v>
      </c>
      <c r="AD68" s="6">
        <v>14.977719651240776</v>
      </c>
    </row>
    <row r="69" spans="1:30" x14ac:dyDescent="0.3">
      <c r="A69">
        <v>2018</v>
      </c>
      <c r="B69">
        <v>-25.9</v>
      </c>
      <c r="C69">
        <v>-16.399999999999999</v>
      </c>
      <c r="D69">
        <v>-2.1</v>
      </c>
      <c r="E69">
        <v>4.7</v>
      </c>
      <c r="F69">
        <v>8.9</v>
      </c>
      <c r="G69">
        <v>17.399999999999999</v>
      </c>
      <c r="H69">
        <v>17</v>
      </c>
      <c r="I69">
        <v>15.8</v>
      </c>
      <c r="J69">
        <v>8</v>
      </c>
      <c r="K69">
        <v>2.4</v>
      </c>
      <c r="L69">
        <v>-11.7</v>
      </c>
      <c r="M69">
        <v>-24.5</v>
      </c>
      <c r="N69">
        <f t="shared" si="3"/>
        <v>14.433333333333332</v>
      </c>
      <c r="O69">
        <f t="shared" si="5"/>
        <v>1.1392845964676952</v>
      </c>
      <c r="P69">
        <f t="shared" si="4"/>
        <v>13.294048736865637</v>
      </c>
      <c r="R69" s="6">
        <v>-29.176304493628436</v>
      </c>
      <c r="S69" s="6">
        <v>-20.235087189805498</v>
      </c>
      <c r="T69" s="6">
        <v>-6.4767940979208589</v>
      </c>
      <c r="U69" s="6">
        <v>1.743866532528505</v>
      </c>
      <c r="V69" s="6">
        <v>8.0866532528504358</v>
      </c>
      <c r="W69" s="6">
        <v>16.175486250838361</v>
      </c>
      <c r="X69" s="6">
        <v>15.620006706908116</v>
      </c>
      <c r="Y69" s="6">
        <v>14.015804828973843</v>
      </c>
      <c r="Z69" s="6">
        <v>7.9842723004694838</v>
      </c>
      <c r="AA69" s="6">
        <v>1.2745707578806169</v>
      </c>
      <c r="AB69" s="6">
        <v>-13.910865191146881</v>
      </c>
      <c r="AC69" s="6">
        <v>-26.935771294433266</v>
      </c>
      <c r="AD69" s="6">
        <v>13.294048736865637</v>
      </c>
    </row>
    <row r="70" spans="1:30" x14ac:dyDescent="0.3">
      <c r="A70">
        <v>2019</v>
      </c>
      <c r="B70">
        <v>-22.3</v>
      </c>
      <c r="C70">
        <v>-19.2</v>
      </c>
      <c r="D70">
        <v>-2.2999999999999998</v>
      </c>
      <c r="E70">
        <v>5.8</v>
      </c>
      <c r="F70">
        <v>9.3000000000000007</v>
      </c>
      <c r="G70">
        <v>15.3</v>
      </c>
      <c r="H70">
        <v>17.399999999999999</v>
      </c>
      <c r="I70">
        <v>16.2</v>
      </c>
      <c r="J70">
        <v>10.199999999999999</v>
      </c>
      <c r="K70">
        <v>2.8</v>
      </c>
      <c r="L70">
        <v>-9.5</v>
      </c>
      <c r="M70">
        <v>-14.3</v>
      </c>
      <c r="N70">
        <f t="shared" si="3"/>
        <v>14</v>
      </c>
      <c r="O70">
        <f t="shared" si="5"/>
        <v>1.1562888441761683</v>
      </c>
      <c r="P70">
        <f t="shared" si="4"/>
        <v>12.843711155823831</v>
      </c>
      <c r="R70" s="6">
        <v>-25.625204560697519</v>
      </c>
      <c r="S70" s="6">
        <v>-23.092327297116029</v>
      </c>
      <c r="T70" s="6">
        <v>-6.7421193829644546</v>
      </c>
      <c r="U70" s="6">
        <v>2.7997451374916169</v>
      </c>
      <c r="V70" s="6">
        <v>8.4745137491616376</v>
      </c>
      <c r="W70" s="6">
        <v>14.057209926224012</v>
      </c>
      <c r="X70" s="6">
        <v>15.999409792085848</v>
      </c>
      <c r="Y70" s="6">
        <v>14.389175050301811</v>
      </c>
      <c r="Z70" s="6">
        <v>10.184037558685445</v>
      </c>
      <c r="AA70" s="6">
        <v>1.6577733065057005</v>
      </c>
      <c r="AB70" s="6">
        <v>-11.743863179074447</v>
      </c>
      <c r="AC70" s="6">
        <v>-16.772126089872572</v>
      </c>
      <c r="AD70" s="6">
        <v>12.843711155823831</v>
      </c>
    </row>
    <row r="71" spans="1:30" x14ac:dyDescent="0.3">
      <c r="A71">
        <v>2020</v>
      </c>
      <c r="B71">
        <v>-15.1</v>
      </c>
      <c r="C71">
        <v>-11.3</v>
      </c>
      <c r="D71">
        <v>-4.2</v>
      </c>
      <c r="E71">
        <v>9.1999999999999993</v>
      </c>
      <c r="F71">
        <v>13.8</v>
      </c>
      <c r="G71">
        <v>14.4</v>
      </c>
      <c r="H71">
        <v>17.899999999999999</v>
      </c>
      <c r="I71">
        <v>15.6</v>
      </c>
      <c r="J71">
        <v>9.1</v>
      </c>
      <c r="K71">
        <v>1.6</v>
      </c>
      <c r="L71">
        <v>-8.1999999999999993</v>
      </c>
      <c r="M71">
        <v>-17.899999999999999</v>
      </c>
      <c r="N71">
        <f t="shared" si="3"/>
        <v>15.366666666666667</v>
      </c>
      <c r="O71">
        <f t="shared" si="5"/>
        <v>1.1732930918846411</v>
      </c>
      <c r="P71">
        <f t="shared" si="4"/>
        <v>14.193373574782026</v>
      </c>
      <c r="R71" s="6">
        <v>-18.4741046277666</v>
      </c>
      <c r="S71" s="6">
        <v>-15.249567404426561</v>
      </c>
      <c r="T71" s="6">
        <v>-8.7074446680080495</v>
      </c>
      <c r="U71" s="6">
        <v>6.1556237424547282</v>
      </c>
      <c r="V71" s="6">
        <v>12.962374245472837</v>
      </c>
      <c r="W71" s="6">
        <v>13.13893360160966</v>
      </c>
      <c r="X71" s="6">
        <v>16.478812877263579</v>
      </c>
      <c r="Y71" s="6">
        <v>13.762545271629779</v>
      </c>
      <c r="Z71" s="6">
        <v>9.0838028169014091</v>
      </c>
      <c r="AA71" s="6">
        <v>0.44097585513078474</v>
      </c>
      <c r="AB71" s="6">
        <v>-10.476861167002012</v>
      </c>
      <c r="AC71" s="6">
        <v>-20.408480885311871</v>
      </c>
      <c r="AD71" s="6">
        <v>14.193373574782026</v>
      </c>
    </row>
    <row r="72" spans="1:30" x14ac:dyDescent="0.3">
      <c r="A72">
        <v>2021</v>
      </c>
      <c r="B72">
        <v>-18.8</v>
      </c>
      <c r="C72">
        <v>-9.9</v>
      </c>
      <c r="D72">
        <v>-3.3</v>
      </c>
      <c r="E72">
        <v>3.7</v>
      </c>
      <c r="F72">
        <v>11.4</v>
      </c>
      <c r="G72">
        <v>14.4</v>
      </c>
      <c r="H72">
        <v>18.3</v>
      </c>
      <c r="I72">
        <v>15.5</v>
      </c>
      <c r="J72">
        <v>8.9</v>
      </c>
      <c r="K72">
        <v>1.3</v>
      </c>
      <c r="L72">
        <v>-7</v>
      </c>
      <c r="M72">
        <v>-15.7</v>
      </c>
      <c r="N72">
        <f t="shared" si="3"/>
        <v>14.700000000000001</v>
      </c>
      <c r="O72">
        <f t="shared" si="5"/>
        <v>1.1902973395931142</v>
      </c>
      <c r="P72">
        <f t="shared" si="4"/>
        <v>13.509702660406887</v>
      </c>
      <c r="R72" s="6">
        <v>-22.22300469483568</v>
      </c>
      <c r="S72" s="6">
        <v>-13.906807511737089</v>
      </c>
      <c r="T72" s="6">
        <v>-7.8727699530516437</v>
      </c>
      <c r="U72" s="6">
        <v>0.61150234741784093</v>
      </c>
      <c r="V72" s="6">
        <v>10.550234741784038</v>
      </c>
      <c r="W72" s="6">
        <v>13.120657276995306</v>
      </c>
      <c r="X72" s="6">
        <v>16.858215962441317</v>
      </c>
      <c r="Y72" s="6">
        <v>13.635915492957746</v>
      </c>
      <c r="Z72" s="6">
        <v>8.8835680751173722</v>
      </c>
      <c r="AA72" s="6">
        <v>0.12417840375586842</v>
      </c>
      <c r="AB72" s="6">
        <v>-9.3098591549295779</v>
      </c>
      <c r="AC72" s="6">
        <v>-18.244835680751173</v>
      </c>
      <c r="AD72" s="6">
        <v>13.509702660406887</v>
      </c>
    </row>
  </sheetData>
  <phoneticPr fontId="1" type="noConversion"/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BF964-0FC0-4A49-B097-D42D8B398589}">
  <dimension ref="A1:AH72"/>
  <sheetViews>
    <sheetView zoomScale="110" zoomScaleNormal="110" workbookViewId="0">
      <selection activeCell="P6" sqref="P6"/>
    </sheetView>
  </sheetViews>
  <sheetFormatPr defaultColWidth="8.77734375" defaultRowHeight="14.4" x14ac:dyDescent="0.3"/>
  <sheetData>
    <row r="1" spans="1:3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39</v>
      </c>
      <c r="O1" s="4" t="s">
        <v>25</v>
      </c>
      <c r="P1" s="4" t="s">
        <v>26</v>
      </c>
      <c r="R1" s="7" t="s">
        <v>27</v>
      </c>
      <c r="S1" s="7" t="s">
        <v>28</v>
      </c>
      <c r="T1" s="7" t="s">
        <v>29</v>
      </c>
      <c r="U1" s="7" t="s">
        <v>30</v>
      </c>
      <c r="V1" s="7" t="s">
        <v>31</v>
      </c>
      <c r="W1" s="7" t="s">
        <v>32</v>
      </c>
      <c r="X1" s="7" t="s">
        <v>33</v>
      </c>
      <c r="Y1" s="7" t="s">
        <v>34</v>
      </c>
      <c r="Z1" s="7" t="s">
        <v>35</v>
      </c>
      <c r="AA1" s="7" t="s">
        <v>36</v>
      </c>
      <c r="AB1" s="7" t="s">
        <v>37</v>
      </c>
      <c r="AC1" s="7" t="s">
        <v>38</v>
      </c>
      <c r="AD1" s="7" t="s">
        <v>40</v>
      </c>
      <c r="AG1" s="2" t="s">
        <v>24</v>
      </c>
      <c r="AH1" s="5">
        <v>-0.25103957075788058</v>
      </c>
    </row>
    <row r="2" spans="1:34" x14ac:dyDescent="0.3">
      <c r="A2">
        <v>1951</v>
      </c>
      <c r="B2">
        <v>12</v>
      </c>
      <c r="C2">
        <v>1</v>
      </c>
      <c r="D2">
        <v>12</v>
      </c>
      <c r="E2">
        <v>13</v>
      </c>
      <c r="F2">
        <v>42</v>
      </c>
      <c r="G2">
        <v>47</v>
      </c>
      <c r="H2">
        <v>46</v>
      </c>
      <c r="I2">
        <v>52</v>
      </c>
      <c r="J2">
        <v>18</v>
      </c>
      <c r="K2">
        <v>30</v>
      </c>
      <c r="L2">
        <v>18</v>
      </c>
      <c r="M2">
        <v>6</v>
      </c>
      <c r="N2">
        <f>SUM(F2:H2)</f>
        <v>135</v>
      </c>
      <c r="P2">
        <f>N2-O2</f>
        <v>135</v>
      </c>
      <c r="R2" s="6">
        <v>12</v>
      </c>
      <c r="S2" s="6">
        <v>1</v>
      </c>
      <c r="T2" s="6">
        <v>12</v>
      </c>
      <c r="U2" s="6">
        <v>13</v>
      </c>
      <c r="V2" s="6">
        <v>42</v>
      </c>
      <c r="W2" s="6">
        <v>47</v>
      </c>
      <c r="X2" s="6">
        <v>46</v>
      </c>
      <c r="Y2" s="6">
        <v>52</v>
      </c>
      <c r="Z2" s="6">
        <v>18</v>
      </c>
      <c r="AA2" s="6">
        <v>30</v>
      </c>
      <c r="AB2" s="6">
        <v>18</v>
      </c>
      <c r="AC2" s="6">
        <v>6</v>
      </c>
      <c r="AD2" s="6">
        <v>135</v>
      </c>
      <c r="AE2" s="6"/>
      <c r="AF2" t="s">
        <v>13</v>
      </c>
      <c r="AG2">
        <f>SLOPE(B2:B72,$A$2:$A$72)</f>
        <v>-4.4141926842466046E-3</v>
      </c>
    </row>
    <row r="3" spans="1:34" x14ac:dyDescent="0.3">
      <c r="A3">
        <v>1952</v>
      </c>
      <c r="B3">
        <v>5</v>
      </c>
      <c r="C3">
        <v>3</v>
      </c>
      <c r="D3">
        <v>4</v>
      </c>
      <c r="E3">
        <v>35</v>
      </c>
      <c r="F3">
        <v>41</v>
      </c>
      <c r="G3">
        <v>76</v>
      </c>
      <c r="H3">
        <v>120</v>
      </c>
      <c r="I3">
        <v>80</v>
      </c>
      <c r="J3">
        <v>13</v>
      </c>
      <c r="K3">
        <v>17</v>
      </c>
      <c r="L3">
        <v>8</v>
      </c>
      <c r="M3">
        <v>8</v>
      </c>
      <c r="N3">
        <f t="shared" ref="N3:N66" si="0">SUM(F3:H3)</f>
        <v>237</v>
      </c>
      <c r="O3">
        <f>$AH$1*(A3-$A$2)</f>
        <v>-0.25103957075788058</v>
      </c>
      <c r="P3">
        <f>N3-O3</f>
        <v>237.25103957075788</v>
      </c>
      <c r="R3" s="6">
        <v>5.0044141926842469</v>
      </c>
      <c r="S3" s="6">
        <v>2.9996472931739686</v>
      </c>
      <c r="T3" s="6">
        <v>3.938979488002778</v>
      </c>
      <c r="U3" s="6">
        <v>34.961683389361269</v>
      </c>
      <c r="V3" s="6">
        <v>40.806446793990986</v>
      </c>
      <c r="W3" s="6">
        <v>76.043360072106466</v>
      </c>
      <c r="X3" s="6">
        <v>120.01432085039716</v>
      </c>
      <c r="Y3" s="6">
        <v>80.173298924036303</v>
      </c>
      <c r="Z3" s="6">
        <v>13.065755698951246</v>
      </c>
      <c r="AA3" s="6">
        <v>16.992258949092431</v>
      </c>
      <c r="AB3" s="6">
        <v>7.8706026270565967</v>
      </c>
      <c r="AC3" s="6">
        <v>7.9745078809141408</v>
      </c>
      <c r="AD3" s="6">
        <v>237.25103957075788</v>
      </c>
      <c r="AE3" s="6"/>
      <c r="AF3" t="s">
        <v>14</v>
      </c>
      <c r="AG3">
        <f>SLOPE(C2:C72,$A$2:$A$72)</f>
        <v>3.5270682603143021E-4</v>
      </c>
    </row>
    <row r="4" spans="1:34" x14ac:dyDescent="0.3">
      <c r="A4">
        <v>1953</v>
      </c>
      <c r="B4">
        <v>14</v>
      </c>
      <c r="C4">
        <v>23</v>
      </c>
      <c r="D4">
        <v>6</v>
      </c>
      <c r="E4">
        <v>8</v>
      </c>
      <c r="F4">
        <v>27</v>
      </c>
      <c r="G4">
        <v>70</v>
      </c>
      <c r="H4">
        <v>42</v>
      </c>
      <c r="I4">
        <v>44</v>
      </c>
      <c r="J4">
        <v>17</v>
      </c>
      <c r="K4">
        <v>4</v>
      </c>
      <c r="L4">
        <v>7</v>
      </c>
      <c r="M4">
        <v>8</v>
      </c>
      <c r="N4">
        <f>SUM(F4:H4)</f>
        <v>139</v>
      </c>
      <c r="O4">
        <f t="shared" ref="O4:O67" si="1">$AH$1*(A4-$A$2)</f>
        <v>-0.50207914151576116</v>
      </c>
      <c r="P4">
        <f t="shared" ref="P3:P66" si="2">N4-O4</f>
        <v>139.50207914151576</v>
      </c>
      <c r="R4" s="6">
        <v>14.008828385368494</v>
      </c>
      <c r="S4" s="6">
        <v>22.999294586347936</v>
      </c>
      <c r="T4" s="6">
        <v>5.8779589760055559</v>
      </c>
      <c r="U4" s="6">
        <v>7.9233667787225439</v>
      </c>
      <c r="V4" s="6">
        <v>26.612893587981972</v>
      </c>
      <c r="W4" s="6">
        <v>70.086720144212933</v>
      </c>
      <c r="X4" s="6">
        <v>42.028641700794296</v>
      </c>
      <c r="Y4" s="6">
        <v>44.346597848072605</v>
      </c>
      <c r="Z4" s="6">
        <v>17.131511397902493</v>
      </c>
      <c r="AA4" s="6">
        <v>3.9845178981848641</v>
      </c>
      <c r="AB4" s="6">
        <v>6.7412052541131935</v>
      </c>
      <c r="AC4" s="6">
        <v>7.9490157618282815</v>
      </c>
      <c r="AD4" s="6">
        <v>139.50207914151576</v>
      </c>
      <c r="AE4" s="6"/>
      <c r="AF4" t="s">
        <v>15</v>
      </c>
      <c r="AG4">
        <f>SLOPE(D2:D72,$A$2:$A$72)</f>
        <v>6.1020511997221812E-2</v>
      </c>
    </row>
    <row r="5" spans="1:34" x14ac:dyDescent="0.3">
      <c r="A5">
        <v>1954</v>
      </c>
      <c r="B5">
        <v>4</v>
      </c>
      <c r="C5">
        <v>10</v>
      </c>
      <c r="D5">
        <v>6</v>
      </c>
      <c r="E5">
        <v>7</v>
      </c>
      <c r="F5">
        <v>54</v>
      </c>
      <c r="G5">
        <v>39</v>
      </c>
      <c r="H5">
        <v>99</v>
      </c>
      <c r="I5">
        <v>66</v>
      </c>
      <c r="J5">
        <v>39</v>
      </c>
      <c r="K5">
        <v>4</v>
      </c>
      <c r="L5">
        <v>31</v>
      </c>
      <c r="M5">
        <v>4</v>
      </c>
      <c r="N5">
        <f t="shared" si="0"/>
        <v>192</v>
      </c>
      <c r="O5">
        <f>$AH$1*(A5-$A$2)</f>
        <v>-0.7531187122736418</v>
      </c>
      <c r="P5">
        <f>N5-O5</f>
        <v>192.75311871227365</v>
      </c>
      <c r="R5" s="6">
        <v>4.0132425780527399</v>
      </c>
      <c r="S5" s="6">
        <v>9.9989418795219063</v>
      </c>
      <c r="T5" s="6">
        <v>5.8169384640083344</v>
      </c>
      <c r="U5" s="6">
        <v>6.885050168083815</v>
      </c>
      <c r="V5" s="6">
        <v>53.419340381972958</v>
      </c>
      <c r="W5" s="6">
        <v>39.130080216319399</v>
      </c>
      <c r="X5" s="6">
        <v>99.042962551191451</v>
      </c>
      <c r="Y5" s="6">
        <v>66.519896772108908</v>
      </c>
      <c r="Z5" s="6">
        <v>39.197267096853736</v>
      </c>
      <c r="AA5" s="6">
        <v>3.9767768472772964</v>
      </c>
      <c r="AB5" s="6">
        <v>30.611807881169792</v>
      </c>
      <c r="AC5" s="6">
        <v>3.9235236427424218</v>
      </c>
      <c r="AD5" s="6">
        <v>192.75311871227365</v>
      </c>
      <c r="AE5" s="6"/>
      <c r="AF5" t="s">
        <v>16</v>
      </c>
      <c r="AG5">
        <f>SLOPE(E2:E72,$A$2:$A$72)</f>
        <v>3.8316610638728203E-2</v>
      </c>
    </row>
    <row r="6" spans="1:34" x14ac:dyDescent="0.3">
      <c r="A6">
        <v>1955</v>
      </c>
      <c r="B6">
        <v>2</v>
      </c>
      <c r="C6">
        <v>6</v>
      </c>
      <c r="D6">
        <v>2</v>
      </c>
      <c r="E6">
        <v>15</v>
      </c>
      <c r="F6">
        <v>48</v>
      </c>
      <c r="G6">
        <v>43</v>
      </c>
      <c r="H6">
        <v>70</v>
      </c>
      <c r="I6">
        <v>57</v>
      </c>
      <c r="J6">
        <v>71</v>
      </c>
      <c r="K6">
        <v>31</v>
      </c>
      <c r="L6">
        <v>10</v>
      </c>
      <c r="M6">
        <v>6</v>
      </c>
      <c r="N6">
        <f t="shared" si="0"/>
        <v>161</v>
      </c>
      <c r="O6">
        <f t="shared" si="1"/>
        <v>-1.0041582830315223</v>
      </c>
      <c r="P6">
        <f t="shared" si="2"/>
        <v>162.00415828303153</v>
      </c>
      <c r="R6" s="6">
        <v>2.0176567707369863</v>
      </c>
      <c r="S6" s="6">
        <v>5.9985891726958744</v>
      </c>
      <c r="T6" s="6">
        <v>1.7559179520111128</v>
      </c>
      <c r="U6" s="6">
        <v>14.846733557445088</v>
      </c>
      <c r="V6" s="6">
        <v>47.225787175963944</v>
      </c>
      <c r="W6" s="6">
        <v>43.173440288425873</v>
      </c>
      <c r="X6" s="6">
        <v>70.057283401588592</v>
      </c>
      <c r="Y6" s="6">
        <v>57.693195696145217</v>
      </c>
      <c r="Z6" s="6">
        <v>71.263022795804986</v>
      </c>
      <c r="AA6" s="6">
        <v>30.969035796369727</v>
      </c>
      <c r="AB6" s="6">
        <v>9.482410508226387</v>
      </c>
      <c r="AC6" s="6">
        <v>5.898031523656563</v>
      </c>
      <c r="AD6" s="6">
        <v>162.00415828303153</v>
      </c>
      <c r="AE6" s="6"/>
      <c r="AF6" t="s">
        <v>5</v>
      </c>
      <c r="AG6">
        <f>SLOPE(F2:F72,$A$2:$A$72)</f>
        <v>0.19355320600901463</v>
      </c>
    </row>
    <row r="7" spans="1:34" x14ac:dyDescent="0.3">
      <c r="A7">
        <v>1956</v>
      </c>
      <c r="B7">
        <v>5</v>
      </c>
      <c r="C7">
        <v>4</v>
      </c>
      <c r="D7">
        <v>5</v>
      </c>
      <c r="E7">
        <v>25</v>
      </c>
      <c r="F7">
        <v>47</v>
      </c>
      <c r="G7">
        <v>103</v>
      </c>
      <c r="H7">
        <v>90</v>
      </c>
      <c r="I7">
        <v>62</v>
      </c>
      <c r="J7">
        <v>42</v>
      </c>
      <c r="K7">
        <v>6</v>
      </c>
      <c r="L7">
        <v>11</v>
      </c>
      <c r="M7">
        <v>4</v>
      </c>
      <c r="N7">
        <f t="shared" si="0"/>
        <v>240</v>
      </c>
      <c r="O7">
        <f t="shared" si="1"/>
        <v>-1.2551978537894029</v>
      </c>
      <c r="P7">
        <f t="shared" si="2"/>
        <v>241.25519785378941</v>
      </c>
      <c r="R7" s="6">
        <v>5.0220709634212328</v>
      </c>
      <c r="S7" s="6">
        <v>3.998236465869843</v>
      </c>
      <c r="T7" s="6">
        <v>4.6948974400138912</v>
      </c>
      <c r="U7" s="6">
        <v>24.808416946806361</v>
      </c>
      <c r="V7" s="6">
        <v>46.03223396995493</v>
      </c>
      <c r="W7" s="6">
        <v>103.21680036053233</v>
      </c>
      <c r="X7" s="6">
        <v>90.071604251985747</v>
      </c>
      <c r="Y7" s="6">
        <v>62.86649462018152</v>
      </c>
      <c r="Z7" s="6">
        <v>42.328778494756229</v>
      </c>
      <c r="AA7" s="6">
        <v>5.961294745462161</v>
      </c>
      <c r="AB7" s="6">
        <v>10.353013135282984</v>
      </c>
      <c r="AC7" s="6">
        <v>3.8725394045707033</v>
      </c>
      <c r="AD7" s="6">
        <v>241.25519785378941</v>
      </c>
      <c r="AE7" s="6"/>
      <c r="AF7" t="s">
        <v>17</v>
      </c>
      <c r="AG7">
        <f>SLOPE(G2:G72,$A$2:$A$72)</f>
        <v>-4.3360072106467563E-2</v>
      </c>
    </row>
    <row r="8" spans="1:34" x14ac:dyDescent="0.3">
      <c r="A8">
        <v>1957</v>
      </c>
      <c r="B8">
        <v>0</v>
      </c>
      <c r="C8">
        <v>8</v>
      </c>
      <c r="D8">
        <v>9</v>
      </c>
      <c r="E8">
        <v>23</v>
      </c>
      <c r="F8">
        <v>14</v>
      </c>
      <c r="G8">
        <v>64</v>
      </c>
      <c r="H8">
        <v>101</v>
      </c>
      <c r="I8">
        <v>122</v>
      </c>
      <c r="J8">
        <v>13</v>
      </c>
      <c r="K8">
        <v>42</v>
      </c>
      <c r="L8">
        <v>22</v>
      </c>
      <c r="M8">
        <v>17</v>
      </c>
      <c r="N8">
        <f t="shared" si="0"/>
        <v>179</v>
      </c>
      <c r="O8">
        <f t="shared" si="1"/>
        <v>-1.5062374245472836</v>
      </c>
      <c r="P8">
        <f t="shared" si="2"/>
        <v>180.50623742454729</v>
      </c>
      <c r="R8" s="6">
        <v>2.6485156105479628E-2</v>
      </c>
      <c r="S8" s="6">
        <v>7.9978837590438117</v>
      </c>
      <c r="T8" s="6">
        <v>8.6338769280166687</v>
      </c>
      <c r="U8" s="6">
        <v>22.77010033616763</v>
      </c>
      <c r="V8" s="6">
        <v>12.838680763945913</v>
      </c>
      <c r="W8" s="6">
        <v>64.260160432638799</v>
      </c>
      <c r="X8" s="6">
        <v>101.08592510238289</v>
      </c>
      <c r="Y8" s="6">
        <v>123.03979354421783</v>
      </c>
      <c r="Z8" s="6">
        <v>13.394534193707479</v>
      </c>
      <c r="AA8" s="6">
        <v>41.953553694554593</v>
      </c>
      <c r="AB8" s="6">
        <v>21.22361576233958</v>
      </c>
      <c r="AC8" s="6">
        <v>16.847047285484845</v>
      </c>
      <c r="AD8" s="6">
        <v>180.50623742454729</v>
      </c>
      <c r="AE8" s="6"/>
      <c r="AF8" t="s">
        <v>18</v>
      </c>
      <c r="AG8">
        <f>SLOPE(H2:H72,$A$2:$A$72)</f>
        <v>-1.4320850397148928E-2</v>
      </c>
    </row>
    <row r="9" spans="1:34" x14ac:dyDescent="0.3">
      <c r="A9">
        <v>1958</v>
      </c>
      <c r="B9">
        <v>11</v>
      </c>
      <c r="C9">
        <v>5</v>
      </c>
      <c r="D9">
        <v>11</v>
      </c>
      <c r="E9">
        <v>11</v>
      </c>
      <c r="F9">
        <v>44</v>
      </c>
      <c r="G9">
        <v>129</v>
      </c>
      <c r="H9">
        <v>87</v>
      </c>
      <c r="I9">
        <v>100</v>
      </c>
      <c r="J9">
        <v>33</v>
      </c>
      <c r="K9">
        <v>19</v>
      </c>
      <c r="L9">
        <v>2</v>
      </c>
      <c r="M9">
        <v>13</v>
      </c>
      <c r="N9">
        <f t="shared" si="0"/>
        <v>260</v>
      </c>
      <c r="O9">
        <f t="shared" si="1"/>
        <v>-1.7572769953051641</v>
      </c>
      <c r="P9">
        <f t="shared" si="2"/>
        <v>261.75727699530518</v>
      </c>
      <c r="R9" s="6">
        <v>11.030899348789726</v>
      </c>
      <c r="S9" s="6">
        <v>4.9975310522177798</v>
      </c>
      <c r="T9" s="6">
        <v>10.572856416019448</v>
      </c>
      <c r="U9" s="6">
        <v>10.731783725528903</v>
      </c>
      <c r="V9" s="6">
        <v>42.645127557936895</v>
      </c>
      <c r="W9" s="6">
        <v>129.30352050474528</v>
      </c>
      <c r="X9" s="6">
        <v>87.100245952780043</v>
      </c>
      <c r="Y9" s="6">
        <v>101.21309246825413</v>
      </c>
      <c r="Z9" s="6">
        <v>33.460289892658722</v>
      </c>
      <c r="AA9" s="6">
        <v>18.945812643647024</v>
      </c>
      <c r="AB9" s="6">
        <v>1.0942183893961781</v>
      </c>
      <c r="AC9" s="6">
        <v>12.821555166398985</v>
      </c>
      <c r="AD9" s="6">
        <v>261.75727699530518</v>
      </c>
      <c r="AE9" s="6"/>
      <c r="AF9" t="s">
        <v>19</v>
      </c>
      <c r="AG9">
        <f>SLOPE(I2:I72,$A$2:$A$72)</f>
        <v>-0.17329892403630415</v>
      </c>
    </row>
    <row r="10" spans="1:34" x14ac:dyDescent="0.3">
      <c r="A10">
        <v>1959</v>
      </c>
      <c r="B10">
        <v>3</v>
      </c>
      <c r="C10">
        <v>0</v>
      </c>
      <c r="D10">
        <v>2</v>
      </c>
      <c r="E10">
        <v>46</v>
      </c>
      <c r="F10">
        <v>31</v>
      </c>
      <c r="G10">
        <v>62</v>
      </c>
      <c r="H10">
        <v>6</v>
      </c>
      <c r="I10">
        <v>67</v>
      </c>
      <c r="J10">
        <v>9</v>
      </c>
      <c r="K10">
        <v>22</v>
      </c>
      <c r="L10">
        <v>21</v>
      </c>
      <c r="M10">
        <v>8</v>
      </c>
      <c r="N10">
        <f t="shared" si="0"/>
        <v>99</v>
      </c>
      <c r="O10">
        <f t="shared" si="1"/>
        <v>-2.0083165660630447</v>
      </c>
      <c r="P10">
        <f t="shared" si="2"/>
        <v>101.00831656606304</v>
      </c>
      <c r="R10" s="6">
        <v>3.0353135414739727</v>
      </c>
      <c r="S10" s="6">
        <v>-2.8216546082514417E-3</v>
      </c>
      <c r="T10" s="6">
        <v>1.5118359040222256</v>
      </c>
      <c r="U10" s="6">
        <v>45.693467114890176</v>
      </c>
      <c r="V10" s="6">
        <v>29.451574351927881</v>
      </c>
      <c r="W10" s="6">
        <v>62.346880576851738</v>
      </c>
      <c r="X10" s="6">
        <v>6.1145668031771914</v>
      </c>
      <c r="Y10" s="6">
        <v>68.386391392290435</v>
      </c>
      <c r="Z10" s="6">
        <v>9.5260455916099698</v>
      </c>
      <c r="AA10" s="6">
        <v>21.938071592739458</v>
      </c>
      <c r="AB10" s="6">
        <v>19.964821016452774</v>
      </c>
      <c r="AC10" s="6">
        <v>7.7960630473131252</v>
      </c>
      <c r="AD10" s="6">
        <v>101.00831656606304</v>
      </c>
      <c r="AE10" s="6"/>
      <c r="AF10" t="s">
        <v>20</v>
      </c>
      <c r="AG10">
        <f>SLOPE(J2:J72,$A$2:$A$72)</f>
        <v>-6.5755698951246319E-2</v>
      </c>
    </row>
    <row r="11" spans="1:34" x14ac:dyDescent="0.3">
      <c r="A11">
        <v>1960</v>
      </c>
      <c r="B11">
        <v>15</v>
      </c>
      <c r="C11">
        <v>22</v>
      </c>
      <c r="D11">
        <v>15</v>
      </c>
      <c r="E11">
        <v>18</v>
      </c>
      <c r="F11">
        <v>18</v>
      </c>
      <c r="G11">
        <v>57</v>
      </c>
      <c r="H11">
        <v>81</v>
      </c>
      <c r="I11">
        <v>115</v>
      </c>
      <c r="J11">
        <v>23</v>
      </c>
      <c r="K11">
        <v>22</v>
      </c>
      <c r="L11">
        <v>21</v>
      </c>
      <c r="M11">
        <v>28</v>
      </c>
      <c r="N11">
        <f t="shared" si="0"/>
        <v>156</v>
      </c>
      <c r="O11">
        <f t="shared" si="1"/>
        <v>-2.2593561368209252</v>
      </c>
      <c r="P11">
        <f t="shared" si="2"/>
        <v>158.25935613682091</v>
      </c>
      <c r="R11" s="6">
        <v>15.03972773415822</v>
      </c>
      <c r="S11" s="6">
        <v>21.996825638565717</v>
      </c>
      <c r="T11" s="6">
        <v>14.450815392025003</v>
      </c>
      <c r="U11" s="6">
        <v>17.655150504251445</v>
      </c>
      <c r="V11" s="6">
        <v>16.258021145918867</v>
      </c>
      <c r="W11" s="6">
        <v>57.390240648958205</v>
      </c>
      <c r="X11" s="6">
        <v>81.128887653574338</v>
      </c>
      <c r="Y11" s="6">
        <v>116.55969031632674</v>
      </c>
      <c r="Z11" s="6">
        <v>23.591801290561218</v>
      </c>
      <c r="AA11" s="6">
        <v>21.930330541831889</v>
      </c>
      <c r="AB11" s="6">
        <v>19.835423643509372</v>
      </c>
      <c r="AC11" s="6">
        <v>27.770570928227265</v>
      </c>
      <c r="AD11" s="6">
        <v>158.25935613682091</v>
      </c>
      <c r="AE11" s="6"/>
      <c r="AF11" t="s">
        <v>21</v>
      </c>
      <c r="AG11">
        <f>SLOPE(K2:K72,$A$2:$A$72)</f>
        <v>7.7410509075678882E-3</v>
      </c>
    </row>
    <row r="12" spans="1:34" x14ac:dyDescent="0.3">
      <c r="A12">
        <v>1961</v>
      </c>
      <c r="B12">
        <v>10</v>
      </c>
      <c r="C12">
        <v>11</v>
      </c>
      <c r="D12">
        <v>5</v>
      </c>
      <c r="E12">
        <v>4</v>
      </c>
      <c r="F12">
        <v>68</v>
      </c>
      <c r="G12">
        <v>76</v>
      </c>
      <c r="H12">
        <v>55</v>
      </c>
      <c r="I12">
        <v>66</v>
      </c>
      <c r="J12">
        <v>46</v>
      </c>
      <c r="K12">
        <v>9</v>
      </c>
      <c r="L12">
        <v>10</v>
      </c>
      <c r="M12">
        <v>2</v>
      </c>
      <c r="N12">
        <f t="shared" si="0"/>
        <v>199</v>
      </c>
      <c r="O12">
        <f t="shared" si="1"/>
        <v>-2.5103957075788057</v>
      </c>
      <c r="P12">
        <f t="shared" si="2"/>
        <v>201.51039570757879</v>
      </c>
      <c r="R12" s="6">
        <v>10.044141926842466</v>
      </c>
      <c r="S12" s="6">
        <v>10.996472931739685</v>
      </c>
      <c r="T12" s="6">
        <v>4.3897948800277815</v>
      </c>
      <c r="U12" s="6">
        <v>3.6168338936127178</v>
      </c>
      <c r="V12" s="6">
        <v>66.064467939909861</v>
      </c>
      <c r="W12" s="6">
        <v>76.433600721064678</v>
      </c>
      <c r="X12" s="6">
        <v>55.143208503971486</v>
      </c>
      <c r="Y12" s="6">
        <v>67.73298924036304</v>
      </c>
      <c r="Z12" s="6">
        <v>46.657556989512464</v>
      </c>
      <c r="AA12" s="6">
        <v>8.922589490924322</v>
      </c>
      <c r="AB12" s="6">
        <v>8.7060262705659692</v>
      </c>
      <c r="AC12" s="6">
        <v>1.7450788091414065</v>
      </c>
      <c r="AD12" s="6">
        <v>201.51039570757879</v>
      </c>
      <c r="AE12" s="6"/>
      <c r="AF12" t="s">
        <v>22</v>
      </c>
      <c r="AG12">
        <f>SLOPE(L2:L72,$A$2:$A$72)</f>
        <v>0.12939737294340312</v>
      </c>
    </row>
    <row r="13" spans="1:34" x14ac:dyDescent="0.3">
      <c r="A13">
        <v>1962</v>
      </c>
      <c r="B13">
        <v>1</v>
      </c>
      <c r="C13">
        <v>0.3</v>
      </c>
      <c r="D13">
        <v>8</v>
      </c>
      <c r="E13">
        <v>20</v>
      </c>
      <c r="F13">
        <v>31</v>
      </c>
      <c r="G13">
        <v>83</v>
      </c>
      <c r="H13">
        <v>60</v>
      </c>
      <c r="I13">
        <v>45</v>
      </c>
      <c r="J13">
        <v>43</v>
      </c>
      <c r="K13">
        <v>16</v>
      </c>
      <c r="L13">
        <v>17</v>
      </c>
      <c r="M13">
        <v>8</v>
      </c>
      <c r="N13">
        <f t="shared" si="0"/>
        <v>174</v>
      </c>
      <c r="O13">
        <f t="shared" si="1"/>
        <v>-2.7614352783366862</v>
      </c>
      <c r="P13">
        <f t="shared" si="2"/>
        <v>176.76143527833668</v>
      </c>
      <c r="R13" s="6">
        <v>1.0485561195267126</v>
      </c>
      <c r="S13" s="6">
        <v>0.29612022491365425</v>
      </c>
      <c r="T13" s="6">
        <v>7.3287743680305599</v>
      </c>
      <c r="U13" s="6">
        <v>19.578517282973991</v>
      </c>
      <c r="V13" s="6">
        <v>28.87091473390084</v>
      </c>
      <c r="W13" s="6">
        <v>83.476960793171145</v>
      </c>
      <c r="X13" s="6">
        <v>60.157529354368641</v>
      </c>
      <c r="Y13" s="6">
        <v>46.906288164399342</v>
      </c>
      <c r="Z13" s="6">
        <v>43.723312688463707</v>
      </c>
      <c r="AA13" s="6">
        <v>15.914848440016753</v>
      </c>
      <c r="AB13" s="6">
        <v>15.576628897622566</v>
      </c>
      <c r="AC13" s="6">
        <v>7.7195866900555474</v>
      </c>
      <c r="AD13" s="6">
        <v>176.76143527833668</v>
      </c>
      <c r="AE13" s="6"/>
      <c r="AF13" t="s">
        <v>23</v>
      </c>
      <c r="AG13">
        <f>SLOPE(M2:M72,$A$2:$A$72)</f>
        <v>2.5492119085859348E-2</v>
      </c>
    </row>
    <row r="14" spans="1:34" x14ac:dyDescent="0.3">
      <c r="A14">
        <v>1963</v>
      </c>
      <c r="B14">
        <v>5</v>
      </c>
      <c r="C14">
        <v>4</v>
      </c>
      <c r="D14">
        <v>4</v>
      </c>
      <c r="E14">
        <v>11</v>
      </c>
      <c r="F14">
        <v>20</v>
      </c>
      <c r="G14">
        <v>91</v>
      </c>
      <c r="H14">
        <v>37</v>
      </c>
      <c r="I14">
        <v>44</v>
      </c>
      <c r="J14">
        <v>36</v>
      </c>
      <c r="K14">
        <v>12</v>
      </c>
      <c r="L14">
        <v>22</v>
      </c>
      <c r="M14">
        <v>3</v>
      </c>
      <c r="N14">
        <f t="shared" si="0"/>
        <v>148</v>
      </c>
      <c r="O14">
        <f t="shared" si="1"/>
        <v>-3.0124748490945672</v>
      </c>
      <c r="P14">
        <f t="shared" si="2"/>
        <v>151.01247484909456</v>
      </c>
      <c r="R14" s="6">
        <v>5.0529703122109595</v>
      </c>
      <c r="S14" s="6">
        <v>3.9957675180876229</v>
      </c>
      <c r="T14" s="6">
        <v>3.2677538560333383</v>
      </c>
      <c r="U14" s="6">
        <v>10.540200672335262</v>
      </c>
      <c r="V14" s="6">
        <v>17.677361527891826</v>
      </c>
      <c r="W14" s="6">
        <v>91.520320865277611</v>
      </c>
      <c r="X14" s="6">
        <v>37.171850204765789</v>
      </c>
      <c r="Y14" s="6">
        <v>46.079587088435652</v>
      </c>
      <c r="Z14" s="6">
        <v>36.789068387414957</v>
      </c>
      <c r="AA14" s="6">
        <v>11.907107389109186</v>
      </c>
      <c r="AB14" s="6">
        <v>20.447231524679161</v>
      </c>
      <c r="AC14" s="6">
        <v>2.6940945709696877</v>
      </c>
      <c r="AD14" s="6">
        <v>151.01247484909456</v>
      </c>
      <c r="AE14" s="6"/>
      <c r="AF14" t="s">
        <v>41</v>
      </c>
      <c r="AG14">
        <f>SLOPE(N2:N72,$A$2:$A$72)</f>
        <v>-0.25103957075788058</v>
      </c>
    </row>
    <row r="15" spans="1:34" x14ac:dyDescent="0.3">
      <c r="A15">
        <v>1964</v>
      </c>
      <c r="B15">
        <v>2</v>
      </c>
      <c r="C15">
        <v>3</v>
      </c>
      <c r="D15">
        <v>10</v>
      </c>
      <c r="E15">
        <v>12</v>
      </c>
      <c r="F15">
        <v>43</v>
      </c>
      <c r="G15">
        <v>51</v>
      </c>
      <c r="H15">
        <v>88</v>
      </c>
      <c r="I15">
        <v>68</v>
      </c>
      <c r="J15">
        <v>15</v>
      </c>
      <c r="K15">
        <v>16</v>
      </c>
      <c r="L15">
        <v>2</v>
      </c>
      <c r="M15">
        <v>28</v>
      </c>
      <c r="N15">
        <f t="shared" si="0"/>
        <v>182</v>
      </c>
      <c r="O15">
        <f t="shared" si="1"/>
        <v>-3.2635144198524477</v>
      </c>
      <c r="P15">
        <f t="shared" si="2"/>
        <v>185.26351441985244</v>
      </c>
      <c r="R15" s="6">
        <v>2.057384504895206</v>
      </c>
      <c r="S15" s="6">
        <v>2.9954148112615915</v>
      </c>
      <c r="T15" s="6">
        <v>9.2067333440361168</v>
      </c>
      <c r="U15" s="6">
        <v>11.501884061696533</v>
      </c>
      <c r="V15" s="6">
        <v>40.483808321882812</v>
      </c>
      <c r="W15" s="6">
        <v>51.563680937384078</v>
      </c>
      <c r="X15" s="6">
        <v>88.18617105516293</v>
      </c>
      <c r="Y15" s="6">
        <v>70.252886012471947</v>
      </c>
      <c r="Z15" s="6">
        <v>15.854824086366202</v>
      </c>
      <c r="AA15" s="6">
        <v>15.899366338201617</v>
      </c>
      <c r="AB15" s="6">
        <v>0.31783415173575946</v>
      </c>
      <c r="AC15" s="6">
        <v>27.668602451883828</v>
      </c>
      <c r="AD15" s="6">
        <v>185.26351441985244</v>
      </c>
      <c r="AE15" s="6"/>
    </row>
    <row r="16" spans="1:34" x14ac:dyDescent="0.3">
      <c r="A16">
        <v>1965</v>
      </c>
      <c r="B16">
        <v>6</v>
      </c>
      <c r="C16">
        <v>2</v>
      </c>
      <c r="D16">
        <v>11</v>
      </c>
      <c r="E16">
        <v>19</v>
      </c>
      <c r="F16">
        <v>23</v>
      </c>
      <c r="G16">
        <v>65</v>
      </c>
      <c r="H16">
        <v>38</v>
      </c>
      <c r="I16">
        <v>72</v>
      </c>
      <c r="J16">
        <v>46</v>
      </c>
      <c r="K16">
        <v>33</v>
      </c>
      <c r="L16">
        <v>14</v>
      </c>
      <c r="M16">
        <v>10</v>
      </c>
      <c r="N16">
        <f t="shared" si="0"/>
        <v>126</v>
      </c>
      <c r="O16">
        <f t="shared" si="1"/>
        <v>-3.5145539906103282</v>
      </c>
      <c r="P16">
        <f t="shared" si="2"/>
        <v>129.51455399061032</v>
      </c>
      <c r="R16" s="6">
        <v>6.0617986975794524</v>
      </c>
      <c r="S16" s="6">
        <v>1.9950621044355599</v>
      </c>
      <c r="T16" s="6">
        <v>10.145712832038894</v>
      </c>
      <c r="U16" s="6">
        <v>18.463567451057806</v>
      </c>
      <c r="V16" s="6">
        <v>20.290255115873794</v>
      </c>
      <c r="W16" s="6">
        <v>65.607041009490544</v>
      </c>
      <c r="X16" s="6">
        <v>38.200491905560085</v>
      </c>
      <c r="Y16" s="6">
        <v>74.426184936508264</v>
      </c>
      <c r="Z16" s="6">
        <v>46.92057978531745</v>
      </c>
      <c r="AA16" s="6">
        <v>32.891625287294048</v>
      </c>
      <c r="AB16" s="6">
        <v>12.188436778792356</v>
      </c>
      <c r="AC16" s="6">
        <v>9.6431103327979688</v>
      </c>
      <c r="AD16" s="6">
        <v>129.51455399061032</v>
      </c>
      <c r="AE16" s="6"/>
    </row>
    <row r="17" spans="1:31" x14ac:dyDescent="0.3">
      <c r="A17">
        <v>1966</v>
      </c>
      <c r="B17">
        <v>15</v>
      </c>
      <c r="C17">
        <v>7</v>
      </c>
      <c r="D17">
        <v>5</v>
      </c>
      <c r="E17">
        <v>40</v>
      </c>
      <c r="F17">
        <v>62</v>
      </c>
      <c r="G17">
        <v>81</v>
      </c>
      <c r="H17">
        <v>110</v>
      </c>
      <c r="I17">
        <v>40</v>
      </c>
      <c r="J17">
        <v>41</v>
      </c>
      <c r="K17">
        <v>20</v>
      </c>
      <c r="L17">
        <v>14</v>
      </c>
      <c r="M17">
        <v>10</v>
      </c>
      <c r="N17">
        <f t="shared" si="0"/>
        <v>253</v>
      </c>
      <c r="O17">
        <f t="shared" si="1"/>
        <v>-3.7655935613682088</v>
      </c>
      <c r="P17">
        <f t="shared" si="2"/>
        <v>256.76559356136823</v>
      </c>
      <c r="R17" s="6">
        <v>15.066212890263699</v>
      </c>
      <c r="S17" s="6">
        <v>6.9947093976095287</v>
      </c>
      <c r="T17" s="6">
        <v>4.0846923200416727</v>
      </c>
      <c r="U17" s="6">
        <v>39.425250840419075</v>
      </c>
      <c r="V17" s="6">
        <v>59.096701909864784</v>
      </c>
      <c r="W17" s="6">
        <v>81.65040108159701</v>
      </c>
      <c r="X17" s="6">
        <v>110.21481275595724</v>
      </c>
      <c r="Y17" s="6">
        <v>42.599483860544559</v>
      </c>
      <c r="Z17" s="6">
        <v>41.986335484268693</v>
      </c>
      <c r="AA17" s="6">
        <v>19.883884236386482</v>
      </c>
      <c r="AB17" s="6">
        <v>12.059039405848953</v>
      </c>
      <c r="AC17" s="6">
        <v>9.6176182137121096</v>
      </c>
      <c r="AD17" s="6">
        <v>256.76559356136823</v>
      </c>
      <c r="AE17" s="6"/>
    </row>
    <row r="18" spans="1:31" x14ac:dyDescent="0.3">
      <c r="A18">
        <v>1967</v>
      </c>
      <c r="B18">
        <v>4</v>
      </c>
      <c r="C18">
        <v>2</v>
      </c>
      <c r="D18">
        <v>5</v>
      </c>
      <c r="E18">
        <v>9</v>
      </c>
      <c r="F18">
        <v>45</v>
      </c>
      <c r="G18">
        <v>90</v>
      </c>
      <c r="H18">
        <v>110</v>
      </c>
      <c r="I18">
        <v>142</v>
      </c>
      <c r="J18">
        <v>49</v>
      </c>
      <c r="K18">
        <v>38</v>
      </c>
      <c r="L18">
        <v>8</v>
      </c>
      <c r="M18">
        <v>7</v>
      </c>
      <c r="N18">
        <f t="shared" si="0"/>
        <v>245</v>
      </c>
      <c r="O18">
        <f t="shared" si="1"/>
        <v>-4.0166331321260893</v>
      </c>
      <c r="P18">
        <f t="shared" si="2"/>
        <v>249.01663313212609</v>
      </c>
      <c r="R18" s="6">
        <v>4.0706270829479454</v>
      </c>
      <c r="S18" s="6">
        <v>1.9943566907834971</v>
      </c>
      <c r="T18" s="6">
        <v>4.0236718080444511</v>
      </c>
      <c r="U18" s="6">
        <v>8.3869342297803495</v>
      </c>
      <c r="V18" s="6">
        <v>41.903148703855763</v>
      </c>
      <c r="W18" s="6">
        <v>90.693761153703477</v>
      </c>
      <c r="X18" s="6">
        <v>110.22913360635438</v>
      </c>
      <c r="Y18" s="6">
        <v>144.77278278458087</v>
      </c>
      <c r="Z18" s="6">
        <v>50.052091183219943</v>
      </c>
      <c r="AA18" s="6">
        <v>37.876143185478917</v>
      </c>
      <c r="AB18" s="6">
        <v>5.9296420329055497</v>
      </c>
      <c r="AC18" s="6">
        <v>6.5921260946262503</v>
      </c>
      <c r="AD18" s="6">
        <v>249.01663313212609</v>
      </c>
      <c r="AE18" s="6"/>
    </row>
    <row r="19" spans="1:31" x14ac:dyDescent="0.3">
      <c r="A19">
        <v>1968</v>
      </c>
      <c r="B19">
        <v>4</v>
      </c>
      <c r="C19">
        <v>0.9</v>
      </c>
      <c r="D19">
        <v>12</v>
      </c>
      <c r="E19">
        <v>10</v>
      </c>
      <c r="F19">
        <v>42</v>
      </c>
      <c r="G19">
        <v>36</v>
      </c>
      <c r="H19">
        <v>65</v>
      </c>
      <c r="I19">
        <v>76</v>
      </c>
      <c r="J19">
        <v>57</v>
      </c>
      <c r="K19">
        <v>41</v>
      </c>
      <c r="L19">
        <v>12</v>
      </c>
      <c r="M19">
        <v>20</v>
      </c>
      <c r="N19">
        <f t="shared" si="0"/>
        <v>143</v>
      </c>
      <c r="O19">
        <f t="shared" si="1"/>
        <v>-4.2676727028839698</v>
      </c>
      <c r="P19">
        <f t="shared" si="2"/>
        <v>147.26767270288397</v>
      </c>
      <c r="R19" s="6">
        <v>4.0750412756321923</v>
      </c>
      <c r="S19" s="6">
        <v>0.89400398395746572</v>
      </c>
      <c r="T19" s="6">
        <v>10.962651296047229</v>
      </c>
      <c r="U19" s="6">
        <v>9.3486176191416206</v>
      </c>
      <c r="V19" s="6">
        <v>38.709595497846749</v>
      </c>
      <c r="W19" s="6">
        <v>36.73712122580995</v>
      </c>
      <c r="X19" s="6">
        <v>65.243454456751536</v>
      </c>
      <c r="Y19" s="6">
        <v>78.946081708617172</v>
      </c>
      <c r="Z19" s="6">
        <v>58.117846882171186</v>
      </c>
      <c r="AA19" s="6">
        <v>40.868402134571348</v>
      </c>
      <c r="AB19" s="6">
        <v>9.8002446599621464</v>
      </c>
      <c r="AC19" s="6">
        <v>19.566633975540391</v>
      </c>
      <c r="AD19" s="6">
        <v>147.26767270288397</v>
      </c>
      <c r="AE19" s="6"/>
    </row>
    <row r="20" spans="1:31" x14ac:dyDescent="0.3">
      <c r="A20">
        <v>1969</v>
      </c>
      <c r="B20">
        <v>0.6</v>
      </c>
      <c r="C20">
        <v>2</v>
      </c>
      <c r="D20">
        <v>30</v>
      </c>
      <c r="E20">
        <v>12</v>
      </c>
      <c r="F20">
        <v>63</v>
      </c>
      <c r="G20">
        <v>50</v>
      </c>
      <c r="H20">
        <v>81</v>
      </c>
      <c r="I20">
        <v>36</v>
      </c>
      <c r="J20">
        <v>70</v>
      </c>
      <c r="K20">
        <v>22</v>
      </c>
      <c r="L20">
        <v>13</v>
      </c>
      <c r="M20">
        <v>1</v>
      </c>
      <c r="N20">
        <f t="shared" si="0"/>
        <v>194</v>
      </c>
      <c r="O20">
        <f t="shared" si="1"/>
        <v>-4.5187122736418504</v>
      </c>
      <c r="P20">
        <f t="shared" si="2"/>
        <v>198.51871227364185</v>
      </c>
      <c r="R20" s="6">
        <v>0.67945546831643888</v>
      </c>
      <c r="S20" s="6">
        <v>1.9936512771314343</v>
      </c>
      <c r="T20" s="6">
        <v>28.901630784050006</v>
      </c>
      <c r="U20" s="6">
        <v>11.310301008502892</v>
      </c>
      <c r="V20" s="6">
        <v>59.516042291837735</v>
      </c>
      <c r="W20" s="6">
        <v>50.780481297916417</v>
      </c>
      <c r="X20" s="6">
        <v>81.257775307148677</v>
      </c>
      <c r="Y20" s="6">
        <v>39.119380632653474</v>
      </c>
      <c r="Z20" s="6">
        <v>71.183602581122429</v>
      </c>
      <c r="AA20" s="6">
        <v>21.860661083663778</v>
      </c>
      <c r="AB20" s="6">
        <v>10.670847287018745</v>
      </c>
      <c r="AC20" s="6">
        <v>0.54114185645453172</v>
      </c>
      <c r="AD20" s="6">
        <v>198.51871227364185</v>
      </c>
      <c r="AE20" s="6"/>
    </row>
    <row r="21" spans="1:31" x14ac:dyDescent="0.3">
      <c r="A21">
        <v>1970</v>
      </c>
      <c r="B21">
        <v>0</v>
      </c>
      <c r="C21">
        <v>11</v>
      </c>
      <c r="D21">
        <v>3</v>
      </c>
      <c r="E21">
        <v>35</v>
      </c>
      <c r="F21">
        <v>33</v>
      </c>
      <c r="G21">
        <v>86</v>
      </c>
      <c r="H21">
        <v>121</v>
      </c>
      <c r="I21">
        <v>82</v>
      </c>
      <c r="J21">
        <v>42</v>
      </c>
      <c r="K21">
        <v>23</v>
      </c>
      <c r="L21">
        <v>13</v>
      </c>
      <c r="M21">
        <v>7</v>
      </c>
      <c r="N21">
        <f t="shared" si="0"/>
        <v>240</v>
      </c>
      <c r="O21">
        <f t="shared" si="1"/>
        <v>-4.7697518443997309</v>
      </c>
      <c r="P21">
        <f t="shared" si="2"/>
        <v>244.76975184439974</v>
      </c>
      <c r="R21" s="6">
        <v>8.3869661000685491E-2</v>
      </c>
      <c r="S21" s="6">
        <v>10.993298570305402</v>
      </c>
      <c r="T21" s="6">
        <v>1.8406102720527855</v>
      </c>
      <c r="U21" s="6">
        <v>34.271984397864166</v>
      </c>
      <c r="V21" s="6">
        <v>29.322489085828721</v>
      </c>
      <c r="W21" s="6">
        <v>86.82384137002289</v>
      </c>
      <c r="X21" s="6">
        <v>121.27209615754583</v>
      </c>
      <c r="Y21" s="6">
        <v>85.292679556689777</v>
      </c>
      <c r="Z21" s="6">
        <v>43.249358280073679</v>
      </c>
      <c r="AA21" s="6">
        <v>22.852920032756209</v>
      </c>
      <c r="AB21" s="6">
        <v>10.54144991407534</v>
      </c>
      <c r="AC21" s="6">
        <v>6.5156497373686726</v>
      </c>
      <c r="AD21" s="6">
        <v>244.76975184439974</v>
      </c>
      <c r="AE21" s="6"/>
    </row>
    <row r="22" spans="1:31" x14ac:dyDescent="0.3">
      <c r="A22">
        <v>1971</v>
      </c>
      <c r="B22">
        <v>5</v>
      </c>
      <c r="C22">
        <v>10</v>
      </c>
      <c r="D22">
        <v>4</v>
      </c>
      <c r="E22">
        <v>35</v>
      </c>
      <c r="F22">
        <v>117</v>
      </c>
      <c r="G22">
        <v>27</v>
      </c>
      <c r="H22">
        <v>62</v>
      </c>
      <c r="I22">
        <v>52</v>
      </c>
      <c r="J22">
        <v>42</v>
      </c>
      <c r="K22">
        <v>8</v>
      </c>
      <c r="L22">
        <v>5</v>
      </c>
      <c r="M22">
        <v>18</v>
      </c>
      <c r="N22">
        <f t="shared" si="0"/>
        <v>206</v>
      </c>
      <c r="O22">
        <f t="shared" si="1"/>
        <v>-5.0207914151576114</v>
      </c>
      <c r="P22">
        <f t="shared" si="2"/>
        <v>211.02079141515762</v>
      </c>
      <c r="R22" s="6">
        <v>5.0882838536849322</v>
      </c>
      <c r="S22" s="6">
        <v>9.9929458634793722</v>
      </c>
      <c r="T22" s="6">
        <v>2.7795897600555639</v>
      </c>
      <c r="U22" s="6">
        <v>34.233667787225436</v>
      </c>
      <c r="V22" s="6">
        <v>113.12893587981971</v>
      </c>
      <c r="W22" s="6">
        <v>27.86720144212935</v>
      </c>
      <c r="X22" s="6">
        <v>62.28641700794298</v>
      </c>
      <c r="Y22" s="6">
        <v>55.465978480726079</v>
      </c>
      <c r="Z22" s="6">
        <v>43.315113979024929</v>
      </c>
      <c r="AA22" s="6">
        <v>7.8451789818486422</v>
      </c>
      <c r="AB22" s="6">
        <v>2.4120525411319376</v>
      </c>
      <c r="AC22" s="6">
        <v>17.490157618282812</v>
      </c>
      <c r="AD22" s="6">
        <v>211.02079141515762</v>
      </c>
      <c r="AE22" s="6"/>
    </row>
    <row r="23" spans="1:31" x14ac:dyDescent="0.3">
      <c r="A23">
        <v>1972</v>
      </c>
      <c r="B23">
        <v>3</v>
      </c>
      <c r="C23">
        <v>4</v>
      </c>
      <c r="D23">
        <v>5</v>
      </c>
      <c r="E23">
        <v>16</v>
      </c>
      <c r="F23">
        <v>42</v>
      </c>
      <c r="G23">
        <v>48</v>
      </c>
      <c r="H23">
        <v>77</v>
      </c>
      <c r="I23">
        <v>63</v>
      </c>
      <c r="J23">
        <v>55</v>
      </c>
      <c r="K23">
        <v>34</v>
      </c>
      <c r="L23">
        <v>5</v>
      </c>
      <c r="M23">
        <v>8</v>
      </c>
      <c r="N23">
        <f t="shared" si="0"/>
        <v>167</v>
      </c>
      <c r="O23">
        <f t="shared" si="1"/>
        <v>-5.2718309859154919</v>
      </c>
      <c r="P23">
        <f t="shared" si="2"/>
        <v>172.2718309859155</v>
      </c>
      <c r="R23" s="6">
        <v>3.0926980463691787</v>
      </c>
      <c r="S23" s="6">
        <v>3.9925931566533399</v>
      </c>
      <c r="T23" s="6">
        <v>3.7185692480583419</v>
      </c>
      <c r="U23" s="6">
        <v>15.195351176586708</v>
      </c>
      <c r="V23" s="6">
        <v>37.935382673810693</v>
      </c>
      <c r="W23" s="6">
        <v>48.910561514235816</v>
      </c>
      <c r="X23" s="6">
        <v>77.300737858340128</v>
      </c>
      <c r="Y23" s="6">
        <v>66.639277404762382</v>
      </c>
      <c r="Z23" s="6">
        <v>56.380869677976172</v>
      </c>
      <c r="AA23" s="6">
        <v>33.837437930941071</v>
      </c>
      <c r="AB23" s="6">
        <v>2.2826551681885348</v>
      </c>
      <c r="AC23" s="6">
        <v>7.4646654991969541</v>
      </c>
      <c r="AD23" s="6">
        <v>172.2718309859155</v>
      </c>
      <c r="AE23" s="6"/>
    </row>
    <row r="24" spans="1:31" x14ac:dyDescent="0.3">
      <c r="A24">
        <v>1973</v>
      </c>
      <c r="B24">
        <v>2</v>
      </c>
      <c r="C24">
        <v>11</v>
      </c>
      <c r="D24">
        <v>5</v>
      </c>
      <c r="E24">
        <v>18</v>
      </c>
      <c r="F24">
        <v>55</v>
      </c>
      <c r="G24">
        <v>71</v>
      </c>
      <c r="H24">
        <v>104</v>
      </c>
      <c r="I24">
        <v>43</v>
      </c>
      <c r="J24">
        <v>33</v>
      </c>
      <c r="K24">
        <v>10</v>
      </c>
      <c r="L24">
        <v>4</v>
      </c>
      <c r="M24">
        <v>5</v>
      </c>
      <c r="N24">
        <f t="shared" si="0"/>
        <v>230</v>
      </c>
      <c r="O24">
        <f t="shared" si="1"/>
        <v>-5.5228705566733725</v>
      </c>
      <c r="P24">
        <f t="shared" si="2"/>
        <v>235.52287055667338</v>
      </c>
      <c r="R24" s="6">
        <v>2.0971122390534251</v>
      </c>
      <c r="S24" s="6">
        <v>10.992240449827309</v>
      </c>
      <c r="T24" s="6">
        <v>3.6575487360611199</v>
      </c>
      <c r="U24" s="6">
        <v>17.157034565947981</v>
      </c>
      <c r="V24" s="6">
        <v>50.741829467801679</v>
      </c>
      <c r="W24" s="6">
        <v>71.95392158634229</v>
      </c>
      <c r="X24" s="6">
        <v>104.31505870873728</v>
      </c>
      <c r="Y24" s="6">
        <v>46.812576328798691</v>
      </c>
      <c r="Z24" s="6">
        <v>34.446625376927422</v>
      </c>
      <c r="AA24" s="6">
        <v>9.8296968800335058</v>
      </c>
      <c r="AB24" s="6">
        <v>1.1532577952451315</v>
      </c>
      <c r="AC24" s="6">
        <v>4.439173380111094</v>
      </c>
      <c r="AD24" s="6">
        <v>235.52287055667338</v>
      </c>
      <c r="AE24" s="6"/>
    </row>
    <row r="25" spans="1:31" x14ac:dyDescent="0.3">
      <c r="A25">
        <v>1974</v>
      </c>
      <c r="B25">
        <v>1</v>
      </c>
      <c r="C25">
        <v>4</v>
      </c>
      <c r="D25">
        <v>12</v>
      </c>
      <c r="E25">
        <v>74</v>
      </c>
      <c r="F25">
        <v>9</v>
      </c>
      <c r="G25">
        <v>69</v>
      </c>
      <c r="H25">
        <v>25</v>
      </c>
      <c r="I25">
        <v>42</v>
      </c>
      <c r="J25">
        <v>49</v>
      </c>
      <c r="K25">
        <v>24</v>
      </c>
      <c r="L25">
        <v>3</v>
      </c>
      <c r="M25">
        <v>11</v>
      </c>
      <c r="N25">
        <f t="shared" si="0"/>
        <v>103</v>
      </c>
      <c r="O25">
        <f t="shared" si="1"/>
        <v>-5.773910127431253</v>
      </c>
      <c r="P25">
        <f t="shared" si="2"/>
        <v>108.77391012743125</v>
      </c>
      <c r="R25" s="6">
        <v>1.1015264317376718</v>
      </c>
      <c r="S25" s="6">
        <v>3.9918877430012771</v>
      </c>
      <c r="T25" s="6">
        <v>10.596528224063899</v>
      </c>
      <c r="U25" s="6">
        <v>73.118717955309251</v>
      </c>
      <c r="V25" s="6">
        <v>4.5482762617926635</v>
      </c>
      <c r="W25" s="6">
        <v>69.997281658448756</v>
      </c>
      <c r="X25" s="6">
        <v>25.329379559134427</v>
      </c>
      <c r="Y25" s="6">
        <v>45.985875252834994</v>
      </c>
      <c r="Z25" s="6">
        <v>50.512381075878665</v>
      </c>
      <c r="AA25" s="6">
        <v>23.82195582912594</v>
      </c>
      <c r="AB25" s="6">
        <v>2.3860422301728246E-2</v>
      </c>
      <c r="AC25" s="6">
        <v>10.413681261025236</v>
      </c>
      <c r="AD25" s="6">
        <v>108.77391012743125</v>
      </c>
      <c r="AE25" s="6"/>
    </row>
    <row r="26" spans="1:31" x14ac:dyDescent="0.3">
      <c r="A26">
        <v>1975</v>
      </c>
      <c r="B26">
        <v>17</v>
      </c>
      <c r="C26">
        <v>3</v>
      </c>
      <c r="D26">
        <v>6</v>
      </c>
      <c r="E26">
        <v>38</v>
      </c>
      <c r="F26">
        <v>63</v>
      </c>
      <c r="G26">
        <v>57</v>
      </c>
      <c r="H26">
        <v>40</v>
      </c>
      <c r="I26">
        <v>38</v>
      </c>
      <c r="J26">
        <v>43</v>
      </c>
      <c r="K26">
        <v>10</v>
      </c>
      <c r="L26">
        <v>6</v>
      </c>
      <c r="M26">
        <v>0.9</v>
      </c>
      <c r="N26">
        <f t="shared" si="0"/>
        <v>160</v>
      </c>
      <c r="O26">
        <f t="shared" si="1"/>
        <v>-6.0249496981891344</v>
      </c>
      <c r="P26">
        <f t="shared" si="2"/>
        <v>166.02494969818915</v>
      </c>
      <c r="R26" s="6">
        <v>17.105940624421919</v>
      </c>
      <c r="S26" s="6">
        <v>2.9915350361752457</v>
      </c>
      <c r="T26" s="6">
        <v>4.5355077120666767</v>
      </c>
      <c r="U26" s="6">
        <v>37.08040134467052</v>
      </c>
      <c r="V26" s="6">
        <v>58.354723055783651</v>
      </c>
      <c r="W26" s="6">
        <v>58.040641730555222</v>
      </c>
      <c r="X26" s="6">
        <v>40.343700409531571</v>
      </c>
      <c r="Y26" s="6">
        <v>42.159174176871304</v>
      </c>
      <c r="Z26" s="6">
        <v>44.578136774829915</v>
      </c>
      <c r="AA26" s="6">
        <v>9.8142147782183713</v>
      </c>
      <c r="AB26" s="6">
        <v>2.8944630493583254</v>
      </c>
      <c r="AC26" s="6">
        <v>0.28818914193937573</v>
      </c>
      <c r="AD26" s="6">
        <v>166.02494969818915</v>
      </c>
      <c r="AE26" s="6"/>
    </row>
    <row r="27" spans="1:31" x14ac:dyDescent="0.3">
      <c r="A27">
        <v>1976</v>
      </c>
      <c r="B27">
        <v>12</v>
      </c>
      <c r="C27">
        <v>14</v>
      </c>
      <c r="D27">
        <v>6</v>
      </c>
      <c r="E27">
        <v>41</v>
      </c>
      <c r="F27">
        <v>55</v>
      </c>
      <c r="G27">
        <v>92</v>
      </c>
      <c r="H27">
        <v>149</v>
      </c>
      <c r="I27">
        <v>75</v>
      </c>
      <c r="J27">
        <v>25</v>
      </c>
      <c r="K27">
        <v>78</v>
      </c>
      <c r="L27">
        <v>7</v>
      </c>
      <c r="M27">
        <v>9</v>
      </c>
      <c r="N27">
        <f t="shared" si="0"/>
        <v>296</v>
      </c>
      <c r="O27">
        <f t="shared" si="1"/>
        <v>-6.2759892689470149</v>
      </c>
      <c r="P27">
        <f t="shared" si="2"/>
        <v>302.275989268947</v>
      </c>
      <c r="R27" s="6">
        <v>12.110354817106165</v>
      </c>
      <c r="S27" s="6">
        <v>13.991182329349215</v>
      </c>
      <c r="T27" s="6">
        <v>4.4744872000694542</v>
      </c>
      <c r="U27" s="6">
        <v>40.042084734031796</v>
      </c>
      <c r="V27" s="6">
        <v>50.161169849774637</v>
      </c>
      <c r="W27" s="6">
        <v>93.084001802661689</v>
      </c>
      <c r="X27" s="6">
        <v>149.35802125992873</v>
      </c>
      <c r="Y27" s="6">
        <v>79.332473100907606</v>
      </c>
      <c r="Z27" s="6">
        <v>26.643892473781158</v>
      </c>
      <c r="AA27" s="6">
        <v>77.806473727310802</v>
      </c>
      <c r="AB27" s="6">
        <v>3.7650656764149222</v>
      </c>
      <c r="AC27" s="6">
        <v>8.3626970228535171</v>
      </c>
      <c r="AD27" s="6">
        <v>302.275989268947</v>
      </c>
      <c r="AE27" s="6"/>
    </row>
    <row r="28" spans="1:31" x14ac:dyDescent="0.3">
      <c r="A28">
        <v>1977</v>
      </c>
      <c r="B28">
        <v>3</v>
      </c>
      <c r="C28">
        <v>30</v>
      </c>
      <c r="D28">
        <v>2</v>
      </c>
      <c r="E28">
        <v>3</v>
      </c>
      <c r="F28">
        <v>67</v>
      </c>
      <c r="G28">
        <v>70</v>
      </c>
      <c r="H28">
        <v>68</v>
      </c>
      <c r="I28">
        <v>84</v>
      </c>
      <c r="J28">
        <v>56</v>
      </c>
      <c r="K28">
        <v>35</v>
      </c>
      <c r="L28">
        <v>4</v>
      </c>
      <c r="M28">
        <v>18</v>
      </c>
      <c r="N28">
        <f t="shared" si="0"/>
        <v>205</v>
      </c>
      <c r="O28">
        <f t="shared" si="1"/>
        <v>-6.5270288397048954</v>
      </c>
      <c r="P28">
        <f t="shared" si="2"/>
        <v>211.52702883970488</v>
      </c>
      <c r="R28" s="6">
        <v>3.1147690097904119</v>
      </c>
      <c r="S28" s="6">
        <v>29.990829622523183</v>
      </c>
      <c r="T28" s="6">
        <v>0.41346668807223286</v>
      </c>
      <c r="U28" s="6">
        <v>2.0037681233930669</v>
      </c>
      <c r="V28" s="6">
        <v>61.967616643765624</v>
      </c>
      <c r="W28" s="6">
        <v>71.127361874768155</v>
      </c>
      <c r="X28" s="6">
        <v>68.372342110325874</v>
      </c>
      <c r="Y28" s="6">
        <v>88.505772024943909</v>
      </c>
      <c r="Z28" s="6">
        <v>57.709648172732408</v>
      </c>
      <c r="AA28" s="6">
        <v>34.798732676403233</v>
      </c>
      <c r="AB28" s="6">
        <v>0.63566830347151893</v>
      </c>
      <c r="AC28" s="6">
        <v>17.337204903767656</v>
      </c>
      <c r="AD28" s="6">
        <v>211.52702883970488</v>
      </c>
      <c r="AE28" s="6"/>
    </row>
    <row r="29" spans="1:31" x14ac:dyDescent="0.3">
      <c r="A29">
        <v>1978</v>
      </c>
      <c r="B29">
        <v>7</v>
      </c>
      <c r="C29">
        <v>4</v>
      </c>
      <c r="D29">
        <v>9</v>
      </c>
      <c r="E29">
        <v>24</v>
      </c>
      <c r="F29">
        <v>38</v>
      </c>
      <c r="G29">
        <v>37</v>
      </c>
      <c r="H29">
        <v>91</v>
      </c>
      <c r="I29">
        <v>46</v>
      </c>
      <c r="J29">
        <v>14</v>
      </c>
      <c r="K29">
        <v>18</v>
      </c>
      <c r="L29">
        <v>0.4</v>
      </c>
      <c r="M29">
        <v>0.7</v>
      </c>
      <c r="N29">
        <f t="shared" si="0"/>
        <v>166</v>
      </c>
      <c r="O29">
        <f t="shared" si="1"/>
        <v>-6.778068410462776</v>
      </c>
      <c r="P29">
        <f t="shared" si="2"/>
        <v>172.77806841046277</v>
      </c>
      <c r="R29" s="6">
        <v>7.119183202474658</v>
      </c>
      <c r="S29" s="6">
        <v>3.9904769156971516</v>
      </c>
      <c r="T29" s="6">
        <v>7.3524461760750111</v>
      </c>
      <c r="U29" s="6">
        <v>22.965451512754338</v>
      </c>
      <c r="V29" s="6">
        <v>32.774063437756602</v>
      </c>
      <c r="W29" s="6">
        <v>38.170721946874622</v>
      </c>
      <c r="X29" s="6">
        <v>91.386662960723015</v>
      </c>
      <c r="Y29" s="6">
        <v>50.679070948980211</v>
      </c>
      <c r="Z29" s="6">
        <v>15.77540387168365</v>
      </c>
      <c r="AA29" s="6">
        <v>17.790991625495668</v>
      </c>
      <c r="AB29" s="6">
        <v>-3.0937290694718844</v>
      </c>
      <c r="AC29" s="6">
        <v>1.1712784681797594E-2</v>
      </c>
      <c r="AD29" s="6">
        <v>172.77806841046277</v>
      </c>
      <c r="AE29" s="6"/>
    </row>
    <row r="30" spans="1:31" x14ac:dyDescent="0.3">
      <c r="A30">
        <v>1979</v>
      </c>
      <c r="B30">
        <v>14</v>
      </c>
      <c r="C30">
        <v>5</v>
      </c>
      <c r="D30">
        <v>2</v>
      </c>
      <c r="E30">
        <v>19</v>
      </c>
      <c r="F30">
        <v>30</v>
      </c>
      <c r="G30">
        <v>30</v>
      </c>
      <c r="H30">
        <v>63</v>
      </c>
      <c r="I30">
        <v>79</v>
      </c>
      <c r="J30">
        <v>51</v>
      </c>
      <c r="K30">
        <v>37</v>
      </c>
      <c r="L30">
        <v>16</v>
      </c>
      <c r="M30">
        <v>10</v>
      </c>
      <c r="N30">
        <f t="shared" si="0"/>
        <v>123</v>
      </c>
      <c r="O30">
        <f t="shared" si="1"/>
        <v>-7.0291079812206565</v>
      </c>
      <c r="P30">
        <f t="shared" si="2"/>
        <v>130.02910798122065</v>
      </c>
      <c r="R30" s="6">
        <v>14.123597395158905</v>
      </c>
      <c r="S30" s="6">
        <v>4.9901242088711202</v>
      </c>
      <c r="T30" s="6">
        <v>0.29142566407778925</v>
      </c>
      <c r="U30" s="6">
        <v>17.927134902115611</v>
      </c>
      <c r="V30" s="6">
        <v>24.580510231747589</v>
      </c>
      <c r="W30" s="6">
        <v>31.214082018981092</v>
      </c>
      <c r="X30" s="6">
        <v>63.40098381112017</v>
      </c>
      <c r="Y30" s="6">
        <v>83.852369873016514</v>
      </c>
      <c r="Z30" s="6">
        <v>52.8411595706349</v>
      </c>
      <c r="AA30" s="6">
        <v>36.783250574588102</v>
      </c>
      <c r="AB30" s="6">
        <v>12.376873557584712</v>
      </c>
      <c r="AC30" s="6">
        <v>9.2862206655959376</v>
      </c>
      <c r="AD30" s="6">
        <v>130.02910798122065</v>
      </c>
      <c r="AE30" s="6"/>
    </row>
    <row r="31" spans="1:31" x14ac:dyDescent="0.3">
      <c r="A31">
        <v>1980</v>
      </c>
      <c r="B31">
        <v>9</v>
      </c>
      <c r="C31">
        <v>3</v>
      </c>
      <c r="D31">
        <v>2</v>
      </c>
      <c r="E31">
        <v>20</v>
      </c>
      <c r="F31">
        <v>54</v>
      </c>
      <c r="G31">
        <v>89</v>
      </c>
      <c r="H31">
        <v>48</v>
      </c>
      <c r="I31">
        <v>64</v>
      </c>
      <c r="J31">
        <v>20</v>
      </c>
      <c r="K31">
        <v>16</v>
      </c>
      <c r="L31">
        <v>25</v>
      </c>
      <c r="M31">
        <v>12</v>
      </c>
      <c r="N31">
        <f t="shared" si="0"/>
        <v>191</v>
      </c>
      <c r="O31">
        <f t="shared" si="1"/>
        <v>-7.280147551978537</v>
      </c>
      <c r="P31">
        <f t="shared" si="2"/>
        <v>198.28014755197853</v>
      </c>
      <c r="R31" s="6">
        <v>9.1280115878431509</v>
      </c>
      <c r="S31" s="6">
        <v>2.9897715020450883</v>
      </c>
      <c r="T31" s="6">
        <v>0.23040515208056744</v>
      </c>
      <c r="U31" s="6">
        <v>18.888818291476881</v>
      </c>
      <c r="V31" s="6">
        <v>48.386957025738575</v>
      </c>
      <c r="W31" s="6">
        <v>90.257442091087555</v>
      </c>
      <c r="X31" s="6">
        <v>48.415304661517318</v>
      </c>
      <c r="Y31" s="6">
        <v>69.025668797052816</v>
      </c>
      <c r="Z31" s="6">
        <v>21.906915269586143</v>
      </c>
      <c r="AA31" s="6">
        <v>15.775509523680531</v>
      </c>
      <c r="AB31" s="6">
        <v>21.247476184641311</v>
      </c>
      <c r="AC31" s="6">
        <v>11.260728546510078</v>
      </c>
      <c r="AD31" s="6">
        <v>198.28014755197853</v>
      </c>
      <c r="AE31" s="6"/>
    </row>
    <row r="32" spans="1:31" x14ac:dyDescent="0.3">
      <c r="A32">
        <v>1981</v>
      </c>
      <c r="B32">
        <v>10</v>
      </c>
      <c r="C32">
        <v>0.7</v>
      </c>
      <c r="D32">
        <v>11</v>
      </c>
      <c r="E32">
        <v>61</v>
      </c>
      <c r="F32">
        <v>18</v>
      </c>
      <c r="G32">
        <v>75</v>
      </c>
      <c r="H32">
        <v>92</v>
      </c>
      <c r="I32">
        <v>87</v>
      </c>
      <c r="J32">
        <v>39</v>
      </c>
      <c r="K32">
        <v>12</v>
      </c>
      <c r="L32">
        <v>8</v>
      </c>
      <c r="M32">
        <v>7</v>
      </c>
      <c r="N32">
        <f t="shared" si="0"/>
        <v>185</v>
      </c>
      <c r="O32">
        <f t="shared" si="1"/>
        <v>-7.5311871227364175</v>
      </c>
      <c r="P32">
        <f t="shared" si="2"/>
        <v>192.53118712273641</v>
      </c>
      <c r="R32" s="6">
        <v>10.132425780527399</v>
      </c>
      <c r="S32" s="6">
        <v>0.68941879521905702</v>
      </c>
      <c r="T32" s="6">
        <v>9.1693846400833454</v>
      </c>
      <c r="U32" s="6">
        <v>59.850501680838157</v>
      </c>
      <c r="V32" s="6">
        <v>12.193403819729561</v>
      </c>
      <c r="W32" s="6">
        <v>76.300802163194021</v>
      </c>
      <c r="X32" s="6">
        <v>92.429625511914466</v>
      </c>
      <c r="Y32" s="6">
        <v>92.198967721089119</v>
      </c>
      <c r="Z32" s="6">
        <v>40.972670968537386</v>
      </c>
      <c r="AA32" s="6">
        <v>11.767768472772964</v>
      </c>
      <c r="AB32" s="6">
        <v>4.1180788116979059</v>
      </c>
      <c r="AC32" s="6">
        <v>6.2352364274242191</v>
      </c>
      <c r="AD32" s="6">
        <v>192.53118712273641</v>
      </c>
      <c r="AE32" s="6"/>
    </row>
    <row r="33" spans="1:31" x14ac:dyDescent="0.3">
      <c r="A33">
        <v>1982</v>
      </c>
      <c r="B33">
        <v>6</v>
      </c>
      <c r="C33">
        <v>6</v>
      </c>
      <c r="D33">
        <v>7</v>
      </c>
      <c r="E33">
        <v>25</v>
      </c>
      <c r="F33">
        <v>56</v>
      </c>
      <c r="G33">
        <v>30</v>
      </c>
      <c r="H33">
        <v>65</v>
      </c>
      <c r="I33">
        <v>56</v>
      </c>
      <c r="J33">
        <v>16</v>
      </c>
      <c r="K33">
        <v>33</v>
      </c>
      <c r="L33">
        <v>10</v>
      </c>
      <c r="M33">
        <v>6</v>
      </c>
      <c r="N33">
        <f t="shared" si="0"/>
        <v>151</v>
      </c>
      <c r="O33">
        <f t="shared" si="1"/>
        <v>-7.7822266934942981</v>
      </c>
      <c r="P33">
        <f t="shared" si="2"/>
        <v>158.78222669349429</v>
      </c>
      <c r="R33" s="6">
        <v>6.1368399732116448</v>
      </c>
      <c r="S33" s="6">
        <v>5.9890660883930256</v>
      </c>
      <c r="T33" s="6">
        <v>5.1083641280861238</v>
      </c>
      <c r="U33" s="6">
        <v>23.812185070199426</v>
      </c>
      <c r="V33" s="6">
        <v>49.999850613720547</v>
      </c>
      <c r="W33" s="6">
        <v>31.344162235300495</v>
      </c>
      <c r="X33" s="6">
        <v>65.443946362311621</v>
      </c>
      <c r="Y33" s="6">
        <v>61.372266645125428</v>
      </c>
      <c r="Z33" s="6">
        <v>18.038426667488636</v>
      </c>
      <c r="AA33" s="6">
        <v>32.760027421865395</v>
      </c>
      <c r="AB33" s="6">
        <v>5.9886814387545035</v>
      </c>
      <c r="AC33" s="6">
        <v>5.2097443083383599</v>
      </c>
      <c r="AD33" s="6">
        <v>158.78222669349429</v>
      </c>
      <c r="AE33" s="6"/>
    </row>
    <row r="34" spans="1:31" x14ac:dyDescent="0.3">
      <c r="A34">
        <v>1983</v>
      </c>
      <c r="B34">
        <v>5</v>
      </c>
      <c r="C34">
        <v>4</v>
      </c>
      <c r="D34">
        <v>5</v>
      </c>
      <c r="E34">
        <v>15</v>
      </c>
      <c r="F34">
        <v>88</v>
      </c>
      <c r="G34">
        <v>40</v>
      </c>
      <c r="H34">
        <v>44</v>
      </c>
      <c r="I34">
        <v>63</v>
      </c>
      <c r="J34">
        <v>45</v>
      </c>
      <c r="K34">
        <v>22</v>
      </c>
      <c r="L34">
        <v>11</v>
      </c>
      <c r="M34">
        <v>6</v>
      </c>
      <c r="N34">
        <f t="shared" si="0"/>
        <v>172</v>
      </c>
      <c r="O34">
        <f t="shared" si="1"/>
        <v>-8.0332662642521786</v>
      </c>
      <c r="P34">
        <f t="shared" si="2"/>
        <v>180.03326626425218</v>
      </c>
      <c r="R34" s="6">
        <v>5.1412541658958917</v>
      </c>
      <c r="S34" s="6">
        <v>3.9887133815669942</v>
      </c>
      <c r="T34" s="6">
        <v>3.0473436160889023</v>
      </c>
      <c r="U34" s="6">
        <v>13.773868459560697</v>
      </c>
      <c r="V34" s="6">
        <v>81.806297407711526</v>
      </c>
      <c r="W34" s="6">
        <v>41.387522307406961</v>
      </c>
      <c r="X34" s="6">
        <v>44.458267212708769</v>
      </c>
      <c r="Y34" s="6">
        <v>68.545565569161738</v>
      </c>
      <c r="Z34" s="6">
        <v>47.104182366439879</v>
      </c>
      <c r="AA34" s="6">
        <v>21.752286370957826</v>
      </c>
      <c r="AB34" s="6">
        <v>6.8592840658111003</v>
      </c>
      <c r="AC34" s="6">
        <v>5.1842521892525006</v>
      </c>
      <c r="AD34" s="6">
        <v>180.03326626425218</v>
      </c>
      <c r="AE34" s="6"/>
    </row>
    <row r="35" spans="1:31" x14ac:dyDescent="0.3">
      <c r="A35">
        <v>1984</v>
      </c>
      <c r="B35">
        <v>6</v>
      </c>
      <c r="C35">
        <v>6</v>
      </c>
      <c r="D35">
        <v>6</v>
      </c>
      <c r="E35">
        <v>14</v>
      </c>
      <c r="F35">
        <v>57</v>
      </c>
      <c r="G35">
        <v>89</v>
      </c>
      <c r="H35">
        <v>109</v>
      </c>
      <c r="I35">
        <v>66</v>
      </c>
      <c r="J35">
        <v>27</v>
      </c>
      <c r="K35">
        <v>7</v>
      </c>
      <c r="L35">
        <v>13</v>
      </c>
      <c r="M35">
        <v>2</v>
      </c>
      <c r="N35">
        <f t="shared" si="0"/>
        <v>255</v>
      </c>
      <c r="O35">
        <f t="shared" si="1"/>
        <v>-8.2843058350100591</v>
      </c>
      <c r="P35">
        <f t="shared" si="2"/>
        <v>263.28430583501006</v>
      </c>
      <c r="R35" s="6">
        <v>6.1456683585801377</v>
      </c>
      <c r="S35" s="6">
        <v>5.9883606747409628</v>
      </c>
      <c r="T35" s="6">
        <v>3.9863231040916802</v>
      </c>
      <c r="U35" s="6">
        <v>12.735551848921968</v>
      </c>
      <c r="V35" s="6">
        <v>50.612744201702519</v>
      </c>
      <c r="W35" s="6">
        <v>90.430882379513434</v>
      </c>
      <c r="X35" s="6">
        <v>109.47258806310592</v>
      </c>
      <c r="Y35" s="6">
        <v>71.718864493198041</v>
      </c>
      <c r="Z35" s="6">
        <v>29.169938065391129</v>
      </c>
      <c r="AA35" s="6">
        <v>6.7445453200502596</v>
      </c>
      <c r="AB35" s="6">
        <v>8.7298866928676979</v>
      </c>
      <c r="AC35" s="6">
        <v>1.1587600701666414</v>
      </c>
      <c r="AD35" s="6">
        <v>263.28430583501006</v>
      </c>
      <c r="AE35" s="6"/>
    </row>
    <row r="36" spans="1:31" x14ac:dyDescent="0.3">
      <c r="A36">
        <v>1985</v>
      </c>
      <c r="B36">
        <v>6</v>
      </c>
      <c r="C36">
        <v>5</v>
      </c>
      <c r="D36">
        <v>0.4</v>
      </c>
      <c r="E36">
        <v>1</v>
      </c>
      <c r="F36">
        <v>24</v>
      </c>
      <c r="G36">
        <v>72</v>
      </c>
      <c r="H36">
        <v>39</v>
      </c>
      <c r="I36">
        <v>76</v>
      </c>
      <c r="J36">
        <v>34</v>
      </c>
      <c r="K36">
        <v>26</v>
      </c>
      <c r="L36">
        <v>10</v>
      </c>
      <c r="M36">
        <v>0</v>
      </c>
      <c r="N36">
        <f t="shared" si="0"/>
        <v>135</v>
      </c>
      <c r="O36">
        <f t="shared" si="1"/>
        <v>-8.5353454057679397</v>
      </c>
      <c r="P36">
        <f t="shared" si="2"/>
        <v>143.53534540576794</v>
      </c>
      <c r="R36" s="6">
        <v>6.1500825512643846</v>
      </c>
      <c r="S36" s="6">
        <v>4.988007967914931</v>
      </c>
      <c r="T36" s="6">
        <v>-1.6746974079055419</v>
      </c>
      <c r="U36" s="6">
        <v>-0.30276476171675881</v>
      </c>
      <c r="V36" s="6">
        <v>17.419190995693501</v>
      </c>
      <c r="W36" s="6">
        <v>73.474242451619901</v>
      </c>
      <c r="X36" s="6">
        <v>39.486908913503065</v>
      </c>
      <c r="Y36" s="6">
        <v>81.892163417234343</v>
      </c>
      <c r="Z36" s="6">
        <v>36.235693764342372</v>
      </c>
      <c r="AA36" s="6">
        <v>25.736804269142691</v>
      </c>
      <c r="AB36" s="6">
        <v>5.6004893199242938</v>
      </c>
      <c r="AC36" s="6">
        <v>-0.86673204891921785</v>
      </c>
      <c r="AD36" s="6">
        <v>143.53534540576794</v>
      </c>
      <c r="AE36" s="6"/>
    </row>
    <row r="37" spans="1:31" x14ac:dyDescent="0.3">
      <c r="A37">
        <v>1986</v>
      </c>
      <c r="B37">
        <v>2</v>
      </c>
      <c r="C37">
        <v>3</v>
      </c>
      <c r="D37">
        <v>6</v>
      </c>
      <c r="E37">
        <v>2</v>
      </c>
      <c r="F37">
        <v>57</v>
      </c>
      <c r="G37">
        <v>46</v>
      </c>
      <c r="H37">
        <v>63</v>
      </c>
      <c r="I37">
        <v>74</v>
      </c>
      <c r="J37">
        <v>59</v>
      </c>
      <c r="K37">
        <v>21</v>
      </c>
      <c r="L37">
        <v>11</v>
      </c>
      <c r="M37">
        <v>6</v>
      </c>
      <c r="N37">
        <f t="shared" si="0"/>
        <v>166</v>
      </c>
      <c r="O37">
        <f t="shared" si="1"/>
        <v>-8.7863849765258202</v>
      </c>
      <c r="P37">
        <f t="shared" si="2"/>
        <v>174.78638497652582</v>
      </c>
      <c r="R37" s="6">
        <v>2.1544967439486311</v>
      </c>
      <c r="S37" s="6">
        <v>2.9876552610889</v>
      </c>
      <c r="T37" s="6">
        <v>3.8642820800972366</v>
      </c>
      <c r="U37" s="6">
        <v>0.65891862764451292</v>
      </c>
      <c r="V37" s="6">
        <v>50.225637789684491</v>
      </c>
      <c r="W37" s="6">
        <v>47.517602523726367</v>
      </c>
      <c r="X37" s="6">
        <v>63.501229763900213</v>
      </c>
      <c r="Y37" s="6">
        <v>80.065462341270646</v>
      </c>
      <c r="Z37" s="6">
        <v>61.301449463293622</v>
      </c>
      <c r="AA37" s="6">
        <v>20.729063218235122</v>
      </c>
      <c r="AB37" s="6">
        <v>6.4710919469808905</v>
      </c>
      <c r="AC37" s="6">
        <v>5.1077758319949229</v>
      </c>
      <c r="AD37" s="6">
        <v>174.78638497652582</v>
      </c>
      <c r="AE37" s="6"/>
    </row>
    <row r="38" spans="1:31" x14ac:dyDescent="0.3">
      <c r="A38">
        <v>1987</v>
      </c>
      <c r="B38">
        <v>8</v>
      </c>
      <c r="C38">
        <v>4</v>
      </c>
      <c r="D38">
        <v>3</v>
      </c>
      <c r="E38">
        <v>24</v>
      </c>
      <c r="F38">
        <v>54</v>
      </c>
      <c r="G38">
        <v>61</v>
      </c>
      <c r="H38">
        <v>59</v>
      </c>
      <c r="I38">
        <v>45</v>
      </c>
      <c r="J38">
        <v>57</v>
      </c>
      <c r="K38">
        <v>59</v>
      </c>
      <c r="L38">
        <v>12</v>
      </c>
      <c r="M38">
        <v>7</v>
      </c>
      <c r="N38">
        <f t="shared" si="0"/>
        <v>174</v>
      </c>
      <c r="O38">
        <f t="shared" si="1"/>
        <v>-9.0374245472837007</v>
      </c>
      <c r="P38">
        <f t="shared" si="2"/>
        <v>183.03742454728371</v>
      </c>
      <c r="R38" s="6">
        <v>8.1589109366328785</v>
      </c>
      <c r="S38" s="6">
        <v>3.9873025542628686</v>
      </c>
      <c r="T38" s="6">
        <v>0.80326156810001459</v>
      </c>
      <c r="U38" s="6">
        <v>22.620602017005783</v>
      </c>
      <c r="V38" s="6">
        <v>47.03208458367547</v>
      </c>
      <c r="W38" s="6">
        <v>62.560962595832834</v>
      </c>
      <c r="X38" s="6">
        <v>59.515550614297361</v>
      </c>
      <c r="Y38" s="6">
        <v>51.238761265306948</v>
      </c>
      <c r="Z38" s="6">
        <v>59.367205162244865</v>
      </c>
      <c r="AA38" s="6">
        <v>58.721322167327557</v>
      </c>
      <c r="AB38" s="6">
        <v>7.3416945740374882</v>
      </c>
      <c r="AC38" s="6">
        <v>6.0822837129090637</v>
      </c>
      <c r="AD38" s="6">
        <v>183.03742454728371</v>
      </c>
      <c r="AE38" s="6"/>
    </row>
    <row r="39" spans="1:31" x14ac:dyDescent="0.3">
      <c r="A39">
        <v>1988</v>
      </c>
      <c r="B39">
        <v>9</v>
      </c>
      <c r="C39">
        <v>2</v>
      </c>
      <c r="D39">
        <v>3</v>
      </c>
      <c r="E39">
        <v>14</v>
      </c>
      <c r="F39">
        <v>50</v>
      </c>
      <c r="G39">
        <v>53</v>
      </c>
      <c r="H39">
        <v>63</v>
      </c>
      <c r="I39">
        <v>86</v>
      </c>
      <c r="J39">
        <v>32</v>
      </c>
      <c r="K39">
        <v>25</v>
      </c>
      <c r="L39">
        <v>15</v>
      </c>
      <c r="M39">
        <v>44</v>
      </c>
      <c r="N39">
        <f t="shared" si="0"/>
        <v>166</v>
      </c>
      <c r="O39">
        <f t="shared" si="1"/>
        <v>-9.2884641180415812</v>
      </c>
      <c r="P39">
        <f t="shared" si="2"/>
        <v>175.28846411804159</v>
      </c>
      <c r="R39" s="6">
        <v>9.1633251293171245</v>
      </c>
      <c r="S39" s="6">
        <v>1.986949847436837</v>
      </c>
      <c r="T39" s="6">
        <v>0.74224105610279301</v>
      </c>
      <c r="U39" s="6">
        <v>12.582285406367056</v>
      </c>
      <c r="V39" s="6">
        <v>42.838531377666456</v>
      </c>
      <c r="W39" s="6">
        <v>54.6043226679393</v>
      </c>
      <c r="X39" s="6">
        <v>63.529871464694509</v>
      </c>
      <c r="Y39" s="6">
        <v>92.412060189343251</v>
      </c>
      <c r="Z39" s="6">
        <v>34.432960861196115</v>
      </c>
      <c r="AA39" s="6">
        <v>24.713581116419988</v>
      </c>
      <c r="AB39" s="6">
        <v>10.212297201094085</v>
      </c>
      <c r="AC39" s="6">
        <v>43.056791593823206</v>
      </c>
      <c r="AD39" s="6">
        <v>175.28846411804159</v>
      </c>
      <c r="AE39" s="6"/>
    </row>
    <row r="40" spans="1:31" x14ac:dyDescent="0.3">
      <c r="A40">
        <v>1989</v>
      </c>
      <c r="B40">
        <v>6</v>
      </c>
      <c r="C40">
        <v>7</v>
      </c>
      <c r="D40">
        <v>2</v>
      </c>
      <c r="E40">
        <v>12</v>
      </c>
      <c r="F40">
        <v>35</v>
      </c>
      <c r="G40">
        <v>40</v>
      </c>
      <c r="H40">
        <v>20</v>
      </c>
      <c r="I40">
        <v>20</v>
      </c>
      <c r="J40">
        <v>38</v>
      </c>
      <c r="K40">
        <v>10</v>
      </c>
      <c r="L40">
        <v>10</v>
      </c>
      <c r="M40">
        <v>11</v>
      </c>
      <c r="N40">
        <f t="shared" si="0"/>
        <v>95</v>
      </c>
      <c r="O40">
        <f t="shared" si="1"/>
        <v>-9.5395036887994618</v>
      </c>
      <c r="P40">
        <f t="shared" si="2"/>
        <v>104.53950368879946</v>
      </c>
      <c r="R40" s="6">
        <v>6.1677393220013705</v>
      </c>
      <c r="S40" s="6">
        <v>6.9865971406108054</v>
      </c>
      <c r="T40" s="6">
        <v>-0.31877945589442902</v>
      </c>
      <c r="U40" s="6">
        <v>10.543968795728329</v>
      </c>
      <c r="V40" s="6">
        <v>27.644978171657442</v>
      </c>
      <c r="W40" s="6">
        <v>41.647682740045767</v>
      </c>
      <c r="X40" s="6">
        <v>20.54419231509166</v>
      </c>
      <c r="Y40" s="6">
        <v>26.585359113379557</v>
      </c>
      <c r="Z40" s="6">
        <v>40.498716560147358</v>
      </c>
      <c r="AA40" s="6">
        <v>9.7058400655124206</v>
      </c>
      <c r="AB40" s="6">
        <v>5.0828998281506816</v>
      </c>
      <c r="AC40" s="6">
        <v>10.031299474737345</v>
      </c>
      <c r="AD40" s="6">
        <v>104.53950368879946</v>
      </c>
      <c r="AE40" s="6"/>
    </row>
    <row r="41" spans="1:31" x14ac:dyDescent="0.3">
      <c r="A41">
        <v>1990</v>
      </c>
      <c r="B41">
        <v>11</v>
      </c>
      <c r="C41">
        <v>0.7</v>
      </c>
      <c r="D41">
        <v>4</v>
      </c>
      <c r="E41">
        <v>11</v>
      </c>
      <c r="F41">
        <v>19</v>
      </c>
      <c r="G41">
        <v>84</v>
      </c>
      <c r="H41">
        <v>119</v>
      </c>
      <c r="I41">
        <v>95</v>
      </c>
      <c r="J41">
        <v>42</v>
      </c>
      <c r="K41">
        <v>1</v>
      </c>
      <c r="L41">
        <v>23</v>
      </c>
      <c r="M41">
        <v>6</v>
      </c>
      <c r="N41">
        <f t="shared" si="0"/>
        <v>222</v>
      </c>
      <c r="O41">
        <f t="shared" si="1"/>
        <v>-9.7905432595573423</v>
      </c>
      <c r="P41">
        <f t="shared" si="2"/>
        <v>231.79054325955735</v>
      </c>
      <c r="R41" s="6">
        <v>11.172153514685618</v>
      </c>
      <c r="S41" s="6">
        <v>0.68624443378477418</v>
      </c>
      <c r="T41" s="6">
        <v>1.6202000321083494</v>
      </c>
      <c r="U41" s="6">
        <v>9.5056521850896001</v>
      </c>
      <c r="V41" s="6">
        <v>11.45142496564843</v>
      </c>
      <c r="W41" s="6">
        <v>85.691042812152233</v>
      </c>
      <c r="X41" s="6">
        <v>119.5585131654888</v>
      </c>
      <c r="Y41" s="6">
        <v>101.75865803741586</v>
      </c>
      <c r="Z41" s="6">
        <v>44.564472259098608</v>
      </c>
      <c r="AA41" s="6">
        <v>0.69809901460485235</v>
      </c>
      <c r="AB41" s="6">
        <v>17.953502455207278</v>
      </c>
      <c r="AC41" s="6">
        <v>5.005807355651485</v>
      </c>
      <c r="AD41" s="6">
        <v>231.79054325955735</v>
      </c>
      <c r="AE41" s="6"/>
    </row>
    <row r="42" spans="1:31" x14ac:dyDescent="0.3">
      <c r="A42">
        <v>1991</v>
      </c>
      <c r="B42">
        <v>10</v>
      </c>
      <c r="C42">
        <v>1</v>
      </c>
      <c r="D42">
        <v>10</v>
      </c>
      <c r="E42">
        <v>4</v>
      </c>
      <c r="F42">
        <v>39</v>
      </c>
      <c r="G42">
        <v>44</v>
      </c>
      <c r="H42">
        <v>130</v>
      </c>
      <c r="I42">
        <v>82</v>
      </c>
      <c r="J42">
        <v>18</v>
      </c>
      <c r="K42">
        <v>13</v>
      </c>
      <c r="L42">
        <v>15</v>
      </c>
      <c r="M42">
        <v>9</v>
      </c>
      <c r="N42">
        <f t="shared" si="0"/>
        <v>213</v>
      </c>
      <c r="O42">
        <f t="shared" si="1"/>
        <v>-10.041582830315223</v>
      </c>
      <c r="P42">
        <f t="shared" si="2"/>
        <v>223.04158283031524</v>
      </c>
      <c r="R42" s="6">
        <v>10.176567707369864</v>
      </c>
      <c r="S42" s="6">
        <v>0.98589172695874283</v>
      </c>
      <c r="T42" s="6">
        <v>7.5591795201111278</v>
      </c>
      <c r="U42" s="6">
        <v>2.467335574450872</v>
      </c>
      <c r="V42" s="6">
        <v>31.257871759639414</v>
      </c>
      <c r="W42" s="6">
        <v>45.734402884258699</v>
      </c>
      <c r="X42" s="6">
        <v>130.57283401588595</v>
      </c>
      <c r="Y42" s="6">
        <v>88.931956961452158</v>
      </c>
      <c r="Z42" s="6">
        <v>20.630227958049854</v>
      </c>
      <c r="AA42" s="6">
        <v>12.690357963697284</v>
      </c>
      <c r="AB42" s="6">
        <v>9.8241050822638751</v>
      </c>
      <c r="AC42" s="6">
        <v>7.9803152365656258</v>
      </c>
      <c r="AD42" s="6">
        <v>223.04158283031524</v>
      </c>
      <c r="AE42" s="6"/>
    </row>
    <row r="43" spans="1:31" x14ac:dyDescent="0.3">
      <c r="A43">
        <v>1992</v>
      </c>
      <c r="B43">
        <v>5</v>
      </c>
      <c r="C43">
        <v>2</v>
      </c>
      <c r="D43">
        <v>5</v>
      </c>
      <c r="E43">
        <v>27</v>
      </c>
      <c r="F43">
        <v>68</v>
      </c>
      <c r="G43">
        <v>59</v>
      </c>
      <c r="H43">
        <v>79</v>
      </c>
      <c r="I43">
        <v>58</v>
      </c>
      <c r="J43">
        <v>64</v>
      </c>
      <c r="K43">
        <v>9</v>
      </c>
      <c r="L43">
        <v>21</v>
      </c>
      <c r="M43">
        <v>16</v>
      </c>
      <c r="N43">
        <f t="shared" si="0"/>
        <v>206</v>
      </c>
      <c r="O43">
        <f t="shared" si="1"/>
        <v>-10.292622401073103</v>
      </c>
      <c r="P43">
        <f t="shared" si="2"/>
        <v>216.29262240107312</v>
      </c>
      <c r="R43" s="6">
        <v>5.1809819000541104</v>
      </c>
      <c r="S43" s="6">
        <v>1.9855390201327114</v>
      </c>
      <c r="T43" s="6">
        <v>2.4981590081139058</v>
      </c>
      <c r="U43" s="6">
        <v>25.429018963812144</v>
      </c>
      <c r="V43" s="6">
        <v>60.0643185536304</v>
      </c>
      <c r="W43" s="6">
        <v>60.777762956365173</v>
      </c>
      <c r="X43" s="6">
        <v>79.5871548662831</v>
      </c>
      <c r="Y43" s="6">
        <v>65.105255885488475</v>
      </c>
      <c r="Z43" s="6">
        <v>66.695983657001094</v>
      </c>
      <c r="AA43" s="6">
        <v>8.682616912789717</v>
      </c>
      <c r="AB43" s="6">
        <v>15.694707709320472</v>
      </c>
      <c r="AC43" s="6">
        <v>14.954823117479767</v>
      </c>
      <c r="AD43" s="6">
        <v>216.29262240107312</v>
      </c>
      <c r="AE43" s="6"/>
    </row>
    <row r="44" spans="1:31" x14ac:dyDescent="0.3">
      <c r="A44">
        <v>1993</v>
      </c>
      <c r="B44">
        <v>0</v>
      </c>
      <c r="C44">
        <v>2</v>
      </c>
      <c r="D44">
        <v>6</v>
      </c>
      <c r="E44">
        <v>24</v>
      </c>
      <c r="F44">
        <v>19</v>
      </c>
      <c r="G44">
        <v>49</v>
      </c>
      <c r="H44">
        <v>33</v>
      </c>
      <c r="I44">
        <v>25</v>
      </c>
      <c r="J44">
        <v>24</v>
      </c>
      <c r="K44">
        <v>5</v>
      </c>
      <c r="L44">
        <v>28</v>
      </c>
      <c r="M44">
        <v>16</v>
      </c>
      <c r="N44">
        <f t="shared" si="0"/>
        <v>101</v>
      </c>
      <c r="O44">
        <f t="shared" si="1"/>
        <v>-10.543661971830984</v>
      </c>
      <c r="P44">
        <f t="shared" si="2"/>
        <v>111.54366197183099</v>
      </c>
      <c r="R44" s="6">
        <v>0.18539609273835739</v>
      </c>
      <c r="S44" s="6">
        <v>1.9851863133066798</v>
      </c>
      <c r="T44" s="6">
        <v>3.4371384961166838</v>
      </c>
      <c r="U44" s="6">
        <v>22.390702353173417</v>
      </c>
      <c r="V44" s="6">
        <v>10.870765347621386</v>
      </c>
      <c r="W44" s="6">
        <v>50.821123028471639</v>
      </c>
      <c r="X44" s="6">
        <v>33.601475716680255</v>
      </c>
      <c r="Y44" s="6">
        <v>32.278554809524778</v>
      </c>
      <c r="Z44" s="6">
        <v>26.761739355952344</v>
      </c>
      <c r="AA44" s="6">
        <v>4.6748758618821489</v>
      </c>
      <c r="AB44" s="6">
        <v>22.56531033637707</v>
      </c>
      <c r="AC44" s="6">
        <v>14.929330998393908</v>
      </c>
      <c r="AD44" s="6">
        <v>111.54366197183099</v>
      </c>
      <c r="AE44" s="6"/>
    </row>
    <row r="45" spans="1:31" x14ac:dyDescent="0.3">
      <c r="A45">
        <v>1994</v>
      </c>
      <c r="B45">
        <v>6</v>
      </c>
      <c r="C45">
        <v>0.7</v>
      </c>
      <c r="D45">
        <v>0.8</v>
      </c>
      <c r="E45">
        <v>32</v>
      </c>
      <c r="F45">
        <v>51</v>
      </c>
      <c r="G45">
        <v>62</v>
      </c>
      <c r="H45">
        <v>69</v>
      </c>
      <c r="I45">
        <v>88</v>
      </c>
      <c r="J45">
        <v>31</v>
      </c>
      <c r="K45">
        <v>21</v>
      </c>
      <c r="L45">
        <v>50</v>
      </c>
      <c r="M45">
        <v>10</v>
      </c>
      <c r="N45">
        <f t="shared" si="0"/>
        <v>182</v>
      </c>
      <c r="O45">
        <f t="shared" si="1"/>
        <v>-10.794701542588864</v>
      </c>
      <c r="P45">
        <f t="shared" si="2"/>
        <v>192.79470154258885</v>
      </c>
      <c r="R45" s="6">
        <v>6.1898102854226043</v>
      </c>
      <c r="S45" s="6">
        <v>0.6848336064806485</v>
      </c>
      <c r="T45" s="6">
        <v>-1.8238820158805378</v>
      </c>
      <c r="U45" s="6">
        <v>30.352385742534686</v>
      </c>
      <c r="V45" s="6">
        <v>42.677212141612372</v>
      </c>
      <c r="W45" s="6">
        <v>63.864483100578106</v>
      </c>
      <c r="X45" s="6">
        <v>69.61579656707741</v>
      </c>
      <c r="Y45" s="6">
        <v>95.45185373356108</v>
      </c>
      <c r="Z45" s="6">
        <v>33.827495054903594</v>
      </c>
      <c r="AA45" s="6">
        <v>20.667134810974581</v>
      </c>
      <c r="AB45" s="6">
        <v>44.435912963433665</v>
      </c>
      <c r="AC45" s="6">
        <v>8.9038388793080472</v>
      </c>
      <c r="AD45" s="6">
        <v>192.79470154258885</v>
      </c>
      <c r="AE45" s="6"/>
    </row>
    <row r="46" spans="1:31" x14ac:dyDescent="0.3">
      <c r="A46">
        <v>1995</v>
      </c>
      <c r="B46">
        <v>2</v>
      </c>
      <c r="C46">
        <v>0.2</v>
      </c>
      <c r="D46">
        <v>15</v>
      </c>
      <c r="E46">
        <v>36</v>
      </c>
      <c r="F46">
        <v>51</v>
      </c>
      <c r="G46">
        <v>105</v>
      </c>
      <c r="H46">
        <v>47</v>
      </c>
      <c r="I46">
        <v>61</v>
      </c>
      <c r="J46">
        <v>20</v>
      </c>
      <c r="K46">
        <v>13</v>
      </c>
      <c r="L46">
        <v>1</v>
      </c>
      <c r="M46">
        <v>0.8</v>
      </c>
      <c r="N46">
        <f t="shared" si="0"/>
        <v>203</v>
      </c>
      <c r="O46">
        <f t="shared" si="1"/>
        <v>-11.045741113346745</v>
      </c>
      <c r="P46">
        <f t="shared" si="2"/>
        <v>214.04574111334674</v>
      </c>
      <c r="R46" s="6">
        <v>2.1942244781068507</v>
      </c>
      <c r="S46" s="6">
        <v>0.18448089965461709</v>
      </c>
      <c r="T46" s="6">
        <v>12.31509747212224</v>
      </c>
      <c r="U46" s="6">
        <v>34.314069131895963</v>
      </c>
      <c r="V46" s="6">
        <v>42.483658935603358</v>
      </c>
      <c r="W46" s="6">
        <v>106.90784317268458</v>
      </c>
      <c r="X46" s="6">
        <v>47.630117417474551</v>
      </c>
      <c r="Y46" s="6">
        <v>68.625152657597383</v>
      </c>
      <c r="Z46" s="6">
        <v>22.893250753854836</v>
      </c>
      <c r="AA46" s="6">
        <v>12.659393760067013</v>
      </c>
      <c r="AB46" s="6">
        <v>-4.693484409509737</v>
      </c>
      <c r="AC46" s="6">
        <v>-0.32165323977781135</v>
      </c>
      <c r="AD46" s="6">
        <v>214.04574111334674</v>
      </c>
      <c r="AE46" s="6"/>
    </row>
    <row r="47" spans="1:31" x14ac:dyDescent="0.3">
      <c r="A47">
        <v>1996</v>
      </c>
      <c r="B47">
        <v>0.5</v>
      </c>
      <c r="C47">
        <v>7</v>
      </c>
      <c r="D47">
        <v>6</v>
      </c>
      <c r="E47">
        <v>24</v>
      </c>
      <c r="F47">
        <v>47</v>
      </c>
      <c r="G47">
        <v>93</v>
      </c>
      <c r="H47">
        <v>93</v>
      </c>
      <c r="I47">
        <v>14</v>
      </c>
      <c r="J47">
        <v>67</v>
      </c>
      <c r="K47">
        <v>20</v>
      </c>
      <c r="L47">
        <v>13</v>
      </c>
      <c r="M47">
        <v>11</v>
      </c>
      <c r="N47">
        <f t="shared" si="0"/>
        <v>233</v>
      </c>
      <c r="O47">
        <f t="shared" si="1"/>
        <v>-11.296780684104625</v>
      </c>
      <c r="P47">
        <f t="shared" si="2"/>
        <v>244.29678068410462</v>
      </c>
      <c r="R47" s="6">
        <v>0.6986386707910972</v>
      </c>
      <c r="S47" s="6">
        <v>6.9841281928285852</v>
      </c>
      <c r="T47" s="6">
        <v>3.2540769601250186</v>
      </c>
      <c r="U47" s="6">
        <v>22.275752521257232</v>
      </c>
      <c r="V47" s="6">
        <v>38.290105729594345</v>
      </c>
      <c r="W47" s="6">
        <v>94.951203244791046</v>
      </c>
      <c r="X47" s="6">
        <v>93.644438267871706</v>
      </c>
      <c r="Y47" s="6">
        <v>21.798451581633685</v>
      </c>
      <c r="Z47" s="6">
        <v>69.959006452806079</v>
      </c>
      <c r="AA47" s="6">
        <v>19.651652709159446</v>
      </c>
      <c r="AB47" s="6">
        <v>7.1771182175468597</v>
      </c>
      <c r="AC47" s="6">
        <v>9.8528546411363287</v>
      </c>
      <c r="AD47" s="6">
        <v>244.29678068410462</v>
      </c>
      <c r="AE47" s="6"/>
    </row>
    <row r="48" spans="1:31" x14ac:dyDescent="0.3">
      <c r="A48">
        <v>1997</v>
      </c>
      <c r="B48">
        <v>1</v>
      </c>
      <c r="C48">
        <v>1</v>
      </c>
      <c r="D48">
        <v>3</v>
      </c>
      <c r="E48">
        <v>3</v>
      </c>
      <c r="F48">
        <v>13</v>
      </c>
      <c r="G48" s="1"/>
      <c r="H48" s="1"/>
      <c r="I48" s="1"/>
      <c r="J48" s="1"/>
      <c r="K48">
        <v>1</v>
      </c>
      <c r="L48">
        <v>15</v>
      </c>
      <c r="M48" s="1"/>
      <c r="N48">
        <f t="shared" si="0"/>
        <v>13</v>
      </c>
      <c r="O48">
        <f t="shared" si="1"/>
        <v>-11.547820254862506</v>
      </c>
      <c r="P48">
        <f t="shared" si="2"/>
        <v>24.547820254862508</v>
      </c>
      <c r="R48" s="6">
        <v>1.2030528634753439</v>
      </c>
      <c r="S48" s="6">
        <v>0.98377548600255427</v>
      </c>
      <c r="T48" s="6">
        <v>0.19305644812779654</v>
      </c>
      <c r="U48" s="6">
        <v>1.2374359106185027</v>
      </c>
      <c r="V48" s="6">
        <v>4.0965525235853271</v>
      </c>
      <c r="W48" s="6">
        <v>1.9945633168975079</v>
      </c>
      <c r="X48" s="6">
        <v>0.6587591182688507</v>
      </c>
      <c r="Y48" s="6">
        <v>7.9717505056699904</v>
      </c>
      <c r="Z48" s="6">
        <v>3.0247621517573307</v>
      </c>
      <c r="AA48" s="6">
        <v>0.64391165825187713</v>
      </c>
      <c r="AB48" s="6">
        <v>9.0477208446034574</v>
      </c>
      <c r="AC48" s="6">
        <v>-1.1726374779495301</v>
      </c>
      <c r="AD48" s="6">
        <v>24.547820254862508</v>
      </c>
      <c r="AE48" s="6"/>
    </row>
    <row r="49" spans="1:31" x14ac:dyDescent="0.3">
      <c r="A49">
        <v>1998</v>
      </c>
      <c r="B49" s="1"/>
      <c r="C49">
        <v>19</v>
      </c>
      <c r="D49">
        <v>1</v>
      </c>
      <c r="E49">
        <v>12</v>
      </c>
      <c r="F49">
        <v>20</v>
      </c>
      <c r="G49">
        <v>59</v>
      </c>
      <c r="H49">
        <v>46</v>
      </c>
      <c r="I49">
        <v>27</v>
      </c>
      <c r="J49">
        <v>21</v>
      </c>
      <c r="K49">
        <v>17</v>
      </c>
      <c r="L49">
        <v>17</v>
      </c>
      <c r="M49">
        <v>7</v>
      </c>
      <c r="N49">
        <f t="shared" si="0"/>
        <v>125</v>
      </c>
      <c r="O49">
        <f t="shared" si="1"/>
        <v>-11.798859825620386</v>
      </c>
      <c r="P49">
        <f t="shared" si="2"/>
        <v>136.79885982562038</v>
      </c>
      <c r="R49" s="6">
        <v>0.20746705615959041</v>
      </c>
      <c r="S49" s="6">
        <v>18.983422779176522</v>
      </c>
      <c r="T49" s="6">
        <v>-1.867964063869425</v>
      </c>
      <c r="U49" s="6">
        <v>10.199119299979774</v>
      </c>
      <c r="V49" s="6">
        <v>10.902999317576313</v>
      </c>
      <c r="W49" s="6">
        <v>61.037923389003979</v>
      </c>
      <c r="X49" s="6">
        <v>46.673079968666002</v>
      </c>
      <c r="Y49" s="6">
        <v>35.145049429706297</v>
      </c>
      <c r="Z49" s="6">
        <v>24.090517850708576</v>
      </c>
      <c r="AA49" s="6">
        <v>16.636170607344308</v>
      </c>
      <c r="AB49" s="6">
        <v>10.918323471660052</v>
      </c>
      <c r="AC49" s="6">
        <v>5.8018704029646102</v>
      </c>
      <c r="AD49" s="6">
        <v>136.79885982562038</v>
      </c>
      <c r="AE49" s="6"/>
    </row>
    <row r="50" spans="1:31" x14ac:dyDescent="0.3">
      <c r="A50">
        <v>1999</v>
      </c>
      <c r="B50">
        <v>4</v>
      </c>
      <c r="C50">
        <v>5</v>
      </c>
      <c r="D50">
        <v>9</v>
      </c>
      <c r="E50">
        <v>20</v>
      </c>
      <c r="F50">
        <v>32</v>
      </c>
      <c r="G50">
        <v>60</v>
      </c>
      <c r="H50">
        <v>136</v>
      </c>
      <c r="I50">
        <v>91</v>
      </c>
      <c r="J50">
        <v>35</v>
      </c>
      <c r="K50">
        <v>44</v>
      </c>
      <c r="L50">
        <v>9</v>
      </c>
      <c r="M50">
        <v>16</v>
      </c>
      <c r="N50">
        <f t="shared" si="0"/>
        <v>228</v>
      </c>
      <c r="O50">
        <f t="shared" si="1"/>
        <v>-12.049899396378269</v>
      </c>
      <c r="P50">
        <f t="shared" si="2"/>
        <v>240.04989939637827</v>
      </c>
      <c r="R50" s="6">
        <v>4.2118812488438371</v>
      </c>
      <c r="S50" s="6">
        <v>4.9830700723504915</v>
      </c>
      <c r="T50" s="6">
        <v>6.0710154241333534</v>
      </c>
      <c r="U50" s="6">
        <v>18.160802689341047</v>
      </c>
      <c r="V50" s="6">
        <v>22.709446111567296</v>
      </c>
      <c r="W50" s="6">
        <v>62.081283461110445</v>
      </c>
      <c r="X50" s="6">
        <v>136.68740081906316</v>
      </c>
      <c r="Y50" s="6">
        <v>99.318348353742607</v>
      </c>
      <c r="Z50" s="6">
        <v>38.156273549659822</v>
      </c>
      <c r="AA50" s="6">
        <v>43.628429556436743</v>
      </c>
      <c r="AB50" s="6">
        <v>2.7889260987166509</v>
      </c>
      <c r="AC50" s="6">
        <v>14.776378283878751</v>
      </c>
      <c r="AD50" s="6">
        <v>240.04989939637827</v>
      </c>
      <c r="AE50" s="6"/>
    </row>
    <row r="51" spans="1:31" x14ac:dyDescent="0.3">
      <c r="A51">
        <v>2000</v>
      </c>
      <c r="B51">
        <v>9</v>
      </c>
      <c r="C51">
        <v>11</v>
      </c>
      <c r="D51">
        <v>3</v>
      </c>
      <c r="E51">
        <v>26</v>
      </c>
      <c r="F51">
        <v>65</v>
      </c>
      <c r="G51">
        <v>56</v>
      </c>
      <c r="H51">
        <v>94</v>
      </c>
      <c r="I51">
        <v>48</v>
      </c>
      <c r="J51">
        <v>16</v>
      </c>
      <c r="K51">
        <v>29</v>
      </c>
      <c r="L51">
        <v>13</v>
      </c>
      <c r="M51">
        <v>18</v>
      </c>
      <c r="N51">
        <f t="shared" si="0"/>
        <v>215</v>
      </c>
      <c r="O51">
        <f t="shared" si="1"/>
        <v>-12.300938967136149</v>
      </c>
      <c r="P51">
        <f t="shared" si="2"/>
        <v>227.30093896713615</v>
      </c>
      <c r="R51" s="6">
        <v>9.216295441528084</v>
      </c>
      <c r="S51" s="6">
        <v>10.98271736552446</v>
      </c>
      <c r="T51" s="6">
        <v>9.9949121361313509E-3</v>
      </c>
      <c r="U51" s="6">
        <v>24.12248607870232</v>
      </c>
      <c r="V51" s="6">
        <v>55.515892905558282</v>
      </c>
      <c r="W51" s="6">
        <v>58.124643533216911</v>
      </c>
      <c r="X51" s="6">
        <v>94.701721669460298</v>
      </c>
      <c r="Y51" s="6">
        <v>56.491647277778902</v>
      </c>
      <c r="Z51" s="6">
        <v>19.222029248611069</v>
      </c>
      <c r="AA51" s="6">
        <v>28.620688505529174</v>
      </c>
      <c r="AB51" s="6">
        <v>6.6595287257732476</v>
      </c>
      <c r="AC51" s="6">
        <v>16.750886164792892</v>
      </c>
      <c r="AD51" s="6">
        <v>227.30093896713615</v>
      </c>
      <c r="AE51" s="6"/>
    </row>
    <row r="52" spans="1:31" x14ac:dyDescent="0.3">
      <c r="A52">
        <v>2001</v>
      </c>
      <c r="B52">
        <v>19</v>
      </c>
      <c r="C52">
        <v>2</v>
      </c>
      <c r="D52">
        <v>26</v>
      </c>
      <c r="E52">
        <v>42</v>
      </c>
      <c r="F52">
        <v>20</v>
      </c>
      <c r="G52">
        <v>16</v>
      </c>
      <c r="H52">
        <v>79</v>
      </c>
      <c r="I52">
        <v>28</v>
      </c>
      <c r="J52">
        <v>40</v>
      </c>
      <c r="K52">
        <v>6</v>
      </c>
      <c r="L52">
        <v>9</v>
      </c>
      <c r="M52">
        <v>65</v>
      </c>
      <c r="N52">
        <f t="shared" si="0"/>
        <v>115</v>
      </c>
      <c r="O52">
        <f t="shared" si="1"/>
        <v>-12.55197853789403</v>
      </c>
      <c r="P52">
        <f t="shared" si="2"/>
        <v>127.55197853789403</v>
      </c>
      <c r="R52" s="6">
        <v>19.22070963421233</v>
      </c>
      <c r="S52" s="6">
        <v>1.9823646586984285</v>
      </c>
      <c r="T52" s="6">
        <v>22.948974400138908</v>
      </c>
      <c r="U52" s="6">
        <v>40.084169468063592</v>
      </c>
      <c r="V52" s="6">
        <v>10.322339699549268</v>
      </c>
      <c r="W52" s="6">
        <v>18.168003605323378</v>
      </c>
      <c r="X52" s="6">
        <v>79.716042519857453</v>
      </c>
      <c r="Y52" s="6">
        <v>36.664946201815205</v>
      </c>
      <c r="Z52" s="6">
        <v>43.287784947562315</v>
      </c>
      <c r="AA52" s="6">
        <v>5.6129474546216054</v>
      </c>
      <c r="AB52" s="6">
        <v>2.5301313528298444</v>
      </c>
      <c r="AC52" s="6">
        <v>63.725394045707034</v>
      </c>
      <c r="AD52" s="6">
        <v>127.55197853789403</v>
      </c>
      <c r="AE52" s="6"/>
    </row>
    <row r="53" spans="1:31" x14ac:dyDescent="0.3">
      <c r="A53">
        <v>2002</v>
      </c>
      <c r="B53">
        <v>5</v>
      </c>
      <c r="C53">
        <v>0.3</v>
      </c>
      <c r="D53">
        <v>23</v>
      </c>
      <c r="E53">
        <v>30</v>
      </c>
      <c r="F53">
        <v>32</v>
      </c>
      <c r="G53">
        <v>71</v>
      </c>
      <c r="H53">
        <v>97</v>
      </c>
      <c r="I53">
        <v>69</v>
      </c>
      <c r="J53">
        <v>35</v>
      </c>
      <c r="K53">
        <v>20</v>
      </c>
      <c r="L53">
        <v>12</v>
      </c>
      <c r="M53">
        <v>22</v>
      </c>
      <c r="N53">
        <f t="shared" si="0"/>
        <v>200</v>
      </c>
      <c r="O53">
        <f t="shared" si="1"/>
        <v>-12.80301810865191</v>
      </c>
      <c r="P53">
        <f t="shared" si="2"/>
        <v>212.80301810865191</v>
      </c>
      <c r="R53" s="6">
        <v>5.225123826896577</v>
      </c>
      <c r="S53" s="6">
        <v>0.28201195187239703</v>
      </c>
      <c r="T53" s="6">
        <v>19.887953888141688</v>
      </c>
      <c r="U53" s="6">
        <v>28.045852857424862</v>
      </c>
      <c r="V53" s="6">
        <v>22.128786493540254</v>
      </c>
      <c r="W53" s="6">
        <v>73.211363677429844</v>
      </c>
      <c r="X53" s="6">
        <v>97.730363370254594</v>
      </c>
      <c r="Y53" s="6">
        <v>77.838245125851515</v>
      </c>
      <c r="Z53" s="6">
        <v>38.353540646513565</v>
      </c>
      <c r="AA53" s="6">
        <v>19.605206403714039</v>
      </c>
      <c r="AB53" s="6">
        <v>5.4007339798864411</v>
      </c>
      <c r="AC53" s="6">
        <v>20.699901926621173</v>
      </c>
      <c r="AD53" s="6">
        <v>212.80301810865191</v>
      </c>
      <c r="AE53" s="6"/>
    </row>
    <row r="54" spans="1:31" x14ac:dyDescent="0.3">
      <c r="A54">
        <v>2003</v>
      </c>
      <c r="B54">
        <v>16</v>
      </c>
      <c r="C54">
        <v>7</v>
      </c>
      <c r="D54">
        <v>4</v>
      </c>
      <c r="E54">
        <v>7</v>
      </c>
      <c r="F54">
        <v>42</v>
      </c>
      <c r="G54">
        <v>83</v>
      </c>
      <c r="H54">
        <v>83</v>
      </c>
      <c r="I54">
        <v>49</v>
      </c>
      <c r="J54">
        <v>23</v>
      </c>
      <c r="K54">
        <v>20</v>
      </c>
      <c r="L54">
        <v>13</v>
      </c>
      <c r="M54">
        <v>21</v>
      </c>
      <c r="N54">
        <f t="shared" si="0"/>
        <v>208</v>
      </c>
      <c r="O54">
        <f t="shared" si="1"/>
        <v>-13.054057679409791</v>
      </c>
      <c r="P54">
        <f t="shared" si="2"/>
        <v>221.05405767940979</v>
      </c>
      <c r="R54" s="6">
        <v>16.229538019580822</v>
      </c>
      <c r="S54" s="6">
        <v>6.9816592450463659</v>
      </c>
      <c r="T54" s="6">
        <v>0.82693337614446571</v>
      </c>
      <c r="U54" s="6">
        <v>5.0075362467861337</v>
      </c>
      <c r="V54" s="6">
        <v>31.93523328753124</v>
      </c>
      <c r="W54" s="6">
        <v>85.254723749536311</v>
      </c>
      <c r="X54" s="6">
        <v>83.744684220651749</v>
      </c>
      <c r="Y54" s="6">
        <v>58.011544049887817</v>
      </c>
      <c r="Z54" s="6">
        <v>26.419296345464808</v>
      </c>
      <c r="AA54" s="6">
        <v>19.59746535280647</v>
      </c>
      <c r="AB54" s="6">
        <v>6.2713366069430379</v>
      </c>
      <c r="AC54" s="6">
        <v>19.674409807535312</v>
      </c>
      <c r="AD54" s="6">
        <v>221.05405767940979</v>
      </c>
      <c r="AE54" s="6"/>
    </row>
    <row r="55" spans="1:31" x14ac:dyDescent="0.3">
      <c r="A55">
        <v>2004</v>
      </c>
      <c r="B55">
        <v>2</v>
      </c>
      <c r="C55">
        <v>2</v>
      </c>
      <c r="D55">
        <v>24</v>
      </c>
      <c r="E55">
        <v>39</v>
      </c>
      <c r="F55">
        <v>27</v>
      </c>
      <c r="G55" s="1"/>
      <c r="H55" s="1"/>
      <c r="I55" s="1"/>
      <c r="J55" s="1"/>
      <c r="K55" s="1"/>
      <c r="L55" s="1"/>
      <c r="M55" s="1"/>
      <c r="N55">
        <f t="shared" si="0"/>
        <v>27</v>
      </c>
      <c r="O55">
        <f t="shared" si="1"/>
        <v>-13.305097250167671</v>
      </c>
      <c r="P55">
        <f t="shared" si="2"/>
        <v>40.30509725016767</v>
      </c>
      <c r="R55" s="6">
        <v>2.2339522122650699</v>
      </c>
      <c r="S55" s="6">
        <v>1.9813065382203341</v>
      </c>
      <c r="T55" s="6">
        <v>20.765912864147243</v>
      </c>
      <c r="U55" s="6">
        <v>36.969219636147407</v>
      </c>
      <c r="V55" s="6">
        <v>16.741680081522226</v>
      </c>
      <c r="W55" s="6">
        <v>2.298083821642781</v>
      </c>
      <c r="X55" s="6">
        <v>0.75900507104889314</v>
      </c>
      <c r="Y55" s="6">
        <v>9.1848429739241197</v>
      </c>
      <c r="Z55" s="6">
        <v>3.4850520444160549</v>
      </c>
      <c r="AA55" s="6">
        <v>-0.4102756981010981</v>
      </c>
      <c r="AB55" s="6">
        <v>-6.8580607660003654</v>
      </c>
      <c r="AC55" s="6">
        <v>-1.3510823115505455</v>
      </c>
      <c r="AD55" s="6">
        <v>40.30509725016767</v>
      </c>
      <c r="AE55" s="6"/>
    </row>
    <row r="56" spans="1:31" x14ac:dyDescent="0.3">
      <c r="A56">
        <v>2005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>
        <v>6</v>
      </c>
      <c r="M56">
        <v>3</v>
      </c>
      <c r="N56">
        <f t="shared" si="0"/>
        <v>0</v>
      </c>
      <c r="O56">
        <f t="shared" si="1"/>
        <v>-13.556136820925552</v>
      </c>
      <c r="P56">
        <f t="shared" si="2"/>
        <v>13.556136820925552</v>
      </c>
      <c r="R56" s="6">
        <v>0.23836640494931666</v>
      </c>
      <c r="S56" s="6">
        <v>-1.9046168605697231E-2</v>
      </c>
      <c r="T56" s="6">
        <v>-3.2951076478499779</v>
      </c>
      <c r="U56" s="6">
        <v>-2.0690969744913228</v>
      </c>
      <c r="V56" s="6">
        <v>-10.45187312448679</v>
      </c>
      <c r="W56" s="6">
        <v>2.3414438937492483</v>
      </c>
      <c r="X56" s="6">
        <v>0.77332592144604206</v>
      </c>
      <c r="Y56" s="6">
        <v>9.3581418979604241</v>
      </c>
      <c r="Z56" s="6">
        <v>3.5508077433673013</v>
      </c>
      <c r="AA56" s="6">
        <v>-0.41801674900866598</v>
      </c>
      <c r="AB56" s="6">
        <v>-0.98745813894376866</v>
      </c>
      <c r="AC56" s="6">
        <v>1.6234255693635953</v>
      </c>
      <c r="AD56" s="6">
        <v>13.556136820925552</v>
      </c>
      <c r="AE56" s="6"/>
    </row>
    <row r="57" spans="1:31" x14ac:dyDescent="0.3">
      <c r="A57">
        <v>2006</v>
      </c>
      <c r="B57">
        <v>4</v>
      </c>
      <c r="C57">
        <v>9</v>
      </c>
      <c r="D57">
        <v>4</v>
      </c>
      <c r="E57">
        <v>21</v>
      </c>
      <c r="F57">
        <v>43</v>
      </c>
      <c r="G57">
        <v>76</v>
      </c>
      <c r="H57">
        <v>63</v>
      </c>
      <c r="I57">
        <v>133</v>
      </c>
      <c r="J57">
        <v>12</v>
      </c>
      <c r="K57">
        <v>30</v>
      </c>
      <c r="L57">
        <v>2</v>
      </c>
      <c r="M57">
        <v>7</v>
      </c>
      <c r="N57">
        <f t="shared" si="0"/>
        <v>182</v>
      </c>
      <c r="O57">
        <f t="shared" si="1"/>
        <v>-13.807176391683432</v>
      </c>
      <c r="P57">
        <f t="shared" si="2"/>
        <v>195.80717639168344</v>
      </c>
      <c r="R57" s="6">
        <v>4.2427805976335629</v>
      </c>
      <c r="S57" s="6">
        <v>8.9806011245682722</v>
      </c>
      <c r="T57" s="6">
        <v>0.64387184015280052</v>
      </c>
      <c r="U57" s="6">
        <v>18.89258641486995</v>
      </c>
      <c r="V57" s="6">
        <v>32.354573669504198</v>
      </c>
      <c r="W57" s="6">
        <v>78.38480396585571</v>
      </c>
      <c r="X57" s="6">
        <v>63.787646771843193</v>
      </c>
      <c r="Y57" s="6">
        <v>142.53144082199674</v>
      </c>
      <c r="Z57" s="6">
        <v>15.616563442318547</v>
      </c>
      <c r="AA57" s="6">
        <v>29.574242200083766</v>
      </c>
      <c r="AB57" s="6">
        <v>-5.116855511887171</v>
      </c>
      <c r="AC57" s="6">
        <v>5.5979334502777363</v>
      </c>
      <c r="AD57" s="6">
        <v>195.80717639168344</v>
      </c>
      <c r="AE57" s="6"/>
    </row>
    <row r="58" spans="1:31" x14ac:dyDescent="0.3">
      <c r="A58">
        <v>2007</v>
      </c>
      <c r="B58">
        <v>2</v>
      </c>
      <c r="C58">
        <v>4</v>
      </c>
      <c r="D58">
        <v>4</v>
      </c>
      <c r="E58">
        <v>27</v>
      </c>
      <c r="F58">
        <v>78</v>
      </c>
      <c r="G58">
        <v>63</v>
      </c>
      <c r="H58">
        <v>107</v>
      </c>
      <c r="I58">
        <v>77</v>
      </c>
      <c r="J58">
        <v>35</v>
      </c>
      <c r="K58">
        <v>18</v>
      </c>
      <c r="L58">
        <v>0</v>
      </c>
      <c r="M58">
        <v>5</v>
      </c>
      <c r="N58">
        <f t="shared" si="0"/>
        <v>248</v>
      </c>
      <c r="O58">
        <f t="shared" si="1"/>
        <v>-14.058215962441313</v>
      </c>
      <c r="P58">
        <f t="shared" si="2"/>
        <v>262.0582159624413</v>
      </c>
      <c r="R58" s="6">
        <v>2.2471947903178098</v>
      </c>
      <c r="S58" s="6">
        <v>3.9802484177422399</v>
      </c>
      <c r="T58" s="6">
        <v>0.5828513281555785</v>
      </c>
      <c r="U58" s="6">
        <v>24.854269804231222</v>
      </c>
      <c r="V58" s="6">
        <v>67.161020463495177</v>
      </c>
      <c r="W58" s="6">
        <v>65.428164037962176</v>
      </c>
      <c r="X58" s="6">
        <v>107.80196762224034</v>
      </c>
      <c r="Y58" s="6">
        <v>86.704739746033027</v>
      </c>
      <c r="Z58" s="6">
        <v>38.682319141269794</v>
      </c>
      <c r="AA58" s="6">
        <v>17.566501149176197</v>
      </c>
      <c r="AB58" s="6">
        <v>-7.2462528848305743</v>
      </c>
      <c r="AC58" s="6">
        <v>3.5724413311918766</v>
      </c>
      <c r="AD58" s="6">
        <v>262.0582159624413</v>
      </c>
      <c r="AE58" s="6"/>
    </row>
    <row r="59" spans="1:31" x14ac:dyDescent="0.3">
      <c r="A59">
        <v>2008</v>
      </c>
      <c r="B59">
        <v>7</v>
      </c>
      <c r="C59">
        <v>11</v>
      </c>
      <c r="D59">
        <v>2</v>
      </c>
      <c r="E59">
        <v>21</v>
      </c>
      <c r="F59">
        <v>38</v>
      </c>
      <c r="G59">
        <v>69</v>
      </c>
      <c r="H59">
        <v>63</v>
      </c>
      <c r="I59">
        <v>46</v>
      </c>
      <c r="J59">
        <v>41</v>
      </c>
      <c r="K59">
        <v>8</v>
      </c>
      <c r="L59">
        <v>5</v>
      </c>
      <c r="M59">
        <v>10</v>
      </c>
      <c r="N59">
        <f t="shared" si="0"/>
        <v>170</v>
      </c>
      <c r="O59">
        <f t="shared" si="1"/>
        <v>-14.309255533199194</v>
      </c>
      <c r="P59">
        <f t="shared" si="2"/>
        <v>184.30925553319921</v>
      </c>
      <c r="R59" s="6">
        <v>7.2516089830020567</v>
      </c>
      <c r="S59" s="6">
        <v>10.979895710916209</v>
      </c>
      <c r="T59" s="6">
        <v>-1.4781691838416431</v>
      </c>
      <c r="U59" s="6">
        <v>18.815953193592492</v>
      </c>
      <c r="V59" s="6">
        <v>26.967467257486167</v>
      </c>
      <c r="W59" s="6">
        <v>71.471524110068657</v>
      </c>
      <c r="X59" s="6">
        <v>63.816288472637488</v>
      </c>
      <c r="Y59" s="6">
        <v>55.878038670069337</v>
      </c>
      <c r="Z59" s="6">
        <v>44.748074840221037</v>
      </c>
      <c r="AA59" s="6">
        <v>7.55876009826863</v>
      </c>
      <c r="AB59" s="6">
        <v>-2.3756502577739775</v>
      </c>
      <c r="AC59" s="6">
        <v>8.5469492121060178</v>
      </c>
      <c r="AD59" s="6">
        <v>184.30925553319921</v>
      </c>
      <c r="AE59" s="6"/>
    </row>
    <row r="60" spans="1:31" x14ac:dyDescent="0.3">
      <c r="A60">
        <v>2009</v>
      </c>
      <c r="B60">
        <v>0.9</v>
      </c>
      <c r="C60">
        <v>13</v>
      </c>
      <c r="D60">
        <v>32</v>
      </c>
      <c r="E60">
        <v>18</v>
      </c>
      <c r="F60">
        <v>73</v>
      </c>
      <c r="G60">
        <v>103</v>
      </c>
      <c r="H60">
        <v>54</v>
      </c>
      <c r="I60">
        <v>65</v>
      </c>
      <c r="J60">
        <v>76</v>
      </c>
      <c r="K60">
        <v>32</v>
      </c>
      <c r="L60">
        <v>41</v>
      </c>
      <c r="M60">
        <v>21</v>
      </c>
      <c r="N60">
        <f t="shared" si="0"/>
        <v>230</v>
      </c>
      <c r="O60">
        <f t="shared" si="1"/>
        <v>-14.560295103957074</v>
      </c>
      <c r="P60">
        <f t="shared" si="2"/>
        <v>244.56029510395706</v>
      </c>
      <c r="R60" s="6">
        <v>1.1560231756863031</v>
      </c>
      <c r="S60" s="6">
        <v>12.979543004090177</v>
      </c>
      <c r="T60" s="6">
        <v>28.460810304161136</v>
      </c>
      <c r="U60" s="6">
        <v>15.777636582953765</v>
      </c>
      <c r="V60" s="6">
        <v>61.773914051477149</v>
      </c>
      <c r="W60" s="6">
        <v>105.51488418217512</v>
      </c>
      <c r="X60" s="6">
        <v>54.830609323034636</v>
      </c>
      <c r="Y60" s="6">
        <v>75.051337594105647</v>
      </c>
      <c r="Z60" s="6">
        <v>79.813830539172287</v>
      </c>
      <c r="AA60" s="6">
        <v>31.551019047361063</v>
      </c>
      <c r="AB60" s="6">
        <v>33.494952369282622</v>
      </c>
      <c r="AC60" s="6">
        <v>19.521457093020157</v>
      </c>
      <c r="AD60" s="6">
        <v>244.56029510395706</v>
      </c>
      <c r="AE60" s="6"/>
    </row>
    <row r="61" spans="1:31" x14ac:dyDescent="0.3">
      <c r="A61">
        <v>2010</v>
      </c>
      <c r="B61">
        <v>18</v>
      </c>
      <c r="C61">
        <v>7</v>
      </c>
      <c r="D61">
        <v>16</v>
      </c>
      <c r="E61">
        <v>3</v>
      </c>
      <c r="F61">
        <v>107</v>
      </c>
      <c r="G61">
        <v>63</v>
      </c>
      <c r="H61">
        <v>110</v>
      </c>
      <c r="I61">
        <v>58</v>
      </c>
      <c r="J61">
        <v>13</v>
      </c>
      <c r="K61">
        <v>23</v>
      </c>
      <c r="L61">
        <v>5</v>
      </c>
      <c r="M61">
        <v>7</v>
      </c>
      <c r="N61">
        <f t="shared" si="0"/>
        <v>280</v>
      </c>
      <c r="O61">
        <f t="shared" si="1"/>
        <v>-14.811334674714955</v>
      </c>
      <c r="P61">
        <f t="shared" si="2"/>
        <v>294.81133467471494</v>
      </c>
      <c r="R61" s="6">
        <v>18.26043736837055</v>
      </c>
      <c r="S61" s="6">
        <v>6.9791902972641457</v>
      </c>
      <c r="T61" s="6">
        <v>12.399789792163913</v>
      </c>
      <c r="U61" s="6">
        <v>0.7393199723150361</v>
      </c>
      <c r="V61" s="6">
        <v>95.580360845468135</v>
      </c>
      <c r="W61" s="6">
        <v>65.55824425428159</v>
      </c>
      <c r="X61" s="6">
        <v>110.84493017343179</v>
      </c>
      <c r="Y61" s="6">
        <v>68.224636518141949</v>
      </c>
      <c r="Z61" s="6">
        <v>16.879586238123533</v>
      </c>
      <c r="AA61" s="6">
        <v>22.543277996453494</v>
      </c>
      <c r="AB61" s="6">
        <v>-2.634445003660784</v>
      </c>
      <c r="AC61" s="6">
        <v>5.4959649739342984</v>
      </c>
      <c r="AD61" s="6">
        <v>294.81133467471494</v>
      </c>
      <c r="AE61" s="6"/>
    </row>
    <row r="62" spans="1:31" x14ac:dyDescent="0.3">
      <c r="A62">
        <v>2011</v>
      </c>
      <c r="B62">
        <v>1</v>
      </c>
      <c r="C62">
        <v>3</v>
      </c>
      <c r="D62">
        <v>2</v>
      </c>
      <c r="E62">
        <v>21</v>
      </c>
      <c r="F62">
        <v>16</v>
      </c>
      <c r="G62">
        <v>97</v>
      </c>
      <c r="H62">
        <v>63</v>
      </c>
      <c r="I62">
        <v>42</v>
      </c>
      <c r="J62">
        <v>16</v>
      </c>
      <c r="K62">
        <v>10</v>
      </c>
      <c r="L62">
        <v>2</v>
      </c>
      <c r="M62">
        <v>2</v>
      </c>
      <c r="N62">
        <f t="shared" si="0"/>
        <v>176</v>
      </c>
      <c r="O62">
        <f t="shared" si="1"/>
        <v>-15.062374245472835</v>
      </c>
      <c r="P62">
        <f t="shared" si="2"/>
        <v>191.06237424547282</v>
      </c>
      <c r="R62" s="6">
        <v>1.2648515610547963</v>
      </c>
      <c r="S62" s="6">
        <v>2.9788375904381144</v>
      </c>
      <c r="T62" s="6">
        <v>-1.6612307198333087</v>
      </c>
      <c r="U62" s="6">
        <v>18.701003361676307</v>
      </c>
      <c r="V62" s="6">
        <v>4.3868076394591231</v>
      </c>
      <c r="W62" s="6">
        <v>99.601604326388056</v>
      </c>
      <c r="X62" s="6">
        <v>63.859251023828932</v>
      </c>
      <c r="Y62" s="6">
        <v>52.397935442178252</v>
      </c>
      <c r="Z62" s="6">
        <v>19.94534193707478</v>
      </c>
      <c r="AA62" s="6">
        <v>9.5355369455459265</v>
      </c>
      <c r="AB62" s="6">
        <v>-5.7638423766041873</v>
      </c>
      <c r="AC62" s="6">
        <v>0.47047285484843915</v>
      </c>
      <c r="AD62" s="6">
        <v>191.06237424547282</v>
      </c>
      <c r="AE62" s="6"/>
    </row>
    <row r="63" spans="1:31" x14ac:dyDescent="0.3">
      <c r="A63">
        <v>2012</v>
      </c>
      <c r="B63">
        <v>7</v>
      </c>
      <c r="C63">
        <v>8</v>
      </c>
      <c r="D63">
        <v>7</v>
      </c>
      <c r="E63">
        <v>23</v>
      </c>
      <c r="F63">
        <v>49</v>
      </c>
      <c r="G63">
        <v>57</v>
      </c>
      <c r="H63">
        <v>77</v>
      </c>
      <c r="I63">
        <v>92</v>
      </c>
      <c r="J63">
        <v>22</v>
      </c>
      <c r="K63">
        <v>16</v>
      </c>
      <c r="L63">
        <v>7</v>
      </c>
      <c r="M63">
        <v>24</v>
      </c>
      <c r="N63">
        <f t="shared" si="0"/>
        <v>183</v>
      </c>
      <c r="O63">
        <f t="shared" si="1"/>
        <v>-15.313413816230716</v>
      </c>
      <c r="P63">
        <f t="shared" si="2"/>
        <v>198.31341381623071</v>
      </c>
      <c r="R63" s="6">
        <v>7.2692657537390426</v>
      </c>
      <c r="S63" s="6">
        <v>7.978484883612083</v>
      </c>
      <c r="T63" s="6">
        <v>3.2777487681694697</v>
      </c>
      <c r="U63" s="6">
        <v>20.66268675103758</v>
      </c>
      <c r="V63" s="6">
        <v>37.193254433450107</v>
      </c>
      <c r="W63" s="6">
        <v>59.644964398494523</v>
      </c>
      <c r="X63" s="6">
        <v>77.873571874226087</v>
      </c>
      <c r="Y63" s="6">
        <v>102.57123436621455</v>
      </c>
      <c r="Z63" s="6">
        <v>26.011097636026026</v>
      </c>
      <c r="AA63" s="6">
        <v>15.527795894638359</v>
      </c>
      <c r="AB63" s="6">
        <v>-0.89323974954758967</v>
      </c>
      <c r="AC63" s="6">
        <v>22.444980735762581</v>
      </c>
      <c r="AD63" s="6">
        <v>198.31341381623071</v>
      </c>
      <c r="AE63" s="6"/>
    </row>
    <row r="64" spans="1:31" x14ac:dyDescent="0.3">
      <c r="A64">
        <v>2013</v>
      </c>
      <c r="B64">
        <v>21</v>
      </c>
      <c r="C64">
        <v>9</v>
      </c>
      <c r="D64">
        <v>3</v>
      </c>
      <c r="E64">
        <v>15</v>
      </c>
      <c r="F64">
        <v>72</v>
      </c>
      <c r="G64">
        <v>61</v>
      </c>
      <c r="H64">
        <v>51</v>
      </c>
      <c r="I64">
        <v>65</v>
      </c>
      <c r="J64">
        <v>16</v>
      </c>
      <c r="K64">
        <v>48</v>
      </c>
      <c r="L64">
        <v>16</v>
      </c>
      <c r="M64">
        <v>0</v>
      </c>
      <c r="N64">
        <f t="shared" si="0"/>
        <v>184</v>
      </c>
      <c r="O64">
        <f t="shared" si="1"/>
        <v>-15.564453386988596</v>
      </c>
      <c r="P64">
        <f t="shared" si="2"/>
        <v>199.56445338698859</v>
      </c>
      <c r="R64" s="6">
        <v>21.27367994642329</v>
      </c>
      <c r="S64" s="6">
        <v>8.9781321767860511</v>
      </c>
      <c r="T64" s="6">
        <v>-0.78327174382775233</v>
      </c>
      <c r="U64" s="6">
        <v>12.624370140398852</v>
      </c>
      <c r="V64" s="6">
        <v>59.999701227441093</v>
      </c>
      <c r="W64" s="6">
        <v>63.688324470600989</v>
      </c>
      <c r="X64" s="6">
        <v>51.887892724623235</v>
      </c>
      <c r="Y64" s="6">
        <v>75.744533290250857</v>
      </c>
      <c r="Z64" s="6">
        <v>20.076853334977272</v>
      </c>
      <c r="AA64" s="6">
        <v>47.52005484373079</v>
      </c>
      <c r="AB64" s="6">
        <v>7.9773628775090071</v>
      </c>
      <c r="AC64" s="6">
        <v>-1.5805113833232796</v>
      </c>
      <c r="AD64" s="6">
        <v>199.56445338698859</v>
      </c>
      <c r="AE64" s="6"/>
    </row>
    <row r="65" spans="1:31" x14ac:dyDescent="0.3">
      <c r="A65">
        <v>2014</v>
      </c>
      <c r="B65">
        <v>11</v>
      </c>
      <c r="C65">
        <v>2</v>
      </c>
      <c r="D65">
        <v>3</v>
      </c>
      <c r="E65">
        <v>32</v>
      </c>
      <c r="F65">
        <v>101</v>
      </c>
      <c r="G65">
        <v>83</v>
      </c>
      <c r="H65">
        <v>30</v>
      </c>
      <c r="I65">
        <v>51</v>
      </c>
      <c r="J65">
        <v>20</v>
      </c>
      <c r="K65">
        <v>22</v>
      </c>
      <c r="L65">
        <v>17</v>
      </c>
      <c r="M65">
        <v>1</v>
      </c>
      <c r="N65">
        <f t="shared" si="0"/>
        <v>214</v>
      </c>
      <c r="O65">
        <f t="shared" si="1"/>
        <v>-15.815492957746477</v>
      </c>
      <c r="P65">
        <f t="shared" si="2"/>
        <v>229.81549295774647</v>
      </c>
      <c r="R65" s="6">
        <v>11.278094139107536</v>
      </c>
      <c r="S65" s="6">
        <v>1.97777946996002</v>
      </c>
      <c r="T65" s="6">
        <v>-0.84429225582497391</v>
      </c>
      <c r="U65" s="6">
        <v>29.586053529760122</v>
      </c>
      <c r="V65" s="6">
        <v>88.80614802143208</v>
      </c>
      <c r="W65" s="6">
        <v>85.731684542707455</v>
      </c>
      <c r="X65" s="6">
        <v>30.902213575020383</v>
      </c>
      <c r="Y65" s="6">
        <v>61.917832214287159</v>
      </c>
      <c r="Z65" s="6">
        <v>24.142609033928519</v>
      </c>
      <c r="AA65" s="6">
        <v>21.512313792823225</v>
      </c>
      <c r="AB65" s="6">
        <v>8.8479655045656038</v>
      </c>
      <c r="AC65" s="6">
        <v>-0.60600350240913903</v>
      </c>
      <c r="AD65" s="6">
        <v>229.81549295774647</v>
      </c>
      <c r="AE65" s="6"/>
    </row>
    <row r="66" spans="1:31" x14ac:dyDescent="0.3">
      <c r="A66">
        <v>2015</v>
      </c>
      <c r="B66">
        <v>0.5</v>
      </c>
      <c r="C66">
        <v>9</v>
      </c>
      <c r="D66">
        <v>7</v>
      </c>
      <c r="E66">
        <v>36</v>
      </c>
      <c r="F66">
        <v>60</v>
      </c>
      <c r="G66" s="1"/>
      <c r="H66" s="1"/>
      <c r="I66" s="1"/>
      <c r="J66" s="1"/>
      <c r="K66" s="1"/>
      <c r="L66" s="1"/>
      <c r="M66">
        <v>3</v>
      </c>
      <c r="N66">
        <f t="shared" si="0"/>
        <v>60</v>
      </c>
      <c r="O66">
        <f t="shared" si="1"/>
        <v>-16.066532528504357</v>
      </c>
      <c r="P66">
        <f t="shared" si="2"/>
        <v>76.066532528504354</v>
      </c>
      <c r="R66" s="6">
        <v>0.7825083317917827</v>
      </c>
      <c r="S66" s="6">
        <v>8.9774267631339892</v>
      </c>
      <c r="T66" s="6">
        <v>3.0946872321778041</v>
      </c>
      <c r="U66" s="6">
        <v>33.547736919121398</v>
      </c>
      <c r="V66" s="6">
        <v>47.612594815423066</v>
      </c>
      <c r="W66" s="6">
        <v>2.7750446148139241</v>
      </c>
      <c r="X66" s="6">
        <v>0.91653442541753138</v>
      </c>
      <c r="Y66" s="6">
        <v>11.091131138323465</v>
      </c>
      <c r="Z66" s="6">
        <v>4.2083647328797644</v>
      </c>
      <c r="AA66" s="6">
        <v>-0.49542725808434485</v>
      </c>
      <c r="AB66" s="6">
        <v>-8.2814318683777994</v>
      </c>
      <c r="AC66" s="6">
        <v>1.3685043785050017</v>
      </c>
      <c r="AD66" s="6">
        <v>76.066532528504354</v>
      </c>
      <c r="AE66" s="6"/>
    </row>
    <row r="67" spans="1:31" x14ac:dyDescent="0.3">
      <c r="A67">
        <v>2016</v>
      </c>
      <c r="B67">
        <v>7</v>
      </c>
      <c r="C67">
        <v>5</v>
      </c>
      <c r="D67">
        <v>14</v>
      </c>
      <c r="E67">
        <v>45</v>
      </c>
      <c r="F67">
        <v>31</v>
      </c>
      <c r="G67">
        <v>74</v>
      </c>
      <c r="H67">
        <v>73</v>
      </c>
      <c r="I67">
        <v>84</v>
      </c>
      <c r="J67">
        <v>50</v>
      </c>
      <c r="K67">
        <v>45</v>
      </c>
      <c r="L67">
        <v>93</v>
      </c>
      <c r="M67">
        <v>19</v>
      </c>
      <c r="N67">
        <f t="shared" ref="N67:N72" si="3">SUM(F67:H67)</f>
        <v>178</v>
      </c>
      <c r="O67">
        <f t="shared" si="1"/>
        <v>-16.31757209926224</v>
      </c>
      <c r="P67">
        <f t="shared" ref="P67:P72" si="4">N67-O67</f>
        <v>194.31757209926224</v>
      </c>
      <c r="R67" s="6">
        <v>7.2869225244760294</v>
      </c>
      <c r="S67" s="6">
        <v>4.9770740563079574</v>
      </c>
      <c r="T67" s="6">
        <v>10.033666720180582</v>
      </c>
      <c r="U67" s="6">
        <v>42.509420308482667</v>
      </c>
      <c r="V67" s="6">
        <v>18.419041609414052</v>
      </c>
      <c r="W67" s="6">
        <v>76.818404686920388</v>
      </c>
      <c r="X67" s="6">
        <v>73.930855275814679</v>
      </c>
      <c r="Y67" s="6">
        <v>95.264430062359764</v>
      </c>
      <c r="Z67" s="6">
        <v>54.274120431831008</v>
      </c>
      <c r="AA67" s="6">
        <v>44.49683169100809</v>
      </c>
      <c r="AB67" s="6">
        <v>84.58917075867879</v>
      </c>
      <c r="AC67" s="6">
        <v>17.343012259419144</v>
      </c>
      <c r="AD67" s="6">
        <v>194.31757209926224</v>
      </c>
      <c r="AE67" s="6"/>
    </row>
    <row r="68" spans="1:31" x14ac:dyDescent="0.3">
      <c r="A68">
        <v>2017</v>
      </c>
      <c r="B68">
        <v>4</v>
      </c>
      <c r="C68">
        <v>7</v>
      </c>
      <c r="D68">
        <v>2</v>
      </c>
      <c r="E68">
        <v>20</v>
      </c>
      <c r="F68">
        <v>23</v>
      </c>
      <c r="G68">
        <v>70</v>
      </c>
      <c r="H68">
        <v>59</v>
      </c>
      <c r="I68">
        <v>61</v>
      </c>
      <c r="J68">
        <v>68</v>
      </c>
      <c r="K68">
        <v>2</v>
      </c>
      <c r="L68">
        <v>20</v>
      </c>
      <c r="M68">
        <v>5</v>
      </c>
      <c r="N68">
        <f t="shared" si="3"/>
        <v>152</v>
      </c>
      <c r="O68">
        <f t="shared" ref="O68:O72" si="5">$AH$1*(A68-$A$2)</f>
        <v>-16.568611670020118</v>
      </c>
      <c r="P68">
        <f t="shared" si="4"/>
        <v>168.56861167002012</v>
      </c>
      <c r="R68" s="6">
        <v>4.2913367171602763</v>
      </c>
      <c r="S68" s="6">
        <v>6.9767213494819256</v>
      </c>
      <c r="T68" s="6">
        <v>-2.0273537918166395</v>
      </c>
      <c r="U68" s="6">
        <v>17.471103697843937</v>
      </c>
      <c r="V68" s="6">
        <v>10.225488403405034</v>
      </c>
      <c r="W68" s="6">
        <v>72.861764759026855</v>
      </c>
      <c r="X68" s="6">
        <v>59.945176126211827</v>
      </c>
      <c r="Y68" s="6">
        <v>72.437728986396081</v>
      </c>
      <c r="Z68" s="6">
        <v>72.339876130782258</v>
      </c>
      <c r="AA68" s="6">
        <v>1.4890906401005193</v>
      </c>
      <c r="AB68" s="6">
        <v>11.459773385735394</v>
      </c>
      <c r="AC68" s="6">
        <v>3.3175201403332828</v>
      </c>
      <c r="AD68" s="6">
        <v>168.56861167002012</v>
      </c>
      <c r="AE68" s="6"/>
    </row>
    <row r="69" spans="1:31" x14ac:dyDescent="0.3">
      <c r="A69">
        <v>2018</v>
      </c>
      <c r="B69">
        <v>1</v>
      </c>
      <c r="C69">
        <v>1</v>
      </c>
      <c r="D69">
        <v>47</v>
      </c>
      <c r="E69">
        <v>25</v>
      </c>
      <c r="F69">
        <v>59</v>
      </c>
      <c r="G69">
        <v>7</v>
      </c>
      <c r="H69">
        <v>82</v>
      </c>
      <c r="I69">
        <v>42</v>
      </c>
      <c r="J69">
        <v>49</v>
      </c>
      <c r="K69">
        <v>24</v>
      </c>
      <c r="L69">
        <v>27</v>
      </c>
      <c r="M69">
        <v>10</v>
      </c>
      <c r="N69">
        <f t="shared" si="3"/>
        <v>148</v>
      </c>
      <c r="O69">
        <f t="shared" si="5"/>
        <v>-16.819651240778001</v>
      </c>
      <c r="P69">
        <f t="shared" si="4"/>
        <v>164.819651240778</v>
      </c>
      <c r="R69" s="6">
        <v>1.2957509098445226</v>
      </c>
      <c r="S69" s="6">
        <v>0.97636864265589418</v>
      </c>
      <c r="T69" s="6">
        <v>42.911625696186135</v>
      </c>
      <c r="U69" s="6">
        <v>22.43278708720521</v>
      </c>
      <c r="V69" s="6">
        <v>46.031935197396024</v>
      </c>
      <c r="W69" s="6">
        <v>9.9051248311333264</v>
      </c>
      <c r="X69" s="6">
        <v>82.959496976608975</v>
      </c>
      <c r="Y69" s="6">
        <v>53.611027910432377</v>
      </c>
      <c r="Z69" s="6">
        <v>53.405631829733501</v>
      </c>
      <c r="AA69" s="6">
        <v>23.481349589192952</v>
      </c>
      <c r="AB69" s="6">
        <v>18.330376012791991</v>
      </c>
      <c r="AC69" s="6">
        <v>8.2920280212474236</v>
      </c>
      <c r="AD69" s="6">
        <v>164.819651240778</v>
      </c>
      <c r="AE69" s="6"/>
    </row>
    <row r="70" spans="1:31" x14ac:dyDescent="0.3">
      <c r="A70">
        <v>2019</v>
      </c>
      <c r="B70">
        <v>4</v>
      </c>
      <c r="C70">
        <v>10</v>
      </c>
      <c r="D70">
        <v>0.6</v>
      </c>
      <c r="E70">
        <v>19</v>
      </c>
      <c r="F70">
        <v>60</v>
      </c>
      <c r="G70">
        <v>52</v>
      </c>
      <c r="H70">
        <v>89</v>
      </c>
      <c r="I70">
        <v>48</v>
      </c>
      <c r="J70">
        <v>13</v>
      </c>
      <c r="K70">
        <v>17</v>
      </c>
      <c r="L70">
        <v>38</v>
      </c>
      <c r="M70">
        <v>6</v>
      </c>
      <c r="N70">
        <f t="shared" si="3"/>
        <v>201</v>
      </c>
      <c r="O70">
        <f t="shared" si="5"/>
        <v>-17.070690811535879</v>
      </c>
      <c r="P70">
        <f t="shared" si="4"/>
        <v>218.07069081153588</v>
      </c>
      <c r="R70" s="6">
        <v>4.3001651025287693</v>
      </c>
      <c r="S70" s="6">
        <v>9.9760159358298619</v>
      </c>
      <c r="T70" s="6">
        <v>-3.5493948158110835</v>
      </c>
      <c r="U70" s="6">
        <v>16.394470476566482</v>
      </c>
      <c r="V70" s="6">
        <v>46.838381991387003</v>
      </c>
      <c r="W70" s="6">
        <v>54.948484903239795</v>
      </c>
      <c r="X70" s="6">
        <v>89.97381782700613</v>
      </c>
      <c r="Y70" s="6">
        <v>59.784326834468686</v>
      </c>
      <c r="Z70" s="6">
        <v>17.471387528684751</v>
      </c>
      <c r="AA70" s="6">
        <v>16.473608538285383</v>
      </c>
      <c r="AB70" s="6">
        <v>29.200978639848586</v>
      </c>
      <c r="AC70" s="6">
        <v>4.2665359021615643</v>
      </c>
      <c r="AD70" s="6">
        <v>218.07069081153588</v>
      </c>
      <c r="AE70" s="6"/>
    </row>
    <row r="71" spans="1:31" x14ac:dyDescent="0.3">
      <c r="A71">
        <v>2020</v>
      </c>
      <c r="B71">
        <v>2</v>
      </c>
      <c r="C71">
        <v>17</v>
      </c>
      <c r="D71">
        <v>9</v>
      </c>
      <c r="E71">
        <v>4</v>
      </c>
      <c r="F71">
        <v>42</v>
      </c>
      <c r="G71">
        <v>82</v>
      </c>
      <c r="H71">
        <v>77</v>
      </c>
      <c r="I71">
        <v>49</v>
      </c>
      <c r="J71">
        <v>24</v>
      </c>
      <c r="K71">
        <v>29</v>
      </c>
      <c r="L71">
        <v>11</v>
      </c>
      <c r="M71">
        <v>5</v>
      </c>
      <c r="N71">
        <f t="shared" si="3"/>
        <v>201</v>
      </c>
      <c r="O71">
        <f t="shared" si="5"/>
        <v>-17.321730382293762</v>
      </c>
      <c r="P71">
        <f t="shared" si="4"/>
        <v>218.32173038229377</v>
      </c>
      <c r="R71" s="6">
        <v>2.3045792952130157</v>
      </c>
      <c r="S71" s="6">
        <v>16.975663229003832</v>
      </c>
      <c r="T71" s="6">
        <v>4.7895846721916948</v>
      </c>
      <c r="U71" s="6">
        <v>1.3561538659277539</v>
      </c>
      <c r="V71" s="6">
        <v>28.644828785377989</v>
      </c>
      <c r="W71" s="6">
        <v>84.991844975346268</v>
      </c>
      <c r="X71" s="6">
        <v>77.988138677403271</v>
      </c>
      <c r="Y71" s="6">
        <v>60.957625758504989</v>
      </c>
      <c r="Z71" s="6">
        <v>28.537143227635994</v>
      </c>
      <c r="AA71" s="6">
        <v>28.465867487377814</v>
      </c>
      <c r="AB71" s="6">
        <v>2.0715812669051843</v>
      </c>
      <c r="AC71" s="6">
        <v>3.2410437830757051</v>
      </c>
      <c r="AD71" s="6">
        <v>218.32173038229377</v>
      </c>
      <c r="AE71" s="6"/>
    </row>
    <row r="72" spans="1:31" x14ac:dyDescent="0.3">
      <c r="A72">
        <v>2021</v>
      </c>
      <c r="B72">
        <v>5</v>
      </c>
      <c r="C72">
        <v>9</v>
      </c>
      <c r="D72">
        <v>8</v>
      </c>
      <c r="E72">
        <v>24</v>
      </c>
      <c r="F72">
        <v>76</v>
      </c>
      <c r="G72">
        <v>57</v>
      </c>
      <c r="H72">
        <v>59</v>
      </c>
      <c r="I72">
        <v>65</v>
      </c>
      <c r="J72">
        <v>18</v>
      </c>
      <c r="K72">
        <v>23</v>
      </c>
      <c r="L72">
        <v>9</v>
      </c>
      <c r="M72">
        <v>7</v>
      </c>
      <c r="N72">
        <f t="shared" si="3"/>
        <v>192</v>
      </c>
      <c r="O72">
        <f t="shared" si="5"/>
        <v>-17.57276995305164</v>
      </c>
      <c r="P72">
        <f t="shared" si="4"/>
        <v>209.57276995305165</v>
      </c>
      <c r="R72" s="6">
        <v>5.3089934878972622</v>
      </c>
      <c r="S72" s="6">
        <v>8.9753105221778</v>
      </c>
      <c r="T72" s="6">
        <v>3.7285641601944732</v>
      </c>
      <c r="U72" s="6">
        <v>21.317837255289025</v>
      </c>
      <c r="V72" s="6">
        <v>62.451275579368975</v>
      </c>
      <c r="W72" s="6">
        <v>60.035205047452727</v>
      </c>
      <c r="X72" s="6">
        <v>60.002459527800426</v>
      </c>
      <c r="Y72" s="6">
        <v>77.130924682541291</v>
      </c>
      <c r="Z72" s="6">
        <v>22.602898926587244</v>
      </c>
      <c r="AA72" s="6">
        <v>22.458126436470248</v>
      </c>
      <c r="AB72" s="6">
        <v>-5.7816106038218962E-2</v>
      </c>
      <c r="AC72" s="6">
        <v>5.2155516639898458</v>
      </c>
      <c r="AD72" s="6">
        <v>209.57276995305165</v>
      </c>
      <c r="AE7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Temp</vt:lpstr>
      <vt:lpstr>Prec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</dc:creator>
  <cp:lastModifiedBy>Viktoriia Agapova</cp:lastModifiedBy>
  <dcterms:created xsi:type="dcterms:W3CDTF">2023-09-26T08:32:43Z</dcterms:created>
  <dcterms:modified xsi:type="dcterms:W3CDTF">2024-11-20T05:26:58Z</dcterms:modified>
</cp:coreProperties>
</file>