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data_T_P_meteo_ru\"/>
    </mc:Choice>
  </mc:AlternateContent>
  <xr:revisionPtr revIDLastSave="0" documentId="13_ncr:1_{D6209943-973E-42FC-8691-AED557DA48E1}" xr6:coauthVersionLast="47" xr6:coauthVersionMax="47" xr10:uidLastSave="{00000000-0000-0000-0000-000000000000}"/>
  <bookViews>
    <workbookView xWindow="-108" yWindow="-108" windowWidth="23256" windowHeight="12576" tabRatio="845" activeTab="1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44" l="1"/>
  <c r="AD62" i="34"/>
  <c r="Z62" i="14"/>
  <c r="BB2" i="15"/>
  <c r="Y63" i="44"/>
  <c r="AA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AA63" i="16"/>
  <c r="BB3" i="16"/>
  <c r="BB4" i="16"/>
  <c r="BB5" i="16"/>
  <c r="BB6" i="16"/>
  <c r="BB7" i="16"/>
  <c r="BB58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Z63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Z52" i="44" s="1"/>
  <c r="AY2" i="44"/>
  <c r="AY52" i="44" s="1"/>
  <c r="AC2" i="44"/>
  <c r="AB2" i="44"/>
  <c r="AB52" i="44" s="1"/>
  <c r="L61" i="34"/>
  <c r="AD58" i="15" l="1"/>
  <c r="AA63" i="15"/>
  <c r="AA63" i="45"/>
  <c r="AD58" i="45"/>
  <c r="BB58" i="45"/>
  <c r="AC58" i="45"/>
  <c r="AB58" i="45"/>
  <c r="BB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C62" i="34" s="1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s="1"/>
  <c r="AZ44" i="16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5" l="1"/>
  <c r="Z62" i="15"/>
  <c r="BA58" i="16"/>
  <c r="BC58" i="34"/>
  <c r="K68" i="35"/>
  <c r="K70" i="35"/>
  <c r="AC60" i="35"/>
  <c r="AE59" i="35" s="1"/>
  <c r="K67" i="35"/>
  <c r="K69" i="35"/>
  <c r="K70" i="34"/>
  <c r="K72" i="34"/>
  <c r="K69" i="34"/>
  <c r="K71" i="34"/>
  <c r="BB3" i="13" l="1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Z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<sst xmlns="http://schemas.openxmlformats.org/spreadsheetml/2006/main" count="809" uniqueCount="40">
  <si>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</si>
  <si>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</si>
  <si>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</si>
  <si>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</si>
  <si>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</si>
  <si>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</si>
  <si>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</si>
  <si>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</si>
  <si>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</si>
  <si>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</si>
  <si>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</si>
  <si>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</si>
  <si>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</si>
  <si>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</si>
  <si>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</si>
  <si>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</si>
  <si>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</si>
  <si>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</si>
  <si>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</si>
  <si>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</si>
  <si>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</si>
  <si>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</si>
  <si>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</si>
  <si>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</si>
  <si>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</si>
  <si>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</si>
  <si>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</si>
  <si>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</si>
  <si>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</si>
  <si>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</si>
  <si>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</si>
  <si>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</si>
  <si>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</si>
  <si>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</si>
  <si>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</si>
  <si>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</si>
  <si>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 xml:space="preserve">     </t>
  </si>
  <si>
    <t>Jun-Jul</t>
  </si>
  <si>
    <t>sum</t>
  </si>
  <si>
    <t>Jun-Sept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</si>
</sst>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Normal" xfId="0" builtinId="0"/>
    <cellStyle name="Обычный_Лист1" xfId="1" xr:uid="{651FF0C0-7987-1740-A551-C9B6A93D326F}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-5.7813450329181004E-2</c:v>
                </c:pt>
                <c:pt idx="1">
                  <c:v>0.35875348120836231</c:v>
                </c:pt>
                <c:pt idx="2">
                  <c:v>6.8195460199112004E-3</c:v>
                </c:pt>
                <c:pt idx="3">
                  <c:v>4.1820370542983085E-2</c:v>
                </c:pt>
                <c:pt idx="4">
                  <c:v>-1.0012207064495994E-2</c:v>
                </c:pt>
                <c:pt idx="5">
                  <c:v>7.6351661033145848E-2</c:v>
                </c:pt>
                <c:pt idx="6">
                  <c:v>7.7152192974328238E-2</c:v>
                </c:pt>
                <c:pt idx="7">
                  <c:v>0.18552962616941665</c:v>
                </c:pt>
                <c:pt idx="8">
                  <c:v>7.1418153904495407E-2</c:v>
                </c:pt>
                <c:pt idx="9">
                  <c:v>0.14522018421412367</c:v>
                </c:pt>
                <c:pt idx="10">
                  <c:v>0.22906428113642102</c:v>
                </c:pt>
                <c:pt idx="11">
                  <c:v>0.1390029961034224</c:v>
                </c:pt>
                <c:pt idx="12">
                  <c:v>9.781025851218822E-2</c:v>
                </c:pt>
                <c:pt idx="13">
                  <c:v>-0.14507209349230193</c:v>
                </c:pt>
                <c:pt idx="14">
                  <c:v>0.24715416448347199</c:v>
                </c:pt>
                <c:pt idx="15">
                  <c:v>0.11072875462839249</c:v>
                </c:pt>
                <c:pt idx="16">
                  <c:v>2.1490285185267206E-2</c:v>
                </c:pt>
                <c:pt idx="17">
                  <c:v>-4.6449950137905101E-2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-0.13914825851353133</c:v>
                </c:pt>
                <c:pt idx="1">
                  <c:v>1.7857821682575187E-2</c:v>
                </c:pt>
                <c:pt idx="2">
                  <c:v>8.6091298453712967E-2</c:v>
                </c:pt>
                <c:pt idx="3">
                  <c:v>0.10298075624508962</c:v>
                </c:pt>
                <c:pt idx="4">
                  <c:v>5.5998563933766024E-2</c:v>
                </c:pt>
                <c:pt idx="5">
                  <c:v>1.3583844182488746E-2</c:v>
                </c:pt>
                <c:pt idx="6">
                  <c:v>0.1544674753114329</c:v>
                </c:pt>
                <c:pt idx="7">
                  <c:v>8.4556291452778251E-2</c:v>
                </c:pt>
                <c:pt idx="8">
                  <c:v>3.3371086040987673E-2</c:v>
                </c:pt>
                <c:pt idx="9">
                  <c:v>0.11601608915220708</c:v>
                </c:pt>
                <c:pt idx="10">
                  <c:v>1.5815656647352062E-2</c:v>
                </c:pt>
                <c:pt idx="11">
                  <c:v>0.1332070776427873</c:v>
                </c:pt>
                <c:pt idx="12">
                  <c:v>6.1556975139941961E-2</c:v>
                </c:pt>
                <c:pt idx="13">
                  <c:v>0.43143813388367969</c:v>
                </c:pt>
                <c:pt idx="14">
                  <c:v>0.1068228187720696</c:v>
                </c:pt>
                <c:pt idx="15">
                  <c:v>0.1055973032653655</c:v>
                </c:pt>
                <c:pt idx="16">
                  <c:v>0.16296932235617659</c:v>
                </c:pt>
                <c:pt idx="17">
                  <c:v>0.31521562151620919</c:v>
                </c:pt>
                <c:pt idx="18">
                  <c:v>0.28002283758467139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D1" zoomScale="60" zoomScaleNormal="60" workbookViewId="0">
      <selection activeCell="S323" sqref="S323"/>
    </sheetView>
  </sheetViews>
  <sheetFormatPr defaultColWidth="8.8984375" defaultRowHeight="15.6" x14ac:dyDescent="0.3"/>
  <cols>
    <col min="1" max="16384" width="8.8984375" style="2"/>
  </cols>
  <sheetData>
    <row r="1" spans="1:6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  <c r="BK1" s="2" t="s">
        <v>33</v>
      </c>
    </row>
    <row r="2" spans="1:63" x14ac:dyDescent="0.3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3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3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3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3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3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3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3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3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3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3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3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3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3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3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3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3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3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3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3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3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3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3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3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3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3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3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3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3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3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3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3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3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3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3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3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3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3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3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3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3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3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3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3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3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3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3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3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3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3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3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3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3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3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63" x14ac:dyDescent="0.3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3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3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3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3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0.20135865950721191</v>
      </c>
      <c r="AB70" s="18"/>
    </row>
    <row r="71" spans="7:28" x14ac:dyDescent="0.3">
      <c r="G71" s="2" t="s">
        <v>28</v>
      </c>
      <c r="H71" s="21">
        <f>MIN(I62:Y62)</f>
        <v>-0.23050148576500579</v>
      </c>
      <c r="AB71" s="18"/>
    </row>
    <row r="72" spans="7:28" x14ac:dyDescent="0.3">
      <c r="G72" s="2" t="s">
        <v>23</v>
      </c>
      <c r="H72" s="20">
        <f>MAX(I63:Y63)</f>
        <v>0.35304244335262319</v>
      </c>
      <c r="AB72" s="18"/>
    </row>
    <row r="73" spans="7:28" x14ac:dyDescent="0.3">
      <c r="G73" s="2" t="s">
        <v>24</v>
      </c>
      <c r="H73" s="21">
        <f>MIN(I63:Y63)</f>
        <v>-0.12419419428951016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1" priority="4" bottom="1" rank="5"/>
    <cfRule type="top10" dxfId="80" priority="5" rank="5"/>
  </conditionalFormatting>
  <conditionalFormatting sqref="I66:Z66 I63:AA65 I69:Z69 I67:AA68">
    <cfRule type="top10" dxfId="79" priority="6" bottom="1" rank="5"/>
    <cfRule type="top10" dxfId="78" priority="7" rank="5"/>
  </conditionalFormatting>
  <conditionalFormatting sqref="AB86:AB87 I62:Z63 AA63 I66:Z66 I64:AA65 I69:Z69 I67:AA68">
    <cfRule type="top10" dxfId="77" priority="2" rank="5"/>
    <cfRule type="top10" dxfId="7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tabSelected="1" topLeftCell="A51" zoomScale="60" zoomScaleNormal="60" workbookViewId="0">
      <selection activeCell="AH70" sqref="AH70"/>
    </sheetView>
  </sheetViews>
  <sheetFormatPr defaultColWidth="8.8984375" defaultRowHeight="15.6" x14ac:dyDescent="0.3"/>
  <cols>
    <col min="1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37</v>
      </c>
      <c r="BB1" s="2" t="s">
        <v>39</v>
      </c>
    </row>
    <row r="2" spans="1:54" x14ac:dyDescent="0.3">
      <c r="A2" s="2">
        <v>1966</v>
      </c>
      <c r="B2">
        <v>1.034</v>
      </c>
      <c r="C2" s="14"/>
      <c r="D2" s="14"/>
      <c r="F2" s="5"/>
      <c r="H2" s="2">
        <v>1966</v>
      </c>
      <c r="P2" s="22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3">
        <v>53.599999999999994</v>
      </c>
      <c r="AB2" s="32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2">
        <v>-20.72258064516129</v>
      </c>
      <c r="AO2" s="2">
        <v>-25.764285714285716</v>
      </c>
      <c r="AP2" s="2">
        <v>-19.961290322580645</v>
      </c>
      <c r="AQ2" s="2">
        <v>-1.1033333333333337</v>
      </c>
      <c r="AR2" s="2">
        <v>0.31935483870967751</v>
      </c>
      <c r="AS2" s="2">
        <v>6.12</v>
      </c>
      <c r="AT2" s="2">
        <v>9.629032258064516</v>
      </c>
      <c r="AU2" s="2">
        <v>7.3516129032258055</v>
      </c>
      <c r="AV2" s="2">
        <v>1.6633333333333336</v>
      </c>
      <c r="AW2" s="2">
        <v>-2.7806451612903227</v>
      </c>
      <c r="AX2" s="2">
        <v>2.72</v>
      </c>
      <c r="AY2" s="23">
        <v>-6.783870967741934</v>
      </c>
      <c r="AZ2" s="32">
        <f>AVERAGE(AN2:AY2)</f>
        <v>-4.1093894009216596</v>
      </c>
      <c r="BA2" s="15">
        <f>AVERAGE(AS2:AT2)</f>
        <v>7.8745161290322585</v>
      </c>
      <c r="BB2" s="2">
        <f>AVERAGE(AS2:AV2)</f>
        <v>6.1909946236559144</v>
      </c>
    </row>
    <row r="3" spans="1:54" x14ac:dyDescent="0.3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2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3">
        <v>17.999999999999996</v>
      </c>
      <c r="AB3" s="32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6.12</v>
      </c>
      <c r="AH3" s="2">
        <v>9.629032258064516</v>
      </c>
      <c r="AI3" s="2">
        <v>7.3516129032258055</v>
      </c>
      <c r="AJ3" s="2">
        <v>1.6633333333333336</v>
      </c>
      <c r="AK3" s="2">
        <v>-2.7806451612903227</v>
      </c>
      <c r="AL3" s="2">
        <v>2.72</v>
      </c>
      <c r="AM3" s="23">
        <v>-6.783870967741934</v>
      </c>
      <c r="AN3" s="22">
        <v>-15.14838709677419</v>
      </c>
      <c r="AO3" s="2">
        <v>-5.882142857142858</v>
      </c>
      <c r="AP3" s="2">
        <v>-2.9580645161290327</v>
      </c>
      <c r="AQ3" s="2">
        <v>-1.6833333333333329</v>
      </c>
      <c r="AR3" s="2">
        <v>0.20967741935483897</v>
      </c>
      <c r="AS3" s="2">
        <v>6.09</v>
      </c>
      <c r="AT3" s="2">
        <v>10.729032258064516</v>
      </c>
      <c r="AU3" s="2">
        <v>11.912903225806444</v>
      </c>
      <c r="AV3" s="2">
        <v>4.9933333333333332</v>
      </c>
      <c r="AW3" s="2">
        <v>1.2290322580645159</v>
      </c>
      <c r="AX3" s="2">
        <v>-0.43333333333333307</v>
      </c>
      <c r="AY3" s="23">
        <v>-16.912903225806449</v>
      </c>
      <c r="AZ3" s="32">
        <f t="shared" ref="AZ3:AZ57" si="3">AVERAGE(AN3:AY3)</f>
        <v>-0.65451548899129552</v>
      </c>
      <c r="BA3" s="15">
        <f t="shared" ref="BA3:BA57" si="4">AVERAGE(AS3:AT3)</f>
        <v>8.4095161290322586</v>
      </c>
      <c r="BB3" s="2">
        <f t="shared" ref="BB3:BB57" si="5">AVERAGE(AS3:AV3)</f>
        <v>8.4313172043010738</v>
      </c>
    </row>
    <row r="4" spans="1:54" x14ac:dyDescent="0.3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2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3">
        <v>27.099999999999998</v>
      </c>
      <c r="AB4" s="32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6.09</v>
      </c>
      <c r="AH4" s="2">
        <v>10.729032258064516</v>
      </c>
      <c r="AI4" s="2">
        <v>11.912903225806444</v>
      </c>
      <c r="AJ4" s="2">
        <v>4.9933333333333332</v>
      </c>
      <c r="AK4" s="2">
        <v>1.2290322580645159</v>
      </c>
      <c r="AL4" s="2">
        <v>-0.43333333333333307</v>
      </c>
      <c r="AM4" s="23">
        <v>-16.912903225806449</v>
      </c>
      <c r="AN4" s="22">
        <v>-24.041935483870962</v>
      </c>
      <c r="AO4" s="2">
        <v>-10.427586206896551</v>
      </c>
      <c r="AP4" s="2">
        <v>-2.5193548387096767</v>
      </c>
      <c r="AQ4" s="2">
        <v>1.0933333333333333</v>
      </c>
      <c r="AR4" s="2">
        <v>-1.3612903225806452</v>
      </c>
      <c r="AS4" s="2">
        <v>6.9899999999999984</v>
      </c>
      <c r="AT4" s="2">
        <v>6.9870967741935477</v>
      </c>
      <c r="AU4" s="2">
        <v>6.580645161290323</v>
      </c>
      <c r="AV4" s="2">
        <v>0.90333333333333354</v>
      </c>
      <c r="AW4" s="2">
        <v>-3.3677419354838714</v>
      </c>
      <c r="AX4" s="2">
        <v>-3.566666666666666</v>
      </c>
      <c r="AY4" s="23">
        <v>-1.8741935483870966</v>
      </c>
      <c r="AZ4" s="32">
        <f t="shared" si="3"/>
        <v>-2.0503633667037442</v>
      </c>
      <c r="BA4" s="15">
        <f t="shared" si="4"/>
        <v>6.9885483870967731</v>
      </c>
      <c r="BB4" s="2">
        <f t="shared" si="5"/>
        <v>5.3652688172043002</v>
      </c>
    </row>
    <row r="5" spans="1:54" x14ac:dyDescent="0.3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2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3">
        <v>27.700000000000003</v>
      </c>
      <c r="AB5" s="32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6.9899999999999984</v>
      </c>
      <c r="AH5" s="2">
        <v>6.9870967741935477</v>
      </c>
      <c r="AI5" s="2">
        <v>6.580645161290323</v>
      </c>
      <c r="AJ5" s="2">
        <v>0.90333333333333354</v>
      </c>
      <c r="AK5" s="2">
        <v>-3.3677419354838714</v>
      </c>
      <c r="AL5" s="2">
        <v>-3.566666666666666</v>
      </c>
      <c r="AM5" s="23">
        <v>-1.8741935483870966</v>
      </c>
      <c r="AN5" s="22">
        <v>-17.516129032258064</v>
      </c>
      <c r="AO5" s="2">
        <v>-23.121428571428567</v>
      </c>
      <c r="AP5" s="2">
        <v>-3.5967741935483861</v>
      </c>
      <c r="AQ5" s="2">
        <v>0.83999999999999975</v>
      </c>
      <c r="AR5" s="2">
        <v>-1.2741935483870961</v>
      </c>
      <c r="AS5" s="2">
        <v>4.6599999999999993</v>
      </c>
      <c r="AT5" s="2">
        <v>8.6967741935483875</v>
      </c>
      <c r="AU5" s="2">
        <v>6.7193548387096751</v>
      </c>
      <c r="AV5" s="2">
        <v>3.186666666666667</v>
      </c>
      <c r="AW5" s="2">
        <v>-2.25806451612903E-2</v>
      </c>
      <c r="AX5" s="2">
        <v>-7.000000000000052E-2</v>
      </c>
      <c r="AY5" s="23">
        <v>-10.648387096774192</v>
      </c>
      <c r="AZ5" s="32">
        <f t="shared" si="3"/>
        <v>-2.6788914490527396</v>
      </c>
      <c r="BA5" s="15">
        <f t="shared" si="4"/>
        <v>6.678387096774193</v>
      </c>
      <c r="BB5" s="2">
        <f t="shared" si="5"/>
        <v>5.8156989247311817</v>
      </c>
    </row>
    <row r="6" spans="1:54" x14ac:dyDescent="0.3">
      <c r="A6" s="2">
        <v>1970</v>
      </c>
      <c r="B6">
        <v>1.2</v>
      </c>
      <c r="C6" s="14"/>
      <c r="D6" s="14"/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2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3">
        <v>39.299999999999997</v>
      </c>
      <c r="AB6" s="32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4.6599999999999993</v>
      </c>
      <c r="AH6" s="2">
        <v>8.6967741935483875</v>
      </c>
      <c r="AI6" s="2">
        <v>6.7193548387096751</v>
      </c>
      <c r="AJ6" s="2">
        <v>3.186666666666667</v>
      </c>
      <c r="AK6" s="2">
        <v>-2.25806451612903E-2</v>
      </c>
      <c r="AL6" s="2">
        <v>-7.000000000000052E-2</v>
      </c>
      <c r="AM6" s="23">
        <v>-10.648387096774192</v>
      </c>
      <c r="AN6" s="22">
        <v>-13.664516129032259</v>
      </c>
      <c r="AO6" s="2">
        <v>-21.660714285714285</v>
      </c>
      <c r="AP6" s="2">
        <v>-2.7903225806451615</v>
      </c>
      <c r="AQ6" s="2">
        <v>3.8233333333333333</v>
      </c>
      <c r="AR6" s="2">
        <v>-0.22903225806451619</v>
      </c>
      <c r="AS6" s="2">
        <v>7.6800000000000015</v>
      </c>
      <c r="AT6" s="2">
        <v>11.970967741935487</v>
      </c>
      <c r="AU6" s="2">
        <v>8.5225806451612875</v>
      </c>
      <c r="AV6" s="2">
        <v>4.7299999999999986</v>
      </c>
      <c r="AW6" s="2">
        <v>1.2516129032258063</v>
      </c>
      <c r="AX6" s="2">
        <v>-3.82</v>
      </c>
      <c r="AY6" s="23">
        <v>-4.1322580645161295</v>
      </c>
      <c r="AZ6" s="32">
        <f t="shared" si="3"/>
        <v>-0.69319572452636968</v>
      </c>
      <c r="BA6" s="15">
        <f t="shared" si="4"/>
        <v>9.8254838709677443</v>
      </c>
      <c r="BB6" s="2">
        <f t="shared" si="5"/>
        <v>8.2258870967741942</v>
      </c>
    </row>
    <row r="7" spans="1:54" x14ac:dyDescent="0.3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2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3">
        <v>37.599999999999994</v>
      </c>
      <c r="AB7" s="32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7.6800000000000015</v>
      </c>
      <c r="AH7" s="2">
        <v>11.970967741935487</v>
      </c>
      <c r="AI7" s="2">
        <v>8.5225806451612875</v>
      </c>
      <c r="AJ7" s="2">
        <v>4.7299999999999986</v>
      </c>
      <c r="AK7" s="2">
        <v>1.2516129032258063</v>
      </c>
      <c r="AL7" s="2">
        <v>-3.82</v>
      </c>
      <c r="AM7" s="23">
        <v>-4.1322580645161295</v>
      </c>
      <c r="AN7" s="22">
        <v>-14.522580645161286</v>
      </c>
      <c r="AO7" s="2">
        <v>-16.453571428571426</v>
      </c>
      <c r="AP7" s="2">
        <v>-12.71290322580645</v>
      </c>
      <c r="AQ7" s="2">
        <v>4.6133333333333333</v>
      </c>
      <c r="AR7" s="2">
        <v>-0.53548387096774197</v>
      </c>
      <c r="AS7" s="2">
        <v>4.6733333333333338</v>
      </c>
      <c r="AT7" s="2">
        <v>8.1516129032258053</v>
      </c>
      <c r="AU7" s="2">
        <v>8.9870967741935495</v>
      </c>
      <c r="AV7" s="2">
        <v>1.9099999999999997</v>
      </c>
      <c r="AW7" s="2">
        <v>0.28387096774193527</v>
      </c>
      <c r="AX7" s="2">
        <v>-9.206666666666667</v>
      </c>
      <c r="AY7" s="23">
        <v>-10.651612903225804</v>
      </c>
      <c r="AZ7" s="32">
        <f t="shared" si="3"/>
        <v>-2.9552976190476188</v>
      </c>
      <c r="BA7" s="15">
        <f t="shared" si="4"/>
        <v>6.4124731182795696</v>
      </c>
      <c r="BB7" s="2">
        <f t="shared" si="5"/>
        <v>5.9305107526881722</v>
      </c>
    </row>
    <row r="8" spans="1:54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2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3">
        <v>36.800000000000011</v>
      </c>
      <c r="AB8" s="32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4.6733333333333338</v>
      </c>
      <c r="AH8" s="2">
        <v>8.1516129032258053</v>
      </c>
      <c r="AI8" s="2">
        <v>8.9870967741935495</v>
      </c>
      <c r="AJ8" s="2">
        <v>1.9099999999999997</v>
      </c>
      <c r="AK8" s="2">
        <v>0.28387096774193527</v>
      </c>
      <c r="AL8" s="2">
        <v>-9.206666666666667</v>
      </c>
      <c r="AM8" s="23">
        <v>-10.651612903225804</v>
      </c>
      <c r="AN8" s="22">
        <v>-13.193548387096778</v>
      </c>
      <c r="AO8" s="2">
        <v>-12.262068965517241</v>
      </c>
      <c r="AP8" s="2">
        <v>-4.9580645161290322</v>
      </c>
      <c r="AQ8" s="2">
        <v>-0.92333333333333334</v>
      </c>
      <c r="AR8" s="2">
        <v>-0.24193548387096764</v>
      </c>
      <c r="AS8" s="2">
        <v>8.620000000000001</v>
      </c>
      <c r="AT8" s="2">
        <v>13.093548387096776</v>
      </c>
      <c r="AU8" s="2">
        <v>9.7096774193548345</v>
      </c>
      <c r="AV8" s="2">
        <v>3.3966666666666656</v>
      </c>
      <c r="AW8" s="2">
        <v>-0.88064516129032255</v>
      </c>
      <c r="AX8" s="2">
        <v>-5.3599999999999994</v>
      </c>
      <c r="AY8" s="23">
        <v>-0.64838709677419371</v>
      </c>
      <c r="AZ8" s="32">
        <f t="shared" si="3"/>
        <v>-0.3040075392411325</v>
      </c>
      <c r="BA8" s="15">
        <f t="shared" si="4"/>
        <v>10.856774193548389</v>
      </c>
      <c r="BB8" s="2">
        <f t="shared" si="5"/>
        <v>8.70497311827957</v>
      </c>
    </row>
    <row r="9" spans="1:54" x14ac:dyDescent="0.3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2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3">
        <v>37.4</v>
      </c>
      <c r="AB9" s="32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8.620000000000001</v>
      </c>
      <c r="AH9" s="2">
        <v>13.093548387096776</v>
      </c>
      <c r="AI9" s="2">
        <v>9.7096774193548345</v>
      </c>
      <c r="AJ9" s="2">
        <v>3.3966666666666656</v>
      </c>
      <c r="AK9" s="2">
        <v>-0.88064516129032255</v>
      </c>
      <c r="AL9" s="2">
        <v>-5.3599999999999994</v>
      </c>
      <c r="AM9" s="23">
        <v>-0.64838709677419371</v>
      </c>
      <c r="AN9" s="22">
        <v>-7.4806451612903224</v>
      </c>
      <c r="AO9" s="2">
        <v>-14.096428571428575</v>
      </c>
      <c r="AP9" s="2">
        <v>-4.8096774193548377</v>
      </c>
      <c r="AQ9" s="2">
        <v>-1.3166666666666667</v>
      </c>
      <c r="AR9" s="2">
        <v>0.43225806451612903</v>
      </c>
      <c r="AS9" s="2">
        <v>8.6000000000000014</v>
      </c>
      <c r="AT9" s="2">
        <v>11.57741935483871</v>
      </c>
      <c r="AU9" s="2">
        <v>6.6612903225806441</v>
      </c>
      <c r="AV9" s="2">
        <v>0.60333333333333306</v>
      </c>
      <c r="AW9" s="2">
        <v>-0.92903225806451606</v>
      </c>
      <c r="AX9" s="2">
        <v>-6.6733333333333329</v>
      </c>
      <c r="AY9" s="23">
        <v>-14.177419354838708</v>
      </c>
      <c r="AZ9" s="32">
        <f t="shared" si="3"/>
        <v>-1.8007418074756785</v>
      </c>
      <c r="BA9" s="15">
        <f t="shared" si="4"/>
        <v>10.088709677419356</v>
      </c>
      <c r="BB9" s="2">
        <f t="shared" si="5"/>
        <v>6.8605107526881719</v>
      </c>
    </row>
    <row r="10" spans="1:54" x14ac:dyDescent="0.3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2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3">
        <v>56.2</v>
      </c>
      <c r="AB10" s="32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8.6000000000000014</v>
      </c>
      <c r="AH10" s="2">
        <v>11.57741935483871</v>
      </c>
      <c r="AI10" s="2">
        <v>6.6612903225806441</v>
      </c>
      <c r="AJ10" s="2">
        <v>0.60333333333333306</v>
      </c>
      <c r="AK10" s="2">
        <v>-0.92903225806451606</v>
      </c>
      <c r="AL10" s="2">
        <v>-6.6733333333333329</v>
      </c>
      <c r="AM10" s="23">
        <v>-14.177419354838708</v>
      </c>
      <c r="AN10" s="22">
        <v>-7.0612903225806436</v>
      </c>
      <c r="AO10" s="2">
        <v>-7.0428571428571418</v>
      </c>
      <c r="AP10" s="2">
        <v>1.693548387096774</v>
      </c>
      <c r="AQ10" s="2">
        <v>-2.3699999999999997</v>
      </c>
      <c r="AR10" s="2">
        <v>-1.5516129032258066</v>
      </c>
      <c r="AS10" s="2">
        <v>9.1100000000000012</v>
      </c>
      <c r="AT10" s="2">
        <v>12.751612903225807</v>
      </c>
      <c r="AU10" s="2">
        <v>9.2677419354838708</v>
      </c>
      <c r="AV10" s="2">
        <v>6.5100000000000025</v>
      </c>
      <c r="AW10" s="2">
        <v>0.16774193548387098</v>
      </c>
      <c r="AX10" s="2">
        <v>-9.9999999999998319E-3</v>
      </c>
      <c r="AY10" s="23">
        <v>-2.7193548387096778</v>
      </c>
      <c r="AZ10" s="32">
        <f t="shared" si="3"/>
        <v>1.5621274961597547</v>
      </c>
      <c r="BA10" s="15">
        <f t="shared" si="4"/>
        <v>10.930806451612904</v>
      </c>
      <c r="BB10" s="2">
        <f t="shared" si="5"/>
        <v>9.4098387096774214</v>
      </c>
    </row>
    <row r="11" spans="1:54" x14ac:dyDescent="0.3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2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3">
        <v>62.599999999999994</v>
      </c>
      <c r="AB11" s="32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9.1100000000000012</v>
      </c>
      <c r="AH11" s="2">
        <v>12.751612903225807</v>
      </c>
      <c r="AI11" s="2">
        <v>9.2677419354838708</v>
      </c>
      <c r="AJ11" s="2">
        <v>6.5100000000000025</v>
      </c>
      <c r="AK11" s="2">
        <v>0.16774193548387098</v>
      </c>
      <c r="AL11" s="2">
        <v>-9.9999999999998319E-3</v>
      </c>
      <c r="AM11" s="23">
        <v>-2.7193548387096778</v>
      </c>
      <c r="AN11" s="22">
        <v>-8.332258064516127</v>
      </c>
      <c r="AO11" s="2">
        <v>-9.96428571428571</v>
      </c>
      <c r="AP11" s="2">
        <v>-1.7612903225806449</v>
      </c>
      <c r="AQ11" s="2">
        <v>1.7833333333333328</v>
      </c>
      <c r="AR11" s="2">
        <v>2.0999999999999996</v>
      </c>
      <c r="AS11" s="2">
        <v>5.6366666666666676</v>
      </c>
      <c r="AT11" s="2">
        <v>8.9677419354838701</v>
      </c>
      <c r="AU11" s="2">
        <v>6.1903225806451614</v>
      </c>
      <c r="AV11" s="2">
        <v>4.1399999999999997</v>
      </c>
      <c r="AW11" s="2">
        <v>-0.51935483870967725</v>
      </c>
      <c r="AX11" s="2">
        <v>-0.51333333333333331</v>
      </c>
      <c r="AY11" s="23">
        <v>-11.525806451612901</v>
      </c>
      <c r="AZ11" s="32">
        <f t="shared" si="3"/>
        <v>-0.31652201740911368</v>
      </c>
      <c r="BA11" s="15">
        <f t="shared" si="4"/>
        <v>7.3022043010752693</v>
      </c>
      <c r="BB11" s="2">
        <f t="shared" si="5"/>
        <v>6.2336827956989254</v>
      </c>
    </row>
    <row r="12" spans="1:54" x14ac:dyDescent="0.3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2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3">
        <v>22.200000000000003</v>
      </c>
      <c r="AB12" s="32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5.6366666666666676</v>
      </c>
      <c r="AH12" s="2">
        <v>8.9677419354838701</v>
      </c>
      <c r="AI12" s="2">
        <v>6.1903225806451614</v>
      </c>
      <c r="AJ12" s="2">
        <v>4.1399999999999997</v>
      </c>
      <c r="AK12" s="2">
        <v>-0.51935483870967725</v>
      </c>
      <c r="AL12" s="2">
        <v>-0.51333333333333331</v>
      </c>
      <c r="AM12" s="23">
        <v>-11.525806451612901</v>
      </c>
      <c r="AN12" s="22">
        <v>-17.151612903225807</v>
      </c>
      <c r="AO12" s="2">
        <v>-10.551724137931032</v>
      </c>
      <c r="AP12" s="2">
        <v>-8.9548387096774196</v>
      </c>
      <c r="AQ12" s="2">
        <v>0.62000000000000033</v>
      </c>
      <c r="AR12" s="2">
        <v>0.64838709677419382</v>
      </c>
      <c r="AS12" s="2">
        <v>4.7333333333333334</v>
      </c>
      <c r="AT12" s="2">
        <v>8.9709677419354854</v>
      </c>
      <c r="AU12" s="2">
        <v>7.4516129032258061</v>
      </c>
      <c r="AV12" s="2">
        <v>0.15666666666666676</v>
      </c>
      <c r="AW12" s="2">
        <v>-1.2</v>
      </c>
      <c r="AX12" s="2">
        <v>-4.9599999999999991</v>
      </c>
      <c r="AY12" s="23">
        <v>-8.2258064516129021</v>
      </c>
      <c r="AZ12" s="32">
        <f t="shared" si="3"/>
        <v>-2.3719178717093068</v>
      </c>
      <c r="BA12" s="15">
        <f t="shared" si="4"/>
        <v>6.8521505376344098</v>
      </c>
      <c r="BB12" s="2">
        <f t="shared" si="5"/>
        <v>5.3281451612903226</v>
      </c>
    </row>
    <row r="13" spans="1:54" x14ac:dyDescent="0.3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2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3">
        <v>9.8000000000000007</v>
      </c>
      <c r="AB13" s="32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4.7333333333333334</v>
      </c>
      <c r="AH13" s="2">
        <v>8.9709677419354854</v>
      </c>
      <c r="AI13" s="2">
        <v>7.4516129032258061</v>
      </c>
      <c r="AJ13" s="2">
        <v>0.15666666666666676</v>
      </c>
      <c r="AK13" s="2">
        <v>-1.2</v>
      </c>
      <c r="AL13" s="2">
        <v>-4.9599999999999991</v>
      </c>
      <c r="AM13" s="23">
        <v>-8.2258064516129021</v>
      </c>
      <c r="AN13" s="22">
        <v>-11.82258064516129</v>
      </c>
      <c r="AO13" s="2">
        <v>-12.039285714285713</v>
      </c>
      <c r="AP13" s="2">
        <v>-8.3451612903225847</v>
      </c>
      <c r="AQ13" s="2">
        <v>-2.7366666666666668</v>
      </c>
      <c r="AR13" s="2">
        <v>0.90322580645161299</v>
      </c>
      <c r="AS13" s="2">
        <v>6.4633333333333329</v>
      </c>
      <c r="AT13" s="2">
        <v>10.741935483870968</v>
      </c>
      <c r="AU13" s="2">
        <v>7.9354838709677411</v>
      </c>
      <c r="AV13" s="2">
        <v>2.5633333333333335</v>
      </c>
      <c r="AW13" s="2">
        <v>-1.2225806451612899</v>
      </c>
      <c r="AX13" s="2">
        <v>-1.4466666666666668</v>
      </c>
      <c r="AY13" s="23">
        <v>-8.490322580645163</v>
      </c>
      <c r="AZ13" s="32">
        <f t="shared" si="3"/>
        <v>-1.4579960317460319</v>
      </c>
      <c r="BA13" s="15">
        <f t="shared" si="4"/>
        <v>8.6026344086021496</v>
      </c>
      <c r="BB13" s="2">
        <f t="shared" si="5"/>
        <v>6.926021505376343</v>
      </c>
    </row>
    <row r="14" spans="1:54" x14ac:dyDescent="0.3">
      <c r="A14" s="2">
        <v>1978</v>
      </c>
      <c r="B14">
        <v>0.86</v>
      </c>
      <c r="C14" s="14"/>
      <c r="D14" s="14"/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2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3">
        <v>23.9</v>
      </c>
      <c r="AB14" s="32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6.4633333333333329</v>
      </c>
      <c r="AH14" s="2">
        <v>10.741935483870968</v>
      </c>
      <c r="AI14" s="2">
        <v>7.9354838709677411</v>
      </c>
      <c r="AJ14" s="2">
        <v>2.5633333333333335</v>
      </c>
      <c r="AK14" s="2">
        <v>-1.2225806451612899</v>
      </c>
      <c r="AL14" s="2">
        <v>-1.4466666666666668</v>
      </c>
      <c r="AM14" s="23">
        <v>-8.490322580645163</v>
      </c>
      <c r="AN14" s="22">
        <v>-15.645161290322578</v>
      </c>
      <c r="AO14" s="2">
        <v>-18.167857142857141</v>
      </c>
      <c r="AP14" s="2">
        <v>-5.2483870967741941</v>
      </c>
      <c r="AQ14" s="2">
        <v>-1.1666666666666667</v>
      </c>
      <c r="AR14" s="2">
        <v>-0.74193548387096775</v>
      </c>
      <c r="AS14" s="2">
        <v>5.61</v>
      </c>
      <c r="AT14" s="2">
        <v>9.203225806451611</v>
      </c>
      <c r="AU14" s="2">
        <v>7.5774193548387094</v>
      </c>
      <c r="AV14" s="2">
        <v>3.6166666666666654</v>
      </c>
      <c r="AW14" s="2">
        <v>-2.0258064516129037</v>
      </c>
      <c r="AX14" s="2">
        <v>-7.4133333333333331</v>
      </c>
      <c r="AY14" s="23">
        <v>-22.696774193548386</v>
      </c>
      <c r="AZ14" s="32">
        <f t="shared" si="3"/>
        <v>-3.924884152585765</v>
      </c>
      <c r="BA14" s="15">
        <f t="shared" si="4"/>
        <v>7.4066129032258061</v>
      </c>
      <c r="BB14" s="2">
        <f t="shared" si="5"/>
        <v>6.5018279569892474</v>
      </c>
    </row>
    <row r="15" spans="1:54" x14ac:dyDescent="0.3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2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3">
        <v>49.6</v>
      </c>
      <c r="AB15" s="32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5.61</v>
      </c>
      <c r="AH15" s="2">
        <v>9.203225806451611</v>
      </c>
      <c r="AI15" s="2">
        <v>7.5774193548387094</v>
      </c>
      <c r="AJ15" s="2">
        <v>3.6166666666666654</v>
      </c>
      <c r="AK15" s="2">
        <v>-2.0258064516129037</v>
      </c>
      <c r="AL15" s="2">
        <v>-7.4133333333333331</v>
      </c>
      <c r="AM15" s="23">
        <v>-22.696774193548386</v>
      </c>
      <c r="AN15" s="22">
        <v>-20.199999999999996</v>
      </c>
      <c r="AO15" s="2">
        <v>-15.932142857142853</v>
      </c>
      <c r="AP15" s="2">
        <v>-7.209677419354839</v>
      </c>
      <c r="AQ15" s="2">
        <v>4.01</v>
      </c>
      <c r="AR15" s="2">
        <v>1.4129032258064516</v>
      </c>
      <c r="AS15" s="2">
        <v>6.9766666666666657</v>
      </c>
      <c r="AT15" s="2">
        <v>10.651612903225804</v>
      </c>
      <c r="AU15" s="2">
        <v>8.203225806451611</v>
      </c>
      <c r="AV15" s="2">
        <v>5.176666666666665</v>
      </c>
      <c r="AW15" s="2">
        <v>-1.0645161290322578</v>
      </c>
      <c r="AX15" s="2">
        <v>-0.84666666666666701</v>
      </c>
      <c r="AY15" s="23">
        <v>-4.2161290322580633</v>
      </c>
      <c r="AZ15" s="32">
        <f t="shared" si="3"/>
        <v>-1.0865047363031237</v>
      </c>
      <c r="BA15" s="15">
        <f t="shared" si="4"/>
        <v>8.8141397849462351</v>
      </c>
      <c r="BB15" s="2">
        <f t="shared" si="5"/>
        <v>7.7520430107526872</v>
      </c>
    </row>
    <row r="16" spans="1:54" x14ac:dyDescent="0.3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2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3">
        <v>48.099999999999994</v>
      </c>
      <c r="AB16" s="32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6.9766666666666657</v>
      </c>
      <c r="AH16" s="2">
        <v>10.651612903225804</v>
      </c>
      <c r="AI16" s="2">
        <v>8.203225806451611</v>
      </c>
      <c r="AJ16" s="2">
        <v>5.176666666666665</v>
      </c>
      <c r="AK16" s="2">
        <v>-1.0645161290322578</v>
      </c>
      <c r="AL16" s="2">
        <v>-0.84666666666666701</v>
      </c>
      <c r="AM16" s="23">
        <v>-4.2161290322580633</v>
      </c>
      <c r="AN16" s="22">
        <v>-12.925806451612903</v>
      </c>
      <c r="AO16" s="2">
        <v>-16.937931034482759</v>
      </c>
      <c r="AP16" s="2">
        <v>-8.3741935483870975</v>
      </c>
      <c r="AQ16" s="2">
        <v>-2.0099999999999998</v>
      </c>
      <c r="AR16" s="2">
        <v>9.354838709677421E-2</v>
      </c>
      <c r="AS16" s="2">
        <v>9.129999999999999</v>
      </c>
      <c r="AT16" s="2">
        <v>8.3161290322580648</v>
      </c>
      <c r="AU16" s="2">
        <v>6.1161290322580637</v>
      </c>
      <c r="AV16" s="2">
        <v>3.316666666666666</v>
      </c>
      <c r="AW16" s="2">
        <v>0.91290322580645178</v>
      </c>
      <c r="AX16" s="2">
        <v>-7.1033333333333344</v>
      </c>
      <c r="AY16" s="23">
        <v>-15.661290322580642</v>
      </c>
      <c r="AZ16" s="32">
        <f t="shared" si="3"/>
        <v>-2.9272648621925588</v>
      </c>
      <c r="BA16" s="15">
        <f t="shared" si="4"/>
        <v>8.7230645161290319</v>
      </c>
      <c r="BB16" s="2">
        <f t="shared" si="5"/>
        <v>6.7197311827956989</v>
      </c>
    </row>
    <row r="17" spans="1:54" x14ac:dyDescent="0.3">
      <c r="A17" s="2">
        <v>1981</v>
      </c>
      <c r="B17">
        <v>0.997</v>
      </c>
      <c r="C17" s="14"/>
      <c r="D17" s="14"/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2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3">
        <v>46.699999999999996</v>
      </c>
      <c r="AB17" s="32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9.129999999999999</v>
      </c>
      <c r="AH17" s="2">
        <v>8.3161290322580648</v>
      </c>
      <c r="AI17" s="2">
        <v>6.1161290322580637</v>
      </c>
      <c r="AJ17" s="2">
        <v>3.316666666666666</v>
      </c>
      <c r="AK17" s="2">
        <v>0.91290322580645178</v>
      </c>
      <c r="AL17" s="2">
        <v>-7.1033333333333344</v>
      </c>
      <c r="AM17" s="23">
        <v>-15.661290322580642</v>
      </c>
      <c r="AN17" s="22">
        <v>-10.667741935483869</v>
      </c>
      <c r="AO17" s="2">
        <v>-20.089285714285715</v>
      </c>
      <c r="AP17" s="2">
        <v>-13.090322580645163</v>
      </c>
      <c r="AQ17" s="2">
        <v>0.73333333333333328</v>
      </c>
      <c r="AR17" s="2">
        <v>0.57096774193548416</v>
      </c>
      <c r="AS17" s="2">
        <v>5.35</v>
      </c>
      <c r="AT17" s="2">
        <v>10.745161290322581</v>
      </c>
      <c r="AU17" s="2">
        <v>9.1096774193548384</v>
      </c>
      <c r="AV17" s="2">
        <v>3.64</v>
      </c>
      <c r="AW17" s="2">
        <v>1.3838709677419356</v>
      </c>
      <c r="AX17" s="2">
        <v>-1.5566666666666662</v>
      </c>
      <c r="AY17" s="23">
        <v>-15.016129032258064</v>
      </c>
      <c r="AZ17" s="32">
        <f t="shared" si="3"/>
        <v>-2.4072612647209417</v>
      </c>
      <c r="BA17" s="15">
        <f t="shared" si="4"/>
        <v>8.0475806451612897</v>
      </c>
      <c r="BB17" s="2">
        <f t="shared" si="5"/>
        <v>7.2112096774193546</v>
      </c>
    </row>
    <row r="18" spans="1:54" x14ac:dyDescent="0.3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2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3">
        <v>45.4</v>
      </c>
      <c r="AB18" s="32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5.35</v>
      </c>
      <c r="AH18" s="2">
        <v>10.745161290322581</v>
      </c>
      <c r="AI18" s="2">
        <v>9.1096774193548384</v>
      </c>
      <c r="AJ18" s="2">
        <v>3.64</v>
      </c>
      <c r="AK18" s="2">
        <v>1.3838709677419356</v>
      </c>
      <c r="AL18" s="2">
        <v>-1.5566666666666662</v>
      </c>
      <c r="AM18" s="23">
        <v>-15.016129032258064</v>
      </c>
      <c r="AN18" s="22">
        <v>-22.622580645161293</v>
      </c>
      <c r="AO18" s="2">
        <v>-7.575000000000002</v>
      </c>
      <c r="AP18" s="2">
        <v>-0.59032258064516141</v>
      </c>
      <c r="AQ18" s="2">
        <v>-1.4366666666666672</v>
      </c>
      <c r="AR18" s="2">
        <v>1.0806451612903223</v>
      </c>
      <c r="AS18" s="2">
        <v>3.186666666666667</v>
      </c>
      <c r="AT18" s="2">
        <v>9.1903225806451605</v>
      </c>
      <c r="AU18" s="2">
        <v>7.4258064516129041</v>
      </c>
      <c r="AV18" s="2">
        <v>3.2</v>
      </c>
      <c r="AW18" s="2">
        <v>-0.12903225806451599</v>
      </c>
      <c r="AX18" s="2">
        <v>1.1033333333333337</v>
      </c>
      <c r="AY18" s="23">
        <v>-6.2580645161290311</v>
      </c>
      <c r="AZ18" s="32">
        <f t="shared" si="3"/>
        <v>-1.1187410394265231</v>
      </c>
      <c r="BA18" s="15">
        <f t="shared" si="4"/>
        <v>6.188494623655914</v>
      </c>
      <c r="BB18" s="2">
        <f t="shared" si="5"/>
        <v>5.750698924731183</v>
      </c>
    </row>
    <row r="19" spans="1:54" x14ac:dyDescent="0.3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2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3">
        <v>42.4</v>
      </c>
      <c r="AB19" s="32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3.186666666666667</v>
      </c>
      <c r="AH19" s="2">
        <v>9.1903225806451605</v>
      </c>
      <c r="AI19" s="2">
        <v>7.4258064516129041</v>
      </c>
      <c r="AJ19" s="2">
        <v>3.2</v>
      </c>
      <c r="AK19" s="2">
        <v>-0.12903225806451599</v>
      </c>
      <c r="AL19" s="2">
        <v>1.1033333333333337</v>
      </c>
      <c r="AM19" s="23">
        <v>-6.2580645161290311</v>
      </c>
      <c r="AN19" s="22">
        <v>-6.129032258064516</v>
      </c>
      <c r="AO19" s="2">
        <v>-15.11428571428571</v>
      </c>
      <c r="AP19" s="2">
        <v>-5.9129032258064527</v>
      </c>
      <c r="AQ19" s="2">
        <v>-2.2899999999999996</v>
      </c>
      <c r="AR19" s="2">
        <v>1.0451612903225806</v>
      </c>
      <c r="AS19" s="2">
        <v>6.29</v>
      </c>
      <c r="AT19" s="2">
        <v>11.209677419354836</v>
      </c>
      <c r="AU19" s="2">
        <v>6.3967741935483877</v>
      </c>
      <c r="AV19" s="2">
        <v>5.8166666666666664</v>
      </c>
      <c r="AW19" s="2">
        <v>-0.16451612903225815</v>
      </c>
      <c r="AX19" s="2">
        <v>-10.873333333333333</v>
      </c>
      <c r="AY19" s="23">
        <v>-15.1</v>
      </c>
      <c r="AZ19" s="32">
        <f t="shared" si="3"/>
        <v>-2.0688159242191499</v>
      </c>
      <c r="BA19" s="15">
        <f t="shared" si="4"/>
        <v>8.7498387096774177</v>
      </c>
      <c r="BB19" s="2">
        <f t="shared" si="5"/>
        <v>7.4282795698924726</v>
      </c>
    </row>
    <row r="20" spans="1:54" x14ac:dyDescent="0.3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2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3">
        <v>33.799999999999997</v>
      </c>
      <c r="AB20" s="32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6.29</v>
      </c>
      <c r="AH20" s="2">
        <v>11.209677419354836</v>
      </c>
      <c r="AI20" s="2">
        <v>6.3967741935483877</v>
      </c>
      <c r="AJ20" s="2">
        <v>5.8166666666666664</v>
      </c>
      <c r="AK20" s="2">
        <v>-0.16451612903225815</v>
      </c>
      <c r="AL20" s="2">
        <v>-10.873333333333333</v>
      </c>
      <c r="AM20" s="23">
        <v>-15.1</v>
      </c>
      <c r="AN20" s="22">
        <v>-13.135483870967743</v>
      </c>
      <c r="AO20" s="2">
        <v>-5.8827586206896534</v>
      </c>
      <c r="AP20" s="2">
        <v>-2.5129032258064519</v>
      </c>
      <c r="AQ20" s="2">
        <v>-0.74999999999999989</v>
      </c>
      <c r="AR20" s="2">
        <v>3.6064516129032258</v>
      </c>
      <c r="AS20" s="2">
        <v>7.7300000000000013</v>
      </c>
      <c r="AT20" s="2">
        <v>10.519354838709676</v>
      </c>
      <c r="AU20" s="2">
        <v>6.3806451612903219</v>
      </c>
      <c r="AV20" s="2">
        <v>2.8533333333333339</v>
      </c>
      <c r="AW20" s="2">
        <v>0.94838709677419375</v>
      </c>
      <c r="AX20" s="2">
        <v>-5.4766666666666657</v>
      </c>
      <c r="AY20" s="23">
        <v>-5.241935483870968</v>
      </c>
      <c r="AZ20" s="32">
        <f t="shared" si="3"/>
        <v>-8.0131318749227409E-2</v>
      </c>
      <c r="BA20" s="15">
        <f t="shared" si="4"/>
        <v>9.124677419354839</v>
      </c>
      <c r="BB20" s="2">
        <f t="shared" si="5"/>
        <v>6.8708333333333336</v>
      </c>
    </row>
    <row r="21" spans="1:54" x14ac:dyDescent="0.3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2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3">
        <v>34.4</v>
      </c>
      <c r="AB21" s="32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7.7300000000000013</v>
      </c>
      <c r="AH21" s="2">
        <v>10.519354838709676</v>
      </c>
      <c r="AI21" s="2">
        <v>6.3806451612903219</v>
      </c>
      <c r="AJ21" s="2">
        <v>2.8533333333333339</v>
      </c>
      <c r="AK21" s="2">
        <v>0.94838709677419375</v>
      </c>
      <c r="AL21" s="2">
        <v>-5.4766666666666657</v>
      </c>
      <c r="AM21" s="23">
        <v>-5.241935483870968</v>
      </c>
      <c r="AN21" s="22">
        <v>-25.225806451612904</v>
      </c>
      <c r="AO21" s="2">
        <v>-25.06428571428572</v>
      </c>
      <c r="AP21" s="2">
        <v>-0.82580645161290345</v>
      </c>
      <c r="AQ21" s="2">
        <v>3.4833333333333338</v>
      </c>
      <c r="AR21" s="2">
        <v>-1.1032258064516127</v>
      </c>
      <c r="AS21" s="2">
        <v>6.9400000000000013</v>
      </c>
      <c r="AT21" s="2">
        <v>9.2129032258064498</v>
      </c>
      <c r="AU21" s="2">
        <v>9.1903225806451587</v>
      </c>
      <c r="AV21" s="2">
        <v>4.9200000000000017</v>
      </c>
      <c r="AW21" s="2">
        <v>1.0096774193548386</v>
      </c>
      <c r="AX21" s="2">
        <v>-3.8033333333333337</v>
      </c>
      <c r="AY21" s="23">
        <v>-22.35161290322581</v>
      </c>
      <c r="AZ21" s="32">
        <f t="shared" si="3"/>
        <v>-3.6348195084485417</v>
      </c>
      <c r="BA21" s="15">
        <f t="shared" si="4"/>
        <v>8.0764516129032256</v>
      </c>
      <c r="BB21" s="2">
        <f t="shared" si="5"/>
        <v>7.5658064516129029</v>
      </c>
    </row>
    <row r="22" spans="1:54" x14ac:dyDescent="0.3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2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3">
        <v>19.199999999999996</v>
      </c>
      <c r="AB22" s="32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6.9400000000000013</v>
      </c>
      <c r="AH22" s="2">
        <v>9.2129032258064498</v>
      </c>
      <c r="AI22" s="2">
        <v>9.1903225806451587</v>
      </c>
      <c r="AJ22" s="2">
        <v>4.9200000000000017</v>
      </c>
      <c r="AK22" s="2">
        <v>1.0096774193548386</v>
      </c>
      <c r="AL22" s="2">
        <v>-3.8033333333333337</v>
      </c>
      <c r="AM22" s="23">
        <v>-22.35161290322581</v>
      </c>
      <c r="AN22" s="22">
        <v>-17.664516129032258</v>
      </c>
      <c r="AO22" s="2">
        <v>-16.750000000000004</v>
      </c>
      <c r="AP22" s="2">
        <v>-4.0419354838709669</v>
      </c>
      <c r="AQ22" s="2">
        <v>1.3300000000000003</v>
      </c>
      <c r="AR22" s="2">
        <v>0.66129032258064513</v>
      </c>
      <c r="AS22" s="2">
        <v>8.67</v>
      </c>
      <c r="AT22" s="2">
        <v>9.0290322580645146</v>
      </c>
      <c r="AU22" s="2">
        <v>7.0709677419354851</v>
      </c>
      <c r="AV22" s="2">
        <v>2.4133333333333331</v>
      </c>
      <c r="AW22" s="2">
        <v>-0.43548387096774205</v>
      </c>
      <c r="AX22" s="2">
        <v>-2.1666666666666665</v>
      </c>
      <c r="AY22" s="23">
        <v>-19.980645161290326</v>
      </c>
      <c r="AZ22" s="32">
        <f t="shared" si="3"/>
        <v>-2.6553853046594988</v>
      </c>
      <c r="BA22" s="15">
        <f t="shared" si="4"/>
        <v>8.8495161290322564</v>
      </c>
      <c r="BB22" s="2">
        <f t="shared" si="5"/>
        <v>6.7958333333333325</v>
      </c>
    </row>
    <row r="23" spans="1:54" x14ac:dyDescent="0.3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2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3">
        <v>15.600000000000001</v>
      </c>
      <c r="AB23" s="32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8.67</v>
      </c>
      <c r="AH23" s="2">
        <v>9.0290322580645146</v>
      </c>
      <c r="AI23" s="2">
        <v>7.0709677419354851</v>
      </c>
      <c r="AJ23" s="2">
        <v>2.4133333333333331</v>
      </c>
      <c r="AK23" s="2">
        <v>-0.43548387096774205</v>
      </c>
      <c r="AL23" s="2">
        <v>-2.1666666666666665</v>
      </c>
      <c r="AM23" s="23">
        <v>-19.980645161290326</v>
      </c>
      <c r="AN23" s="22">
        <v>-17.641935483870967</v>
      </c>
      <c r="AO23" s="2">
        <v>-19.235714285714288</v>
      </c>
      <c r="AP23" s="2">
        <v>-7.8774193548387075</v>
      </c>
      <c r="AQ23" s="2">
        <v>-2.2433333333333332</v>
      </c>
      <c r="AR23" s="2">
        <v>0.59354838709677415</v>
      </c>
      <c r="AS23" s="2">
        <v>6.6599999999999993</v>
      </c>
      <c r="AT23" s="2">
        <v>7.9580645161290331</v>
      </c>
      <c r="AU23" s="2">
        <v>5.3064516129032278</v>
      </c>
      <c r="AV23" s="2">
        <v>4.296666666666666</v>
      </c>
      <c r="AW23" s="2">
        <v>3.9000000000000008</v>
      </c>
      <c r="AX23" s="2">
        <v>-3.1433333333333326</v>
      </c>
      <c r="AY23" s="23">
        <v>-14.56774193548387</v>
      </c>
      <c r="AZ23" s="32">
        <f t="shared" si="3"/>
        <v>-2.9995622119815657</v>
      </c>
      <c r="BA23" s="15">
        <f t="shared" si="4"/>
        <v>7.3090322580645157</v>
      </c>
      <c r="BB23" s="2">
        <f t="shared" si="5"/>
        <v>6.0552956989247315</v>
      </c>
    </row>
    <row r="24" spans="1:54" x14ac:dyDescent="0.3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2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3">
        <v>16.5</v>
      </c>
      <c r="AB24" s="32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6.6599999999999993</v>
      </c>
      <c r="AH24" s="2">
        <v>7.9580645161290331</v>
      </c>
      <c r="AI24" s="2">
        <v>5.3064516129032278</v>
      </c>
      <c r="AJ24" s="2">
        <v>4.296666666666666</v>
      </c>
      <c r="AK24" s="2">
        <v>3.9000000000000008</v>
      </c>
      <c r="AL24" s="2">
        <v>-3.1433333333333326</v>
      </c>
      <c r="AM24" s="23">
        <v>-14.56774193548387</v>
      </c>
      <c r="AN24" s="22">
        <v>-11.877419354838711</v>
      </c>
      <c r="AO24" s="2">
        <v>-11.486206896551721</v>
      </c>
      <c r="AP24" s="2">
        <v>-8.0032258064516135</v>
      </c>
      <c r="AQ24" s="2">
        <v>4.37</v>
      </c>
      <c r="AR24" s="2">
        <v>-0.13870967741935475</v>
      </c>
      <c r="AS24" s="2">
        <v>7.9133333333333349</v>
      </c>
      <c r="AT24" s="2">
        <v>11.841935483870964</v>
      </c>
      <c r="AU24" s="2">
        <v>9.7064516129032263</v>
      </c>
      <c r="AV24" s="2">
        <v>4.4933333333333332</v>
      </c>
      <c r="AW24" s="2">
        <v>-0.98387096774193583</v>
      </c>
      <c r="AX24" s="2">
        <v>-9.8966666666666665</v>
      </c>
      <c r="AY24" s="23">
        <v>-13.448387096774194</v>
      </c>
      <c r="AZ24" s="32">
        <f t="shared" si="3"/>
        <v>-1.4591193919169447</v>
      </c>
      <c r="BA24" s="15">
        <f t="shared" si="4"/>
        <v>9.8776344086021499</v>
      </c>
      <c r="BB24" s="2">
        <f t="shared" si="5"/>
        <v>8.4887634408602146</v>
      </c>
    </row>
    <row r="25" spans="1:54" x14ac:dyDescent="0.3">
      <c r="A25" s="2">
        <v>1989</v>
      </c>
      <c r="B25">
        <v>1.097</v>
      </c>
      <c r="C25" s="14"/>
      <c r="D25" s="14"/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2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3">
        <v>23.499999999999996</v>
      </c>
      <c r="AB25" s="32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7.9133333333333349</v>
      </c>
      <c r="AH25" s="2">
        <v>11.841935483870964</v>
      </c>
      <c r="AI25" s="2">
        <v>9.7064516129032263</v>
      </c>
      <c r="AJ25" s="2">
        <v>4.4933333333333332</v>
      </c>
      <c r="AK25" s="2">
        <v>-0.98387096774193583</v>
      </c>
      <c r="AL25" s="2">
        <v>-9.8966666666666665</v>
      </c>
      <c r="AM25" s="23">
        <v>-13.448387096774194</v>
      </c>
      <c r="AN25" s="22">
        <v>-7.6483870967741936</v>
      </c>
      <c r="AO25" s="2">
        <v>-6.6964285714285721</v>
      </c>
      <c r="AP25" s="2">
        <v>-0.25806451612903236</v>
      </c>
      <c r="AQ25" s="2">
        <v>-0.87666666666666693</v>
      </c>
      <c r="AR25" s="2">
        <v>2.8870967741935485</v>
      </c>
      <c r="AS25" s="2">
        <v>8.7466666666666661</v>
      </c>
      <c r="AT25" s="2">
        <v>10.290322580645162</v>
      </c>
      <c r="AU25" s="2">
        <v>8.7258064516129039</v>
      </c>
      <c r="AV25" s="2">
        <v>3.973333333333334</v>
      </c>
      <c r="AW25" s="2">
        <v>-3.1354838709677417</v>
      </c>
      <c r="AX25" s="2">
        <v>-3.2266666666666666</v>
      </c>
      <c r="AY25" s="23">
        <v>-11</v>
      </c>
      <c r="AZ25" s="32">
        <f t="shared" si="3"/>
        <v>0.14846070148489479</v>
      </c>
      <c r="BA25" s="15">
        <f t="shared" si="4"/>
        <v>9.5184946236559149</v>
      </c>
      <c r="BB25" s="2">
        <f t="shared" si="5"/>
        <v>7.9340322580645166</v>
      </c>
    </row>
    <row r="26" spans="1:54" x14ac:dyDescent="0.3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2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3">
        <v>37.900000000000006</v>
      </c>
      <c r="AB26" s="32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8.7466666666666661</v>
      </c>
      <c r="AH26" s="2">
        <v>10.290322580645162</v>
      </c>
      <c r="AI26" s="2">
        <v>8.7258064516129039</v>
      </c>
      <c r="AJ26" s="2">
        <v>3.973333333333334</v>
      </c>
      <c r="AK26" s="2">
        <v>-3.1354838709677417</v>
      </c>
      <c r="AL26" s="2">
        <v>-3.2266666666666666</v>
      </c>
      <c r="AM26" s="23">
        <v>-11</v>
      </c>
      <c r="AN26" s="22">
        <v>-17.196774193548386</v>
      </c>
      <c r="AO26" s="2">
        <v>-2.4107142857142856</v>
      </c>
      <c r="AP26" s="2">
        <v>-2.3419354838709676</v>
      </c>
      <c r="AQ26" s="2">
        <v>-0.3299999999999999</v>
      </c>
      <c r="AR26" s="2">
        <v>0.47419354838709687</v>
      </c>
      <c r="AS26" s="2">
        <v>5.623333333333334</v>
      </c>
      <c r="AT26" s="2">
        <v>10.709677419354838</v>
      </c>
      <c r="AU26" s="2">
        <v>7.9225806451612879</v>
      </c>
      <c r="AV26" s="2">
        <v>1.9533333333333338</v>
      </c>
      <c r="AW26" s="2">
        <v>-1.8516129032258062</v>
      </c>
      <c r="AX26" s="2">
        <v>-5.7733333333333352</v>
      </c>
      <c r="AY26" s="23">
        <v>-3.8806451612903223</v>
      </c>
      <c r="AZ26" s="32">
        <f t="shared" si="3"/>
        <v>-0.59182475678443425</v>
      </c>
      <c r="BA26" s="15">
        <f t="shared" si="4"/>
        <v>8.1665053763440856</v>
      </c>
      <c r="BB26" s="2">
        <f t="shared" si="5"/>
        <v>6.5522311827956976</v>
      </c>
    </row>
    <row r="27" spans="1:54" x14ac:dyDescent="0.3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2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3">
        <v>55.300000000000004</v>
      </c>
      <c r="AB27" s="32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5.623333333333334</v>
      </c>
      <c r="AH27" s="2">
        <v>10.709677419354838</v>
      </c>
      <c r="AI27" s="2">
        <v>7.9225806451612879</v>
      </c>
      <c r="AJ27" s="2">
        <v>1.9533333333333338</v>
      </c>
      <c r="AK27" s="2">
        <v>-1.8516129032258062</v>
      </c>
      <c r="AL27" s="2">
        <v>-5.7733333333333352</v>
      </c>
      <c r="AM27" s="23">
        <v>-3.8806451612903223</v>
      </c>
      <c r="AN27" s="22">
        <v>-13.59677419354839</v>
      </c>
      <c r="AO27" s="2">
        <v>-14.610714285714286</v>
      </c>
      <c r="AP27" s="2">
        <v>-11.129032258064516</v>
      </c>
      <c r="AQ27" s="2">
        <v>-1.3299999999999998</v>
      </c>
      <c r="AR27" s="2">
        <v>0.27741935483870961</v>
      </c>
      <c r="AS27" s="2">
        <v>6.9266666666666676</v>
      </c>
      <c r="AT27" s="2">
        <v>9.6709677419354865</v>
      </c>
      <c r="AU27" s="2">
        <v>9.3387096774193541</v>
      </c>
      <c r="AV27" s="2">
        <v>1.4900000000000004</v>
      </c>
      <c r="AW27" s="2">
        <v>0.1870967741935487</v>
      </c>
      <c r="AX27" s="2">
        <v>-0.98333333333333306</v>
      </c>
      <c r="AY27" s="23">
        <v>-9.1870967741935452</v>
      </c>
      <c r="AZ27" s="32">
        <f t="shared" si="3"/>
        <v>-1.9121742191500246</v>
      </c>
      <c r="BA27" s="15">
        <f t="shared" si="4"/>
        <v>8.2988172043010771</v>
      </c>
      <c r="BB27" s="2">
        <f t="shared" si="5"/>
        <v>6.8565860215053771</v>
      </c>
    </row>
    <row r="28" spans="1:54" x14ac:dyDescent="0.3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2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6.9266666666666676</v>
      </c>
      <c r="AH28" s="2">
        <v>9.6709677419354865</v>
      </c>
      <c r="AI28" s="2">
        <v>9.3387096774193541</v>
      </c>
      <c r="AJ28" s="2">
        <v>1.4900000000000004</v>
      </c>
      <c r="AK28" s="2">
        <v>0.1870967741935487</v>
      </c>
      <c r="AL28" s="2">
        <v>-0.98333333333333306</v>
      </c>
      <c r="AM28" s="23">
        <v>-9.1870967741935452</v>
      </c>
      <c r="AN28" s="22">
        <v>-9.4322580645161249</v>
      </c>
      <c r="AO28" s="2">
        <v>-1.7862068965517244</v>
      </c>
      <c r="AP28" s="2">
        <v>-3.3354838709677428</v>
      </c>
      <c r="AQ28" s="2">
        <v>3.5699999999999994</v>
      </c>
      <c r="AR28" s="2">
        <v>1.6612903225806455</v>
      </c>
      <c r="AS28" s="2">
        <v>7.0333333333333332</v>
      </c>
      <c r="AT28" s="2">
        <v>8.8580645161290299</v>
      </c>
      <c r="AU28" s="2">
        <v>7.3806451612903228</v>
      </c>
      <c r="AV28" s="2">
        <v>6.65</v>
      </c>
      <c r="AW28" s="2">
        <v>-6.4806451612903224</v>
      </c>
      <c r="AX28" s="2">
        <v>-7.7933333333333348</v>
      </c>
      <c r="AY28" s="23">
        <v>-0.26774193548387082</v>
      </c>
      <c r="AZ28" s="32">
        <f t="shared" si="3"/>
        <v>0.50480533926585114</v>
      </c>
      <c r="BA28" s="15">
        <f t="shared" si="4"/>
        <v>7.9456989247311816</v>
      </c>
      <c r="BB28" s="2">
        <f t="shared" si="5"/>
        <v>7.480510752688172</v>
      </c>
    </row>
    <row r="29" spans="1:54" x14ac:dyDescent="0.3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2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3">
        <v>57.600000000000009</v>
      </c>
      <c r="AB29" s="32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7.0333333333333332</v>
      </c>
      <c r="AH29" s="2">
        <v>8.8580645161290299</v>
      </c>
      <c r="AI29" s="2">
        <v>7.3806451612903228</v>
      </c>
      <c r="AJ29" s="2">
        <v>6.65</v>
      </c>
      <c r="AK29" s="2">
        <v>-6.4806451612903224</v>
      </c>
      <c r="AL29" s="2">
        <v>-7.7933333333333348</v>
      </c>
      <c r="AM29" s="23">
        <v>-0.26774193548387082</v>
      </c>
      <c r="AN29" s="22">
        <v>-7.5451612903225804</v>
      </c>
      <c r="AO29" s="2">
        <v>-6.5964285714285706</v>
      </c>
      <c r="AP29" s="2">
        <v>-1.5838709677419356</v>
      </c>
      <c r="AQ29" s="2">
        <v>3.6433333333333322</v>
      </c>
      <c r="AR29" s="2">
        <v>0.96451612903225825</v>
      </c>
      <c r="AS29" s="2">
        <v>6.2299999999999995</v>
      </c>
      <c r="AT29" s="2">
        <v>10.145161290322578</v>
      </c>
      <c r="AU29" s="2">
        <v>8.8387096774193559</v>
      </c>
      <c r="AV29" s="2">
        <v>-0.74666666666666681</v>
      </c>
      <c r="AW29" s="2">
        <v>-1.1161290322580646</v>
      </c>
      <c r="AX29" s="2">
        <v>-3.5000000000000004</v>
      </c>
      <c r="AY29" s="23">
        <v>-9.6677419354838712</v>
      </c>
      <c r="AZ29" s="32">
        <f t="shared" si="3"/>
        <v>-7.7856502816180395E-2</v>
      </c>
      <c r="BA29" s="15">
        <f t="shared" si="4"/>
        <v>8.1875806451612885</v>
      </c>
      <c r="BB29" s="2">
        <f t="shared" si="5"/>
        <v>6.1168010752688167</v>
      </c>
    </row>
    <row r="30" spans="1:54" x14ac:dyDescent="0.3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2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3">
        <v>45.79999999999999</v>
      </c>
      <c r="AB30" s="32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6.2299999999999995</v>
      </c>
      <c r="AH30" s="2">
        <v>10.145161290322578</v>
      </c>
      <c r="AI30" s="2">
        <v>8.8387096774193559</v>
      </c>
      <c r="AJ30" s="2">
        <v>-0.74666666666666681</v>
      </c>
      <c r="AK30" s="2">
        <v>-1.1161290322580646</v>
      </c>
      <c r="AL30" s="2">
        <v>-3.5000000000000004</v>
      </c>
      <c r="AM30" s="23">
        <v>-9.6677419354838712</v>
      </c>
      <c r="AN30" s="22">
        <v>-12.816129032258063</v>
      </c>
      <c r="AO30" s="2">
        <v>-5.1642857142857119</v>
      </c>
      <c r="AP30" s="2">
        <v>-5.3903225806451625</v>
      </c>
      <c r="AQ30" s="2">
        <v>-2.4666666666666659</v>
      </c>
      <c r="AR30" s="2">
        <v>-0.40322580645161282</v>
      </c>
      <c r="AS30" s="2">
        <v>7.3166666666666655</v>
      </c>
      <c r="AT30" s="2">
        <v>9.7258064516129057</v>
      </c>
      <c r="AU30" s="2">
        <v>7.1064516129032249</v>
      </c>
      <c r="AV30" s="2">
        <v>1.7</v>
      </c>
      <c r="AW30" s="2">
        <v>-0.87419354838709662</v>
      </c>
      <c r="AX30" s="2">
        <v>-2.2433333333333332</v>
      </c>
      <c r="AY30" s="23">
        <v>1.2612903225806444</v>
      </c>
      <c r="AZ30" s="32">
        <f t="shared" si="3"/>
        <v>-0.18732846902201686</v>
      </c>
      <c r="BA30" s="15">
        <f t="shared" si="4"/>
        <v>8.5212365591397852</v>
      </c>
      <c r="BB30" s="2">
        <f t="shared" si="5"/>
        <v>6.4622311827956986</v>
      </c>
    </row>
    <row r="31" spans="1:54" x14ac:dyDescent="0.3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2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7.3166666666666655</v>
      </c>
      <c r="AH31" s="2">
        <v>9.7258064516129057</v>
      </c>
      <c r="AI31" s="2">
        <v>7.1064516129032249</v>
      </c>
      <c r="AJ31" s="2">
        <v>1.7</v>
      </c>
      <c r="AK31" s="2">
        <v>-0.87419354838709662</v>
      </c>
      <c r="AL31" s="2">
        <v>-2.2433333333333332</v>
      </c>
      <c r="AM31" s="23">
        <v>1.2612903225806444</v>
      </c>
      <c r="AN31" s="22">
        <v>-7.338709677419355</v>
      </c>
      <c r="AO31" s="2">
        <v>-9.8071428571428516</v>
      </c>
      <c r="AP31" s="2">
        <v>-1.3548387096774197</v>
      </c>
      <c r="AQ31" s="2">
        <v>-1.5566666666666669</v>
      </c>
      <c r="AR31" s="2">
        <v>0.88387096774193574</v>
      </c>
      <c r="AS31" s="2">
        <v>8.096666666666664</v>
      </c>
      <c r="AT31" s="2">
        <v>7.7612903225806447</v>
      </c>
      <c r="AU31" s="2">
        <v>7.1258064516129043</v>
      </c>
      <c r="AV31" s="2">
        <v>2.4333333333333331</v>
      </c>
      <c r="AW31" s="2">
        <v>0.42258064516129012</v>
      </c>
      <c r="AX31" s="2">
        <v>-4.2033333333333323</v>
      </c>
      <c r="AY31" s="23">
        <v>-13.999999999999998</v>
      </c>
      <c r="AZ31" s="32">
        <f t="shared" si="3"/>
        <v>-0.96142857142857119</v>
      </c>
      <c r="BA31" s="15">
        <f t="shared" si="4"/>
        <v>7.9289784946236548</v>
      </c>
      <c r="BB31" s="2">
        <f t="shared" si="5"/>
        <v>6.3542741935483873</v>
      </c>
    </row>
    <row r="32" spans="1:54" x14ac:dyDescent="0.3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8.096666666666664</v>
      </c>
      <c r="AH32" s="2">
        <v>7.7612903225806447</v>
      </c>
      <c r="AI32" s="2">
        <v>7.1258064516129043</v>
      </c>
      <c r="AJ32" s="2">
        <v>2.4333333333333331</v>
      </c>
      <c r="AK32" s="2">
        <v>0.42258064516129012</v>
      </c>
      <c r="AL32" s="2">
        <v>-4.2033333333333323</v>
      </c>
      <c r="AM32" s="23">
        <v>-13.999999999999998</v>
      </c>
      <c r="AN32" s="22">
        <v>-8.5709677419354833</v>
      </c>
      <c r="AO32" s="2">
        <v>-14.775862068965516</v>
      </c>
      <c r="AP32" s="2">
        <v>2.6870967741935488</v>
      </c>
      <c r="AQ32" s="2">
        <v>0.64666666666666694</v>
      </c>
      <c r="AR32" s="2">
        <v>-1.3290322580645162</v>
      </c>
      <c r="AS32" s="2">
        <v>5.2933333333333321</v>
      </c>
      <c r="AT32" s="2">
        <v>7.9838709677419333</v>
      </c>
      <c r="AU32" s="2">
        <v>8.112903225806452</v>
      </c>
      <c r="AV32" s="2">
        <v>2.2633333333333336</v>
      </c>
      <c r="AW32" s="2">
        <v>-0.30967741935483895</v>
      </c>
      <c r="AX32" s="2">
        <v>-3.6733333333333329</v>
      </c>
      <c r="AY32" s="23">
        <v>-7.9709677419354836</v>
      </c>
      <c r="AZ32" s="32">
        <f t="shared" si="3"/>
        <v>-0.80355302187615851</v>
      </c>
      <c r="BA32" s="15">
        <f t="shared" si="4"/>
        <v>6.6386021505376327</v>
      </c>
      <c r="BB32" s="2">
        <f t="shared" si="5"/>
        <v>5.9133602150537623</v>
      </c>
    </row>
    <row r="33" spans="1:54" x14ac:dyDescent="0.3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2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3">
        <v>14.700000000000001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5.2933333333333321</v>
      </c>
      <c r="AH33" s="2">
        <v>7.9838709677419333</v>
      </c>
      <c r="AI33" s="2">
        <v>8.112903225806452</v>
      </c>
      <c r="AJ33" s="2">
        <v>2.2633333333333336</v>
      </c>
      <c r="AK33" s="2">
        <v>-0.30967741935483895</v>
      </c>
      <c r="AL33" s="2">
        <v>-3.6733333333333329</v>
      </c>
      <c r="AM33" s="23">
        <v>-7.9709677419354836</v>
      </c>
      <c r="AN33" s="22">
        <v>-10.996774193548388</v>
      </c>
      <c r="AO33" s="2">
        <v>-10.046428571428573</v>
      </c>
      <c r="AP33" s="2">
        <v>-4.1548387096774198</v>
      </c>
      <c r="AQ33" s="2">
        <v>2.1899999999999995</v>
      </c>
      <c r="AR33" s="2">
        <v>-1.9354838709677392E-2</v>
      </c>
      <c r="AS33" s="2">
        <v>6.54</v>
      </c>
      <c r="AT33" s="2">
        <v>9.7580645161290338</v>
      </c>
      <c r="AU33" s="2">
        <v>8.7677419354838708</v>
      </c>
      <c r="AV33" s="2">
        <v>5.1933333333333325</v>
      </c>
      <c r="AW33" s="2">
        <v>-1.6774193548387097</v>
      </c>
      <c r="AX33" s="2">
        <v>-3.1533333333333333</v>
      </c>
      <c r="AY33" s="23">
        <v>-8.258064516129032</v>
      </c>
      <c r="AZ33" s="32">
        <f t="shared" si="3"/>
        <v>-0.48808947772657502</v>
      </c>
      <c r="BA33" s="15">
        <f t="shared" si="4"/>
        <v>8.1490322580645174</v>
      </c>
      <c r="BB33" s="2">
        <f t="shared" si="5"/>
        <v>7.5647849462365597</v>
      </c>
    </row>
    <row r="34" spans="1:54" x14ac:dyDescent="0.3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2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3">
        <v>27.2</v>
      </c>
      <c r="AB34" s="32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6.54</v>
      </c>
      <c r="AH34" s="2">
        <v>9.7580645161290338</v>
      </c>
      <c r="AI34" s="2">
        <v>8.7677419354838708</v>
      </c>
      <c r="AJ34" s="2">
        <v>5.1933333333333325</v>
      </c>
      <c r="AK34" s="2">
        <v>-1.6774193548387097</v>
      </c>
      <c r="AL34" s="2">
        <v>-3.1533333333333333</v>
      </c>
      <c r="AM34" s="23">
        <v>-8.258064516129032</v>
      </c>
      <c r="AN34" s="22">
        <v>-11.009677419354839</v>
      </c>
      <c r="AO34" s="2">
        <v>-24.617857142857144</v>
      </c>
      <c r="AP34" s="2">
        <v>-10.36774193548387</v>
      </c>
      <c r="AQ34" s="2">
        <v>3.7033333333333336</v>
      </c>
      <c r="AR34" s="2">
        <v>-0.1258064516129033</v>
      </c>
      <c r="AS34" s="2">
        <v>5.6099999999999994</v>
      </c>
      <c r="AT34" s="2">
        <v>12.290322580645162</v>
      </c>
      <c r="AU34" s="2">
        <v>7.8000000000000016</v>
      </c>
      <c r="AV34" s="2">
        <v>3.8366666666666664</v>
      </c>
      <c r="AW34" s="2">
        <v>-0.16774193548387079</v>
      </c>
      <c r="AX34" s="2">
        <v>-7.6433333333333353</v>
      </c>
      <c r="AY34" s="23">
        <v>-12.435483870967738</v>
      </c>
      <c r="AZ34" s="32">
        <f t="shared" si="3"/>
        <v>-2.7606099590373785</v>
      </c>
      <c r="BA34" s="15">
        <f t="shared" si="4"/>
        <v>8.9501612903225798</v>
      </c>
      <c r="BB34" s="2">
        <f t="shared" si="5"/>
        <v>7.3842473118279566</v>
      </c>
    </row>
    <row r="35" spans="1:54" x14ac:dyDescent="0.3">
      <c r="A35" s="2">
        <v>1999</v>
      </c>
      <c r="B35">
        <v>1.022</v>
      </c>
      <c r="C35" s="14"/>
      <c r="D35" s="14"/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2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5.6099999999999994</v>
      </c>
      <c r="AH35" s="2">
        <v>12.290322580645162</v>
      </c>
      <c r="AI35" s="2">
        <v>7.8000000000000016</v>
      </c>
      <c r="AJ35" s="2">
        <v>3.8366666666666664</v>
      </c>
      <c r="AK35" s="2">
        <v>-0.16774193548387079</v>
      </c>
      <c r="AL35" s="2">
        <v>-7.6433333333333353</v>
      </c>
      <c r="AM35" s="23">
        <v>-12.435483870967738</v>
      </c>
      <c r="AN35" s="22">
        <v>-17.525806451612905</v>
      </c>
      <c r="AO35" s="2">
        <v>-13.807142857142855</v>
      </c>
      <c r="AP35" s="2">
        <v>-3.3129032258064521</v>
      </c>
      <c r="AQ35" s="2">
        <v>-0.26666666666666666</v>
      </c>
      <c r="AR35" s="2">
        <v>-2.3612903225806448</v>
      </c>
      <c r="AS35" s="2">
        <v>8.6400000000000023</v>
      </c>
      <c r="AT35" s="2">
        <v>10.319354838709675</v>
      </c>
      <c r="AU35" s="2">
        <v>5.6677419354838703</v>
      </c>
      <c r="AV35" s="2">
        <v>4.2499999999999991</v>
      </c>
      <c r="AW35" s="2">
        <v>0.86451612903225827</v>
      </c>
      <c r="AX35" s="2">
        <v>-2.82</v>
      </c>
      <c r="AY35" s="23">
        <v>-8.4935483870967765</v>
      </c>
      <c r="AZ35" s="32">
        <f t="shared" si="3"/>
        <v>-1.5704787506400411</v>
      </c>
      <c r="BA35" s="15">
        <f t="shared" si="4"/>
        <v>9.4796774193548394</v>
      </c>
      <c r="BB35" s="2">
        <f t="shared" si="5"/>
        <v>7.2192741935483875</v>
      </c>
    </row>
    <row r="36" spans="1:54" x14ac:dyDescent="0.3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2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3">
        <v>54.399999999999984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8.6400000000000023</v>
      </c>
      <c r="AH36" s="2">
        <v>10.319354838709675</v>
      </c>
      <c r="AI36" s="2">
        <v>5.6677419354838703</v>
      </c>
      <c r="AJ36" s="2">
        <v>4.2499999999999991</v>
      </c>
      <c r="AK36" s="2">
        <v>0.86451612903225827</v>
      </c>
      <c r="AL36" s="2">
        <v>-2.82</v>
      </c>
      <c r="AM36" s="23">
        <v>-8.4935483870967765</v>
      </c>
      <c r="AN36" s="22">
        <v>-7.09032258064516</v>
      </c>
      <c r="AO36" s="2">
        <v>-5.8241379310344819</v>
      </c>
      <c r="AP36" s="2">
        <v>-1.3129032258064515</v>
      </c>
      <c r="AQ36" s="2">
        <v>-0.76333333333333342</v>
      </c>
      <c r="AR36" s="2">
        <v>1.5741935483870966</v>
      </c>
      <c r="AS36" s="2">
        <v>8.033333333333335</v>
      </c>
      <c r="AT36" s="2">
        <v>11.348387096774195</v>
      </c>
      <c r="AU36" s="2">
        <v>8.3161290322580648</v>
      </c>
      <c r="AV36" s="2">
        <v>3.2200000000000011</v>
      </c>
      <c r="AW36" s="2">
        <v>3.3967741935483873</v>
      </c>
      <c r="AX36" s="2">
        <v>-1.5933333333333335</v>
      </c>
      <c r="AY36" s="23">
        <v>-6.4354838709677411</v>
      </c>
      <c r="AZ36" s="32">
        <f t="shared" si="3"/>
        <v>1.0724419107650485</v>
      </c>
      <c r="BA36" s="15">
        <f t="shared" si="4"/>
        <v>9.6908602150537639</v>
      </c>
      <c r="BB36" s="2">
        <f t="shared" si="5"/>
        <v>7.7294623655913988</v>
      </c>
    </row>
    <row r="37" spans="1:54" x14ac:dyDescent="0.3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2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3">
        <v>8.5</v>
      </c>
      <c r="AB37" s="32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8.033333333333335</v>
      </c>
      <c r="AH37" s="2">
        <v>11.348387096774195</v>
      </c>
      <c r="AI37" s="2">
        <v>8.3161290322580648</v>
      </c>
      <c r="AJ37" s="2">
        <v>3.2200000000000011</v>
      </c>
      <c r="AK37" s="2">
        <v>3.3967741935483873</v>
      </c>
      <c r="AL37" s="2">
        <v>-1.5933333333333335</v>
      </c>
      <c r="AM37" s="23">
        <v>-6.4354838709677411</v>
      </c>
      <c r="AN37" s="22">
        <v>-3.9129032258064509</v>
      </c>
      <c r="AO37" s="2">
        <v>-13.646428571428576</v>
      </c>
      <c r="AP37" s="2">
        <v>-4.4516129032258061</v>
      </c>
      <c r="AQ37" s="2">
        <v>0.61666666666666647</v>
      </c>
      <c r="AR37" s="2">
        <v>0.80645161290322553</v>
      </c>
      <c r="AS37" s="2">
        <v>8.6166666666666671</v>
      </c>
      <c r="AT37" s="2">
        <v>11.329032258064515</v>
      </c>
      <c r="AU37" s="2">
        <v>7.8129032258064504</v>
      </c>
      <c r="AV37" s="2">
        <v>4.0433333333333321</v>
      </c>
      <c r="AW37" s="2">
        <v>-1.1354838709677419</v>
      </c>
      <c r="AX37" s="2">
        <v>-6.9233333333333338</v>
      </c>
      <c r="AY37" s="23">
        <v>-13.509677419354839</v>
      </c>
      <c r="AZ37" s="32">
        <f t="shared" si="3"/>
        <v>-0.86286546338965753</v>
      </c>
      <c r="BA37" s="15">
        <f t="shared" si="4"/>
        <v>9.9728494623655912</v>
      </c>
      <c r="BB37" s="2">
        <f t="shared" si="5"/>
        <v>7.9504838709677417</v>
      </c>
    </row>
    <row r="38" spans="1:54" x14ac:dyDescent="0.3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2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3">
        <v>14.4</v>
      </c>
      <c r="AB38" s="32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8.6166666666666671</v>
      </c>
      <c r="AH38" s="2">
        <v>11.329032258064515</v>
      </c>
      <c r="AI38" s="2">
        <v>7.8129032258064504</v>
      </c>
      <c r="AJ38" s="2">
        <v>4.0433333333333321</v>
      </c>
      <c r="AK38" s="2">
        <v>-1.1354838709677419</v>
      </c>
      <c r="AL38" s="2">
        <v>-6.9233333333333338</v>
      </c>
      <c r="AM38" s="23">
        <v>-13.509677419354839</v>
      </c>
      <c r="AN38" s="22">
        <v>-13.383870967741936</v>
      </c>
      <c r="AO38" s="2">
        <v>-9.985714285714284</v>
      </c>
      <c r="AP38" s="2">
        <v>-4.2548387096774203</v>
      </c>
      <c r="AQ38" s="2">
        <v>-2.4333333333333331</v>
      </c>
      <c r="AR38" s="2">
        <v>1.203225806451613</v>
      </c>
      <c r="AS38" s="2">
        <v>6.7266666666666657</v>
      </c>
      <c r="AT38" s="2">
        <v>11.619354838709679</v>
      </c>
      <c r="AU38" s="2">
        <v>6.8999999999999986</v>
      </c>
      <c r="AV38" s="2">
        <v>3.0133333333333341</v>
      </c>
      <c r="AW38" s="2">
        <v>-1.2903225806451424E-2</v>
      </c>
      <c r="AX38" s="2">
        <v>-7.0600000000000005</v>
      </c>
      <c r="AY38" s="23">
        <v>-11.406451612903222</v>
      </c>
      <c r="AZ38" s="32">
        <f t="shared" si="3"/>
        <v>-1.5895442908346133</v>
      </c>
      <c r="BA38" s="15">
        <f t="shared" si="4"/>
        <v>9.1730107526881728</v>
      </c>
      <c r="BB38" s="2">
        <f t="shared" si="5"/>
        <v>7.0648387096774199</v>
      </c>
    </row>
    <row r="39" spans="1:54" x14ac:dyDescent="0.3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2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3">
        <v>64</v>
      </c>
      <c r="AB39" s="32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6.7266666666666657</v>
      </c>
      <c r="AH39" s="2">
        <v>11.619354838709679</v>
      </c>
      <c r="AI39" s="2">
        <v>6.8999999999999986</v>
      </c>
      <c r="AJ39" s="2">
        <v>3.0133333333333341</v>
      </c>
      <c r="AK39" s="2">
        <v>-1.2903225806451424E-2</v>
      </c>
      <c r="AL39" s="2">
        <v>-7.0600000000000005</v>
      </c>
      <c r="AM39" s="23">
        <v>-11.406451612903222</v>
      </c>
      <c r="AN39" s="22">
        <v>-21.129032258064516</v>
      </c>
      <c r="AO39" s="2">
        <v>-8.6999999999999993</v>
      </c>
      <c r="AP39" s="2">
        <v>2.6935483870967736</v>
      </c>
      <c r="AQ39" s="2">
        <v>-2.9999999999999714E-2</v>
      </c>
      <c r="AR39" s="2">
        <v>2.4064516129032256</v>
      </c>
      <c r="AS39" s="2">
        <v>4.5233333333333343</v>
      </c>
      <c r="AT39" s="2">
        <v>12.532258064516132</v>
      </c>
      <c r="AU39" s="2">
        <v>10.07741935483871</v>
      </c>
      <c r="AV39" s="2">
        <v>2.8933333333333335</v>
      </c>
      <c r="AW39" s="2">
        <v>0.31935483870967724</v>
      </c>
      <c r="AX39" s="2">
        <v>-2.7033333333333331</v>
      </c>
      <c r="AY39" s="23">
        <v>-6.6258064516129034</v>
      </c>
      <c r="AZ39" s="32">
        <f t="shared" si="3"/>
        <v>-0.31187275985663071</v>
      </c>
      <c r="BA39" s="15">
        <f t="shared" si="4"/>
        <v>8.5277956989247325</v>
      </c>
      <c r="BB39" s="2">
        <f t="shared" si="5"/>
        <v>7.5065860215053775</v>
      </c>
    </row>
    <row r="40" spans="1:54" x14ac:dyDescent="0.3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2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3">
        <v>53.9</v>
      </c>
      <c r="AB40" s="32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4.5233333333333343</v>
      </c>
      <c r="AH40" s="2">
        <v>12.532258064516132</v>
      </c>
      <c r="AI40" s="2">
        <v>10.07741935483871</v>
      </c>
      <c r="AJ40" s="2">
        <v>2.8933333333333335</v>
      </c>
      <c r="AK40" s="2">
        <v>0.31935483870967724</v>
      </c>
      <c r="AL40" s="2">
        <v>-2.7033333333333331</v>
      </c>
      <c r="AM40" s="23">
        <v>-6.6258064516129034</v>
      </c>
      <c r="AN40" s="22">
        <v>-9.3419354838709623</v>
      </c>
      <c r="AO40" s="2">
        <v>-14.072413793103447</v>
      </c>
      <c r="AP40" s="2">
        <v>-1.8451612903225809</v>
      </c>
      <c r="AQ40" s="2">
        <v>0.14000000000000001</v>
      </c>
      <c r="AR40" s="2">
        <v>0.70645161290322578</v>
      </c>
      <c r="AS40" s="2">
        <v>6.0666666666666664</v>
      </c>
      <c r="AT40" s="2">
        <v>12.303225806451614</v>
      </c>
      <c r="AU40" s="2">
        <v>8.4032258064516121</v>
      </c>
      <c r="AV40" s="2">
        <v>4.2133333333333338</v>
      </c>
      <c r="AW40" s="2">
        <v>-1.2225806451612906</v>
      </c>
      <c r="AX40" s="2">
        <v>-6.883333333333332</v>
      </c>
      <c r="AY40" s="23">
        <v>-5.354838709677419</v>
      </c>
      <c r="AZ40" s="32">
        <f t="shared" si="3"/>
        <v>-0.57394666913854808</v>
      </c>
      <c r="BA40" s="15">
        <f t="shared" si="4"/>
        <v>9.1849462365591403</v>
      </c>
      <c r="BB40" s="2">
        <f t="shared" si="5"/>
        <v>7.7466129032258069</v>
      </c>
    </row>
    <row r="41" spans="1:54" x14ac:dyDescent="0.3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2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3">
        <v>54.499999999999993</v>
      </c>
      <c r="AB41" s="32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6.0666666666666664</v>
      </c>
      <c r="AH41" s="2">
        <v>12.303225806451614</v>
      </c>
      <c r="AI41" s="2">
        <v>8.4032258064516121</v>
      </c>
      <c r="AJ41" s="2">
        <v>4.2133333333333338</v>
      </c>
      <c r="AK41" s="2">
        <v>-1.2225806451612906</v>
      </c>
      <c r="AL41" s="2">
        <v>-6.883333333333332</v>
      </c>
      <c r="AM41" s="23">
        <v>-5.354838709677419</v>
      </c>
      <c r="AN41" s="22">
        <v>-3.2322580645161287</v>
      </c>
      <c r="AO41" s="2">
        <v>-6.4571428571428564</v>
      </c>
      <c r="AP41" s="2">
        <v>-9.3096774193548413</v>
      </c>
      <c r="AQ41" s="2">
        <v>-3.4166666666666665</v>
      </c>
      <c r="AR41" s="2">
        <v>0.71612903225806446</v>
      </c>
      <c r="AS41" s="2">
        <v>6.9399999999999995</v>
      </c>
      <c r="AT41" s="2">
        <v>10.832258064516127</v>
      </c>
      <c r="AU41" s="2">
        <v>10.399999999999999</v>
      </c>
      <c r="AV41" s="2">
        <v>3.6733333333333329</v>
      </c>
      <c r="AW41" s="2">
        <v>2.5774193548387094</v>
      </c>
      <c r="AX41" s="2">
        <v>-0.33999999999999997</v>
      </c>
      <c r="AY41" s="23">
        <v>-1.4225806451612906</v>
      </c>
      <c r="AZ41" s="32">
        <f t="shared" si="3"/>
        <v>0.91340117767537043</v>
      </c>
      <c r="BA41" s="15">
        <f t="shared" si="4"/>
        <v>8.8861290322580633</v>
      </c>
      <c r="BB41" s="2">
        <f t="shared" si="5"/>
        <v>7.9613978494623643</v>
      </c>
    </row>
    <row r="42" spans="1:54" x14ac:dyDescent="0.3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2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3">
        <v>57.399999999999991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6.9399999999999995</v>
      </c>
      <c r="AH42" s="2">
        <v>10.832258064516127</v>
      </c>
      <c r="AI42" s="2">
        <v>10.399999999999999</v>
      </c>
      <c r="AJ42" s="2">
        <v>3.6733333333333329</v>
      </c>
      <c r="AK42" s="2">
        <v>2.5774193548387094</v>
      </c>
      <c r="AL42" s="2">
        <v>-0.33999999999999997</v>
      </c>
      <c r="AM42" s="23">
        <v>-1.4225806451612906</v>
      </c>
      <c r="AN42" s="22">
        <v>-7.9064516129032256</v>
      </c>
      <c r="AO42" s="2">
        <v>-10.37857142857143</v>
      </c>
      <c r="AP42" s="2">
        <v>-4.0483870967741939</v>
      </c>
      <c r="AQ42" s="2">
        <v>-2.3566666666666665</v>
      </c>
      <c r="AR42" s="2">
        <v>1.3774193548387099</v>
      </c>
      <c r="AS42" s="2">
        <v>8.8433333333333337</v>
      </c>
      <c r="AT42" s="2">
        <v>9.3000000000000007</v>
      </c>
      <c r="AU42" s="2">
        <v>8.9741935483870972</v>
      </c>
      <c r="AV42" s="2">
        <v>4.1466666666666656</v>
      </c>
      <c r="AW42" s="2">
        <v>0.35161290322580646</v>
      </c>
      <c r="AX42" s="2">
        <v>-4.3466666666666676</v>
      </c>
      <c r="AY42" s="23">
        <v>-1.6645161290322581</v>
      </c>
      <c r="AZ42" s="32">
        <f t="shared" si="3"/>
        <v>0.19099718381976441</v>
      </c>
      <c r="BA42" s="15">
        <f t="shared" si="4"/>
        <v>9.0716666666666672</v>
      </c>
      <c r="BB42" s="2">
        <f t="shared" si="5"/>
        <v>7.8160483870967736</v>
      </c>
    </row>
    <row r="43" spans="1:54" x14ac:dyDescent="0.3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2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3">
        <v>39.79999999999999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8.8433333333333337</v>
      </c>
      <c r="AH43" s="2">
        <v>9.3000000000000007</v>
      </c>
      <c r="AI43" s="2">
        <v>8.9741935483870972</v>
      </c>
      <c r="AJ43" s="2">
        <v>4.1466666666666656</v>
      </c>
      <c r="AK43" s="2">
        <v>0.35161290322580646</v>
      </c>
      <c r="AL43" s="2">
        <v>-4.3466666666666676</v>
      </c>
      <c r="AM43" s="23">
        <v>-1.6645161290322581</v>
      </c>
      <c r="AN43" s="22">
        <v>-12.519354838709676</v>
      </c>
      <c r="AO43" s="2">
        <v>-22.807142857142857</v>
      </c>
      <c r="AP43" s="2">
        <v>-3.2193548387096778</v>
      </c>
      <c r="AQ43" s="2">
        <v>1.2633333333333332</v>
      </c>
      <c r="AR43" s="2">
        <v>1.4741935483870965</v>
      </c>
      <c r="AS43" s="2">
        <v>6.9566666666666679</v>
      </c>
      <c r="AT43" s="2">
        <v>10.764516129032257</v>
      </c>
      <c r="AU43" s="2">
        <v>9.8387096774193541</v>
      </c>
      <c r="AV43" s="2">
        <v>3.4099999999999993</v>
      </c>
      <c r="AW43" s="2">
        <v>2.2451612903225802</v>
      </c>
      <c r="AX43" s="2">
        <v>-0.69666666666666666</v>
      </c>
      <c r="AY43" s="23">
        <v>-9.6774193548387899E-3</v>
      </c>
      <c r="AZ43" s="32">
        <f t="shared" si="3"/>
        <v>-0.2749679979518686</v>
      </c>
      <c r="BA43" s="15">
        <f t="shared" si="4"/>
        <v>8.860591397849463</v>
      </c>
      <c r="BB43" s="2">
        <f t="shared" si="5"/>
        <v>7.7424731182795705</v>
      </c>
    </row>
    <row r="44" spans="1:54" x14ac:dyDescent="0.3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2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6.9566666666666679</v>
      </c>
      <c r="AH44" s="2">
        <v>10.764516129032257</v>
      </c>
      <c r="AI44" s="2">
        <v>9.8387096774193541</v>
      </c>
      <c r="AJ44" s="2">
        <v>3.4099999999999993</v>
      </c>
      <c r="AK44" s="2">
        <v>2.2451612903225802</v>
      </c>
      <c r="AL44" s="2">
        <v>-0.69666666666666666</v>
      </c>
      <c r="AM44" s="23">
        <v>-9.6774193548387899E-3</v>
      </c>
      <c r="AN44" s="22">
        <v>-6.3000000000000016</v>
      </c>
      <c r="AO44" s="2">
        <v>-3.3758620689655174</v>
      </c>
      <c r="AP44" s="2">
        <v>-3.0838709677419356</v>
      </c>
      <c r="AQ44" s="2">
        <v>-1.2999999999999996</v>
      </c>
      <c r="AR44" s="2">
        <v>0.27741935483870966</v>
      </c>
      <c r="AS44" s="2">
        <v>6.9200000000000008</v>
      </c>
      <c r="AT44" s="2">
        <v>9.8354838709677423</v>
      </c>
      <c r="AU44" s="2">
        <v>7.5032258064516153</v>
      </c>
      <c r="AV44" s="2">
        <v>2.3933333333333326</v>
      </c>
      <c r="AW44" s="2">
        <v>0.20322580645161289</v>
      </c>
      <c r="AX44" s="2">
        <v>-3.1466666666666665</v>
      </c>
      <c r="AY44" s="23">
        <v>-1.8290322580645162</v>
      </c>
      <c r="AZ44" s="32">
        <f t="shared" si="3"/>
        <v>0.67477135088369822</v>
      </c>
      <c r="BA44" s="15">
        <f t="shared" si="4"/>
        <v>8.377741935483872</v>
      </c>
      <c r="BB44" s="2">
        <f t="shared" si="5"/>
        <v>6.663010752688173</v>
      </c>
    </row>
    <row r="45" spans="1:54" x14ac:dyDescent="0.3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2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3">
        <v>37.099999999999994</v>
      </c>
      <c r="AB45" s="32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6.9200000000000008</v>
      </c>
      <c r="AH45" s="2">
        <v>9.8354838709677423</v>
      </c>
      <c r="AI45" s="2">
        <v>7.5032258064516153</v>
      </c>
      <c r="AJ45" s="2">
        <v>2.3933333333333326</v>
      </c>
      <c r="AK45" s="2">
        <v>0.20322580645161289</v>
      </c>
      <c r="AL45" s="2">
        <v>-3.1466666666666665</v>
      </c>
      <c r="AM45" s="23">
        <v>-1.8290322580645162</v>
      </c>
      <c r="AN45" s="22">
        <v>-6.9580645161290322</v>
      </c>
      <c r="AO45" s="2">
        <v>-8.5250000000000004</v>
      </c>
      <c r="AP45" s="2">
        <v>-4.6677419354838703</v>
      </c>
      <c r="AQ45" s="2">
        <v>2.5266666666666682</v>
      </c>
      <c r="AR45" s="2">
        <v>1.7419354838709677</v>
      </c>
      <c r="AS45" s="2">
        <v>6.56</v>
      </c>
      <c r="AT45" s="2">
        <v>9.5645161290322562</v>
      </c>
      <c r="AU45" s="2">
        <v>8.7548387096774185</v>
      </c>
      <c r="AV45" s="2">
        <v>5.2633333333333328</v>
      </c>
      <c r="AW45" s="2">
        <v>-2.9064516129032256</v>
      </c>
      <c r="AX45" s="2">
        <v>-2.3766666666666669</v>
      </c>
      <c r="AY45" s="23">
        <v>-8.8677419354838705</v>
      </c>
      <c r="AZ45" s="32">
        <f t="shared" si="3"/>
        <v>9.135304659497745E-3</v>
      </c>
      <c r="BA45" s="15">
        <f t="shared" si="4"/>
        <v>8.0622580645161275</v>
      </c>
      <c r="BB45" s="2">
        <f t="shared" si="5"/>
        <v>7.5356720430107513</v>
      </c>
    </row>
    <row r="46" spans="1:54" x14ac:dyDescent="0.3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2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6.56</v>
      </c>
      <c r="AH46" s="2">
        <v>9.5645161290322562</v>
      </c>
      <c r="AI46" s="2">
        <v>8.7548387096774185</v>
      </c>
      <c r="AJ46" s="2">
        <v>5.2633333333333328</v>
      </c>
      <c r="AK46" s="2">
        <v>-2.9064516129032256</v>
      </c>
      <c r="AL46" s="2">
        <v>-2.3766666666666669</v>
      </c>
      <c r="AM46" s="23">
        <v>-8.8677419354838705</v>
      </c>
      <c r="AN46" s="22">
        <v>-14.864516129032257</v>
      </c>
      <c r="AO46" s="2">
        <v>-13.65</v>
      </c>
      <c r="AP46" s="2">
        <v>-5.4612903225806466</v>
      </c>
      <c r="AQ46" s="2">
        <v>-2.1666666666666665</v>
      </c>
      <c r="AR46" s="2">
        <v>3.1838709677419352</v>
      </c>
      <c r="AS46" s="2">
        <v>6.2099999999999991</v>
      </c>
      <c r="AT46" s="2">
        <v>11.787096774193548</v>
      </c>
      <c r="AU46" s="2">
        <v>8.122580645161289</v>
      </c>
      <c r="AV46" s="2">
        <v>4.6800000000000006</v>
      </c>
      <c r="AW46" s="2">
        <v>0.72258064516129006</v>
      </c>
      <c r="AX46" s="2">
        <v>-4.2499999999999991</v>
      </c>
      <c r="AY46" s="23">
        <v>-15.009677419354837</v>
      </c>
      <c r="AZ46" s="32">
        <f t="shared" si="3"/>
        <v>-1.7246684587813614</v>
      </c>
      <c r="BA46" s="15">
        <f t="shared" si="4"/>
        <v>8.9985483870967737</v>
      </c>
      <c r="BB46" s="2">
        <f t="shared" si="5"/>
        <v>7.699919354838709</v>
      </c>
    </row>
    <row r="47" spans="1:54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2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3">
        <v>55.599999999999987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6.2099999999999991</v>
      </c>
      <c r="AH47" s="2">
        <v>11.787096774193548</v>
      </c>
      <c r="AI47" s="2">
        <v>8.122580645161289</v>
      </c>
      <c r="AJ47" s="2">
        <v>4.6800000000000006</v>
      </c>
      <c r="AK47" s="2">
        <v>0.72258064516129006</v>
      </c>
      <c r="AL47" s="2">
        <v>-4.2499999999999991</v>
      </c>
      <c r="AM47" s="23">
        <v>-15.009677419354837</v>
      </c>
      <c r="AN47" s="22">
        <v>-12.335483870967746</v>
      </c>
      <c r="AO47" s="2">
        <v>-20.646428571428576</v>
      </c>
      <c r="AP47" s="2">
        <v>0.78709677419354873</v>
      </c>
      <c r="AQ47" s="2">
        <v>-1.3966666666666669</v>
      </c>
      <c r="AR47" s="2">
        <v>1.9806451612903229</v>
      </c>
      <c r="AS47" s="2">
        <v>9.3933333333333344</v>
      </c>
      <c r="AT47" s="2">
        <v>11.874193548387096</v>
      </c>
      <c r="AU47" s="2">
        <v>7.1677419354838712</v>
      </c>
      <c r="AV47" s="2">
        <v>5.3033333333333337</v>
      </c>
      <c r="AW47" s="2">
        <v>1.3258064516129031</v>
      </c>
      <c r="AX47" s="2">
        <v>-0.25333333333333313</v>
      </c>
      <c r="AY47" s="23">
        <v>-1.7806451612903225</v>
      </c>
      <c r="AZ47" s="32">
        <f t="shared" si="3"/>
        <v>0.11829941116231378</v>
      </c>
      <c r="BA47" s="15">
        <f t="shared" si="4"/>
        <v>10.633763440860214</v>
      </c>
      <c r="BB47" s="2">
        <f t="shared" si="5"/>
        <v>8.4346505376344076</v>
      </c>
    </row>
    <row r="48" spans="1:54" x14ac:dyDescent="0.3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2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3">
        <v>47.9</v>
      </c>
      <c r="AB48" s="32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9.3933333333333344</v>
      </c>
      <c r="AH48" s="2">
        <v>11.874193548387096</v>
      </c>
      <c r="AI48" s="2">
        <v>7.1677419354838712</v>
      </c>
      <c r="AJ48" s="2">
        <v>5.3033333333333337</v>
      </c>
      <c r="AK48" s="2">
        <v>1.3258064516129031</v>
      </c>
      <c r="AL48" s="2">
        <v>-0.25333333333333313</v>
      </c>
      <c r="AM48" s="23">
        <v>-1.7806451612903225</v>
      </c>
      <c r="AN48" s="22">
        <v>-4.8161290322580648</v>
      </c>
      <c r="AO48" s="2">
        <v>-13.093103448275864</v>
      </c>
      <c r="AP48" s="2">
        <v>-0.38387096774193497</v>
      </c>
      <c r="AQ48" s="2">
        <v>3.1166666666666663</v>
      </c>
      <c r="AR48" s="2">
        <v>1.6387096774193546</v>
      </c>
      <c r="AS48" s="2">
        <v>7.0566666666666666</v>
      </c>
      <c r="AT48" s="2">
        <v>10.141935483870967</v>
      </c>
      <c r="AU48" s="2">
        <v>7.3354838709677423</v>
      </c>
      <c r="AV48" s="2">
        <v>4.6966666666666672</v>
      </c>
      <c r="AW48" s="2">
        <v>0.16451612903225812</v>
      </c>
      <c r="AX48" s="2">
        <v>-3.6533333333333333</v>
      </c>
      <c r="AY48" s="23">
        <v>-10.983870967741938</v>
      </c>
      <c r="AZ48" s="32">
        <f t="shared" si="3"/>
        <v>0.10169478432826547</v>
      </c>
      <c r="BA48" s="15">
        <f t="shared" si="4"/>
        <v>8.5993010752688157</v>
      </c>
      <c r="BB48" s="2">
        <f t="shared" si="5"/>
        <v>7.3076881720430098</v>
      </c>
    </row>
    <row r="49" spans="1:54" x14ac:dyDescent="0.3">
      <c r="A49" s="2">
        <v>2013</v>
      </c>
      <c r="B49">
        <v>0.97599999999999998</v>
      </c>
      <c r="C49" s="14"/>
      <c r="D49" s="14"/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2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3">
        <v>48.199999999999996</v>
      </c>
      <c r="AB49" s="32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7.0566666666666666</v>
      </c>
      <c r="AH49" s="2">
        <v>10.141935483870967</v>
      </c>
      <c r="AI49" s="2">
        <v>7.3354838709677423</v>
      </c>
      <c r="AJ49" s="2">
        <v>4.6966666666666672</v>
      </c>
      <c r="AK49" s="2">
        <v>0.16451612903225812</v>
      </c>
      <c r="AL49" s="2">
        <v>-3.6533333333333333</v>
      </c>
      <c r="AM49" s="23">
        <v>-10.983870967741938</v>
      </c>
      <c r="AN49" s="22">
        <v>-5.7451612903225806</v>
      </c>
      <c r="AO49" s="2">
        <v>-3.3785714285714286</v>
      </c>
      <c r="AP49" s="2">
        <v>-12.125806451612902</v>
      </c>
      <c r="AQ49" s="2">
        <v>2.0833333333333326</v>
      </c>
      <c r="AR49" s="2">
        <v>1.8806451612903226</v>
      </c>
      <c r="AS49" s="2">
        <v>9.0966666666666658</v>
      </c>
      <c r="AT49" s="2">
        <v>10.86774193548387</v>
      </c>
      <c r="AU49" s="2">
        <v>9.1612903225806441</v>
      </c>
      <c r="AV49" s="2">
        <v>4.8566666666666665</v>
      </c>
      <c r="AW49" s="2">
        <v>-0.4870967741935483</v>
      </c>
      <c r="AX49" s="2">
        <v>-4.6866666666666674</v>
      </c>
      <c r="AY49" s="23">
        <v>-6.7999999999999989</v>
      </c>
      <c r="AZ49" s="32">
        <f t="shared" si="3"/>
        <v>0.39358678955453091</v>
      </c>
      <c r="BA49" s="15">
        <f t="shared" si="4"/>
        <v>9.9822043010752672</v>
      </c>
      <c r="BB49" s="2">
        <f t="shared" si="5"/>
        <v>8.495591397849461</v>
      </c>
    </row>
    <row r="50" spans="1:54" x14ac:dyDescent="0.3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2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3">
        <v>49.79999999999999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9.0966666666666658</v>
      </c>
      <c r="AH50" s="2">
        <v>10.86774193548387</v>
      </c>
      <c r="AI50" s="2">
        <v>9.1612903225806441</v>
      </c>
      <c r="AJ50" s="2">
        <v>4.8566666666666665</v>
      </c>
      <c r="AK50" s="2">
        <v>-0.4870967741935483</v>
      </c>
      <c r="AL50" s="2">
        <v>-4.6866666666666674</v>
      </c>
      <c r="AM50" s="23">
        <v>-6.7999999999999989</v>
      </c>
      <c r="AN50" s="22">
        <v>-16.383870967741938</v>
      </c>
      <c r="AO50" s="2">
        <v>-4.7142857142857135</v>
      </c>
      <c r="AP50" s="2">
        <v>-0.99354838709677429</v>
      </c>
      <c r="AQ50" s="2">
        <v>-0.12000000000000002</v>
      </c>
      <c r="AR50" s="2">
        <v>0.8774193548387097</v>
      </c>
      <c r="AS50" s="2">
        <v>5.2733333333333352</v>
      </c>
      <c r="AT50" s="2">
        <v>11.403225806451609</v>
      </c>
      <c r="AU50" s="2">
        <v>10.061290322580648</v>
      </c>
      <c r="AV50" s="2">
        <v>3.5766666666666667</v>
      </c>
      <c r="AW50" s="2">
        <v>-1.096774193548387</v>
      </c>
      <c r="AX50" s="2">
        <v>-2.8633333333333328</v>
      </c>
      <c r="AY50" s="23">
        <v>-4.7387096774193562</v>
      </c>
      <c r="AZ50" s="32">
        <f t="shared" si="3"/>
        <v>2.3451100870455655E-2</v>
      </c>
      <c r="BA50" s="15">
        <f t="shared" si="4"/>
        <v>8.338279569892471</v>
      </c>
      <c r="BB50" s="2">
        <f t="shared" si="5"/>
        <v>7.5786290322580641</v>
      </c>
    </row>
    <row r="51" spans="1:54" x14ac:dyDescent="0.3">
      <c r="A51" s="2">
        <v>2015</v>
      </c>
      <c r="B51">
        <v>0.94099999999999995</v>
      </c>
      <c r="C51" s="14"/>
      <c r="D51" s="14"/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2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5.2733333333333352</v>
      </c>
      <c r="AH51" s="2">
        <v>11.403225806451609</v>
      </c>
      <c r="AI51" s="2">
        <v>10.061290322580648</v>
      </c>
      <c r="AJ51" s="2">
        <v>3.5766666666666667</v>
      </c>
      <c r="AK51" s="2">
        <v>-1.096774193548387</v>
      </c>
      <c r="AL51" s="2">
        <v>-2.8633333333333328</v>
      </c>
      <c r="AM51" s="23">
        <v>-4.7387096774193562</v>
      </c>
      <c r="AN51" s="22">
        <v>-13.761290322580647</v>
      </c>
      <c r="AO51" s="2">
        <v>-5.9285714285714279</v>
      </c>
      <c r="AP51" s="2">
        <v>-5.1612903225806021E-2</v>
      </c>
      <c r="AQ51" s="2">
        <v>-2.1866666666666674</v>
      </c>
      <c r="AR51" s="2">
        <v>2.4225806451612906</v>
      </c>
      <c r="AS51" s="2">
        <v>6.75</v>
      </c>
      <c r="AT51" s="2">
        <v>8.4967741935483865</v>
      </c>
      <c r="AU51" s="2">
        <v>8.7612903225806456</v>
      </c>
      <c r="AV51" s="2">
        <v>5.9299999999999988</v>
      </c>
      <c r="AW51" s="2">
        <v>-0.66774193548387084</v>
      </c>
      <c r="AX51" s="2">
        <v>-1.8066666666666669</v>
      </c>
      <c r="AY51" s="23">
        <v>-6.9677419354838719</v>
      </c>
      <c r="AZ51" s="32">
        <f t="shared" si="3"/>
        <v>8.25294418842802E-2</v>
      </c>
      <c r="BA51" s="15">
        <f t="shared" si="4"/>
        <v>7.6233870967741932</v>
      </c>
      <c r="BB51" s="2">
        <f t="shared" si="5"/>
        <v>7.4845161290322579</v>
      </c>
    </row>
    <row r="52" spans="1:54" x14ac:dyDescent="0.3">
      <c r="A52" s="2">
        <v>2016</v>
      </c>
      <c r="B52">
        <v>1.1639999999999999</v>
      </c>
      <c r="C52" s="14"/>
      <c r="D52" s="14"/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2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3">
        <v>44.8</v>
      </c>
      <c r="AB52" s="32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6.75</v>
      </c>
      <c r="AH52" s="2">
        <v>8.4967741935483865</v>
      </c>
      <c r="AI52" s="2">
        <v>8.7612903225806456</v>
      </c>
      <c r="AJ52" s="2">
        <v>5.9299999999999988</v>
      </c>
      <c r="AK52" s="2">
        <v>-0.66774193548387084</v>
      </c>
      <c r="AL52" s="2">
        <v>-1.8066666666666669</v>
      </c>
      <c r="AM52" s="23">
        <v>-6.9677419354838719</v>
      </c>
      <c r="AN52" s="22">
        <v>-18.951612903225808</v>
      </c>
      <c r="AO52" s="2">
        <v>-1.8068965517241382</v>
      </c>
      <c r="AP52" s="2">
        <v>-1.8193548387096781</v>
      </c>
      <c r="AQ52" s="2">
        <v>-0.99999999999999978</v>
      </c>
      <c r="AR52" s="2">
        <v>3.9806451612903229</v>
      </c>
      <c r="AS52" s="2">
        <v>7.3566666666666674</v>
      </c>
      <c r="AT52" s="2">
        <v>12.938709677419354</v>
      </c>
      <c r="AU52" s="2">
        <v>9.5161290322580641</v>
      </c>
      <c r="AV52" s="2">
        <v>5.0466666666666677</v>
      </c>
      <c r="AW52" s="2">
        <v>6.4516129032257605E-3</v>
      </c>
      <c r="AX52" s="2">
        <v>-0.60666666666666635</v>
      </c>
      <c r="AY52" s="23">
        <v>-3.487096774193549</v>
      </c>
      <c r="AZ52" s="32">
        <f t="shared" si="3"/>
        <v>0.93113675689037201</v>
      </c>
      <c r="BA52" s="15">
        <f t="shared" si="4"/>
        <v>10.147688172043011</v>
      </c>
      <c r="BB52" s="2">
        <f t="shared" si="5"/>
        <v>8.7145430107526884</v>
      </c>
    </row>
    <row r="53" spans="1:54" x14ac:dyDescent="0.3">
      <c r="A53" s="2">
        <v>2017</v>
      </c>
      <c r="B53">
        <v>1.1559999999999999</v>
      </c>
      <c r="C53" s="14"/>
      <c r="D53" s="14"/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2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7.3566666666666674</v>
      </c>
      <c r="AH53" s="2">
        <v>12.938709677419354</v>
      </c>
      <c r="AI53" s="2">
        <v>9.5161290322580641</v>
      </c>
      <c r="AJ53" s="2">
        <v>5.0466666666666677</v>
      </c>
      <c r="AK53" s="2">
        <v>6.4516129032257605E-3</v>
      </c>
      <c r="AL53" s="2">
        <v>-0.60666666666666635</v>
      </c>
      <c r="AM53" s="23">
        <v>-3.487096774193549</v>
      </c>
      <c r="AN53" s="24">
        <v>-6.3032258064516133</v>
      </c>
      <c r="AO53" s="2">
        <v>-7.7392857142857139</v>
      </c>
      <c r="AP53" s="2">
        <v>2.4967741935483869</v>
      </c>
      <c r="AQ53" s="2">
        <v>1.4833333333333336</v>
      </c>
      <c r="AR53" s="2">
        <v>-0.65806451612903227</v>
      </c>
      <c r="AS53" s="2">
        <v>4.4200000000000008</v>
      </c>
      <c r="AT53" s="2">
        <v>9.758064516129032</v>
      </c>
      <c r="AU53" s="2">
        <v>8.8354838709677406</v>
      </c>
      <c r="AV53" s="2">
        <v>3.8433333333333333</v>
      </c>
      <c r="AW53" s="2">
        <v>1.3483870967741935</v>
      </c>
      <c r="AX53" s="2">
        <v>-0.4599999999999998</v>
      </c>
      <c r="AY53" s="4">
        <v>-6.4612903225806457</v>
      </c>
      <c r="AZ53" s="32">
        <f t="shared" si="3"/>
        <v>0.88029249871991799</v>
      </c>
      <c r="BA53" s="15">
        <f t="shared" si="4"/>
        <v>7.0890322580645169</v>
      </c>
      <c r="BB53" s="2">
        <f t="shared" si="5"/>
        <v>6.7142204301075274</v>
      </c>
    </row>
    <row r="54" spans="1:54" x14ac:dyDescent="0.3">
      <c r="A54" s="2">
        <v>2018</v>
      </c>
      <c r="B54">
        <v>0.84699999999999998</v>
      </c>
      <c r="C54" s="14"/>
      <c r="D54" s="14"/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2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3">
        <v>32.699999999999996</v>
      </c>
      <c r="AB54" s="32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4.4200000000000008</v>
      </c>
      <c r="AH54" s="2">
        <v>9.758064516129032</v>
      </c>
      <c r="AI54" s="2">
        <v>8.8354838709677406</v>
      </c>
      <c r="AJ54" s="2">
        <v>3.8433333333333333</v>
      </c>
      <c r="AK54" s="2">
        <v>1.3483870967741935</v>
      </c>
      <c r="AL54" s="2">
        <v>-0.4599999999999998</v>
      </c>
      <c r="AM54" s="4">
        <v>-6.4612903225806457</v>
      </c>
      <c r="AN54" s="24">
        <v>-5.8516129032258073</v>
      </c>
      <c r="AO54" s="2">
        <v>-13.239285714285716</v>
      </c>
      <c r="AP54" s="2">
        <v>-3.3451612903225807</v>
      </c>
      <c r="AQ54" s="2">
        <v>-3.589999999999999</v>
      </c>
      <c r="AR54" s="2">
        <v>3.3419354838709672</v>
      </c>
      <c r="AS54" s="2">
        <v>6.4866666666666664</v>
      </c>
      <c r="AT54" s="2">
        <v>11.932258064516128</v>
      </c>
      <c r="AU54" s="2">
        <v>10.032258064516126</v>
      </c>
      <c r="AV54" s="2">
        <v>4.9966666666666661</v>
      </c>
      <c r="AW54" s="2">
        <v>-1.4806451612903226</v>
      </c>
      <c r="AX54" s="2">
        <v>-0.94666666666666643</v>
      </c>
      <c r="AY54" s="4">
        <v>-5.5290322580645155</v>
      </c>
      <c r="AZ54" s="32">
        <f t="shared" si="3"/>
        <v>0.23394841269841224</v>
      </c>
      <c r="BA54" s="15">
        <f t="shared" si="4"/>
        <v>9.2094623655913974</v>
      </c>
      <c r="BB54" s="2">
        <f t="shared" si="5"/>
        <v>8.3619623655913955</v>
      </c>
    </row>
    <row r="55" spans="1:54" x14ac:dyDescent="0.3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2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3">
        <v>82.1</v>
      </c>
      <c r="AB55" s="32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6.4866666666666664</v>
      </c>
      <c r="AH55" s="2">
        <v>11.932258064516128</v>
      </c>
      <c r="AI55" s="2">
        <v>10.032258064516126</v>
      </c>
      <c r="AJ55" s="2">
        <v>4.9966666666666661</v>
      </c>
      <c r="AK55" s="2">
        <v>-1.4806451612903226</v>
      </c>
      <c r="AL55" s="2">
        <v>-0.94666666666666643</v>
      </c>
      <c r="AM55" s="4">
        <v>-5.5290322580645155</v>
      </c>
      <c r="AN55" s="24">
        <v>-11.074193548387095</v>
      </c>
      <c r="AO55" s="2">
        <v>-9.8928571428571406</v>
      </c>
      <c r="AP55" s="2">
        <v>-7.4838709677419368</v>
      </c>
      <c r="AQ55" s="2">
        <v>-1.3033333333333332</v>
      </c>
      <c r="AR55" s="2">
        <v>1.6290322580645158</v>
      </c>
      <c r="AS55" s="2">
        <v>6.6366666666666658</v>
      </c>
      <c r="AT55" s="2">
        <v>8.9709677419354836</v>
      </c>
      <c r="AU55" s="2">
        <v>8.7838709677419367</v>
      </c>
      <c r="AV55" s="2">
        <v>4.4099999999999993</v>
      </c>
      <c r="AW55" s="2">
        <v>3.5483870967741811E-2</v>
      </c>
      <c r="AX55" s="2">
        <v>-0.14333333333333323</v>
      </c>
      <c r="AY55" s="4">
        <v>-1.332258064516129</v>
      </c>
      <c r="AZ55" s="32">
        <f t="shared" si="3"/>
        <v>-6.3652073732718681E-2</v>
      </c>
      <c r="BA55" s="15">
        <f t="shared" si="4"/>
        <v>7.8038172043010743</v>
      </c>
      <c r="BB55" s="2">
        <f t="shared" si="5"/>
        <v>7.2003763440860213</v>
      </c>
    </row>
    <row r="56" spans="1:54" x14ac:dyDescent="0.3">
      <c r="A56" s="2">
        <v>2020</v>
      </c>
      <c r="B56">
        <v>1.151</v>
      </c>
      <c r="C56" s="14"/>
      <c r="D56" s="14"/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2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3">
        <v>36.199999999999996</v>
      </c>
      <c r="AB56" s="32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6.6366666666666658</v>
      </c>
      <c r="AH56" s="2">
        <v>8.9709677419354836</v>
      </c>
      <c r="AI56" s="2">
        <v>8.7838709677419367</v>
      </c>
      <c r="AJ56" s="2">
        <v>4.4099999999999993</v>
      </c>
      <c r="AK56" s="2">
        <v>3.5483870967741811E-2</v>
      </c>
      <c r="AL56" s="2">
        <v>-0.14333333333333323</v>
      </c>
      <c r="AM56" s="4">
        <v>-1.332258064516129</v>
      </c>
      <c r="AN56" s="24">
        <v>-8.6548387096774189</v>
      </c>
      <c r="AO56" s="2">
        <v>-4.3241379310344827</v>
      </c>
      <c r="AP56" s="2">
        <v>1.3870967741935485</v>
      </c>
      <c r="AQ56" s="2">
        <v>0.12666666666666668</v>
      </c>
      <c r="AR56" s="2">
        <v>-0.37741935483871009</v>
      </c>
      <c r="AS56" s="2">
        <v>8.9433333333333334</v>
      </c>
      <c r="AT56" s="2">
        <v>10.977419354838709</v>
      </c>
      <c r="AU56" s="2">
        <v>8.1</v>
      </c>
      <c r="AV56" s="2">
        <v>4.1100000000000003</v>
      </c>
      <c r="AW56" s="2">
        <v>1.5774193548387101</v>
      </c>
      <c r="AX56" s="2">
        <v>-0.35666666666666663</v>
      </c>
      <c r="AY56" s="4">
        <v>-4.5774193548387094</v>
      </c>
      <c r="AZ56" s="32">
        <f>AVERAGE(AN56:AY56)</f>
        <v>1.410954455567915</v>
      </c>
      <c r="BA56" s="15">
        <f t="shared" si="4"/>
        <v>9.960376344086022</v>
      </c>
      <c r="BB56" s="2">
        <f t="shared" si="5"/>
        <v>8.0326881720430112</v>
      </c>
    </row>
    <row r="57" spans="1:54" x14ac:dyDescent="0.3">
      <c r="A57" s="2">
        <v>2021</v>
      </c>
      <c r="B57">
        <v>1.1020000000000001</v>
      </c>
      <c r="C57" s="14"/>
      <c r="D57" s="14"/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2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3">
        <v>54.099999999999994</v>
      </c>
      <c r="AB57" s="32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8.9433333333333334</v>
      </c>
      <c r="AH57" s="2">
        <v>10.977419354838709</v>
      </c>
      <c r="AI57" s="2">
        <v>8.1</v>
      </c>
      <c r="AJ57" s="2">
        <v>4.1100000000000003</v>
      </c>
      <c r="AK57" s="2">
        <v>1.5774193548387101</v>
      </c>
      <c r="AL57" s="2">
        <v>-0.35666666666666663</v>
      </c>
      <c r="AM57" s="4">
        <v>-4.5774193548387094</v>
      </c>
      <c r="AN57" s="24">
        <v>-12.058064516129031</v>
      </c>
      <c r="AO57" s="2">
        <v>-17.460714285714289</v>
      </c>
      <c r="AP57" s="2">
        <v>-5.6741935483870973</v>
      </c>
      <c r="AQ57" s="2">
        <v>-1.8199999999999998</v>
      </c>
      <c r="AR57" s="2">
        <v>1.0999999999999999</v>
      </c>
      <c r="AS57" s="2">
        <v>9.086666666666666</v>
      </c>
      <c r="AT57" s="2">
        <v>10.996774193548386</v>
      </c>
      <c r="AU57" s="2">
        <v>7.9258064516129041</v>
      </c>
      <c r="AV57" s="2">
        <v>2.1600000000000006</v>
      </c>
      <c r="AW57" s="2">
        <v>1.9387096774193546</v>
      </c>
      <c r="AX57" s="2">
        <v>-5.8</v>
      </c>
      <c r="AY57" s="4">
        <v>-10.877419354838711</v>
      </c>
      <c r="AZ57" s="32">
        <f t="shared" si="3"/>
        <v>-1.7068695596518175</v>
      </c>
      <c r="BA57" s="15">
        <f t="shared" si="4"/>
        <v>10.041720430107526</v>
      </c>
      <c r="BB57" s="2">
        <f t="shared" si="5"/>
        <v>7.542311827956989</v>
      </c>
    </row>
    <row r="58" spans="1:54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283.59285714285716</v>
      </c>
      <c r="AN58" s="28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9"/>
      <c r="AZ58" s="32"/>
      <c r="BA58" s="32"/>
      <c r="BB58" s="2">
        <f>AVERAGE(BB2:BB57)</f>
        <v>7.2443783602150527</v>
      </c>
    </row>
    <row r="59" spans="1:54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3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54" x14ac:dyDescent="0.3">
      <c r="H62" s="2" t="s">
        <v>25</v>
      </c>
      <c r="I62" s="2">
        <f>CORREL($B$2:$B$57,I2:I57)</f>
        <v>-5.7813450329181004E-2</v>
      </c>
      <c r="J62" s="2">
        <f t="shared" ref="J62:O62" si="6">CORREL($B$2:$B$57,J2:J57)</f>
        <v>0.35875348120836231</v>
      </c>
      <c r="K62" s="2">
        <f t="shared" si="6"/>
        <v>6.8195460199112004E-3</v>
      </c>
      <c r="L62" s="2">
        <f t="shared" si="6"/>
        <v>4.1820370542983085E-2</v>
      </c>
      <c r="M62" s="2">
        <f t="shared" si="6"/>
        <v>-1.0012207064495994E-2</v>
      </c>
      <c r="N62" s="2">
        <f t="shared" si="6"/>
        <v>7.6351661033145848E-2</v>
      </c>
      <c r="O62" s="2">
        <f t="shared" si="6"/>
        <v>7.7152192974328238E-2</v>
      </c>
      <c r="P62" s="2">
        <f>CORREL($B$2:$B$57,P2:P57)</f>
        <v>0.18552962616941665</v>
      </c>
      <c r="Q62" s="2">
        <f>CORREL($B$2:$B$57,Q2:Q57)</f>
        <v>7.1418153904495407E-2</v>
      </c>
      <c r="R62" s="2">
        <f t="shared" ref="R62:Y62" si="7">CORREL($B$2:$B$57,R2:R57)</f>
        <v>0.14522018421412367</v>
      </c>
      <c r="S62" s="2">
        <f t="shared" si="7"/>
        <v>0.22906428113642102</v>
      </c>
      <c r="T62" s="2">
        <f t="shared" si="7"/>
        <v>0.1390029961034224</v>
      </c>
      <c r="U62" s="2">
        <f t="shared" si="7"/>
        <v>9.781025851218822E-2</v>
      </c>
      <c r="V62" s="2">
        <f t="shared" si="7"/>
        <v>-0.14507209349230193</v>
      </c>
      <c r="W62" s="2">
        <f t="shared" si="7"/>
        <v>0.24715416448347199</v>
      </c>
      <c r="X62" s="2">
        <f t="shared" si="7"/>
        <v>0.11072875462839249</v>
      </c>
      <c r="Y62" s="2">
        <f t="shared" si="7"/>
        <v>2.1490285185267206E-2</v>
      </c>
      <c r="Z62" s="2">
        <f>CORREL($B$2:$B$57,AC2:AC57)</f>
        <v>-4.6449950137905101E-2</v>
      </c>
      <c r="AB62" s="18"/>
    </row>
    <row r="63" spans="1:54" x14ac:dyDescent="0.3">
      <c r="H63" s="2" t="s">
        <v>26</v>
      </c>
      <c r="I63" s="2">
        <f>CORREL($B$2:$B$57,AG2:AG57)</f>
        <v>-0.13914825851353133</v>
      </c>
      <c r="J63" s="2">
        <f t="shared" ref="J63:O63" si="8">CORREL($B$2:$B$57,AH2:AH57)</f>
        <v>1.7857821682575187E-2</v>
      </c>
      <c r="K63" s="2">
        <f t="shared" si="8"/>
        <v>8.6091298453712967E-2</v>
      </c>
      <c r="L63" s="2">
        <f t="shared" si="8"/>
        <v>0.10298075624508962</v>
      </c>
      <c r="M63" s="2">
        <f t="shared" si="8"/>
        <v>5.5998563933766024E-2</v>
      </c>
      <c r="N63" s="2">
        <f t="shared" si="8"/>
        <v>1.3583844182488746E-2</v>
      </c>
      <c r="O63" s="2">
        <f t="shared" si="8"/>
        <v>0.1544674753114329</v>
      </c>
      <c r="P63" s="2">
        <f>CORREL($B$2:$B$57,AN2:AN57)</f>
        <v>8.4556291452778251E-2</v>
      </c>
      <c r="Q63" s="2">
        <f t="shared" ref="Q63:Y63" si="9">CORREL($B$2:$B$57,AO2:AO57)</f>
        <v>3.3371086040987673E-2</v>
      </c>
      <c r="R63" s="2">
        <f t="shared" si="9"/>
        <v>0.11601608915220708</v>
      </c>
      <c r="S63" s="2">
        <f t="shared" si="9"/>
        <v>1.5815656647352062E-2</v>
      </c>
      <c r="T63" s="2">
        <f t="shared" si="9"/>
        <v>0.1332070776427873</v>
      </c>
      <c r="U63" s="2">
        <f t="shared" si="9"/>
        <v>6.1556975139941961E-2</v>
      </c>
      <c r="V63" s="2">
        <f>CORREL($B$2:$B$57,AT2:AT57)</f>
        <v>0.43143813388367969</v>
      </c>
      <c r="W63" s="2">
        <f>CORREL($B$2:$B$57,AU2:AU57)</f>
        <v>0.1068228187720696</v>
      </c>
      <c r="X63" s="2">
        <f t="shared" si="9"/>
        <v>0.1055973032653655</v>
      </c>
      <c r="Y63" s="2">
        <f t="shared" si="9"/>
        <v>0.16296932235617659</v>
      </c>
      <c r="Z63" s="2">
        <f>CORREL($B$2:$B$57,BA2:BA57)</f>
        <v>0.31521562151620919</v>
      </c>
      <c r="AA63" s="2">
        <f>CORREL($B$2:$B$57,BB2:BB57)</f>
        <v>0.28002283758467139</v>
      </c>
      <c r="AB63" s="18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0.35875348120836231</v>
      </c>
      <c r="AB70" s="18"/>
    </row>
    <row r="71" spans="7:28" x14ac:dyDescent="0.3">
      <c r="G71" s="2" t="s">
        <v>28</v>
      </c>
      <c r="H71" s="21">
        <f>MIN(I62:Y62)</f>
        <v>-0.14507209349230193</v>
      </c>
      <c r="AB71" s="18"/>
    </row>
    <row r="72" spans="7:28" x14ac:dyDescent="0.3">
      <c r="G72" s="2" t="s">
        <v>23</v>
      </c>
      <c r="H72" s="20">
        <f>MAX(I63:Y63)</f>
        <v>0.43143813388367969</v>
      </c>
      <c r="AB72" s="18"/>
    </row>
    <row r="73" spans="7:28" x14ac:dyDescent="0.3">
      <c r="G73" s="2" t="s">
        <v>24</v>
      </c>
      <c r="H73" s="21">
        <f>MIN(I63:Y63)</f>
        <v>-0.13914825851353133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75" priority="4" bottom="1" rank="5"/>
    <cfRule type="top10" dxfId="74" priority="5" rank="5"/>
  </conditionalFormatting>
  <conditionalFormatting sqref="I66:Z66 I63:AA65 I69:Z69 I67:AA68">
    <cfRule type="top10" dxfId="73" priority="6" bottom="1" rank="5"/>
    <cfRule type="top10" dxfId="72" priority="7" rank="5"/>
  </conditionalFormatting>
  <conditionalFormatting sqref="AB86:AB87 I67:I69 I62:Z63 AA63 I66:Z66 I64:AA65 J69:Z69 J67:AA68">
    <cfRule type="top10" dxfId="71" priority="2" rank="5"/>
    <cfRule type="top10" dxfId="7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D17" zoomScale="60" zoomScaleNormal="60" workbookViewId="0">
      <selection activeCell="I63" sqref="I63:AA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3">
      <c r="A2" s="2">
        <v>1966</v>
      </c>
      <c r="B2">
        <v>0.38800000000000001</v>
      </c>
      <c r="F2" s="5"/>
      <c r="H2" s="2">
        <v>1966</v>
      </c>
      <c r="O2" s="2"/>
      <c r="P2" s="34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8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M2" s="2"/>
      <c r="AN2" s="34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3">
      <c r="A3" s="2">
        <v>1967</v>
      </c>
      <c r="B3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4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8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4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3">
      <c r="A4" s="2">
        <v>1968</v>
      </c>
      <c r="B4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4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8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4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3">
      <c r="A5" s="2">
        <v>1969</v>
      </c>
      <c r="B5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4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8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4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3">
      <c r="A6" s="2">
        <v>1970</v>
      </c>
      <c r="B6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4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8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4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3">
      <c r="A7" s="2">
        <v>1971</v>
      </c>
      <c r="B7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4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8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4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3">
      <c r="A8" s="2">
        <v>1972</v>
      </c>
      <c r="B8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4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8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4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3">
      <c r="A9" s="2">
        <v>1973</v>
      </c>
      <c r="B9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4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8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4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3">
      <c r="A10" s="2">
        <v>1974</v>
      </c>
      <c r="B10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4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8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4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3">
      <c r="A11" s="2">
        <v>1975</v>
      </c>
      <c r="B11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4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8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4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3">
      <c r="A12" s="2">
        <v>1976</v>
      </c>
      <c r="B1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4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8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4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3">
      <c r="A13" s="2">
        <v>1977</v>
      </c>
      <c r="B13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4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8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4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3">
      <c r="A14" s="2">
        <v>1978</v>
      </c>
      <c r="B14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4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8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4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3">
      <c r="A15" s="2">
        <v>1979</v>
      </c>
      <c r="B15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4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8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4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3">
      <c r="A16" s="2">
        <v>1980</v>
      </c>
      <c r="B16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4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8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4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3">
      <c r="A17" s="2">
        <v>1981</v>
      </c>
      <c r="B17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4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8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4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3">
      <c r="A18" s="2">
        <v>1982</v>
      </c>
      <c r="B18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4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8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4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3">
      <c r="A19" s="2">
        <v>1983</v>
      </c>
      <c r="B19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4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8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4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3">
      <c r="A20" s="2">
        <v>1984</v>
      </c>
      <c r="B20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4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8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4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3">
      <c r="A21" s="2">
        <v>1985</v>
      </c>
      <c r="B21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4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8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4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3">
      <c r="A22" s="2">
        <v>1986</v>
      </c>
      <c r="B2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4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8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4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3">
      <c r="A23" s="2">
        <v>1987</v>
      </c>
      <c r="B23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4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8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4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3">
      <c r="A24" s="2">
        <v>1988</v>
      </c>
      <c r="B24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4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8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4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3">
      <c r="A25" s="2">
        <v>1989</v>
      </c>
      <c r="B25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4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8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4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3">
      <c r="A26" s="2">
        <v>1990</v>
      </c>
      <c r="B26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4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8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4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3">
      <c r="A27" s="2">
        <v>1991</v>
      </c>
      <c r="B27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4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8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4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3">
      <c r="A28" s="2">
        <v>1992</v>
      </c>
      <c r="B28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4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8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4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3">
      <c r="A29" s="2">
        <v>1993</v>
      </c>
      <c r="B29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4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8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4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3">
      <c r="A30" s="2">
        <v>1994</v>
      </c>
      <c r="B30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4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8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4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3">
      <c r="A31" s="2">
        <v>1995</v>
      </c>
      <c r="B31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4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8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4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3">
      <c r="A32" s="2">
        <v>1996</v>
      </c>
      <c r="B3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4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8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4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3">
      <c r="A33" s="2">
        <v>1997</v>
      </c>
      <c r="B33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4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8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4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3">
      <c r="A34" s="2">
        <v>1998</v>
      </c>
      <c r="B34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4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8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4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3">
      <c r="A35" s="2">
        <v>1999</v>
      </c>
      <c r="B35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4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8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4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3">
      <c r="A36" s="2">
        <v>2000</v>
      </c>
      <c r="B36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4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8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4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3">
      <c r="A37" s="2">
        <v>2001</v>
      </c>
      <c r="B37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4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8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4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3">
      <c r="A38" s="2">
        <v>2002</v>
      </c>
      <c r="B38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4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8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4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3">
      <c r="A39" s="2">
        <v>2003</v>
      </c>
      <c r="B39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4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8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4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3">
      <c r="A40" s="2">
        <v>2004</v>
      </c>
      <c r="B40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4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8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4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3">
      <c r="A41" s="2">
        <v>2005</v>
      </c>
      <c r="B41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4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8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4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3">
      <c r="A42" s="2">
        <v>2006</v>
      </c>
      <c r="B4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4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8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4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3">
      <c r="A43" s="2">
        <v>2007</v>
      </c>
      <c r="B43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4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8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4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3">
      <c r="A44" s="2">
        <v>2008</v>
      </c>
      <c r="B44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4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8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4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3">
      <c r="A45" s="2">
        <v>2009</v>
      </c>
      <c r="B45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4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8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4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3">
      <c r="A46" s="2">
        <v>2010</v>
      </c>
      <c r="B46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4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8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4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3">
      <c r="A47" s="2">
        <v>2011</v>
      </c>
      <c r="B47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4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8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4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3">
      <c r="A48" s="2">
        <v>2012</v>
      </c>
      <c r="B48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4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8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4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3">
      <c r="A49" s="2">
        <v>2013</v>
      </c>
      <c r="B49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4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8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4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3">
      <c r="A50" s="2">
        <v>2014</v>
      </c>
      <c r="B50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4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8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4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3">
      <c r="A51" s="2">
        <v>2015</v>
      </c>
      <c r="B51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4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8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4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3">
      <c r="A52" s="2">
        <v>2016</v>
      </c>
      <c r="B5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4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8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4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3">
      <c r="A53" s="2">
        <v>2017</v>
      </c>
      <c r="B53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4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8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4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3">
      <c r="A54" s="2">
        <v>2018</v>
      </c>
      <c r="B54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4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8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4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3">
      <c r="A55" s="2">
        <v>2019</v>
      </c>
      <c r="B55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4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8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4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3">
      <c r="A56" s="2">
        <v>2020</v>
      </c>
      <c r="B56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4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8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4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3">
      <c r="A57" s="2">
        <v>2021</v>
      </c>
      <c r="B57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4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8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4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3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8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3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8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3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8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3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3">
      <c r="G70" s="2" t="s">
        <v>27</v>
      </c>
      <c r="H70" s="20">
        <f>MAX(I62:Y62)</f>
        <v>0.23570574559101326</v>
      </c>
      <c r="AB70" s="18"/>
      <c r="AD70" s="15"/>
    </row>
    <row r="71" spans="7:30" x14ac:dyDescent="0.3">
      <c r="G71" s="2" t="s">
        <v>28</v>
      </c>
      <c r="H71" s="21">
        <f>MIN(I62:Y62)</f>
        <v>-0.28456056557527676</v>
      </c>
      <c r="AB71" s="18"/>
      <c r="AD71" s="15"/>
    </row>
    <row r="72" spans="7:30" x14ac:dyDescent="0.3">
      <c r="G72" s="2" t="s">
        <v>23</v>
      </c>
      <c r="H72" s="20">
        <f>MAX(I63:Y63)</f>
        <v>0.45254191939799349</v>
      </c>
      <c r="AB72" s="18"/>
      <c r="AD72" s="15"/>
    </row>
    <row r="73" spans="7:30" x14ac:dyDescent="0.3">
      <c r="G73" s="2" t="s">
        <v>24</v>
      </c>
      <c r="H73" s="21">
        <f>MIN(I63:Y63)</f>
        <v>-9.2409423244857375E-2</v>
      </c>
      <c r="AB73" s="18"/>
      <c r="AD73" s="15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77" spans="7:30" x14ac:dyDescent="0.3">
      <c r="AB77" s="18"/>
    </row>
    <row r="78" spans="7:30" x14ac:dyDescent="0.3">
      <c r="AB78" s="18"/>
    </row>
    <row r="79" spans="7:30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I62:Z62 Z63:AA63 Z66">
    <cfRule type="top10" dxfId="65" priority="8" bottom="1" rank="5"/>
    <cfRule type="top10" dxfId="64" priority="9" rank="5"/>
  </conditionalFormatting>
  <conditionalFormatting sqref="I63:AA63 Z66">
    <cfRule type="top10" dxfId="63" priority="10" bottom="1" rank="5"/>
    <cfRule type="top10" dxfId="62" priority="11" rank="5"/>
  </conditionalFormatting>
  <conditionalFormatting sqref="AB86:AB87 Z66 I62:Z63 AA63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61" zoomScale="60" zoomScaleNormal="60" workbookViewId="0">
      <selection activeCell="T59" sqref="T59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</row>
    <row r="2" spans="1:54" x14ac:dyDescent="0.3">
      <c r="A2" s="2">
        <v>1966</v>
      </c>
      <c r="B2">
        <v>0.69699999999999995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3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4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8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4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3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4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8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4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3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4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8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4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3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4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8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4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3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4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8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4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3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4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8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4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3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4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8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4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3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4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8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4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3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4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8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4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3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4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8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4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3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4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8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4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3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4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8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4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3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4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8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4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3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4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8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4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3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4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8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4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3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4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8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4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3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4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8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4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3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4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8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4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3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4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8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4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3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4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8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4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3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4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8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4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3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4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8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4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3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4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8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4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3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4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8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4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3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4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8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4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3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4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8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4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3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4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8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4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3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4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8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4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3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4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8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4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3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4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8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4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3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4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8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4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3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4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8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4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3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4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8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4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3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4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8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4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3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4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8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4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3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4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8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4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3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4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8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4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3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4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8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4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3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4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8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4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3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4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8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4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3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4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8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4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3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4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8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4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3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4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8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4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3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4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8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4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3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4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8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4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3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4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8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4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3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4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8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4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3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4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8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4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3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4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8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4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3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4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8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4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3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4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8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4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3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4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8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4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3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4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8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4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3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8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4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3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4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3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3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3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3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3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3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3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3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3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G67" s="2" t="s">
        <v>27</v>
      </c>
      <c r="H67" s="20">
        <f>MAX(I59:Y59)</f>
        <v>0.12811199775947352</v>
      </c>
      <c r="AB67" s="18"/>
      <c r="AD67" s="15"/>
    </row>
    <row r="68" spans="7:30" x14ac:dyDescent="0.3">
      <c r="G68" s="2" t="s">
        <v>28</v>
      </c>
      <c r="H68" s="21">
        <f>MIN(I59:Y59)</f>
        <v>-0.19188093765691397</v>
      </c>
      <c r="AB68" s="18"/>
      <c r="AD68" s="15"/>
    </row>
    <row r="69" spans="7:30" x14ac:dyDescent="0.3">
      <c r="G69" s="2" t="s">
        <v>23</v>
      </c>
      <c r="H69" s="20">
        <f>MAX(I60:Y60)</f>
        <v>0.45595806998307775</v>
      </c>
      <c r="AB69" s="18"/>
      <c r="AD69" s="15"/>
    </row>
    <row r="70" spans="7:30" x14ac:dyDescent="0.3">
      <c r="G70" s="2" t="s">
        <v>24</v>
      </c>
      <c r="H70" s="21">
        <f>MIN(I60:Y60)</f>
        <v>-0.44722473133239088</v>
      </c>
      <c r="AB70" s="18"/>
      <c r="AD70" s="15"/>
    </row>
    <row r="71" spans="7:30" x14ac:dyDescent="0.3">
      <c r="AB71" s="18"/>
    </row>
    <row r="72" spans="7:30" x14ac:dyDescent="0.3">
      <c r="AB72" s="18"/>
    </row>
    <row r="73" spans="7:30" x14ac:dyDescent="0.3">
      <c r="AB73" s="18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92" spans="6:19" x14ac:dyDescent="0.3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3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3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3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3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3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3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3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3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3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3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3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3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3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3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3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3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3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3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3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Z60:Z65 I60:Y60">
    <cfRule type="top10" dxfId="55" priority="10" bottom="1" rank="5"/>
    <cfRule type="top10" dxfId="54" priority="11" rank="5"/>
  </conditionalFormatting>
  <conditionalFormatting sqref="Z60:Z65 I59:Z59">
    <cfRule type="top10" dxfId="53" priority="8" bottom="1" rank="5"/>
    <cfRule type="top10" dxfId="52" priority="9" rank="5"/>
  </conditionalFormatting>
  <conditionalFormatting sqref="AB83:AB84 Z61:Z65 I59:Z60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D17" zoomScale="60" zoomScaleNormal="60" workbookViewId="0">
      <selection activeCell="I63" sqref="I63:AA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3">
      <c r="A2" s="2">
        <v>1966</v>
      </c>
      <c r="B2" s="5">
        <v>1.228</v>
      </c>
      <c r="C2" s="5"/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3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4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8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4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3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4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8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4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3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4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8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4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3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4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8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4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3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4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8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4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3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4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8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4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3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4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8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4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3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4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8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4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3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4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8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4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3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4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8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4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3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4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8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4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3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4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8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4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3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4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8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4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3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4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8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4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3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4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8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4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3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4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8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4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3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4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8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4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3">
      <c r="A20" s="2">
        <v>1984</v>
      </c>
      <c r="B20" s="5">
        <v>1.2470000000000001</v>
      </c>
      <c r="C20" s="5"/>
      <c r="E20" s="39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4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8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4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3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4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8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4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3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4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8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4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3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4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8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4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3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4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8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4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3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4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8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4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3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4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8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4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3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4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8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4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3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4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8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4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3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4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8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4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3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4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8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4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3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4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8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4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3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4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8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4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3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4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8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4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3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4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8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4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3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4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8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4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3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4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8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4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3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4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8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4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3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4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8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4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3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4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8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4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3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4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8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4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3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4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8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4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3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4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8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4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3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4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8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4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3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4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8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4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3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4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8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4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3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4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8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4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3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4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8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4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3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4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8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4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3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4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8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4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3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4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8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4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3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4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8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4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3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4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8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4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3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4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8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4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3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4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8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4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3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4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8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4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3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8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4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3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4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3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3">
      <c r="C59" s="5"/>
      <c r="H59" s="15"/>
      <c r="O59" s="2"/>
      <c r="AB59" s="18"/>
      <c r="AC59" s="18"/>
      <c r="AD59" s="15"/>
      <c r="AY59" s="2"/>
    </row>
    <row r="60" spans="1:54" x14ac:dyDescent="0.3">
      <c r="C60" s="5"/>
      <c r="H60" s="15"/>
      <c r="O60" s="2"/>
      <c r="AB60" s="18"/>
      <c r="AC60" s="18"/>
      <c r="AD60" s="15"/>
      <c r="AY60" s="2"/>
    </row>
    <row r="61" spans="1:54" x14ac:dyDescent="0.3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3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3">
      <c r="E64" s="39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3">
      <c r="G70" s="2" t="s">
        <v>27</v>
      </c>
      <c r="H70" s="20">
        <f>MAX(I62:Y62)</f>
        <v>0.1640399631435733</v>
      </c>
      <c r="AB70" s="18"/>
      <c r="AD70" s="15"/>
    </row>
    <row r="71" spans="5:30" x14ac:dyDescent="0.3">
      <c r="G71" s="2" t="s">
        <v>28</v>
      </c>
      <c r="H71" s="21">
        <f>MIN(I62:Y62)</f>
        <v>-0.22061063118972035</v>
      </c>
      <c r="AB71" s="18"/>
      <c r="AD71" s="15"/>
    </row>
    <row r="72" spans="5:30" x14ac:dyDescent="0.3">
      <c r="G72" s="2" t="s">
        <v>23</v>
      </c>
      <c r="H72" s="20">
        <f>MAX(I63:Y63)</f>
        <v>0.42208480608519672</v>
      </c>
      <c r="AB72" s="18"/>
      <c r="AD72" s="15"/>
    </row>
    <row r="73" spans="5:30" x14ac:dyDescent="0.3">
      <c r="G73" s="2" t="s">
        <v>24</v>
      </c>
      <c r="H73" s="21">
        <f>MIN(I63:Y63)</f>
        <v>-0.28574772178057972</v>
      </c>
      <c r="AB73" s="18"/>
      <c r="AD73" s="15"/>
    </row>
    <row r="74" spans="5:30" x14ac:dyDescent="0.3">
      <c r="AB74" s="18"/>
    </row>
    <row r="75" spans="5:30" x14ac:dyDescent="0.3">
      <c r="AB75" s="18"/>
    </row>
    <row r="76" spans="5:30" x14ac:dyDescent="0.3">
      <c r="AB76" s="18"/>
    </row>
    <row r="77" spans="5:30" x14ac:dyDescent="0.3">
      <c r="E77" s="40"/>
      <c r="AB77" s="18"/>
    </row>
    <row r="78" spans="5:30" x14ac:dyDescent="0.3">
      <c r="AB78" s="18"/>
    </row>
    <row r="79" spans="5:30" x14ac:dyDescent="0.3">
      <c r="AB79" s="18"/>
    </row>
    <row r="88" spans="5:19" x14ac:dyDescent="0.3">
      <c r="E88" s="39"/>
    </row>
    <row r="95" spans="5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3">
      <c r="E123" s="39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3">
      <c r="E173" s="39"/>
    </row>
    <row r="188" spans="5:5" x14ac:dyDescent="0.3">
      <c r="E188" s="40"/>
    </row>
    <row r="212" spans="5:5" x14ac:dyDescent="0.3">
      <c r="E212" s="39"/>
    </row>
    <row r="227" spans="5:5" x14ac:dyDescent="0.3">
      <c r="E227" s="40"/>
    </row>
    <row r="262" spans="5:5" x14ac:dyDescent="0.3">
      <c r="E262" s="39"/>
    </row>
    <row r="273" spans="5:5" x14ac:dyDescent="0.3">
      <c r="E273" s="39"/>
    </row>
    <row r="312" spans="5:5" x14ac:dyDescent="0.3">
      <c r="E312" s="40"/>
    </row>
    <row r="362" spans="5:5" x14ac:dyDescent="0.3">
      <c r="E362" s="40"/>
    </row>
    <row r="365" spans="5:5" x14ac:dyDescent="0.3">
      <c r="E365" s="39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I62:Z62 Z63:AA63 Z66">
    <cfRule type="top10" dxfId="45" priority="8" bottom="1" rank="5"/>
    <cfRule type="top10" dxfId="44" priority="9" rank="5"/>
  </conditionalFormatting>
  <conditionalFormatting sqref="I63:AA63 Z66">
    <cfRule type="top10" dxfId="43" priority="10" bottom="1" rank="5"/>
    <cfRule type="top10" dxfId="42" priority="11" rank="5"/>
  </conditionalFormatting>
  <conditionalFormatting sqref="AB86:AB87 Z66 I62:Z63 AA63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C17" zoomScale="60" zoomScaleNormal="60" workbookViewId="0">
      <selection activeCell="H62" sqref="H62:Z62"/>
    </sheetView>
  </sheetViews>
  <sheetFormatPr defaultColWidth="8.8984375" defaultRowHeight="15.6" x14ac:dyDescent="0.3"/>
  <cols>
    <col min="1" max="49" width="8.8984375" style="2"/>
    <col min="50" max="50" width="8.8984375" style="4"/>
    <col min="51" max="16384" width="8.8984375" style="2"/>
  </cols>
  <sheetData>
    <row r="1" spans="1:53" x14ac:dyDescent="0.3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38</v>
      </c>
      <c r="AB1" s="2" t="s">
        <v>37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37</v>
      </c>
      <c r="BA1" s="2" t="s">
        <v>39</v>
      </c>
    </row>
    <row r="2" spans="1:53" x14ac:dyDescent="0.3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5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3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5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3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5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3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5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3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5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3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5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3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5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3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5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3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5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3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5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3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5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3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5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3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5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3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5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3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5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3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5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3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5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3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5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3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5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3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5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3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5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3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5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3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5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3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5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3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5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3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5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3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5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3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5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3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5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3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5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3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5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3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5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3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5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3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5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3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5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3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5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3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5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3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5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3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5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3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5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3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5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3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5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3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5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3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5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3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5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3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5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3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5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3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5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3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5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3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5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3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5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3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5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3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5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3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5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3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5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6">
        <v>-34.4</v>
      </c>
      <c r="AN56" s="36">
        <v>-29.3</v>
      </c>
      <c r="AO56" s="36">
        <v>-24.4</v>
      </c>
      <c r="AP56" s="36">
        <v>-14.1</v>
      </c>
      <c r="AQ56" s="36">
        <v>-0.2</v>
      </c>
      <c r="AR56" s="36">
        <v>14.3</v>
      </c>
      <c r="AS56" s="36">
        <v>11.8</v>
      </c>
      <c r="AT56" s="36">
        <v>6</v>
      </c>
      <c r="AU56" s="36">
        <v>5.0999999999999996</v>
      </c>
      <c r="AV56" s="36">
        <v>-6</v>
      </c>
      <c r="AW56" s="36">
        <v>-19.5</v>
      </c>
      <c r="AX56" s="37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3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5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36">
        <v>14.3</v>
      </c>
      <c r="AG57" s="36">
        <v>11.8</v>
      </c>
      <c r="AH57" s="36">
        <v>6</v>
      </c>
      <c r="AI57" s="36">
        <v>5.0999999999999996</v>
      </c>
      <c r="AJ57" s="36">
        <v>-6</v>
      </c>
      <c r="AK57" s="36">
        <v>-19.5</v>
      </c>
      <c r="AL57" s="37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3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3">
      <c r="G59" s="1"/>
      <c r="AA59" s="6"/>
      <c r="AB59" s="6"/>
      <c r="AC59" s="1"/>
      <c r="AX59" s="2"/>
    </row>
    <row r="60" spans="1:53" x14ac:dyDescent="0.3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37</v>
      </c>
      <c r="Z60" s="2" t="s">
        <v>39</v>
      </c>
      <c r="AA60" s="6"/>
      <c r="AB60" s="6"/>
      <c r="AC60" s="1"/>
      <c r="AX60" s="2"/>
    </row>
    <row r="61" spans="1:53" x14ac:dyDescent="0.3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3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3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3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3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3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3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3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3">
      <c r="F69" s="2" t="s">
        <v>27</v>
      </c>
      <c r="G69" s="10">
        <f>MAX(H61:X61)</f>
        <v>0.27015405486249933</v>
      </c>
      <c r="AA69" s="6"/>
      <c r="AC69" s="1"/>
    </row>
    <row r="70" spans="6:29" x14ac:dyDescent="0.3">
      <c r="F70" s="2" t="s">
        <v>28</v>
      </c>
      <c r="G70" s="11">
        <f>MIN(H61:X61)</f>
        <v>-0.19740149111863026</v>
      </c>
      <c r="AA70" s="6"/>
      <c r="AC70" s="1"/>
    </row>
    <row r="71" spans="6:29" x14ac:dyDescent="0.3">
      <c r="F71" s="2" t="s">
        <v>23</v>
      </c>
      <c r="G71" s="10">
        <f>MAX(H62:X62)</f>
        <v>0.38396649589561449</v>
      </c>
      <c r="AA71" s="6"/>
      <c r="AC71" s="1"/>
    </row>
    <row r="72" spans="6:29" x14ac:dyDescent="0.3">
      <c r="F72" s="2" t="s">
        <v>24</v>
      </c>
      <c r="G72" s="11">
        <f>MIN(H62:X62)</f>
        <v>-0.45360654761364416</v>
      </c>
      <c r="AA72" s="6"/>
      <c r="AC72" s="1"/>
    </row>
    <row r="73" spans="6:29" x14ac:dyDescent="0.3">
      <c r="AA73" s="6"/>
    </row>
    <row r="74" spans="6:29" x14ac:dyDescent="0.3">
      <c r="AA74" s="6"/>
    </row>
    <row r="75" spans="6:29" x14ac:dyDescent="0.3">
      <c r="AA75" s="6"/>
    </row>
    <row r="76" spans="6:29" x14ac:dyDescent="0.3">
      <c r="AA76" s="6"/>
    </row>
    <row r="77" spans="6:29" x14ac:dyDescent="0.3">
      <c r="AA77" s="6"/>
    </row>
    <row r="78" spans="6:29" x14ac:dyDescent="0.3">
      <c r="AA78" s="6"/>
    </row>
    <row r="94" spans="5:18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H61:Y61 Y62:Z62 Y65">
    <cfRule type="top10" dxfId="35" priority="8" bottom="1" rank="5"/>
    <cfRule type="top10" dxfId="34" priority="9" rank="5"/>
  </conditionalFormatting>
  <conditionalFormatting sqref="H62:Z62 Y65">
    <cfRule type="top10" dxfId="33" priority="10" bottom="1" rank="5"/>
    <cfRule type="top10" dxfId="32" priority="11" rank="5"/>
  </conditionalFormatting>
  <conditionalFormatting sqref="AA85:AA86 Y65 H61:Y62 Z62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3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3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3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3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3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3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3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3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3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3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3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3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3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3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3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3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3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3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3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3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3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3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3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3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3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3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3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3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3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3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3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3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3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3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3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3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3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3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3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3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3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3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3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3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3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3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3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3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3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3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3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3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3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3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3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3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3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3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3">
      <c r="J67" s="2" t="s">
        <v>27</v>
      </c>
      <c r="K67" s="20">
        <f>MAX(L59:AB59)</f>
        <v>0.1496336802738962</v>
      </c>
      <c r="AE67" s="18"/>
    </row>
    <row r="68" spans="10:31" x14ac:dyDescent="0.3">
      <c r="J68" s="2" t="s">
        <v>28</v>
      </c>
      <c r="K68" s="21">
        <f>MIN(L59:AB59)</f>
        <v>-0.2315174969895421</v>
      </c>
      <c r="AE68" s="18"/>
    </row>
    <row r="69" spans="10:31" x14ac:dyDescent="0.3">
      <c r="J69" s="2" t="s">
        <v>23</v>
      </c>
      <c r="K69" s="20">
        <f>MAX(L60:AB60)</f>
        <v>0.41386094903144088</v>
      </c>
      <c r="AE69" s="18"/>
    </row>
    <row r="70" spans="10:31" x14ac:dyDescent="0.3">
      <c r="J70" s="2" t="s">
        <v>24</v>
      </c>
      <c r="K70" s="21">
        <f>MIN(L60:AB60)</f>
        <v>-0.30242721525239319</v>
      </c>
      <c r="AE70" s="18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AC60:AC65 L60:AB60">
    <cfRule type="top10" dxfId="25" priority="10" bottom="1" rank="5"/>
    <cfRule type="top10" dxfId="24" priority="11" rank="5"/>
  </conditionalFormatting>
  <conditionalFormatting sqref="AC60:AC65 L59:AC59">
    <cfRule type="top10" dxfId="23" priority="8" bottom="1" rank="5"/>
    <cfRule type="top10" dxfId="22" priority="9" rank="5"/>
  </conditionalFormatting>
  <conditionalFormatting sqref="AE83:AE84 AC61:AC65 L59:AC60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opLeftCell="G54" zoomScale="60" zoomScaleNormal="60" workbookViewId="0">
      <selection activeCell="L62" sqref="L62:AD62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1" width="8.8984375" style="2"/>
    <col min="42" max="42" width="8.8984375" style="4"/>
    <col min="43" max="53" width="8.8984375" style="2"/>
    <col min="54" max="54" width="8.8984375" style="4"/>
    <col min="55" max="16384" width="8.8984375" style="2"/>
  </cols>
  <sheetData>
    <row r="1" spans="1:57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38</v>
      </c>
      <c r="AF1" s="2" t="s">
        <v>37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37</v>
      </c>
      <c r="BE1" s="2" t="s">
        <v>39</v>
      </c>
    </row>
    <row r="2" spans="1:57" x14ac:dyDescent="0.3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3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3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3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3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3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3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3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3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3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3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3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3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3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3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3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3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3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3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3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3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3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3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3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3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3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3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3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3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3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3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3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3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3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3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3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3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3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3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3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3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3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3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3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3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3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3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3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3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3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3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3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3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3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3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3">
        <v>-31.1</v>
      </c>
      <c r="AR56" s="33">
        <v>-35.700000000000003</v>
      </c>
      <c r="AS56" s="33">
        <v>-18.100000000000001</v>
      </c>
      <c r="AT56" s="33">
        <v>-11.8</v>
      </c>
      <c r="AU56" s="33">
        <v>5.7</v>
      </c>
      <c r="AV56" s="33">
        <v>15.4</v>
      </c>
      <c r="AW56" s="33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3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3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3">
      <c r="K59" s="15"/>
      <c r="R59" s="2"/>
      <c r="AE59" s="18"/>
      <c r="AF59" s="18"/>
      <c r="AG59" s="15"/>
      <c r="BB59" s="2"/>
      <c r="BC59" s="14"/>
    </row>
    <row r="60" spans="1:57" x14ac:dyDescent="0.3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37</v>
      </c>
      <c r="AD60" s="4" t="s">
        <v>39</v>
      </c>
      <c r="AE60" s="18"/>
      <c r="AF60" s="18"/>
      <c r="AG60" s="15"/>
      <c r="BB60" s="2"/>
      <c r="BC60" s="14"/>
    </row>
    <row r="61" spans="1:57" x14ac:dyDescent="0.3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3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3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3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3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3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3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3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3">
      <c r="J69" s="2" t="s">
        <v>27</v>
      </c>
      <c r="K69" s="20">
        <f>MAX(L61:AB61)</f>
        <v>0.42533815722352003</v>
      </c>
      <c r="AE69" s="18"/>
      <c r="AG69" s="15"/>
    </row>
    <row r="70" spans="10:33" x14ac:dyDescent="0.3">
      <c r="J70" s="2" t="s">
        <v>28</v>
      </c>
      <c r="K70" s="21">
        <f>MIN(L61:AB61)</f>
        <v>-0.34517566198328048</v>
      </c>
      <c r="AE70" s="18"/>
      <c r="AG70" s="15"/>
    </row>
    <row r="71" spans="10:33" x14ac:dyDescent="0.3">
      <c r="J71" s="2" t="s">
        <v>23</v>
      </c>
      <c r="K71" s="20">
        <f>MAX(L62:AB62)</f>
        <v>0.40929104411527245</v>
      </c>
      <c r="AE71" s="18"/>
      <c r="AG71" s="15"/>
    </row>
    <row r="72" spans="10:33" x14ac:dyDescent="0.3">
      <c r="J72" s="2" t="s">
        <v>24</v>
      </c>
      <c r="K72" s="21">
        <f>MIN(L62:AB62)</f>
        <v>-0.22526782175996535</v>
      </c>
      <c r="AE72" s="18"/>
      <c r="AG72" s="15"/>
    </row>
    <row r="73" spans="10:33" x14ac:dyDescent="0.3">
      <c r="AE73" s="18"/>
    </row>
    <row r="74" spans="10:33" x14ac:dyDescent="0.3">
      <c r="AE74" s="18"/>
    </row>
    <row r="75" spans="10:33" x14ac:dyDescent="0.3">
      <c r="AE75" s="18"/>
    </row>
    <row r="76" spans="10:33" x14ac:dyDescent="0.3">
      <c r="AE76" s="18"/>
    </row>
    <row r="77" spans="10:33" x14ac:dyDescent="0.3">
      <c r="AE77" s="18"/>
    </row>
    <row r="78" spans="10:33" x14ac:dyDescent="0.3">
      <c r="AE78" s="18"/>
    </row>
    <row r="94" spans="5:22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L61:AC61 AC62:AD62 AC65">
    <cfRule type="top10" dxfId="15" priority="8" bottom="1" rank="5"/>
    <cfRule type="top10" dxfId="14" priority="9" rank="5"/>
  </conditionalFormatting>
  <conditionalFormatting sqref="L62:AD62 AC65">
    <cfRule type="top10" dxfId="13" priority="10" bottom="1" rank="5"/>
    <cfRule type="top10" dxfId="12" priority="11" rank="5"/>
  </conditionalFormatting>
  <conditionalFormatting sqref="AE85:AE86 AC65 L61:AC62 AD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1" zoomScale="60" zoomScaleNormal="60" workbookViewId="0">
      <selection activeCell="BC2" sqref="BC2:BC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36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36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36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36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36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36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36</v>
      </c>
      <c r="AB30" s="2" t="s">
        <v>36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36</v>
      </c>
      <c r="P31" s="2" t="s">
        <v>36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36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36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36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36</v>
      </c>
      <c r="AD33" s="4" t="s">
        <v>36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36</v>
      </c>
      <c r="BB33" s="32">
        <f t="shared" si="1"/>
        <v>-9.9545454545454515</v>
      </c>
      <c r="BC33" s="2">
        <f t="shared" si="2"/>
        <v>11.55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36</v>
      </c>
      <c r="R34" s="4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36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36</v>
      </c>
      <c r="T36" s="2" t="s">
        <v>36</v>
      </c>
      <c r="U36" s="2" t="s">
        <v>36</v>
      </c>
      <c r="V36" s="2">
        <v>0.9</v>
      </c>
      <c r="W36" s="2">
        <v>5.2</v>
      </c>
      <c r="X36" s="2">
        <v>10.5</v>
      </c>
      <c r="Y36" s="2" t="s">
        <v>36</v>
      </c>
      <c r="Z36" s="2" t="s">
        <v>36</v>
      </c>
      <c r="AA36" s="2" t="s">
        <v>36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36</v>
      </c>
      <c r="AQ36" s="2" t="s">
        <v>36</v>
      </c>
      <c r="AR36" s="2" t="s">
        <v>36</v>
      </c>
      <c r="AS36" s="2">
        <v>-15.2</v>
      </c>
      <c r="AT36" s="2">
        <v>-0.7</v>
      </c>
      <c r="AU36" s="2">
        <v>9.6</v>
      </c>
      <c r="AV36" s="2" t="s">
        <v>36</v>
      </c>
      <c r="AW36" s="2" t="s">
        <v>36</v>
      </c>
      <c r="AX36" s="2" t="s">
        <v>36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36</v>
      </c>
      <c r="N37" s="2" t="s">
        <v>36</v>
      </c>
      <c r="O37" s="2" t="s">
        <v>36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36</v>
      </c>
      <c r="AK37" s="2" t="s">
        <v>36</v>
      </c>
      <c r="AL37" s="2" t="s">
        <v>36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36</v>
      </c>
      <c r="U44" s="2" t="s">
        <v>36</v>
      </c>
      <c r="V44" s="2">
        <v>19.899999999999999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4" t="s">
        <v>36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36</v>
      </c>
      <c r="AU44" s="2" t="s">
        <v>36</v>
      </c>
      <c r="AV44" s="2" t="s">
        <v>36</v>
      </c>
      <c r="AW44" s="2" t="s">
        <v>36</v>
      </c>
      <c r="AX44" s="2" t="s">
        <v>36</v>
      </c>
      <c r="AY44" s="2" t="s">
        <v>36</v>
      </c>
      <c r="AZ44" s="2" t="s">
        <v>36</v>
      </c>
      <c r="BA44" s="4" t="s">
        <v>36</v>
      </c>
      <c r="BB44" s="32">
        <f t="shared" si="1"/>
        <v>-29.024999999999999</v>
      </c>
      <c r="BC44" s="2" t="e">
        <f t="shared" si="2"/>
        <v>#DIV/0!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  <c r="Q45" s="2" t="s">
        <v>36</v>
      </c>
      <c r="R45" s="4" t="s">
        <v>36</v>
      </c>
      <c r="S45" s="2" t="s">
        <v>36</v>
      </c>
      <c r="T45" s="2" t="s">
        <v>36</v>
      </c>
      <c r="U45" s="2" t="s">
        <v>36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36</v>
      </c>
      <c r="AJ45" s="2" t="s">
        <v>36</v>
      </c>
      <c r="AK45" s="2" t="s">
        <v>36</v>
      </c>
      <c r="AL45" s="2" t="s">
        <v>36</v>
      </c>
      <c r="AM45" s="2" t="s">
        <v>36</v>
      </c>
      <c r="AN45" s="2" t="s">
        <v>36</v>
      </c>
      <c r="AO45" s="4" t="s">
        <v>36</v>
      </c>
      <c r="AP45" s="2" t="s">
        <v>36</v>
      </c>
      <c r="AQ45" s="2" t="s">
        <v>36</v>
      </c>
      <c r="AR45" s="2" t="s">
        <v>36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36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36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36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36</v>
      </c>
      <c r="U51" s="2">
        <v>3.1</v>
      </c>
      <c r="V51" s="2" t="s">
        <v>36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36</v>
      </c>
      <c r="AC51" s="2" t="s">
        <v>36</v>
      </c>
      <c r="AD51" s="4">
        <v>7.2</v>
      </c>
      <c r="AE51" s="2">
        <f t="shared" si="0"/>
        <v>15.475</v>
      </c>
      <c r="AH51" s="2">
        <v>2015</v>
      </c>
      <c r="AI51" s="2" t="s">
        <v>36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36</v>
      </c>
      <c r="AR51" s="2">
        <v>-30.6</v>
      </c>
      <c r="AS51" s="2" t="s">
        <v>36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36</v>
      </c>
      <c r="AZ51" s="2" t="s">
        <v>36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36</v>
      </c>
      <c r="Q52" s="2" t="s">
        <v>36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36</v>
      </c>
      <c r="AN52" s="2" t="s">
        <v>36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36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36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36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36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36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3">
        <v>-34.1</v>
      </c>
      <c r="AQ56" s="33">
        <v>-40.6</v>
      </c>
      <c r="AR56" s="33">
        <v>-22.1</v>
      </c>
      <c r="AS56" s="33">
        <v>-17</v>
      </c>
      <c r="AT56" s="33">
        <v>0.2</v>
      </c>
      <c r="AU56" s="33">
        <v>12.8</v>
      </c>
      <c r="AV56" s="33">
        <v>13.8</v>
      </c>
      <c r="AW56" s="33">
        <v>8.1999999999999993</v>
      </c>
      <c r="AX56" s="18" t="s">
        <v>36</v>
      </c>
      <c r="AY56" s="18" t="s">
        <v>36</v>
      </c>
      <c r="AZ56" s="18" t="s">
        <v>36</v>
      </c>
      <c r="BA56" s="19" t="s">
        <v>36</v>
      </c>
      <c r="BB56" s="32">
        <f t="shared" si="1"/>
        <v>-9.8500000000000014</v>
      </c>
      <c r="BC56" s="2">
        <f t="shared" si="2"/>
        <v>13.3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36</v>
      </c>
      <c r="S57" s="2" t="s">
        <v>36</v>
      </c>
      <c r="T57" s="2" t="s">
        <v>36</v>
      </c>
      <c r="U57" s="2" t="s">
        <v>36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36</v>
      </c>
      <c r="AM57" s="2" t="s">
        <v>36</v>
      </c>
      <c r="AN57" s="2" t="s">
        <v>36</v>
      </c>
      <c r="AO57" s="4" t="s">
        <v>36</v>
      </c>
      <c r="AP57" s="2" t="s">
        <v>36</v>
      </c>
      <c r="AQ57" s="2" t="s">
        <v>36</v>
      </c>
      <c r="AR57" s="2" t="s">
        <v>36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3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3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3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3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3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3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2021-08-26T06:56:01Z</dcterms:created>
  <dcterms:modified xsi:type="dcterms:W3CDTF">2024-11-17T14:16:51Z</dcterms:modified>
</cp:coreProperties>
</file>