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climate_response\data_T_P_meteo_ru\"/>
    </mc:Choice>
  </mc:AlternateContent>
  <xr:revisionPtr revIDLastSave="0" documentId="13_ncr:1_{8EA3DAD4-A241-48B2-AA73-866F75F3EAAC}" xr6:coauthVersionLast="47" xr6:coauthVersionMax="47" xr10:uidLastSave="{00000000-0000-0000-0000-000000000000}"/>
  <bookViews>
    <workbookView xWindow="120" yWindow="30" windowWidth="15225" windowHeight="15600" tabRatio="845" activeTab="5" xr2:uid="{AEE1D900-9044-BE4A-B4B4-953A26812E50}"/>
  </bookViews>
  <sheets>
    <sheet name="FIN" sheetId="44" r:id="rId1"/>
    <sheet name="APA" sheetId="15" r:id="rId2"/>
    <sheet name="PUR" sheetId="16" r:id="rId3"/>
    <sheet name="KHA" sheetId="45" r:id="rId4"/>
    <sheet name="CHO" sheetId="14" r:id="rId5"/>
    <sheet name="BIL" sheetId="3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15" l="1"/>
  <c r="Y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B3" i="15"/>
  <c r="BB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BB3" i="16"/>
  <c r="BB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AA63" i="16" s="1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AG3" i="34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 s="1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Z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Y2" i="44"/>
  <c r="AC2" i="44"/>
  <c r="AB2" i="44"/>
  <c r="AB52" i="44" s="1"/>
  <c r="L61" i="34"/>
  <c r="AD62" i="34" l="1"/>
  <c r="Z62" i="14"/>
  <c r="AA63" i="44"/>
  <c r="AD58" i="16"/>
  <c r="BB58" i="16"/>
  <c r="AG58" i="34"/>
  <c r="AY52" i="44"/>
  <c r="AC58" i="14"/>
  <c r="AZ52" i="44"/>
  <c r="Z63" i="44"/>
  <c r="AD58" i="15"/>
  <c r="AA63" i="15"/>
  <c r="AA63" i="45"/>
  <c r="AD58" i="45"/>
  <c r="BB58" i="45"/>
  <c r="AC58" i="45"/>
  <c r="AB58" i="45"/>
  <c r="BB58" i="15"/>
  <c r="BA52" i="44"/>
  <c r="Z62" i="44"/>
  <c r="AC52" i="44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Y62" i="14" l="1"/>
  <c r="AC62" i="34"/>
  <c r="AB58" i="16"/>
  <c r="AC58" i="16"/>
  <c r="AA58" i="14"/>
  <c r="AE58" i="34"/>
  <c r="AB58" i="14"/>
  <c r="AF58" i="34"/>
  <c r="BD58" i="34"/>
  <c r="AZ58" i="14"/>
  <c r="AY57" i="14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2" i="1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Z63" i="16" l="1"/>
  <c r="Z63" i="15"/>
  <c r="Z62" i="15"/>
  <c r="BA58" i="16"/>
  <c r="BC58" i="34"/>
  <c r="K70" i="34"/>
  <c r="K72" i="34"/>
  <c r="K69" i="34"/>
  <c r="K71" i="34"/>
  <c r="AZ56" i="15" l="1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4" i="16"/>
  <c r="AZ5" i="16"/>
  <c r="AZ6" i="16"/>
  <c r="AZ7" i="16"/>
  <c r="AZ8" i="16"/>
  <c r="AZ9" i="16"/>
  <c r="AZ10" i="16"/>
  <c r="AZ11" i="16"/>
  <c r="AZ12" i="16"/>
  <c r="AZ13" i="16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7" i="15"/>
  <c r="AY58" i="14" l="1"/>
  <c r="H71" i="16"/>
  <c r="H73" i="16"/>
  <c r="H70" i="16"/>
  <c r="H72" i="16"/>
  <c r="H71" i="15"/>
  <c r="H73" i="15"/>
  <c r="H70" i="15"/>
  <c r="H72" i="15"/>
  <c r="G70" i="14"/>
  <c r="G72" i="14"/>
  <c r="G69" i="14"/>
  <c r="G71" i="14"/>
</calcChain>
</file>

<file path=xl/sharedStrings.xml><?xml version="1.0" encoding="utf-8"?>
<sst xmlns="http://schemas.openxmlformats.org/spreadsheetml/2006/main" count="487" uniqueCount="41">
  <si>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</si>
  <si>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</si>
  <si>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</si>
  <si>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</si>
  <si>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</si>
  <si>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</si>
  <si>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</si>
  <si>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</si>
  <si>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</si>
  <si>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</si>
  <si>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</si>
  <si>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</si>
  <si>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</si>
  <si>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</si>
  <si>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</si>
  <si>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</si>
  <si>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</si>
  <si>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</si>
  <si>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</si>
  <si>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</si>
  <si>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</si>
  <si>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</si>
  <si>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</si>
  <si>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</si>
  <si>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</si>
  <si>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</si>
  <si>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</si>
  <si>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</si>
  <si>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</si>
  <si>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</si>
  <si>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</si>
  <si>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</si>
  <si>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</si>
  <si>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</si>
  <si>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</si>
  <si>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</si>
  <si>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>Jun-Jul</t>
  </si>
  <si>
    <t>sum</t>
  </si>
  <si>
    <t>Jun-Sept</t>
  </si>
  <si>
    <t>RW R</t>
  </si>
  <si>
    <t>RW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</si>
</sst>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0" fontId="10" fillId="0" borderId="0" xfId="1" applyNumberFormat="1" applyFont="1" applyFill="1" applyBorder="1" applyAlignment="1" applyProtection="1">
      <alignment horizontal="right" vertical="top"/>
    </xf>
    <xf numFmtId="0" fontId="0" fillId="0" borderId="3" xfId="0" applyBorder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Обычный" xfId="0" builtinId="0"/>
    <cellStyle name="Обычный_Лист1" xfId="1" xr:uid="{651FF0C0-7987-1740-A551-C9B6A93D326F}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-0.17989497392520998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-5.7813450329181004E-2</c:v>
                </c:pt>
                <c:pt idx="1">
                  <c:v>0.35875348120836231</c:v>
                </c:pt>
                <c:pt idx="2">
                  <c:v>6.8195460199112004E-3</c:v>
                </c:pt>
                <c:pt idx="3">
                  <c:v>4.1820370542983085E-2</c:v>
                </c:pt>
                <c:pt idx="4">
                  <c:v>-1.0012207064495994E-2</c:v>
                </c:pt>
                <c:pt idx="5">
                  <c:v>7.6351661033145848E-2</c:v>
                </c:pt>
                <c:pt idx="6">
                  <c:v>7.7152192974328238E-2</c:v>
                </c:pt>
                <c:pt idx="7">
                  <c:v>0.18552962616941665</c:v>
                </c:pt>
                <c:pt idx="8">
                  <c:v>7.1418153904495407E-2</c:v>
                </c:pt>
                <c:pt idx="9">
                  <c:v>0.14522018421412367</c:v>
                </c:pt>
                <c:pt idx="10">
                  <c:v>0.22906428113642102</c:v>
                </c:pt>
                <c:pt idx="11">
                  <c:v>0.1390029961034224</c:v>
                </c:pt>
                <c:pt idx="12">
                  <c:v>9.781025851218822E-2</c:v>
                </c:pt>
                <c:pt idx="13">
                  <c:v>-0.14507209349230193</c:v>
                </c:pt>
                <c:pt idx="14">
                  <c:v>0.24715416448347199</c:v>
                </c:pt>
                <c:pt idx="15">
                  <c:v>0.11072875462839249</c:v>
                </c:pt>
                <c:pt idx="16">
                  <c:v>2.1490285185267206E-2</c:v>
                </c:pt>
                <c:pt idx="17">
                  <c:v>-4.6449950137905101E-2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-9.1969583731931995E-2</c:v>
                </c:pt>
                <c:pt idx="1">
                  <c:v>-3.9064512365633845E-2</c:v>
                </c:pt>
                <c:pt idx="2">
                  <c:v>9.9257025299901769E-2</c:v>
                </c:pt>
                <c:pt idx="3">
                  <c:v>0.23812506306847206</c:v>
                </c:pt>
                <c:pt idx="4">
                  <c:v>0.1322714724531468</c:v>
                </c:pt>
                <c:pt idx="5">
                  <c:v>2.5460767423353875E-2</c:v>
                </c:pt>
                <c:pt idx="6">
                  <c:v>-0.20069701068774298</c:v>
                </c:pt>
                <c:pt idx="7">
                  <c:v>-0.11597815180334572</c:v>
                </c:pt>
                <c:pt idx="8">
                  <c:v>-5.791780326025852E-3</c:v>
                </c:pt>
                <c:pt idx="9">
                  <c:v>0.10316536671899788</c:v>
                </c:pt>
                <c:pt idx="10">
                  <c:v>8.932461673477856E-3</c:v>
                </c:pt>
                <c:pt idx="11">
                  <c:v>9.7648892356793984E-2</c:v>
                </c:pt>
                <c:pt idx="12">
                  <c:v>9.7408284325482056E-2</c:v>
                </c:pt>
                <c:pt idx="13">
                  <c:v>0.41704586087663209</c:v>
                </c:pt>
                <c:pt idx="14">
                  <c:v>0.19865856474389731</c:v>
                </c:pt>
                <c:pt idx="15">
                  <c:v>0.15169992149832431</c:v>
                </c:pt>
                <c:pt idx="16">
                  <c:v>0.17561193791433241</c:v>
                </c:pt>
                <c:pt idx="17">
                  <c:v>0.32896422258155877</c:v>
                </c:pt>
                <c:pt idx="18">
                  <c:v>0.3288297988591859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0.1208541749371498</c:v>
                </c:pt>
                <c:pt idx="1">
                  <c:v>0.12634138278987755</c:v>
                </c:pt>
                <c:pt idx="2">
                  <c:v>0.18518302948079693</c:v>
                </c:pt>
                <c:pt idx="3">
                  <c:v>-3.5916213148367897E-2</c:v>
                </c:pt>
                <c:pt idx="4">
                  <c:v>-0.1391989201409804</c:v>
                </c:pt>
                <c:pt idx="5">
                  <c:v>0.23903325925711302</c:v>
                </c:pt>
                <c:pt idx="6">
                  <c:v>-0.16835654675646866</c:v>
                </c:pt>
                <c:pt idx="7">
                  <c:v>7.9612357394781407E-3</c:v>
                </c:pt>
                <c:pt idx="8">
                  <c:v>-0.2025997981780597</c:v>
                </c:pt>
                <c:pt idx="9">
                  <c:v>-8.4132072841170316E-2</c:v>
                </c:pt>
                <c:pt idx="10">
                  <c:v>9.0235327613033545E-2</c:v>
                </c:pt>
                <c:pt idx="11">
                  <c:v>-0.28301360930654629</c:v>
                </c:pt>
                <c:pt idx="12">
                  <c:v>-3.5471155044216621E-2</c:v>
                </c:pt>
                <c:pt idx="13">
                  <c:v>-9.1984704291437791E-2</c:v>
                </c:pt>
                <c:pt idx="14">
                  <c:v>-0.14178899586461957</c:v>
                </c:pt>
                <c:pt idx="15">
                  <c:v>6.7014672615907669E-2</c:v>
                </c:pt>
                <c:pt idx="16">
                  <c:v>-5.6431077043326651E-2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0.12190190651006141</c:v>
                </c:pt>
                <c:pt idx="1">
                  <c:v>-4.4761592517262298E-2</c:v>
                </c:pt>
                <c:pt idx="2">
                  <c:v>1.5972655559652674E-2</c:v>
                </c:pt>
                <c:pt idx="3">
                  <c:v>6.7493596937696493E-2</c:v>
                </c:pt>
                <c:pt idx="4">
                  <c:v>1.825810094383308E-2</c:v>
                </c:pt>
                <c:pt idx="5">
                  <c:v>5.8895435855772345E-2</c:v>
                </c:pt>
                <c:pt idx="6">
                  <c:v>0.14795554202727085</c:v>
                </c:pt>
                <c:pt idx="7">
                  <c:v>0.1358843184078663</c:v>
                </c:pt>
                <c:pt idx="8">
                  <c:v>0.11589863350865201</c:v>
                </c:pt>
                <c:pt idx="9">
                  <c:v>-2.3703164905432519E-2</c:v>
                </c:pt>
                <c:pt idx="10">
                  <c:v>-1.056467387148393E-2</c:v>
                </c:pt>
                <c:pt idx="11">
                  <c:v>6.9737238096087673E-2</c:v>
                </c:pt>
                <c:pt idx="12">
                  <c:v>0.44057062529661561</c:v>
                </c:pt>
                <c:pt idx="13">
                  <c:v>0.36307370871533778</c:v>
                </c:pt>
                <c:pt idx="14">
                  <c:v>5.4194891770983245E-2</c:v>
                </c:pt>
                <c:pt idx="15">
                  <c:v>-8.4268566292388034E-2</c:v>
                </c:pt>
                <c:pt idx="16">
                  <c:v>8.3033321950411396E-2</c:v>
                </c:pt>
                <c:pt idx="17">
                  <c:v>0.49258277453662985</c:v>
                </c:pt>
                <c:pt idx="18">
                  <c:v>0.28918753252175883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0.14639239681455729</c:v>
                </c:pt>
                <c:pt idx="1">
                  <c:v>-6.8665483674294703E-2</c:v>
                </c:pt>
                <c:pt idx="2">
                  <c:v>5.5290856084091719E-2</c:v>
                </c:pt>
                <c:pt idx="3">
                  <c:v>-0.43858968291395894</c:v>
                </c:pt>
                <c:pt idx="4">
                  <c:v>-1.947681522317295E-2</c:v>
                </c:pt>
                <c:pt idx="5">
                  <c:v>-2.4862627987686018E-2</c:v>
                </c:pt>
                <c:pt idx="6">
                  <c:v>-3.3141780586634161E-2</c:v>
                </c:pt>
                <c:pt idx="7">
                  <c:v>-5.3296162691964175E-2</c:v>
                </c:pt>
                <c:pt idx="8">
                  <c:v>0.11731575953754388</c:v>
                </c:pt>
                <c:pt idx="9">
                  <c:v>-0.36406701763660138</c:v>
                </c:pt>
                <c:pt idx="10">
                  <c:v>-2.8334412695329218E-2</c:v>
                </c:pt>
                <c:pt idx="11">
                  <c:v>-2.9827955920672718E-2</c:v>
                </c:pt>
                <c:pt idx="12">
                  <c:v>-0.20716309882139539</c:v>
                </c:pt>
                <c:pt idx="13">
                  <c:v>-0.19611391832402597</c:v>
                </c:pt>
                <c:pt idx="14">
                  <c:v>-2.0871948180579702E-2</c:v>
                </c:pt>
                <c:pt idx="15">
                  <c:v>0.13714127148570615</c:v>
                </c:pt>
                <c:pt idx="16">
                  <c:v>-0.34661321139003431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5.7811372359363955E-2</c:v>
                </c:pt>
                <c:pt idx="1">
                  <c:v>-0.31262242888359293</c:v>
                </c:pt>
                <c:pt idx="2">
                  <c:v>0.20511174616187408</c:v>
                </c:pt>
                <c:pt idx="3">
                  <c:v>0.11153847855413467</c:v>
                </c:pt>
                <c:pt idx="4">
                  <c:v>0.19153503992047949</c:v>
                </c:pt>
                <c:pt idx="5">
                  <c:v>-5.8604344756001611E-2</c:v>
                </c:pt>
                <c:pt idx="6">
                  <c:v>-7.7015263847697163E-3</c:v>
                </c:pt>
                <c:pt idx="7">
                  <c:v>-0.11000029845255951</c:v>
                </c:pt>
                <c:pt idx="8">
                  <c:v>-0.19061430494735473</c:v>
                </c:pt>
                <c:pt idx="9">
                  <c:v>-0.10254421789995381</c:v>
                </c:pt>
                <c:pt idx="10">
                  <c:v>-0.13647250753236786</c:v>
                </c:pt>
                <c:pt idx="11">
                  <c:v>-9.5223885057206026E-2</c:v>
                </c:pt>
                <c:pt idx="12">
                  <c:v>0.39230285115348912</c:v>
                </c:pt>
                <c:pt idx="13">
                  <c:v>0.42915053973424527</c:v>
                </c:pt>
                <c:pt idx="14">
                  <c:v>4.6380129392354997E-3</c:v>
                </c:pt>
                <c:pt idx="15">
                  <c:v>4.0294899133921737E-2</c:v>
                </c:pt>
                <c:pt idx="16">
                  <c:v>0.12546054767681133</c:v>
                </c:pt>
                <c:pt idx="17">
                  <c:v>0.54108006960243649</c:v>
                </c:pt>
                <c:pt idx="18">
                  <c:v>0.37750529142530836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3.2824229204214433E-2</c:v>
                </c:pt>
                <c:pt idx="1">
                  <c:v>0.2460893962231582</c:v>
                </c:pt>
                <c:pt idx="2">
                  <c:v>0.12559434346866891</c:v>
                </c:pt>
                <c:pt idx="3">
                  <c:v>-8.5344574564942932E-2</c:v>
                </c:pt>
                <c:pt idx="4">
                  <c:v>0.12664288816823491</c:v>
                </c:pt>
                <c:pt idx="5">
                  <c:v>0.12892842806232435</c:v>
                </c:pt>
                <c:pt idx="6">
                  <c:v>-5.2049105092283693E-2</c:v>
                </c:pt>
                <c:pt idx="7">
                  <c:v>-8.7518098507459355E-2</c:v>
                </c:pt>
                <c:pt idx="8">
                  <c:v>7.0774719280377485E-2</c:v>
                </c:pt>
                <c:pt idx="9">
                  <c:v>-0.15418203673032332</c:v>
                </c:pt>
                <c:pt idx="10">
                  <c:v>-0.1922248558700658</c:v>
                </c:pt>
                <c:pt idx="11">
                  <c:v>0.16128954097005568</c:v>
                </c:pt>
                <c:pt idx="12">
                  <c:v>0.15004555484350104</c:v>
                </c:pt>
                <c:pt idx="13">
                  <c:v>0.11422973031620358</c:v>
                </c:pt>
                <c:pt idx="14">
                  <c:v>0.12326735439000494</c:v>
                </c:pt>
                <c:pt idx="15">
                  <c:v>0.26516043935421457</c:v>
                </c:pt>
                <c:pt idx="16">
                  <c:v>3.8068754784021143E-2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-0.19316663688586991</c:v>
                </c:pt>
                <c:pt idx="1">
                  <c:v>-0.11600851293146529</c:v>
                </c:pt>
                <c:pt idx="2">
                  <c:v>-0.38892045470063591</c:v>
                </c:pt>
                <c:pt idx="3">
                  <c:v>-0.18223128330039712</c:v>
                </c:pt>
                <c:pt idx="4">
                  <c:v>-0.19496624865298567</c:v>
                </c:pt>
                <c:pt idx="5">
                  <c:v>-9.1698953976695072E-2</c:v>
                </c:pt>
                <c:pt idx="6">
                  <c:v>-0.16427417312657519</c:v>
                </c:pt>
                <c:pt idx="7">
                  <c:v>-2.0923317833811267E-2</c:v>
                </c:pt>
                <c:pt idx="8">
                  <c:v>-8.3717136476273254E-2</c:v>
                </c:pt>
                <c:pt idx="9">
                  <c:v>-0.26010636169540946</c:v>
                </c:pt>
                <c:pt idx="10">
                  <c:v>-2.6257964355654678E-2</c:v>
                </c:pt>
                <c:pt idx="11">
                  <c:v>-3.4238954597256253E-2</c:v>
                </c:pt>
                <c:pt idx="12">
                  <c:v>0.37500570144491385</c:v>
                </c:pt>
                <c:pt idx="13">
                  <c:v>0.25499868504827117</c:v>
                </c:pt>
                <c:pt idx="14">
                  <c:v>7.4279834843607121E-3</c:v>
                </c:pt>
                <c:pt idx="15">
                  <c:v>7.2039880580333823E-2</c:v>
                </c:pt>
                <c:pt idx="16">
                  <c:v>-9.1533523411344103E-2</c:v>
                </c:pt>
                <c:pt idx="17">
                  <c:v>0.44673283189103447</c:v>
                </c:pt>
                <c:pt idx="18">
                  <c:v>0.33444973363967073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BIL!$L$61:$AD$61</c:f>
              <c:numCache>
                <c:formatCode>General</c:formatCode>
                <c:ptCount val="19"/>
                <c:pt idx="0">
                  <c:v>0.17198324799417877</c:v>
                </c:pt>
                <c:pt idx="1">
                  <c:v>0.15746685141898709</c:v>
                </c:pt>
                <c:pt idx="2">
                  <c:v>1.9484192416873068E-2</c:v>
                </c:pt>
                <c:pt idx="3">
                  <c:v>-8.8434261286269022E-2</c:v>
                </c:pt>
                <c:pt idx="4">
                  <c:v>0.42323638718230977</c:v>
                </c:pt>
                <c:pt idx="5">
                  <c:v>0.15142924995138354</c:v>
                </c:pt>
                <c:pt idx="6">
                  <c:v>0.14356126677271322</c:v>
                </c:pt>
                <c:pt idx="7">
                  <c:v>8.0653329313567237E-2</c:v>
                </c:pt>
                <c:pt idx="8">
                  <c:v>5.4867296112930033E-3</c:v>
                </c:pt>
                <c:pt idx="9">
                  <c:v>-9.2035580815314905E-2</c:v>
                </c:pt>
                <c:pt idx="10">
                  <c:v>-0.35040922369489341</c:v>
                </c:pt>
                <c:pt idx="11">
                  <c:v>-0.33129746253827763</c:v>
                </c:pt>
                <c:pt idx="12">
                  <c:v>-8.0554221379768698E-2</c:v>
                </c:pt>
                <c:pt idx="13">
                  <c:v>-5.9006944869573622E-3</c:v>
                </c:pt>
                <c:pt idx="14">
                  <c:v>-6.4041533631843756E-2</c:v>
                </c:pt>
                <c:pt idx="15">
                  <c:v>0.15225262656782321</c:v>
                </c:pt>
                <c:pt idx="16">
                  <c:v>-4.3533940383179343E-2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BIL!$L$62:$AD$62</c:f>
              <c:numCache>
                <c:formatCode>General</c:formatCode>
                <c:ptCount val="19"/>
                <c:pt idx="0">
                  <c:v>-0.22534331792926782</c:v>
                </c:pt>
                <c:pt idx="1">
                  <c:v>-0.15950196825088467</c:v>
                </c:pt>
                <c:pt idx="2">
                  <c:v>-5.9453117809791699E-2</c:v>
                </c:pt>
                <c:pt idx="3">
                  <c:v>0.16528305448106126</c:v>
                </c:pt>
                <c:pt idx="4">
                  <c:v>0.20560095155890365</c:v>
                </c:pt>
                <c:pt idx="5">
                  <c:v>-0.12548932346400402</c:v>
                </c:pt>
                <c:pt idx="6">
                  <c:v>-0.13286197441994363</c:v>
                </c:pt>
                <c:pt idx="7">
                  <c:v>0.25353852811415689</c:v>
                </c:pt>
                <c:pt idx="8">
                  <c:v>9.6428748983321683E-2</c:v>
                </c:pt>
                <c:pt idx="9">
                  <c:v>-2.2137965040488327E-2</c:v>
                </c:pt>
                <c:pt idx="10">
                  <c:v>-1.6294194362071086E-2</c:v>
                </c:pt>
                <c:pt idx="11">
                  <c:v>7.3924043114742849E-2</c:v>
                </c:pt>
                <c:pt idx="12">
                  <c:v>0.36107102745553105</c:v>
                </c:pt>
                <c:pt idx="13">
                  <c:v>0.10442640529219746</c:v>
                </c:pt>
                <c:pt idx="14">
                  <c:v>0.20971437182197825</c:v>
                </c:pt>
                <c:pt idx="15">
                  <c:v>0.19477560474660449</c:v>
                </c:pt>
                <c:pt idx="16">
                  <c:v>5.3932299946601155E-2</c:v>
                </c:pt>
                <c:pt idx="17">
                  <c:v>0.30752829424295153</c:v>
                </c:pt>
                <c:pt idx="18">
                  <c:v>0.35932771301719379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A41" zoomScale="60" zoomScaleNormal="60" workbookViewId="0">
      <selection sqref="A1:D51"/>
    </sheetView>
  </sheetViews>
  <sheetFormatPr defaultColWidth="8.875" defaultRowHeight="15.75" x14ac:dyDescent="0.25"/>
  <cols>
    <col min="1" max="16384" width="8.875" style="2"/>
  </cols>
  <sheetData>
    <row r="1" spans="1:63" x14ac:dyDescent="0.25">
      <c r="A1" s="15" t="s">
        <v>0</v>
      </c>
      <c r="B1" s="15" t="s">
        <v>1</v>
      </c>
      <c r="C1" s="15" t="s">
        <v>39</v>
      </c>
      <c r="D1" s="15" t="s">
        <v>40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37</v>
      </c>
      <c r="AC1" s="2" t="s">
        <v>36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36</v>
      </c>
      <c r="BA1" s="2" t="s">
        <v>38</v>
      </c>
      <c r="BK1" s="2" t="s">
        <v>33</v>
      </c>
    </row>
    <row r="2" spans="1:63" x14ac:dyDescent="0.25">
      <c r="A2" s="2">
        <v>1966</v>
      </c>
      <c r="B2">
        <v>0.80600000000000005</v>
      </c>
      <c r="C2" s="14">
        <v>0.80600000000000005</v>
      </c>
      <c r="D2" s="14">
        <v>0.61799999999999999</v>
      </c>
      <c r="F2" s="5"/>
      <c r="H2" s="2">
        <v>1966</v>
      </c>
      <c r="P2" s="21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2">
        <v>39</v>
      </c>
      <c r="AB2" s="31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-21.2</v>
      </c>
      <c r="AN2">
        <v>-23.8</v>
      </c>
      <c r="AO2">
        <v>-16.3</v>
      </c>
      <c r="AP2">
        <v>-3.9</v>
      </c>
      <c r="AQ2">
        <v>4.5999999999999996</v>
      </c>
      <c r="AR2">
        <v>13</v>
      </c>
      <c r="AS2">
        <v>14.5</v>
      </c>
      <c r="AT2">
        <v>10.5</v>
      </c>
      <c r="AU2">
        <v>3.6</v>
      </c>
      <c r="AV2">
        <v>-2.5</v>
      </c>
      <c r="AW2">
        <v>-3.4</v>
      </c>
      <c r="AX2">
        <v>-10.6</v>
      </c>
      <c r="AY2" s="31">
        <f>AVERAGE(AM2:AX2)</f>
        <v>-2.9583333333333335</v>
      </c>
      <c r="AZ2" s="15">
        <f>AVERAGE(AR2:AS2)</f>
        <v>13.75</v>
      </c>
      <c r="BA2" s="2">
        <f>AVERAGE(AR2:AU2)</f>
        <v>10.4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25">
      <c r="A3" s="2">
        <v>1967</v>
      </c>
      <c r="B3">
        <v>1.0169999999999999</v>
      </c>
      <c r="C3" s="14">
        <v>1.0169999999999999</v>
      </c>
      <c r="D3" s="14">
        <v>0.75800000000000001</v>
      </c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1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2">
        <v>17</v>
      </c>
      <c r="AB3" s="31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13</v>
      </c>
      <c r="AG3" s="2">
        <v>14.5</v>
      </c>
      <c r="AH3" s="2">
        <v>10.5</v>
      </c>
      <c r="AI3" s="2">
        <v>3.6</v>
      </c>
      <c r="AJ3" s="2">
        <v>-2.5</v>
      </c>
      <c r="AK3" s="2">
        <v>-3.4</v>
      </c>
      <c r="AL3" s="22">
        <v>-10.6</v>
      </c>
      <c r="AM3">
        <v>-20.5</v>
      </c>
      <c r="AN3">
        <v>-8.9</v>
      </c>
      <c r="AO3">
        <v>-3.3</v>
      </c>
      <c r="AP3">
        <v>-0.7</v>
      </c>
      <c r="AQ3">
        <v>4.9000000000000004</v>
      </c>
      <c r="AR3">
        <v>10.7</v>
      </c>
      <c r="AS3">
        <v>13.9</v>
      </c>
      <c r="AT3">
        <v>13.9</v>
      </c>
      <c r="AU3">
        <v>7.6</v>
      </c>
      <c r="AV3">
        <v>0.2</v>
      </c>
      <c r="AW3">
        <v>-0.7</v>
      </c>
      <c r="AX3">
        <v>-20.2</v>
      </c>
      <c r="AY3" s="31">
        <f t="shared" ref="AY3:AY51" si="3">AVERAGE(AM3:AX3)</f>
        <v>-0.25833333333333314</v>
      </c>
      <c r="AZ3" s="15">
        <f t="shared" ref="AZ3:AZ51" si="4">AVERAGE(AR3:AS3)</f>
        <v>12.3</v>
      </c>
      <c r="BA3" s="2">
        <f t="shared" ref="BA3:BA51" si="5">AVERAGE(AR3:AU3)</f>
        <v>11.525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25">
      <c r="A4" s="2">
        <v>1968</v>
      </c>
      <c r="B4">
        <v>0.84399999999999997</v>
      </c>
      <c r="C4" s="14">
        <v>0.84399999999999997</v>
      </c>
      <c r="D4" s="14">
        <v>0.64700000000000002</v>
      </c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1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2">
        <v>37</v>
      </c>
      <c r="AB4" s="31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10.7</v>
      </c>
      <c r="AG4" s="2">
        <v>13.9</v>
      </c>
      <c r="AH4" s="2">
        <v>13.9</v>
      </c>
      <c r="AI4" s="2">
        <v>7.6</v>
      </c>
      <c r="AJ4" s="2">
        <v>0.2</v>
      </c>
      <c r="AK4" s="2">
        <v>-0.7</v>
      </c>
      <c r="AL4" s="22">
        <v>-20.2</v>
      </c>
      <c r="AM4">
        <v>-19</v>
      </c>
      <c r="AN4">
        <v>-16.100000000000001</v>
      </c>
      <c r="AO4">
        <v>-8.6999999999999993</v>
      </c>
      <c r="AP4">
        <v>-2.2999999999999998</v>
      </c>
      <c r="AQ4">
        <v>2</v>
      </c>
      <c r="AR4">
        <v>11.9</v>
      </c>
      <c r="AS4">
        <v>11.2</v>
      </c>
      <c r="AT4">
        <v>10.5</v>
      </c>
      <c r="AU4">
        <v>3.1</v>
      </c>
      <c r="AV4">
        <v>-6.5</v>
      </c>
      <c r="AW4">
        <v>-6.8</v>
      </c>
      <c r="AX4">
        <v>-6.3</v>
      </c>
      <c r="AY4" s="31">
        <f t="shared" si="3"/>
        <v>-2.2499999999999996</v>
      </c>
      <c r="AZ4" s="15">
        <f t="shared" si="4"/>
        <v>11.55</v>
      </c>
      <c r="BA4" s="2">
        <f t="shared" si="5"/>
        <v>9.1750000000000007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25">
      <c r="A5" s="2">
        <v>1969</v>
      </c>
      <c r="B5">
        <v>0.872</v>
      </c>
      <c r="C5" s="14">
        <v>0.872</v>
      </c>
      <c r="D5" s="14">
        <v>0.61499999999999999</v>
      </c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1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2">
        <v>26</v>
      </c>
      <c r="AB5" s="31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11.9</v>
      </c>
      <c r="AG5" s="2">
        <v>11.2</v>
      </c>
      <c r="AH5" s="2">
        <v>10.5</v>
      </c>
      <c r="AI5" s="2">
        <v>3.1</v>
      </c>
      <c r="AJ5" s="2">
        <v>-6.5</v>
      </c>
      <c r="AK5" s="2">
        <v>-6.8</v>
      </c>
      <c r="AL5" s="22">
        <v>-6.3</v>
      </c>
      <c r="AM5">
        <v>-14.4</v>
      </c>
      <c r="AN5">
        <v>-18</v>
      </c>
      <c r="AO5">
        <v>-11.4</v>
      </c>
      <c r="AP5">
        <v>-3.2</v>
      </c>
      <c r="AQ5">
        <v>2.5</v>
      </c>
      <c r="AR5">
        <v>10.9</v>
      </c>
      <c r="AS5">
        <v>14.1</v>
      </c>
      <c r="AT5">
        <v>13.4</v>
      </c>
      <c r="AU5">
        <v>5</v>
      </c>
      <c r="AV5">
        <v>1.1000000000000001</v>
      </c>
      <c r="AW5">
        <v>-6.6</v>
      </c>
      <c r="AX5">
        <v>-10.3</v>
      </c>
      <c r="AY5" s="31">
        <f t="shared" si="3"/>
        <v>-1.4083333333333332</v>
      </c>
      <c r="AZ5" s="15">
        <f t="shared" si="4"/>
        <v>12.5</v>
      </c>
      <c r="BA5" s="2">
        <f t="shared" si="5"/>
        <v>10.85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25">
      <c r="A6" s="2">
        <v>1970</v>
      </c>
      <c r="B6">
        <v>1.1240000000000001</v>
      </c>
      <c r="C6" s="14">
        <v>1.1240000000000001</v>
      </c>
      <c r="D6" s="14">
        <v>0.84899999999999998</v>
      </c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1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2">
        <v>32</v>
      </c>
      <c r="AB6" s="31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10.9</v>
      </c>
      <c r="AG6" s="2">
        <v>14.1</v>
      </c>
      <c r="AH6" s="2">
        <v>13.4</v>
      </c>
      <c r="AI6" s="2">
        <v>5</v>
      </c>
      <c r="AJ6" s="2">
        <v>1.1000000000000001</v>
      </c>
      <c r="AK6" s="2">
        <v>-6.6</v>
      </c>
      <c r="AL6" s="22">
        <v>-10.3</v>
      </c>
      <c r="AM6">
        <v>-15.5</v>
      </c>
      <c r="AN6">
        <v>-20.399999999999999</v>
      </c>
      <c r="AO6">
        <v>-6</v>
      </c>
      <c r="AP6">
        <v>-5.0999999999999996</v>
      </c>
      <c r="AQ6">
        <v>4.4000000000000004</v>
      </c>
      <c r="AR6">
        <v>14.8</v>
      </c>
      <c r="AS6">
        <v>15.4</v>
      </c>
      <c r="AT6">
        <v>12.5</v>
      </c>
      <c r="AU6">
        <v>6.4</v>
      </c>
      <c r="AV6">
        <v>0.3</v>
      </c>
      <c r="AW6">
        <v>-9.5</v>
      </c>
      <c r="AX6">
        <v>-10.9</v>
      </c>
      <c r="AY6" s="31">
        <f t="shared" si="3"/>
        <v>-1.1333333333333335</v>
      </c>
      <c r="AZ6" s="15">
        <f t="shared" si="4"/>
        <v>15.100000000000001</v>
      </c>
      <c r="BA6" s="2">
        <f t="shared" si="5"/>
        <v>12.275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25">
      <c r="A7" s="2">
        <v>1971</v>
      </c>
      <c r="B7">
        <v>0.91400000000000003</v>
      </c>
      <c r="C7" s="14">
        <v>0.91400000000000003</v>
      </c>
      <c r="D7" s="14">
        <v>0.77500000000000002</v>
      </c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1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2">
        <v>27</v>
      </c>
      <c r="AB7" s="31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14.8</v>
      </c>
      <c r="AG7" s="2">
        <v>15.4</v>
      </c>
      <c r="AH7" s="2">
        <v>12.5</v>
      </c>
      <c r="AI7" s="2">
        <v>6.4</v>
      </c>
      <c r="AJ7" s="2">
        <v>0.3</v>
      </c>
      <c r="AK7" s="2">
        <v>-9.5</v>
      </c>
      <c r="AL7" s="22">
        <v>-10.9</v>
      </c>
      <c r="AM7">
        <v>-12.9</v>
      </c>
      <c r="AN7">
        <v>-16</v>
      </c>
      <c r="AO7">
        <v>-14.2</v>
      </c>
      <c r="AP7">
        <v>-4.3</v>
      </c>
      <c r="AQ7">
        <v>4.0999999999999996</v>
      </c>
      <c r="AR7">
        <v>11.1</v>
      </c>
      <c r="AS7">
        <v>13.3</v>
      </c>
      <c r="AT7">
        <v>11.8</v>
      </c>
      <c r="AU7">
        <v>4.5999999999999996</v>
      </c>
      <c r="AV7">
        <v>-1.6</v>
      </c>
      <c r="AW7">
        <v>-12.7</v>
      </c>
      <c r="AX7">
        <v>-10.199999999999999</v>
      </c>
      <c r="AY7" s="31">
        <f t="shared" si="3"/>
        <v>-2.2499999999999987</v>
      </c>
      <c r="AZ7" s="15">
        <f t="shared" si="4"/>
        <v>12.2</v>
      </c>
      <c r="BA7" s="2">
        <f t="shared" si="5"/>
        <v>10.200000000000001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25">
      <c r="A8" s="2">
        <v>1972</v>
      </c>
      <c r="B8">
        <v>1.0580000000000001</v>
      </c>
      <c r="C8" s="14">
        <v>1.0580000000000001</v>
      </c>
      <c r="D8" s="14">
        <v>0.87</v>
      </c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1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2">
        <v>44</v>
      </c>
      <c r="AB8" s="31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11.1</v>
      </c>
      <c r="AG8" s="2">
        <v>13.3</v>
      </c>
      <c r="AH8" s="2">
        <v>11.8</v>
      </c>
      <c r="AI8" s="2">
        <v>4.5999999999999996</v>
      </c>
      <c r="AJ8" s="2">
        <v>-1.6</v>
      </c>
      <c r="AK8" s="2">
        <v>-12.7</v>
      </c>
      <c r="AL8" s="22">
        <v>-10.199999999999999</v>
      </c>
      <c r="AM8">
        <v>-10.9</v>
      </c>
      <c r="AN8">
        <v>-12.4</v>
      </c>
      <c r="AO8">
        <v>-6.7</v>
      </c>
      <c r="AP8">
        <v>-1.8</v>
      </c>
      <c r="AQ8">
        <v>3.6</v>
      </c>
      <c r="AR8">
        <v>14</v>
      </c>
      <c r="AS8">
        <v>17.5</v>
      </c>
      <c r="AT8">
        <v>12.6</v>
      </c>
      <c r="AU8">
        <v>6.1</v>
      </c>
      <c r="AV8">
        <v>-0.4</v>
      </c>
      <c r="AW8">
        <v>-9.1</v>
      </c>
      <c r="AX8">
        <v>-3.2</v>
      </c>
      <c r="AY8" s="31">
        <f t="shared" si="3"/>
        <v>0.77500000000000002</v>
      </c>
      <c r="AZ8" s="15">
        <f t="shared" si="4"/>
        <v>15.75</v>
      </c>
      <c r="BA8" s="2">
        <f t="shared" si="5"/>
        <v>12.55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25">
      <c r="A9" s="2">
        <v>1973</v>
      </c>
      <c r="B9">
        <v>1.014</v>
      </c>
      <c r="C9" s="14">
        <v>1.014</v>
      </c>
      <c r="D9" s="14">
        <v>0.89100000000000001</v>
      </c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1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2">
        <v>42</v>
      </c>
      <c r="AB9" s="31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14</v>
      </c>
      <c r="AG9" s="2">
        <v>17.5</v>
      </c>
      <c r="AH9" s="2">
        <v>12.6</v>
      </c>
      <c r="AI9" s="2">
        <v>6.1</v>
      </c>
      <c r="AJ9" s="2">
        <v>-0.4</v>
      </c>
      <c r="AK9" s="2">
        <v>-9.1</v>
      </c>
      <c r="AL9" s="22">
        <v>-3.2</v>
      </c>
      <c r="AM9">
        <v>-8.8000000000000007</v>
      </c>
      <c r="AN9">
        <v>-12.2</v>
      </c>
      <c r="AO9">
        <v>-6.1</v>
      </c>
      <c r="AP9">
        <v>-1.5</v>
      </c>
      <c r="AQ9">
        <v>4.4000000000000004</v>
      </c>
      <c r="AR9">
        <v>13.2</v>
      </c>
      <c r="AS9">
        <v>18.100000000000001</v>
      </c>
      <c r="AT9">
        <v>10.8</v>
      </c>
      <c r="AU9">
        <v>3.4</v>
      </c>
      <c r="AV9">
        <v>-4.5999999999999996</v>
      </c>
      <c r="AW9">
        <v>-11.2</v>
      </c>
      <c r="AX9">
        <v>-17.600000000000001</v>
      </c>
      <c r="AY9" s="31">
        <f t="shared" si="3"/>
        <v>-1.0083333333333337</v>
      </c>
      <c r="AZ9" s="15">
        <f t="shared" si="4"/>
        <v>15.65</v>
      </c>
      <c r="BA9" s="2">
        <f t="shared" si="5"/>
        <v>11.375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25">
      <c r="A10" s="2">
        <v>1974</v>
      </c>
      <c r="B10">
        <v>0.69699999999999995</v>
      </c>
      <c r="C10" s="14">
        <v>0.69699999999999995</v>
      </c>
      <c r="D10" s="14">
        <v>0.59299999999999997</v>
      </c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1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2">
        <v>56</v>
      </c>
      <c r="AB10" s="31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13.2</v>
      </c>
      <c r="AG10" s="2">
        <v>18.100000000000001</v>
      </c>
      <c r="AH10" s="2">
        <v>10.8</v>
      </c>
      <c r="AI10" s="2">
        <v>3.4</v>
      </c>
      <c r="AJ10" s="2">
        <v>-4.5999999999999996</v>
      </c>
      <c r="AK10" s="2">
        <v>-11.2</v>
      </c>
      <c r="AL10" s="22">
        <v>-17.600000000000001</v>
      </c>
      <c r="AM10">
        <v>-10.1</v>
      </c>
      <c r="AN10">
        <v>-7.5</v>
      </c>
      <c r="AO10">
        <v>-5</v>
      </c>
      <c r="AP10">
        <v>-1.1000000000000001</v>
      </c>
      <c r="AQ10">
        <v>3.5</v>
      </c>
      <c r="AR10">
        <v>13.2</v>
      </c>
      <c r="AS10">
        <v>15.3</v>
      </c>
      <c r="AT10">
        <v>12.3</v>
      </c>
      <c r="AU10">
        <v>9</v>
      </c>
      <c r="AV10">
        <v>0.1</v>
      </c>
      <c r="AW10">
        <v>-5.9</v>
      </c>
      <c r="AX10">
        <v>-4.7</v>
      </c>
      <c r="AY10" s="31">
        <f t="shared" si="3"/>
        <v>1.5916666666666666</v>
      </c>
      <c r="AZ10" s="15">
        <f t="shared" si="4"/>
        <v>14.25</v>
      </c>
      <c r="BA10" s="2">
        <f t="shared" si="5"/>
        <v>12.45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25">
      <c r="A11" s="2">
        <v>1975</v>
      </c>
      <c r="B11">
        <v>1.0489999999999999</v>
      </c>
      <c r="C11" s="14">
        <v>1.0489999999999999</v>
      </c>
      <c r="D11" s="14">
        <v>0.78700000000000003</v>
      </c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1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2">
        <v>50</v>
      </c>
      <c r="AB11" s="31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13.2</v>
      </c>
      <c r="AG11" s="2">
        <v>15.3</v>
      </c>
      <c r="AH11" s="2">
        <v>12.3</v>
      </c>
      <c r="AI11" s="2">
        <v>9</v>
      </c>
      <c r="AJ11" s="2">
        <v>0.1</v>
      </c>
      <c r="AK11" s="2">
        <v>-5.9</v>
      </c>
      <c r="AL11" s="22">
        <v>-4.7</v>
      </c>
      <c r="AM11">
        <v>-12.3</v>
      </c>
      <c r="AN11">
        <v>-8.9</v>
      </c>
      <c r="AO11">
        <v>-3.1</v>
      </c>
      <c r="AP11">
        <v>-1.8</v>
      </c>
      <c r="AQ11">
        <v>6.6</v>
      </c>
      <c r="AR11">
        <v>9.6999999999999993</v>
      </c>
      <c r="AS11">
        <v>12.6</v>
      </c>
      <c r="AT11">
        <v>10</v>
      </c>
      <c r="AU11">
        <v>7.3</v>
      </c>
      <c r="AV11">
        <v>0</v>
      </c>
      <c r="AW11">
        <v>-5</v>
      </c>
      <c r="AX11">
        <v>-13.4</v>
      </c>
      <c r="AY11" s="31">
        <f t="shared" si="3"/>
        <v>0.14166666666666586</v>
      </c>
      <c r="AZ11" s="15">
        <f t="shared" si="4"/>
        <v>11.149999999999999</v>
      </c>
      <c r="BA11" s="2">
        <f t="shared" si="5"/>
        <v>9.8999999999999986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25">
      <c r="A12" s="2">
        <v>1976</v>
      </c>
      <c r="B12">
        <v>1.169</v>
      </c>
      <c r="C12" s="14">
        <v>1.169</v>
      </c>
      <c r="D12" s="14">
        <v>1.012</v>
      </c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1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2">
        <v>27</v>
      </c>
      <c r="AB12" s="31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9.6999999999999993</v>
      </c>
      <c r="AG12" s="2">
        <v>12.6</v>
      </c>
      <c r="AH12" s="2">
        <v>10</v>
      </c>
      <c r="AI12" s="2">
        <v>7.3</v>
      </c>
      <c r="AJ12" s="2">
        <v>0</v>
      </c>
      <c r="AK12" s="2">
        <v>-5</v>
      </c>
      <c r="AL12" s="22">
        <v>-13.4</v>
      </c>
      <c r="AM12">
        <v>-19.2</v>
      </c>
      <c r="AN12">
        <v>-11.3</v>
      </c>
      <c r="AO12">
        <v>-10.4</v>
      </c>
      <c r="AP12">
        <v>-1.9</v>
      </c>
      <c r="AQ12">
        <v>6.8</v>
      </c>
      <c r="AR12">
        <v>9.4</v>
      </c>
      <c r="AS12">
        <v>13.1</v>
      </c>
      <c r="AT12">
        <v>12</v>
      </c>
      <c r="AU12">
        <v>3.4</v>
      </c>
      <c r="AV12">
        <v>-2.9</v>
      </c>
      <c r="AW12">
        <v>-9.3000000000000007</v>
      </c>
      <c r="AX12">
        <v>-12.1</v>
      </c>
      <c r="AY12" s="31">
        <f t="shared" si="3"/>
        <v>-1.8666666666666669</v>
      </c>
      <c r="AZ12" s="15">
        <f t="shared" si="4"/>
        <v>11.25</v>
      </c>
      <c r="BA12" s="2">
        <f t="shared" si="5"/>
        <v>9.4749999999999996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25">
      <c r="A13" s="2">
        <v>1977</v>
      </c>
      <c r="B13">
        <v>0.85099999999999998</v>
      </c>
      <c r="C13" s="14">
        <v>0.85099999999999998</v>
      </c>
      <c r="D13" s="14">
        <v>0.80900000000000005</v>
      </c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1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2">
        <v>9</v>
      </c>
      <c r="AB13" s="31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9.4</v>
      </c>
      <c r="AG13" s="2">
        <v>13.1</v>
      </c>
      <c r="AH13" s="2">
        <v>12</v>
      </c>
      <c r="AI13" s="2">
        <v>3.4</v>
      </c>
      <c r="AJ13" s="2">
        <v>-2.9</v>
      </c>
      <c r="AK13" s="2">
        <v>-9.3000000000000007</v>
      </c>
      <c r="AL13" s="22">
        <v>-12.1</v>
      </c>
      <c r="AM13">
        <v>-13.8</v>
      </c>
      <c r="AN13">
        <v>-14.9</v>
      </c>
      <c r="AO13">
        <v>-8.6999999999999993</v>
      </c>
      <c r="AP13">
        <v>-3.3</v>
      </c>
      <c r="AQ13">
        <v>3.4</v>
      </c>
      <c r="AR13">
        <v>9.6999999999999993</v>
      </c>
      <c r="AS13">
        <v>13.7</v>
      </c>
      <c r="AT13">
        <v>10.3</v>
      </c>
      <c r="AU13">
        <v>4.4000000000000004</v>
      </c>
      <c r="AV13">
        <v>-2.4</v>
      </c>
      <c r="AW13">
        <v>-5.4</v>
      </c>
      <c r="AX13">
        <v>-11.5</v>
      </c>
      <c r="AY13" s="31">
        <f t="shared" si="3"/>
        <v>-1.5416666666666672</v>
      </c>
      <c r="AZ13" s="15">
        <f t="shared" si="4"/>
        <v>11.7</v>
      </c>
      <c r="BA13" s="2">
        <f t="shared" si="5"/>
        <v>9.5250000000000004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25">
      <c r="A14" s="2">
        <v>1978</v>
      </c>
      <c r="B14">
        <v>0.91800000000000004</v>
      </c>
      <c r="C14" s="14">
        <v>0.91800000000000004</v>
      </c>
      <c r="D14" s="14">
        <v>0.76300000000000001</v>
      </c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1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2">
        <v>12</v>
      </c>
      <c r="AB14" s="31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9.6999999999999993</v>
      </c>
      <c r="AG14" s="2">
        <v>13.7</v>
      </c>
      <c r="AH14" s="2">
        <v>10.3</v>
      </c>
      <c r="AI14" s="2">
        <v>4.4000000000000004</v>
      </c>
      <c r="AJ14" s="2">
        <v>-2.4</v>
      </c>
      <c r="AK14" s="2">
        <v>-5.4</v>
      </c>
      <c r="AL14" s="22">
        <v>-11.5</v>
      </c>
      <c r="AM14">
        <v>-15.3</v>
      </c>
      <c r="AN14">
        <v>-16</v>
      </c>
      <c r="AO14">
        <v>-8.1</v>
      </c>
      <c r="AP14">
        <v>-3.5</v>
      </c>
      <c r="AQ14">
        <v>5.5</v>
      </c>
      <c r="AR14">
        <v>11.1</v>
      </c>
      <c r="AS14">
        <v>13.2</v>
      </c>
      <c r="AT14">
        <v>9.9</v>
      </c>
      <c r="AU14">
        <v>5.7</v>
      </c>
      <c r="AV14">
        <v>-1.5</v>
      </c>
      <c r="AW14">
        <v>-8.5</v>
      </c>
      <c r="AX14">
        <v>-20.8</v>
      </c>
      <c r="AY14" s="31">
        <f t="shared" si="3"/>
        <v>-2.3583333333333329</v>
      </c>
      <c r="AZ14" s="15">
        <f t="shared" si="4"/>
        <v>12.149999999999999</v>
      </c>
      <c r="BA14" s="2">
        <f t="shared" si="5"/>
        <v>9.9749999999999996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25">
      <c r="A15" s="2">
        <v>1979</v>
      </c>
      <c r="B15">
        <v>1.19</v>
      </c>
      <c r="C15" s="14">
        <v>1.19</v>
      </c>
      <c r="D15" s="14">
        <v>1.0409999999999999</v>
      </c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1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2">
        <v>56</v>
      </c>
      <c r="AB15" s="31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11.1</v>
      </c>
      <c r="AG15" s="2">
        <v>13.2</v>
      </c>
      <c r="AH15" s="2">
        <v>9.9</v>
      </c>
      <c r="AI15" s="2">
        <v>5.7</v>
      </c>
      <c r="AJ15" s="2">
        <v>-1.5</v>
      </c>
      <c r="AK15" s="2">
        <v>-8.5</v>
      </c>
      <c r="AL15" s="22">
        <v>-20.8</v>
      </c>
      <c r="AM15">
        <v>-18.3</v>
      </c>
      <c r="AN15">
        <v>-14.9</v>
      </c>
      <c r="AO15">
        <v>-7</v>
      </c>
      <c r="AP15">
        <v>-3.6</v>
      </c>
      <c r="AQ15">
        <v>5.8</v>
      </c>
      <c r="AR15">
        <v>12.2</v>
      </c>
      <c r="AS15">
        <v>14.8</v>
      </c>
      <c r="AT15">
        <v>12.6</v>
      </c>
      <c r="AU15">
        <v>6.2</v>
      </c>
      <c r="AV15">
        <v>-3.1</v>
      </c>
      <c r="AW15">
        <v>-5.4</v>
      </c>
      <c r="AX15">
        <v>-10</v>
      </c>
      <c r="AY15" s="31">
        <f t="shared" si="3"/>
        <v>-0.89166666666666738</v>
      </c>
      <c r="AZ15" s="15">
        <f t="shared" si="4"/>
        <v>13.5</v>
      </c>
      <c r="BA15" s="2">
        <f t="shared" si="5"/>
        <v>11.450000000000001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25">
      <c r="A16" s="2">
        <v>1980</v>
      </c>
      <c r="B16">
        <v>0.84199999999999997</v>
      </c>
      <c r="C16" s="14">
        <v>0.84199999999999997</v>
      </c>
      <c r="D16" s="14">
        <v>0.82899999999999996</v>
      </c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1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2">
        <v>55</v>
      </c>
      <c r="AB16" s="31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12.2</v>
      </c>
      <c r="AG16" s="2">
        <v>14.8</v>
      </c>
      <c r="AH16" s="2">
        <v>12.6</v>
      </c>
      <c r="AI16" s="2">
        <v>6.2</v>
      </c>
      <c r="AJ16" s="2">
        <v>-3.1</v>
      </c>
      <c r="AK16" s="2">
        <v>-5.4</v>
      </c>
      <c r="AL16" s="22">
        <v>-10</v>
      </c>
      <c r="AM16">
        <v>-17.399999999999999</v>
      </c>
      <c r="AN16">
        <v>-16.8</v>
      </c>
      <c r="AO16">
        <v>-10.6</v>
      </c>
      <c r="AP16">
        <v>-0.4</v>
      </c>
      <c r="AQ16">
        <v>4.5999999999999996</v>
      </c>
      <c r="AR16">
        <v>15</v>
      </c>
      <c r="AS16">
        <v>14.4</v>
      </c>
      <c r="AT16">
        <v>10.8</v>
      </c>
      <c r="AU16">
        <v>6.6</v>
      </c>
      <c r="AV16">
        <v>-2.2000000000000002</v>
      </c>
      <c r="AW16">
        <v>-12.8</v>
      </c>
      <c r="AX16">
        <v>-15.4</v>
      </c>
      <c r="AY16" s="31">
        <f t="shared" si="3"/>
        <v>-2.0166666666666671</v>
      </c>
      <c r="AZ16" s="15">
        <f t="shared" si="4"/>
        <v>14.7</v>
      </c>
      <c r="BA16" s="2">
        <f t="shared" si="5"/>
        <v>11.700000000000001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25">
      <c r="A17" s="2">
        <v>1981</v>
      </c>
      <c r="B17">
        <v>0.77700000000000002</v>
      </c>
      <c r="C17" s="14">
        <v>0.77700000000000002</v>
      </c>
      <c r="D17" s="14">
        <v>0.61899999999999999</v>
      </c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1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2">
        <v>49</v>
      </c>
      <c r="AB17" s="31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15</v>
      </c>
      <c r="AG17" s="2">
        <v>14.4</v>
      </c>
      <c r="AH17" s="2">
        <v>10.8</v>
      </c>
      <c r="AI17" s="2">
        <v>6.6</v>
      </c>
      <c r="AJ17" s="2">
        <v>-2.2000000000000002</v>
      </c>
      <c r="AK17" s="2">
        <v>-12.8</v>
      </c>
      <c r="AL17" s="22">
        <v>-15.4</v>
      </c>
      <c r="AM17">
        <v>-12.7</v>
      </c>
      <c r="AN17">
        <v>-15.4</v>
      </c>
      <c r="AO17">
        <v>-15</v>
      </c>
      <c r="AP17">
        <v>-3</v>
      </c>
      <c r="AQ17">
        <v>5.6</v>
      </c>
      <c r="AR17">
        <v>8.6</v>
      </c>
      <c r="AS17">
        <v>14.3</v>
      </c>
      <c r="AT17">
        <v>10.4</v>
      </c>
      <c r="AU17">
        <v>5.9</v>
      </c>
      <c r="AV17">
        <v>0.8</v>
      </c>
      <c r="AW17">
        <v>-6.8</v>
      </c>
      <c r="AX17">
        <v>-21.5</v>
      </c>
      <c r="AY17" s="31">
        <f t="shared" si="3"/>
        <v>-2.4</v>
      </c>
      <c r="AZ17" s="15">
        <f t="shared" si="4"/>
        <v>11.45</v>
      </c>
      <c r="BA17" s="2">
        <f t="shared" si="5"/>
        <v>9.7999999999999989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25">
      <c r="A18" s="2">
        <v>1982</v>
      </c>
      <c r="B18">
        <v>1.115</v>
      </c>
      <c r="C18" s="14">
        <v>1.115</v>
      </c>
      <c r="D18" s="14">
        <v>0.88700000000000001</v>
      </c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1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2">
        <v>30</v>
      </c>
      <c r="AB18" s="31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8.6</v>
      </c>
      <c r="AG18" s="2">
        <v>14.3</v>
      </c>
      <c r="AH18" s="2">
        <v>10.4</v>
      </c>
      <c r="AI18" s="2">
        <v>5.9</v>
      </c>
      <c r="AJ18" s="2">
        <v>0.8</v>
      </c>
      <c r="AK18" s="2">
        <v>-6.8</v>
      </c>
      <c r="AL18" s="22">
        <v>-21.5</v>
      </c>
      <c r="AM18">
        <v>-20.399999999999999</v>
      </c>
      <c r="AN18">
        <v>-9.4</v>
      </c>
      <c r="AO18">
        <v>-5.7</v>
      </c>
      <c r="AP18">
        <v>-1</v>
      </c>
      <c r="AQ18">
        <v>4.3</v>
      </c>
      <c r="AR18">
        <v>7.3</v>
      </c>
      <c r="AS18">
        <v>14.8</v>
      </c>
      <c r="AT18">
        <v>10.7</v>
      </c>
      <c r="AU18">
        <v>5.7</v>
      </c>
      <c r="AV18">
        <v>-0.6</v>
      </c>
      <c r="AW18">
        <v>-3.6</v>
      </c>
      <c r="AX18">
        <v>-8.4</v>
      </c>
      <c r="AY18" s="31">
        <f t="shared" si="3"/>
        <v>-0.52500000000000024</v>
      </c>
      <c r="AZ18" s="15">
        <f t="shared" si="4"/>
        <v>11.05</v>
      </c>
      <c r="BA18" s="2">
        <f t="shared" si="5"/>
        <v>9.625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25">
      <c r="A19" s="2">
        <v>1983</v>
      </c>
      <c r="B19">
        <v>1.0509999999999999</v>
      </c>
      <c r="C19" s="14">
        <v>1.0509999999999999</v>
      </c>
      <c r="D19" s="14">
        <v>0.94799999999999995</v>
      </c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1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2">
        <v>40</v>
      </c>
      <c r="AB19" s="31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7.3</v>
      </c>
      <c r="AG19" s="2">
        <v>14.8</v>
      </c>
      <c r="AH19" s="2">
        <v>10.7</v>
      </c>
      <c r="AI19" s="2">
        <v>5.7</v>
      </c>
      <c r="AJ19" s="2">
        <v>-0.6</v>
      </c>
      <c r="AK19" s="2">
        <v>-3.6</v>
      </c>
      <c r="AL19" s="22">
        <v>-8.4</v>
      </c>
      <c r="AM19">
        <v>-10.5</v>
      </c>
      <c r="AN19">
        <v>-12.6</v>
      </c>
      <c r="AO19">
        <v>-7.3</v>
      </c>
      <c r="AP19">
        <v>0.6</v>
      </c>
      <c r="AQ19">
        <v>6.4</v>
      </c>
      <c r="AR19">
        <v>11</v>
      </c>
      <c r="AS19">
        <v>14.5</v>
      </c>
      <c r="AT19">
        <v>10.199999999999999</v>
      </c>
      <c r="AU19">
        <v>7.8</v>
      </c>
      <c r="AV19">
        <v>0</v>
      </c>
      <c r="AW19">
        <v>-15</v>
      </c>
      <c r="AX19">
        <v>-15.8</v>
      </c>
      <c r="AY19" s="31">
        <f t="shared" si="3"/>
        <v>-0.89166666666666661</v>
      </c>
      <c r="AZ19" s="15">
        <f t="shared" si="4"/>
        <v>12.75</v>
      </c>
      <c r="BA19" s="2">
        <f t="shared" si="5"/>
        <v>10.875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25">
      <c r="A20" s="2">
        <v>1984</v>
      </c>
      <c r="B20">
        <v>0.87</v>
      </c>
      <c r="C20" s="14">
        <v>0.87</v>
      </c>
      <c r="D20" s="14">
        <v>0.78600000000000003</v>
      </c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1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2">
        <v>27</v>
      </c>
      <c r="AB20" s="31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11</v>
      </c>
      <c r="AG20" s="2">
        <v>14.5</v>
      </c>
      <c r="AH20" s="2">
        <v>10.199999999999999</v>
      </c>
      <c r="AI20" s="2">
        <v>7.8</v>
      </c>
      <c r="AJ20" s="2">
        <v>0</v>
      </c>
      <c r="AK20" s="2">
        <v>-15</v>
      </c>
      <c r="AL20" s="22">
        <v>-15.8</v>
      </c>
      <c r="AM20">
        <v>-14.7</v>
      </c>
      <c r="AN20">
        <v>-6.9</v>
      </c>
      <c r="AO20">
        <v>-10.1</v>
      </c>
      <c r="AP20">
        <v>-0.9</v>
      </c>
      <c r="AQ20">
        <v>9.1</v>
      </c>
      <c r="AR20">
        <v>11.8</v>
      </c>
      <c r="AS20">
        <v>12.7</v>
      </c>
      <c r="AT20">
        <v>10.5</v>
      </c>
      <c r="AU20">
        <v>4.7</v>
      </c>
      <c r="AV20">
        <v>-0.4</v>
      </c>
      <c r="AW20">
        <v>-8.3000000000000007</v>
      </c>
      <c r="AX20">
        <v>-7.6</v>
      </c>
      <c r="AY20" s="31">
        <f t="shared" si="3"/>
        <v>-8.3333333333334512E-3</v>
      </c>
      <c r="AZ20" s="15">
        <f t="shared" si="4"/>
        <v>12.25</v>
      </c>
      <c r="BA20" s="2">
        <f t="shared" si="5"/>
        <v>9.9250000000000007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25">
      <c r="A21" s="2">
        <v>1985</v>
      </c>
      <c r="B21">
        <v>1.0880000000000001</v>
      </c>
      <c r="C21" s="14">
        <v>1.0880000000000001</v>
      </c>
      <c r="D21" s="14">
        <v>0.92800000000000005</v>
      </c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1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2">
        <v>27</v>
      </c>
      <c r="AB21" s="31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11.8</v>
      </c>
      <c r="AG21" s="2">
        <v>12.7</v>
      </c>
      <c r="AH21" s="2">
        <v>10.5</v>
      </c>
      <c r="AI21" s="2">
        <v>4.7</v>
      </c>
      <c r="AJ21" s="2">
        <v>-0.4</v>
      </c>
      <c r="AK21" s="2">
        <v>-8.3000000000000007</v>
      </c>
      <c r="AL21" s="22">
        <v>-7.6</v>
      </c>
      <c r="AM21">
        <v>-24.4</v>
      </c>
      <c r="AN21">
        <v>-25.1</v>
      </c>
      <c r="AO21">
        <v>-6.9</v>
      </c>
      <c r="AP21">
        <v>-4</v>
      </c>
      <c r="AQ21">
        <v>2.8</v>
      </c>
      <c r="AR21">
        <v>11.7</v>
      </c>
      <c r="AS21">
        <v>14.6</v>
      </c>
      <c r="AT21">
        <v>12.1</v>
      </c>
      <c r="AU21">
        <v>6</v>
      </c>
      <c r="AV21">
        <v>1</v>
      </c>
      <c r="AW21">
        <v>-8.1</v>
      </c>
      <c r="AX21">
        <v>-21.3</v>
      </c>
      <c r="AY21" s="31">
        <f t="shared" si="3"/>
        <v>-3.4666666666666672</v>
      </c>
      <c r="AZ21" s="15">
        <f t="shared" si="4"/>
        <v>13.149999999999999</v>
      </c>
      <c r="BA21" s="2">
        <f t="shared" si="5"/>
        <v>11.1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25">
      <c r="A22" s="2">
        <v>1986</v>
      </c>
      <c r="B22">
        <v>0.84899999999999998</v>
      </c>
      <c r="C22" s="14">
        <v>0.84899999999999998</v>
      </c>
      <c r="D22" s="14">
        <v>0.78200000000000003</v>
      </c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1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2">
        <v>15</v>
      </c>
      <c r="AB22" s="31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11.7</v>
      </c>
      <c r="AG22" s="2">
        <v>14.6</v>
      </c>
      <c r="AH22" s="2">
        <v>12.1</v>
      </c>
      <c r="AI22" s="2">
        <v>6</v>
      </c>
      <c r="AJ22" s="2">
        <v>1</v>
      </c>
      <c r="AK22" s="2">
        <v>-8.1</v>
      </c>
      <c r="AL22" s="22">
        <v>-21.3</v>
      </c>
      <c r="AM22">
        <v>-19</v>
      </c>
      <c r="AN22">
        <v>-14.8</v>
      </c>
      <c r="AO22">
        <v>-3.9</v>
      </c>
      <c r="AP22">
        <v>-2.7</v>
      </c>
      <c r="AQ22">
        <v>5.7</v>
      </c>
      <c r="AR22">
        <v>14.5</v>
      </c>
      <c r="AS22">
        <v>13.9</v>
      </c>
      <c r="AT22">
        <v>9</v>
      </c>
      <c r="AU22">
        <v>2.8</v>
      </c>
      <c r="AV22">
        <v>1.8</v>
      </c>
      <c r="AW22">
        <v>-2.9</v>
      </c>
      <c r="AX22">
        <v>-19.2</v>
      </c>
      <c r="AY22" s="31">
        <f t="shared" si="3"/>
        <v>-1.2333333333333329</v>
      </c>
      <c r="AZ22" s="15">
        <f t="shared" si="4"/>
        <v>14.2</v>
      </c>
      <c r="BA22" s="2">
        <f t="shared" si="5"/>
        <v>10.049999999999999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25">
      <c r="A23" s="2">
        <v>1987</v>
      </c>
      <c r="B23">
        <v>0.82599999999999996</v>
      </c>
      <c r="C23" s="14">
        <v>0.82599999999999996</v>
      </c>
      <c r="D23" s="14">
        <v>0.65900000000000003</v>
      </c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1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2">
        <v>13</v>
      </c>
      <c r="AB23" s="31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14.5</v>
      </c>
      <c r="AG23" s="2">
        <v>13.9</v>
      </c>
      <c r="AH23" s="2">
        <v>9</v>
      </c>
      <c r="AI23" s="2">
        <v>2.8</v>
      </c>
      <c r="AJ23" s="2">
        <v>1.8</v>
      </c>
      <c r="AK23" s="2">
        <v>-2.9</v>
      </c>
      <c r="AL23" s="22">
        <v>-19.2</v>
      </c>
      <c r="AM23">
        <v>-22.6</v>
      </c>
      <c r="AN23">
        <v>-15.6</v>
      </c>
      <c r="AO23">
        <v>-9.9</v>
      </c>
      <c r="AP23">
        <v>-2.6</v>
      </c>
      <c r="AQ23">
        <v>4.4000000000000004</v>
      </c>
      <c r="AR23">
        <v>10.9</v>
      </c>
      <c r="AS23">
        <v>12.4</v>
      </c>
      <c r="AT23">
        <v>9</v>
      </c>
      <c r="AU23">
        <v>6</v>
      </c>
      <c r="AV23">
        <v>5.5</v>
      </c>
      <c r="AW23">
        <v>-8.8000000000000007</v>
      </c>
      <c r="AX23">
        <v>-17</v>
      </c>
      <c r="AY23" s="31">
        <f t="shared" si="3"/>
        <v>-2.3583333333333338</v>
      </c>
      <c r="AZ23" s="15">
        <f t="shared" si="4"/>
        <v>11.65</v>
      </c>
      <c r="BA23" s="2">
        <f t="shared" si="5"/>
        <v>9.5749999999999993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25">
      <c r="A24" s="2">
        <v>1988</v>
      </c>
      <c r="B24">
        <v>1.014</v>
      </c>
      <c r="C24" s="14">
        <v>1.014</v>
      </c>
      <c r="D24" s="14">
        <v>0.78300000000000003</v>
      </c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1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2">
        <v>40</v>
      </c>
      <c r="AB24" s="31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10.9</v>
      </c>
      <c r="AG24" s="2">
        <v>12.4</v>
      </c>
      <c r="AH24" s="2">
        <v>9</v>
      </c>
      <c r="AI24" s="2">
        <v>6</v>
      </c>
      <c r="AJ24" s="2">
        <v>5.5</v>
      </c>
      <c r="AK24" s="2">
        <v>-8.8000000000000007</v>
      </c>
      <c r="AL24" s="22">
        <v>-17</v>
      </c>
      <c r="AM24">
        <v>-13.1</v>
      </c>
      <c r="AN24">
        <v>-13</v>
      </c>
      <c r="AO24">
        <v>-7.5</v>
      </c>
      <c r="AP24">
        <v>-4.0999999999999996</v>
      </c>
      <c r="AQ24">
        <v>5.5</v>
      </c>
      <c r="AR24">
        <v>13</v>
      </c>
      <c r="AS24">
        <v>16.5</v>
      </c>
      <c r="AT24">
        <v>11.6</v>
      </c>
      <c r="AU24">
        <v>7.5</v>
      </c>
      <c r="AV24">
        <v>-0.2</v>
      </c>
      <c r="AW24">
        <v>-11.4</v>
      </c>
      <c r="AX24">
        <v>-16</v>
      </c>
      <c r="AY24" s="31">
        <f t="shared" si="3"/>
        <v>-0.93333333333333346</v>
      </c>
      <c r="AZ24" s="15">
        <f t="shared" si="4"/>
        <v>14.75</v>
      </c>
      <c r="BA24" s="2">
        <f t="shared" si="5"/>
        <v>12.15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25">
      <c r="A25" s="2">
        <v>1989</v>
      </c>
      <c r="B25">
        <v>0.93</v>
      </c>
      <c r="C25" s="14">
        <v>0.93</v>
      </c>
      <c r="D25" s="14">
        <v>0.74299999999999999</v>
      </c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1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2">
        <v>27</v>
      </c>
      <c r="AB25" s="31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13</v>
      </c>
      <c r="AG25" s="2">
        <v>16.5</v>
      </c>
      <c r="AH25" s="2">
        <v>11.6</v>
      </c>
      <c r="AI25" s="2">
        <v>7.5</v>
      </c>
      <c r="AJ25" s="2">
        <v>-0.2</v>
      </c>
      <c r="AK25" s="2">
        <v>-11.4</v>
      </c>
      <c r="AL25" s="22">
        <v>-16</v>
      </c>
      <c r="AM25">
        <v>-9</v>
      </c>
      <c r="AN25">
        <v>-8.9</v>
      </c>
      <c r="AO25">
        <v>-2.5</v>
      </c>
      <c r="AP25">
        <v>1.5</v>
      </c>
      <c r="AQ25">
        <v>7.3</v>
      </c>
      <c r="AR25">
        <v>13.4</v>
      </c>
      <c r="AS25">
        <v>13.7</v>
      </c>
      <c r="AT25">
        <v>11.9</v>
      </c>
      <c r="AU25">
        <v>6.8</v>
      </c>
      <c r="AV25">
        <v>-1</v>
      </c>
      <c r="AW25">
        <v>-4.7</v>
      </c>
      <c r="AX25">
        <v>-13</v>
      </c>
      <c r="AY25" s="31">
        <f t="shared" si="3"/>
        <v>1.291666666666667</v>
      </c>
      <c r="AZ25" s="15">
        <f t="shared" si="4"/>
        <v>13.55</v>
      </c>
      <c r="BA25" s="2">
        <f t="shared" si="5"/>
        <v>11.45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25">
      <c r="A26" s="2">
        <v>1990</v>
      </c>
      <c r="B26">
        <v>0.95499999999999996</v>
      </c>
      <c r="C26" s="14">
        <v>0.95499999999999996</v>
      </c>
      <c r="D26" s="14">
        <v>0.72499999999999998</v>
      </c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1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2">
        <v>38</v>
      </c>
      <c r="AB26" s="31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13.4</v>
      </c>
      <c r="AG26" s="2">
        <v>13.7</v>
      </c>
      <c r="AH26" s="2">
        <v>11.9</v>
      </c>
      <c r="AI26" s="2">
        <v>6.8</v>
      </c>
      <c r="AJ26" s="2">
        <v>-1</v>
      </c>
      <c r="AK26" s="2">
        <v>-4.7</v>
      </c>
      <c r="AL26" s="22">
        <v>-13</v>
      </c>
      <c r="AM26">
        <v>-16.8</v>
      </c>
      <c r="AN26">
        <v>-3.1</v>
      </c>
      <c r="AO26">
        <v>-6</v>
      </c>
      <c r="AP26">
        <v>0.1</v>
      </c>
      <c r="AQ26">
        <v>5.0999999999999996</v>
      </c>
      <c r="AR26">
        <v>10.7</v>
      </c>
      <c r="AS26">
        <v>13.9</v>
      </c>
      <c r="AT26">
        <v>12</v>
      </c>
      <c r="AU26">
        <v>5</v>
      </c>
      <c r="AV26">
        <v>0.2</v>
      </c>
      <c r="AW26">
        <v>-10.4</v>
      </c>
      <c r="AX26">
        <v>-6.1</v>
      </c>
      <c r="AY26" s="31">
        <f t="shared" si="3"/>
        <v>0.38333333333333314</v>
      </c>
      <c r="AZ26" s="15">
        <f t="shared" si="4"/>
        <v>12.3</v>
      </c>
      <c r="BA26" s="2">
        <f t="shared" si="5"/>
        <v>10.4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25">
      <c r="A27" s="2">
        <v>1991</v>
      </c>
      <c r="B27">
        <v>0.88700000000000001</v>
      </c>
      <c r="C27" s="14">
        <v>0.88700000000000001</v>
      </c>
      <c r="D27" s="14">
        <v>0.69</v>
      </c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1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2">
        <v>34</v>
      </c>
      <c r="AB27" s="31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10.7</v>
      </c>
      <c r="AG27" s="2">
        <v>13.9</v>
      </c>
      <c r="AH27" s="2">
        <v>12</v>
      </c>
      <c r="AI27" s="2">
        <v>5</v>
      </c>
      <c r="AJ27" s="2">
        <v>0.2</v>
      </c>
      <c r="AK27" s="2">
        <v>-10.4</v>
      </c>
      <c r="AL27" s="22">
        <v>-6.1</v>
      </c>
      <c r="AM27">
        <v>-11.9</v>
      </c>
      <c r="AN27">
        <v>-17.3</v>
      </c>
      <c r="AO27">
        <v>-9.6</v>
      </c>
      <c r="AP27">
        <v>-0.9</v>
      </c>
      <c r="AQ27">
        <v>3.3</v>
      </c>
      <c r="AR27">
        <v>10.199999999999999</v>
      </c>
      <c r="AS27">
        <v>14.3</v>
      </c>
      <c r="AT27">
        <v>12.7</v>
      </c>
      <c r="AU27">
        <v>4.2</v>
      </c>
      <c r="AV27">
        <v>0.6</v>
      </c>
      <c r="AW27">
        <v>-3.7</v>
      </c>
      <c r="AX27">
        <v>-8.6</v>
      </c>
      <c r="AY27" s="31">
        <f t="shared" si="3"/>
        <v>-0.5583333333333339</v>
      </c>
      <c r="AZ27" s="15">
        <f t="shared" si="4"/>
        <v>12.25</v>
      </c>
      <c r="BA27" s="2">
        <f t="shared" si="5"/>
        <v>10.350000000000001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25">
      <c r="A28" s="2">
        <v>1992</v>
      </c>
      <c r="B28">
        <v>1.024</v>
      </c>
      <c r="C28" s="14">
        <v>1.024</v>
      </c>
      <c r="D28" s="14">
        <v>0.80300000000000005</v>
      </c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1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2">
        <v>77</v>
      </c>
      <c r="AB28" s="31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10.199999999999999</v>
      </c>
      <c r="AG28" s="2">
        <v>14.3</v>
      </c>
      <c r="AH28" s="2">
        <v>12.7</v>
      </c>
      <c r="AI28" s="2">
        <v>4.2</v>
      </c>
      <c r="AJ28" s="2">
        <v>0.6</v>
      </c>
      <c r="AK28" s="2">
        <v>-3.7</v>
      </c>
      <c r="AL28" s="22">
        <v>-8.6</v>
      </c>
      <c r="AM28">
        <v>-8.5</v>
      </c>
      <c r="AN28">
        <v>-6.7</v>
      </c>
      <c r="AO28">
        <v>-3.7</v>
      </c>
      <c r="AP28">
        <v>-4.4000000000000004</v>
      </c>
      <c r="AQ28">
        <v>7.4</v>
      </c>
      <c r="AR28">
        <v>13.5</v>
      </c>
      <c r="AS28">
        <v>11.7</v>
      </c>
      <c r="AT28">
        <v>9.1999999999999993</v>
      </c>
      <c r="AU28">
        <v>8.3000000000000007</v>
      </c>
      <c r="AV28">
        <v>-8.6999999999999993</v>
      </c>
      <c r="AW28">
        <v>-9.6999999999999993</v>
      </c>
      <c r="AX28">
        <v>-4.5999999999999996</v>
      </c>
      <c r="AY28" s="31">
        <f t="shared" si="3"/>
        <v>0.31666666666666687</v>
      </c>
      <c r="AZ28" s="15">
        <f t="shared" si="4"/>
        <v>12.6</v>
      </c>
      <c r="BA28" s="2">
        <f t="shared" si="5"/>
        <v>10.675000000000001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25">
      <c r="A29" s="2">
        <v>1993</v>
      </c>
      <c r="B29">
        <v>0.879</v>
      </c>
      <c r="C29" s="14">
        <v>0.879</v>
      </c>
      <c r="D29" s="14">
        <v>0.71</v>
      </c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1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2">
        <v>62</v>
      </c>
      <c r="AB29" s="31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13.5</v>
      </c>
      <c r="AG29" s="2">
        <v>11.7</v>
      </c>
      <c r="AH29" s="2">
        <v>9.1999999999999993</v>
      </c>
      <c r="AI29" s="2">
        <v>8.3000000000000007</v>
      </c>
      <c r="AJ29" s="2">
        <v>-8.6999999999999993</v>
      </c>
      <c r="AK29" s="2">
        <v>-9.6999999999999993</v>
      </c>
      <c r="AL29" s="22">
        <v>-4.5999999999999996</v>
      </c>
      <c r="AM29">
        <v>-9.6999999999999993</v>
      </c>
      <c r="AN29">
        <v>-9.8000000000000007</v>
      </c>
      <c r="AO29">
        <v>-7.2</v>
      </c>
      <c r="AP29">
        <v>-2.2999999999999998</v>
      </c>
      <c r="AQ29">
        <v>5.6</v>
      </c>
      <c r="AR29">
        <v>8</v>
      </c>
      <c r="AS29">
        <v>14.6</v>
      </c>
      <c r="AT29">
        <v>11.1</v>
      </c>
      <c r="AU29">
        <v>2.5</v>
      </c>
      <c r="AV29">
        <v>-4.0999999999999996</v>
      </c>
      <c r="AW29">
        <v>-5.4</v>
      </c>
      <c r="AX29">
        <v>-10.4</v>
      </c>
      <c r="AY29" s="31">
        <f t="shared" si="3"/>
        <v>-0.59166666666666667</v>
      </c>
      <c r="AZ29" s="15">
        <f t="shared" si="4"/>
        <v>11.3</v>
      </c>
      <c r="BA29" s="2">
        <f t="shared" si="5"/>
        <v>9.0500000000000007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25">
      <c r="A30" s="2">
        <v>1994</v>
      </c>
      <c r="B30">
        <v>0.86599999999999999</v>
      </c>
      <c r="C30" s="14">
        <v>0.86599999999999999</v>
      </c>
      <c r="D30" s="14">
        <v>0.63100000000000001</v>
      </c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1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2">
        <v>47</v>
      </c>
      <c r="AB30" s="31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8</v>
      </c>
      <c r="AG30" s="2">
        <v>14.6</v>
      </c>
      <c r="AH30" s="2">
        <v>11.1</v>
      </c>
      <c r="AI30" s="2">
        <v>2.5</v>
      </c>
      <c r="AJ30" s="2">
        <v>-4.0999999999999996</v>
      </c>
      <c r="AK30" s="2">
        <v>-5.4</v>
      </c>
      <c r="AL30" s="22">
        <v>-10.4</v>
      </c>
      <c r="AM30">
        <v>-16.3</v>
      </c>
      <c r="AN30">
        <v>-14.4</v>
      </c>
      <c r="AO30">
        <v>-7.4</v>
      </c>
      <c r="AP30">
        <v>1.5</v>
      </c>
      <c r="AQ30">
        <v>3.8</v>
      </c>
      <c r="AR30">
        <v>11.1</v>
      </c>
      <c r="AS30">
        <v>14.7</v>
      </c>
      <c r="AT30">
        <v>12.4</v>
      </c>
      <c r="AU30">
        <v>5.4</v>
      </c>
      <c r="AV30">
        <v>-0.7</v>
      </c>
      <c r="AW30">
        <v>-7.3</v>
      </c>
      <c r="AX30">
        <v>-5.6</v>
      </c>
      <c r="AY30" s="31">
        <f t="shared" si="3"/>
        <v>-0.23333333333333348</v>
      </c>
      <c r="AZ30" s="15">
        <f t="shared" si="4"/>
        <v>12.899999999999999</v>
      </c>
      <c r="BA30" s="2">
        <f t="shared" si="5"/>
        <v>10.899999999999999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25">
      <c r="A31" s="2">
        <v>1995</v>
      </c>
      <c r="B31">
        <v>0.94099999999999995</v>
      </c>
      <c r="C31" s="14">
        <v>0.94099999999999995</v>
      </c>
      <c r="D31" s="14">
        <v>0.67300000000000004</v>
      </c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1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2">
        <v>15</v>
      </c>
      <c r="AB31" s="31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11.1</v>
      </c>
      <c r="AG31" s="2">
        <v>14.7</v>
      </c>
      <c r="AH31" s="2">
        <v>12.4</v>
      </c>
      <c r="AI31" s="2">
        <v>5.4</v>
      </c>
      <c r="AJ31" s="2">
        <v>-0.7</v>
      </c>
      <c r="AK31" s="2">
        <v>-7.3</v>
      </c>
      <c r="AL31" s="22">
        <v>-5.6</v>
      </c>
      <c r="AM31">
        <v>-9.6999999999999993</v>
      </c>
      <c r="AN31">
        <v>-7.8</v>
      </c>
      <c r="AO31">
        <v>-3.8</v>
      </c>
      <c r="AP31">
        <v>-1.8</v>
      </c>
      <c r="AQ31">
        <v>3.7</v>
      </c>
      <c r="AR31">
        <v>13.3</v>
      </c>
      <c r="AS31">
        <v>12.5</v>
      </c>
      <c r="AT31">
        <v>11.5</v>
      </c>
      <c r="AU31">
        <v>5.6</v>
      </c>
      <c r="AV31">
        <v>0.1</v>
      </c>
      <c r="AW31">
        <v>-12.2</v>
      </c>
      <c r="AX31">
        <v>-16.8</v>
      </c>
      <c r="AY31" s="31">
        <f t="shared" si="3"/>
        <v>-0.4499999999999999</v>
      </c>
      <c r="AZ31" s="15">
        <f t="shared" si="4"/>
        <v>12.9</v>
      </c>
      <c r="BA31" s="2">
        <f t="shared" si="5"/>
        <v>10.725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25">
      <c r="A32" s="2">
        <v>1996</v>
      </c>
      <c r="B32">
        <v>0.96799999999999997</v>
      </c>
      <c r="C32" s="14">
        <v>0.96799999999999997</v>
      </c>
      <c r="D32" s="14">
        <v>0.71</v>
      </c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1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2">
        <v>31</v>
      </c>
      <c r="AB32" s="31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13.3</v>
      </c>
      <c r="AG32" s="2">
        <v>12.5</v>
      </c>
      <c r="AH32" s="2">
        <v>11.5</v>
      </c>
      <c r="AI32" s="2">
        <v>5.6</v>
      </c>
      <c r="AJ32" s="2">
        <v>0.1</v>
      </c>
      <c r="AK32" s="2">
        <v>-12.2</v>
      </c>
      <c r="AL32" s="22">
        <v>-16.8</v>
      </c>
      <c r="AM32">
        <v>-8.8000000000000007</v>
      </c>
      <c r="AN32">
        <v>-14.4</v>
      </c>
      <c r="AO32">
        <v>-6.6</v>
      </c>
      <c r="AP32">
        <v>-2.5</v>
      </c>
      <c r="AQ32">
        <v>2</v>
      </c>
      <c r="AR32">
        <v>10.199999999999999</v>
      </c>
      <c r="AS32">
        <v>12.9</v>
      </c>
      <c r="AT32">
        <v>14.3</v>
      </c>
      <c r="AU32">
        <v>5.2</v>
      </c>
      <c r="AV32">
        <v>1.9</v>
      </c>
      <c r="AW32">
        <v>-4.7</v>
      </c>
      <c r="AX32">
        <v>-12.8</v>
      </c>
      <c r="AY32" s="31">
        <f t="shared" si="3"/>
        <v>-0.27500000000000036</v>
      </c>
      <c r="AZ32" s="15">
        <f t="shared" si="4"/>
        <v>11.55</v>
      </c>
      <c r="BA32" s="2">
        <f t="shared" si="5"/>
        <v>10.650000000000002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25">
      <c r="A33" s="2">
        <v>1997</v>
      </c>
      <c r="B33">
        <v>1.1160000000000001</v>
      </c>
      <c r="C33" s="14">
        <v>1.1160000000000001</v>
      </c>
      <c r="D33" s="14">
        <v>0.88900000000000001</v>
      </c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1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2">
        <v>35</v>
      </c>
      <c r="AB33" s="31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10.199999999999999</v>
      </c>
      <c r="AG33" s="2">
        <v>12.9</v>
      </c>
      <c r="AH33" s="2">
        <v>14.3</v>
      </c>
      <c r="AI33" s="2">
        <v>5.2</v>
      </c>
      <c r="AJ33" s="2">
        <v>1.9</v>
      </c>
      <c r="AK33" s="2">
        <v>-4.7</v>
      </c>
      <c r="AL33" s="22">
        <v>-12.8</v>
      </c>
      <c r="AM33">
        <v>-13.1</v>
      </c>
      <c r="AN33">
        <v>-12.4</v>
      </c>
      <c r="AO33">
        <v>-6.6</v>
      </c>
      <c r="AP33">
        <v>-5.6</v>
      </c>
      <c r="AQ33">
        <v>3.4</v>
      </c>
      <c r="AR33">
        <v>12.9</v>
      </c>
      <c r="AS33">
        <v>15.9</v>
      </c>
      <c r="AT33">
        <v>13.5</v>
      </c>
      <c r="AU33">
        <v>7.5</v>
      </c>
      <c r="AV33">
        <v>-1.5</v>
      </c>
      <c r="AW33">
        <v>-7.9</v>
      </c>
      <c r="AX33">
        <v>-10</v>
      </c>
      <c r="AY33" s="31">
        <f t="shared" si="3"/>
        <v>-0.32500000000000046</v>
      </c>
      <c r="AZ33" s="15">
        <f t="shared" si="4"/>
        <v>14.4</v>
      </c>
      <c r="BA33" s="2">
        <f t="shared" si="5"/>
        <v>12.45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25">
      <c r="A34" s="2">
        <v>1998</v>
      </c>
      <c r="B34">
        <v>0.95699999999999996</v>
      </c>
      <c r="C34" s="14">
        <v>0.95699999999999996</v>
      </c>
      <c r="D34" s="14">
        <v>0.84399999999999997</v>
      </c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1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2">
        <v>40</v>
      </c>
      <c r="AB34" s="31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12.9</v>
      </c>
      <c r="AG34" s="2">
        <v>15.9</v>
      </c>
      <c r="AH34" s="2">
        <v>13.5</v>
      </c>
      <c r="AI34" s="2">
        <v>7.5</v>
      </c>
      <c r="AJ34" s="2">
        <v>-1.5</v>
      </c>
      <c r="AK34" s="2">
        <v>-7.9</v>
      </c>
      <c r="AL34" s="22">
        <v>-10</v>
      </c>
      <c r="AM34">
        <v>-12.4</v>
      </c>
      <c r="AN34">
        <v>-19.399999999999999</v>
      </c>
      <c r="AO34">
        <v>-11</v>
      </c>
      <c r="AP34">
        <v>-4.2</v>
      </c>
      <c r="AQ34">
        <v>4.0999999999999996</v>
      </c>
      <c r="AR34">
        <v>10</v>
      </c>
      <c r="AS34">
        <v>15.4</v>
      </c>
      <c r="AT34">
        <v>10.6</v>
      </c>
      <c r="AU34">
        <v>6</v>
      </c>
      <c r="AV34">
        <v>0.3</v>
      </c>
      <c r="AW34">
        <v>-10</v>
      </c>
      <c r="AX34">
        <v>-12.8</v>
      </c>
      <c r="AY34" s="31">
        <f t="shared" si="3"/>
        <v>-1.95</v>
      </c>
      <c r="AZ34" s="15">
        <f t="shared" si="4"/>
        <v>12.7</v>
      </c>
      <c r="BA34" s="2">
        <f t="shared" si="5"/>
        <v>10.5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25">
      <c r="A35" s="2">
        <v>1999</v>
      </c>
      <c r="B35">
        <v>1.052</v>
      </c>
      <c r="C35" s="14">
        <v>1.052</v>
      </c>
      <c r="D35" s="14">
        <v>0.90700000000000003</v>
      </c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1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2">
        <v>30</v>
      </c>
      <c r="AB35" s="31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10</v>
      </c>
      <c r="AG35" s="2">
        <v>15.4</v>
      </c>
      <c r="AH35" s="2">
        <v>10.6</v>
      </c>
      <c r="AI35" s="2">
        <v>6</v>
      </c>
      <c r="AJ35" s="2">
        <v>0.3</v>
      </c>
      <c r="AK35" s="2">
        <v>-10</v>
      </c>
      <c r="AL35" s="22">
        <v>-12.8</v>
      </c>
      <c r="AM35">
        <v>-18.5</v>
      </c>
      <c r="AN35">
        <v>-14</v>
      </c>
      <c r="AO35">
        <v>-7.2</v>
      </c>
      <c r="AP35">
        <v>0.1</v>
      </c>
      <c r="AQ35">
        <v>3.2</v>
      </c>
      <c r="AR35">
        <v>14.6</v>
      </c>
      <c r="AS35">
        <v>14.7</v>
      </c>
      <c r="AT35">
        <v>9.6</v>
      </c>
      <c r="AU35">
        <v>8.6</v>
      </c>
      <c r="AV35">
        <v>1.8</v>
      </c>
      <c r="AW35">
        <v>-3.4</v>
      </c>
      <c r="AX35">
        <v>-14.9</v>
      </c>
      <c r="AY35" s="31">
        <f t="shared" si="3"/>
        <v>-0.4499999999999999</v>
      </c>
      <c r="AZ35" s="15">
        <f t="shared" si="4"/>
        <v>14.649999999999999</v>
      </c>
      <c r="BA35" s="2">
        <f t="shared" si="5"/>
        <v>11.875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25">
      <c r="A36" s="2">
        <v>2000</v>
      </c>
      <c r="B36">
        <v>0.94299999999999995</v>
      </c>
      <c r="C36" s="14">
        <v>0.94299999999999995</v>
      </c>
      <c r="D36" s="14">
        <v>0.86099999999999999</v>
      </c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1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2">
        <v>0</v>
      </c>
      <c r="AB36" s="31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14.6</v>
      </c>
      <c r="AG36" s="2">
        <v>14.7</v>
      </c>
      <c r="AH36" s="2">
        <v>9.6</v>
      </c>
      <c r="AI36" s="2">
        <v>8.6</v>
      </c>
      <c r="AJ36" s="2">
        <v>1.8</v>
      </c>
      <c r="AK36" s="2">
        <v>-3.4</v>
      </c>
      <c r="AL36" s="22">
        <v>-14.9</v>
      </c>
      <c r="AM36">
        <v>-12.2</v>
      </c>
      <c r="AN36">
        <v>-10.4</v>
      </c>
      <c r="AO36">
        <v>-6.1</v>
      </c>
      <c r="AP36">
        <v>-0.4</v>
      </c>
      <c r="AQ36">
        <v>6.4</v>
      </c>
      <c r="AR36">
        <v>11.4</v>
      </c>
      <c r="AS36">
        <v>15.5</v>
      </c>
      <c r="AT36">
        <v>11.9</v>
      </c>
      <c r="AU36">
        <v>6.9</v>
      </c>
      <c r="AV36">
        <v>4.4000000000000004</v>
      </c>
      <c r="AW36">
        <v>-2.2999999999999998</v>
      </c>
      <c r="AX36">
        <v>-10.3</v>
      </c>
      <c r="AY36" s="31">
        <f t="shared" si="3"/>
        <v>1.2333333333333332</v>
      </c>
      <c r="AZ36" s="15">
        <f t="shared" si="4"/>
        <v>13.45</v>
      </c>
      <c r="BA36" s="2">
        <f t="shared" si="5"/>
        <v>11.424999999999999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25">
      <c r="A37" s="2">
        <v>2001</v>
      </c>
      <c r="B37">
        <v>1.052</v>
      </c>
      <c r="C37" s="14">
        <v>1.052</v>
      </c>
      <c r="D37" s="14">
        <v>0.93700000000000006</v>
      </c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1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2">
        <v>11</v>
      </c>
      <c r="AB37" s="31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11.4</v>
      </c>
      <c r="AG37" s="2">
        <v>15.5</v>
      </c>
      <c r="AH37" s="2">
        <v>11.9</v>
      </c>
      <c r="AI37" s="2">
        <v>6.9</v>
      </c>
      <c r="AJ37" s="2">
        <v>4.4000000000000004</v>
      </c>
      <c r="AK37" s="2">
        <v>-2.2999999999999998</v>
      </c>
      <c r="AL37" s="22">
        <v>-10.3</v>
      </c>
      <c r="AM37">
        <v>-6.8</v>
      </c>
      <c r="AN37">
        <v>-15.5</v>
      </c>
      <c r="AO37">
        <v>-12.7</v>
      </c>
      <c r="AP37">
        <v>-1.7</v>
      </c>
      <c r="AQ37">
        <v>4.2</v>
      </c>
      <c r="AR37">
        <v>13.5</v>
      </c>
      <c r="AS37">
        <v>14.9</v>
      </c>
      <c r="AT37">
        <v>11.5</v>
      </c>
      <c r="AU37">
        <v>8.1</v>
      </c>
      <c r="AV37">
        <v>0.1</v>
      </c>
      <c r="AW37">
        <v>-8</v>
      </c>
      <c r="AX37">
        <v>-14.1</v>
      </c>
      <c r="AY37" s="31">
        <f t="shared" si="3"/>
        <v>-0.54166666666666663</v>
      </c>
      <c r="AZ37" s="15">
        <f t="shared" si="4"/>
        <v>14.2</v>
      </c>
      <c r="BA37" s="2">
        <f t="shared" si="5"/>
        <v>12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25">
      <c r="A38" s="2">
        <v>2002</v>
      </c>
      <c r="B38">
        <v>1.1279999999999999</v>
      </c>
      <c r="C38" s="14">
        <v>1.1279999999999999</v>
      </c>
      <c r="D38" s="14">
        <v>1.0529999999999999</v>
      </c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1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2">
        <v>13</v>
      </c>
      <c r="AB38" s="31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13.5</v>
      </c>
      <c r="AG38" s="2">
        <v>14.9</v>
      </c>
      <c r="AH38" s="2">
        <v>11.5</v>
      </c>
      <c r="AI38" s="2">
        <v>8.1</v>
      </c>
      <c r="AJ38" s="2">
        <v>0.1</v>
      </c>
      <c r="AK38" s="2">
        <v>-8</v>
      </c>
      <c r="AL38" s="22">
        <v>-14.1</v>
      </c>
      <c r="AM38">
        <v>-14.4</v>
      </c>
      <c r="AN38">
        <v>-9.6999999999999993</v>
      </c>
      <c r="AO38">
        <v>-8</v>
      </c>
      <c r="AP38">
        <v>2</v>
      </c>
      <c r="AQ38">
        <v>7.2</v>
      </c>
      <c r="AR38">
        <v>13.8</v>
      </c>
      <c r="AS38">
        <v>15.6</v>
      </c>
      <c r="AT38">
        <v>13.4</v>
      </c>
      <c r="AU38">
        <v>5.3</v>
      </c>
      <c r="AV38">
        <v>-2.5</v>
      </c>
      <c r="AW38">
        <v>-12.3</v>
      </c>
      <c r="AX38">
        <v>-16.5</v>
      </c>
      <c r="AY38" s="31">
        <f t="shared" si="3"/>
        <v>-0.50833333333333341</v>
      </c>
      <c r="AZ38" s="15">
        <f t="shared" si="4"/>
        <v>14.7</v>
      </c>
      <c r="BA38" s="2">
        <f t="shared" si="5"/>
        <v>12.024999999999999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25">
      <c r="A39" s="2">
        <v>2003</v>
      </c>
      <c r="B39">
        <v>1.2749999999999999</v>
      </c>
      <c r="C39" s="14">
        <v>1.2749999999999999</v>
      </c>
      <c r="D39" s="14">
        <v>1.2989999999999999</v>
      </c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1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2">
        <v>37</v>
      </c>
      <c r="AB39" s="31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13.8</v>
      </c>
      <c r="AG39" s="2">
        <v>15.6</v>
      </c>
      <c r="AH39" s="2">
        <v>13.4</v>
      </c>
      <c r="AI39" s="2">
        <v>5.3</v>
      </c>
      <c r="AJ39" s="2">
        <v>-2.5</v>
      </c>
      <c r="AK39" s="2">
        <v>-12.3</v>
      </c>
      <c r="AL39" s="22">
        <v>-16.5</v>
      </c>
      <c r="AM39">
        <v>-20.9</v>
      </c>
      <c r="AN39">
        <v>-7.6</v>
      </c>
      <c r="AO39">
        <v>-3.6</v>
      </c>
      <c r="AP39">
        <v>-1.8</v>
      </c>
      <c r="AQ39">
        <v>6.8</v>
      </c>
      <c r="AR39">
        <v>10.7</v>
      </c>
      <c r="AS39">
        <v>18.399999999999999</v>
      </c>
      <c r="AT39">
        <v>11.9</v>
      </c>
      <c r="AU39">
        <v>6.6</v>
      </c>
      <c r="AV39">
        <v>-0.2</v>
      </c>
      <c r="AW39">
        <v>-4.0999999999999996</v>
      </c>
      <c r="AX39">
        <v>-11.6</v>
      </c>
      <c r="AY39" s="31">
        <f t="shared" si="3"/>
        <v>0.38333333333333358</v>
      </c>
      <c r="AZ39" s="15">
        <f t="shared" si="4"/>
        <v>14.549999999999999</v>
      </c>
      <c r="BA39" s="2">
        <f t="shared" si="5"/>
        <v>11.9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25">
      <c r="A40" s="2">
        <v>2004</v>
      </c>
      <c r="B40">
        <v>1.0369999999999999</v>
      </c>
      <c r="C40" s="14">
        <v>1.0369999999999999</v>
      </c>
      <c r="D40" s="14">
        <v>1.2190000000000001</v>
      </c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1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2">
        <v>61</v>
      </c>
      <c r="AB40" s="31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10.7</v>
      </c>
      <c r="AG40" s="2">
        <v>18.399999999999999</v>
      </c>
      <c r="AH40" s="2">
        <v>11.9</v>
      </c>
      <c r="AI40" s="2">
        <v>6.6</v>
      </c>
      <c r="AJ40" s="2">
        <v>-0.2</v>
      </c>
      <c r="AK40" s="2">
        <v>-4.0999999999999996</v>
      </c>
      <c r="AL40" s="22">
        <v>-11.6</v>
      </c>
      <c r="AM40">
        <v>-11.3</v>
      </c>
      <c r="AN40">
        <v>-12.7</v>
      </c>
      <c r="AO40">
        <v>-6.3</v>
      </c>
      <c r="AP40">
        <v>-0.4</v>
      </c>
      <c r="AQ40">
        <v>5.4</v>
      </c>
      <c r="AR40">
        <v>10.6</v>
      </c>
      <c r="AS40">
        <v>16.2</v>
      </c>
      <c r="AT40">
        <v>12</v>
      </c>
      <c r="AU40">
        <v>7.4</v>
      </c>
      <c r="AV40">
        <v>0.1</v>
      </c>
      <c r="AW40">
        <v>-8.4</v>
      </c>
      <c r="AX40">
        <v>-7.6</v>
      </c>
      <c r="AY40" s="31">
        <f t="shared" si="3"/>
        <v>0.41666666666666696</v>
      </c>
      <c r="AZ40" s="15">
        <f t="shared" si="4"/>
        <v>13.399999999999999</v>
      </c>
      <c r="BA40" s="2">
        <f t="shared" si="5"/>
        <v>11.549999999999999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25">
      <c r="A41" s="2">
        <v>2005</v>
      </c>
      <c r="B41">
        <v>0.9</v>
      </c>
      <c r="C41" s="14">
        <v>0.9</v>
      </c>
      <c r="D41" s="14">
        <v>1.032</v>
      </c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1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2">
        <v>52</v>
      </c>
      <c r="AB41" s="31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10.6</v>
      </c>
      <c r="AG41" s="2">
        <v>16.2</v>
      </c>
      <c r="AH41" s="2">
        <v>12</v>
      </c>
      <c r="AI41" s="2">
        <v>7.4</v>
      </c>
      <c r="AJ41" s="2">
        <v>0.1</v>
      </c>
      <c r="AK41" s="2">
        <v>-8.4</v>
      </c>
      <c r="AL41" s="22">
        <v>-7.6</v>
      </c>
      <c r="AM41">
        <v>-8.4</v>
      </c>
      <c r="AN41">
        <v>-9.9</v>
      </c>
      <c r="AO41">
        <v>-10.4</v>
      </c>
      <c r="AP41">
        <v>0.3</v>
      </c>
      <c r="AQ41">
        <v>4.4000000000000004</v>
      </c>
      <c r="AR41">
        <v>13</v>
      </c>
      <c r="AS41">
        <v>16.3</v>
      </c>
      <c r="AT41">
        <v>13.6</v>
      </c>
      <c r="AU41">
        <v>7.4</v>
      </c>
      <c r="AV41">
        <v>2.5</v>
      </c>
      <c r="AW41">
        <v>-1</v>
      </c>
      <c r="AX41">
        <v>-10</v>
      </c>
      <c r="AY41" s="31">
        <f t="shared" si="3"/>
        <v>1.4833333333333332</v>
      </c>
      <c r="AZ41" s="15">
        <f t="shared" si="4"/>
        <v>14.65</v>
      </c>
      <c r="BA41" s="2">
        <f t="shared" si="5"/>
        <v>12.574999999999999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25">
      <c r="A42" s="2">
        <v>2006</v>
      </c>
      <c r="B42">
        <v>1.1819999999999999</v>
      </c>
      <c r="C42" s="14">
        <v>1.1819999999999999</v>
      </c>
      <c r="D42" s="14">
        <v>1.248</v>
      </c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1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2">
        <v>46</v>
      </c>
      <c r="AB42" s="31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13</v>
      </c>
      <c r="AG42" s="2">
        <v>16.3</v>
      </c>
      <c r="AH42" s="2">
        <v>13.6</v>
      </c>
      <c r="AI42" s="2">
        <v>7.4</v>
      </c>
      <c r="AJ42" s="2">
        <v>2.5</v>
      </c>
      <c r="AK42" s="2">
        <v>-1</v>
      </c>
      <c r="AL42" s="22">
        <v>-10</v>
      </c>
      <c r="AM42">
        <v>-10.9</v>
      </c>
      <c r="AN42">
        <v>-15.2</v>
      </c>
      <c r="AO42">
        <v>-11.5</v>
      </c>
      <c r="AP42">
        <v>1.6</v>
      </c>
      <c r="AQ42">
        <v>6.5</v>
      </c>
      <c r="AR42">
        <v>13.4</v>
      </c>
      <c r="AS42">
        <v>14.5</v>
      </c>
      <c r="AT42">
        <v>14.6</v>
      </c>
      <c r="AU42">
        <v>6.9</v>
      </c>
      <c r="AV42">
        <v>-1.7</v>
      </c>
      <c r="AW42">
        <v>-6</v>
      </c>
      <c r="AX42">
        <v>-4.8</v>
      </c>
      <c r="AY42" s="31">
        <f t="shared" si="3"/>
        <v>0.61666666666666659</v>
      </c>
      <c r="AZ42" s="15">
        <f t="shared" si="4"/>
        <v>13.95</v>
      </c>
      <c r="BA42" s="2">
        <f t="shared" si="5"/>
        <v>12.35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25">
      <c r="A43" s="2">
        <v>2007</v>
      </c>
      <c r="B43">
        <v>0.97199999999999998</v>
      </c>
      <c r="C43" s="14">
        <v>0.97199999999999998</v>
      </c>
      <c r="D43" s="14">
        <v>1.155</v>
      </c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1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2">
        <v>33</v>
      </c>
      <c r="AB43" s="31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13.4</v>
      </c>
      <c r="AG43" s="2">
        <v>14.5</v>
      </c>
      <c r="AH43" s="2">
        <v>14.6</v>
      </c>
      <c r="AI43" s="2">
        <v>6.9</v>
      </c>
      <c r="AJ43" s="2">
        <v>-1.7</v>
      </c>
      <c r="AK43" s="2">
        <v>-6</v>
      </c>
      <c r="AL43" s="22">
        <v>-4.8</v>
      </c>
      <c r="AM43">
        <v>-13.4</v>
      </c>
      <c r="AN43">
        <v>-19.100000000000001</v>
      </c>
      <c r="AO43">
        <v>-2.4</v>
      </c>
      <c r="AP43">
        <v>-0.1</v>
      </c>
      <c r="AQ43">
        <v>5.4</v>
      </c>
      <c r="AR43">
        <v>11.9</v>
      </c>
      <c r="AS43">
        <v>14</v>
      </c>
      <c r="AT43">
        <v>13.1</v>
      </c>
      <c r="AU43">
        <v>5.8</v>
      </c>
      <c r="AV43">
        <v>3.8</v>
      </c>
      <c r="AW43">
        <v>-5.9</v>
      </c>
      <c r="AX43">
        <v>-3.6</v>
      </c>
      <c r="AY43" s="31">
        <f t="shared" si="3"/>
        <v>0.79166666666666641</v>
      </c>
      <c r="AZ43" s="15">
        <f t="shared" si="4"/>
        <v>12.95</v>
      </c>
      <c r="BA43" s="2">
        <f t="shared" si="5"/>
        <v>11.2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25">
      <c r="A44" s="2">
        <v>2008</v>
      </c>
      <c r="B44">
        <v>1.022</v>
      </c>
      <c r="C44" s="14">
        <v>1.022</v>
      </c>
      <c r="D44" s="14">
        <v>1.1240000000000001</v>
      </c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1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2">
        <v>59</v>
      </c>
      <c r="AB44" s="31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11.9</v>
      </c>
      <c r="AG44" s="2">
        <v>14</v>
      </c>
      <c r="AH44" s="2">
        <v>13.1</v>
      </c>
      <c r="AI44" s="2">
        <v>5.8</v>
      </c>
      <c r="AJ44" s="2">
        <v>3.8</v>
      </c>
      <c r="AK44" s="2">
        <v>-5.9</v>
      </c>
      <c r="AL44" s="22">
        <v>-3.6</v>
      </c>
      <c r="AM44">
        <v>-9</v>
      </c>
      <c r="AN44">
        <v>-9.5</v>
      </c>
      <c r="AO44">
        <v>-9</v>
      </c>
      <c r="AP44">
        <v>-1.2</v>
      </c>
      <c r="AQ44">
        <v>4.5</v>
      </c>
      <c r="AR44">
        <v>10.8</v>
      </c>
      <c r="AS44">
        <v>13.4</v>
      </c>
      <c r="AT44">
        <v>10.199999999999999</v>
      </c>
      <c r="AU44">
        <v>5.3</v>
      </c>
      <c r="AV44">
        <v>1.2</v>
      </c>
      <c r="AW44">
        <v>-6.1</v>
      </c>
      <c r="AX44">
        <v>-4.0999999999999996</v>
      </c>
      <c r="AY44" s="31">
        <f t="shared" si="3"/>
        <v>0.54166666666666663</v>
      </c>
      <c r="AZ44" s="15">
        <f t="shared" si="4"/>
        <v>12.100000000000001</v>
      </c>
      <c r="BA44" s="2">
        <f t="shared" si="5"/>
        <v>9.9250000000000007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25">
      <c r="A45" s="2">
        <v>2009</v>
      </c>
      <c r="B45">
        <v>0.88800000000000001</v>
      </c>
      <c r="C45" s="14">
        <v>0.88800000000000001</v>
      </c>
      <c r="D45" s="14">
        <v>0.99199999999999999</v>
      </c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1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2">
        <v>22</v>
      </c>
      <c r="AB45" s="31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10.8</v>
      </c>
      <c r="AG45" s="2">
        <v>13.4</v>
      </c>
      <c r="AH45" s="2">
        <v>10.199999999999999</v>
      </c>
      <c r="AI45" s="2">
        <v>5.3</v>
      </c>
      <c r="AJ45" s="2">
        <v>1.2</v>
      </c>
      <c r="AK45" s="2">
        <v>-6.1</v>
      </c>
      <c r="AL45" s="22">
        <v>-4.0999999999999996</v>
      </c>
      <c r="AM45">
        <v>-11.4</v>
      </c>
      <c r="AN45">
        <v>-12.3</v>
      </c>
      <c r="AO45">
        <v>-7</v>
      </c>
      <c r="AP45">
        <v>-1.6</v>
      </c>
      <c r="AQ45">
        <v>7.9</v>
      </c>
      <c r="AR45">
        <v>11.2</v>
      </c>
      <c r="AS45">
        <v>13.7</v>
      </c>
      <c r="AT45">
        <v>13.8</v>
      </c>
      <c r="AU45">
        <v>6.1</v>
      </c>
      <c r="AV45">
        <v>-2.7</v>
      </c>
      <c r="AW45">
        <v>-2.2000000000000002</v>
      </c>
      <c r="AX45">
        <v>-12.1</v>
      </c>
      <c r="AY45" s="31">
        <f t="shared" si="3"/>
        <v>0.28333333333333277</v>
      </c>
      <c r="AZ45" s="15">
        <f t="shared" si="4"/>
        <v>12.45</v>
      </c>
      <c r="BA45" s="2">
        <f t="shared" si="5"/>
        <v>11.200000000000001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25">
      <c r="A46" s="2">
        <v>2010</v>
      </c>
      <c r="B46">
        <v>0.93700000000000006</v>
      </c>
      <c r="C46" s="14">
        <v>0.93700000000000006</v>
      </c>
      <c r="D46" s="14">
        <v>0.95299999999999996</v>
      </c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1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2">
        <v>9</v>
      </c>
      <c r="AB46" s="31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11.2</v>
      </c>
      <c r="AG46" s="2">
        <v>13.7</v>
      </c>
      <c r="AH46" s="2">
        <v>13.8</v>
      </c>
      <c r="AI46" s="2">
        <v>6.1</v>
      </c>
      <c r="AJ46" s="2">
        <v>-2.7</v>
      </c>
      <c r="AK46" s="2">
        <v>-2.2000000000000002</v>
      </c>
      <c r="AL46" s="22">
        <v>-12.1</v>
      </c>
      <c r="AM46">
        <v>-14.6</v>
      </c>
      <c r="AN46">
        <v>-17.5</v>
      </c>
      <c r="AO46">
        <v>-10.3</v>
      </c>
      <c r="AP46">
        <v>1.2</v>
      </c>
      <c r="AQ46">
        <v>8.1</v>
      </c>
      <c r="AR46">
        <v>10.9</v>
      </c>
      <c r="AS46">
        <v>15.8</v>
      </c>
      <c r="AT46">
        <v>11.4</v>
      </c>
      <c r="AU46">
        <v>6.9</v>
      </c>
      <c r="AV46">
        <v>2</v>
      </c>
      <c r="AW46">
        <v>-11.4</v>
      </c>
      <c r="AX46">
        <v>-15.2</v>
      </c>
      <c r="AY46" s="31">
        <f t="shared" si="3"/>
        <v>-1.0583333333333333</v>
      </c>
      <c r="AZ46" s="15">
        <f t="shared" si="4"/>
        <v>13.350000000000001</v>
      </c>
      <c r="BA46" s="2">
        <f t="shared" si="5"/>
        <v>11.25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25">
      <c r="A47" s="2">
        <v>2011</v>
      </c>
      <c r="B47">
        <v>1.0449999999999999</v>
      </c>
      <c r="C47" s="14">
        <v>1.0449999999999999</v>
      </c>
      <c r="D47" s="14">
        <v>1.0449999999999999</v>
      </c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1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2">
        <v>70</v>
      </c>
      <c r="AB47" s="31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10.9</v>
      </c>
      <c r="AG47" s="2">
        <v>15.8</v>
      </c>
      <c r="AH47" s="2">
        <v>11.4</v>
      </c>
      <c r="AI47" s="2">
        <v>6.9</v>
      </c>
      <c r="AJ47" s="2">
        <v>2</v>
      </c>
      <c r="AK47" s="2">
        <v>-11.4</v>
      </c>
      <c r="AL47" s="22">
        <v>-15.2</v>
      </c>
      <c r="AM47">
        <v>-13.4</v>
      </c>
      <c r="AN47">
        <v>-19</v>
      </c>
      <c r="AO47">
        <v>-6</v>
      </c>
      <c r="AP47">
        <v>2.6</v>
      </c>
      <c r="AQ47">
        <v>6.5</v>
      </c>
      <c r="AR47">
        <v>10.8</v>
      </c>
      <c r="AS47">
        <v>16.600000000000001</v>
      </c>
      <c r="AT47">
        <v>12.5</v>
      </c>
      <c r="AU47">
        <v>8.6999999999999993</v>
      </c>
      <c r="AV47">
        <v>2.9</v>
      </c>
      <c r="AW47">
        <v>-2.1</v>
      </c>
      <c r="AX47">
        <v>-3.7</v>
      </c>
      <c r="AY47" s="31">
        <f t="shared" si="3"/>
        <v>1.3666666666666669</v>
      </c>
      <c r="AZ47" s="15">
        <f t="shared" si="4"/>
        <v>13.700000000000001</v>
      </c>
      <c r="BA47" s="2">
        <f t="shared" si="5"/>
        <v>12.150000000000002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25">
      <c r="A48" s="2">
        <v>2012</v>
      </c>
      <c r="B48">
        <v>1.016</v>
      </c>
      <c r="C48" s="14">
        <v>1.016</v>
      </c>
      <c r="D48" s="14">
        <v>1.0389999999999999</v>
      </c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1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2">
        <v>50</v>
      </c>
      <c r="AB48" s="31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10.8</v>
      </c>
      <c r="AG48" s="2">
        <v>16.600000000000001</v>
      </c>
      <c r="AH48" s="2">
        <v>12.5</v>
      </c>
      <c r="AI48" s="2">
        <v>8.6999999999999993</v>
      </c>
      <c r="AJ48" s="2">
        <v>2.9</v>
      </c>
      <c r="AK48" s="2">
        <v>-2.1</v>
      </c>
      <c r="AL48" s="22">
        <v>-3.7</v>
      </c>
      <c r="AM48">
        <v>-12.5</v>
      </c>
      <c r="AN48">
        <v>-15.8</v>
      </c>
      <c r="AO48">
        <v>-5.4</v>
      </c>
      <c r="AP48">
        <v>-2.2000000000000002</v>
      </c>
      <c r="AQ48">
        <v>5.9</v>
      </c>
      <c r="AR48">
        <v>10.7</v>
      </c>
      <c r="AS48">
        <v>10.7</v>
      </c>
      <c r="AT48">
        <v>12.1</v>
      </c>
      <c r="AU48">
        <v>8.1999999999999993</v>
      </c>
      <c r="AV48">
        <v>-0.1</v>
      </c>
      <c r="AW48">
        <v>-4.0999999999999996</v>
      </c>
      <c r="AX48">
        <v>-14.5</v>
      </c>
      <c r="AY48" s="31">
        <f t="shared" si="3"/>
        <v>-0.58333333333333404</v>
      </c>
      <c r="AZ48" s="15">
        <f t="shared" si="4"/>
        <v>10.7</v>
      </c>
      <c r="BA48" s="2">
        <f t="shared" si="5"/>
        <v>10.425000000000001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25">
      <c r="A49" s="2">
        <v>2013</v>
      </c>
      <c r="B49">
        <v>0.96699999999999997</v>
      </c>
      <c r="C49" s="14">
        <v>0.96699999999999997</v>
      </c>
      <c r="D49" s="14">
        <v>0.99299999999999999</v>
      </c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1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2">
        <v>51</v>
      </c>
      <c r="AB49" s="31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10.7</v>
      </c>
      <c r="AG49" s="2">
        <v>10.7</v>
      </c>
      <c r="AH49" s="2">
        <v>12.1</v>
      </c>
      <c r="AI49" s="2">
        <v>8.1999999999999993</v>
      </c>
      <c r="AJ49" s="2">
        <v>-0.1</v>
      </c>
      <c r="AK49" s="2">
        <v>-4.0999999999999996</v>
      </c>
      <c r="AL49" s="22">
        <v>-14.5</v>
      </c>
      <c r="AM49">
        <v>-11.5</v>
      </c>
      <c r="AN49">
        <v>-9.4</v>
      </c>
      <c r="AO49">
        <v>-13.2</v>
      </c>
      <c r="AP49">
        <v>-0.9</v>
      </c>
      <c r="AQ49">
        <v>9.5</v>
      </c>
      <c r="AR49">
        <v>14.2</v>
      </c>
      <c r="AS49">
        <v>15.7</v>
      </c>
      <c r="AT49">
        <v>13.9</v>
      </c>
      <c r="AU49">
        <v>9.1</v>
      </c>
      <c r="AV49">
        <v>0.4</v>
      </c>
      <c r="AW49">
        <v>-5.9</v>
      </c>
      <c r="AX49">
        <v>-8.1999999999999993</v>
      </c>
      <c r="AY49" s="31">
        <f t="shared" si="3"/>
        <v>1.1416666666666673</v>
      </c>
      <c r="AZ49" s="15">
        <f t="shared" si="4"/>
        <v>14.95</v>
      </c>
      <c r="BA49" s="2">
        <f t="shared" si="5"/>
        <v>13.225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25">
      <c r="A50" s="2">
        <v>2014</v>
      </c>
      <c r="B50">
        <v>1.0860000000000001</v>
      </c>
      <c r="C50" s="14">
        <v>1.0860000000000001</v>
      </c>
      <c r="D50" s="14">
        <v>1.081</v>
      </c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1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2">
        <v>30</v>
      </c>
      <c r="AB50" s="31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14.2</v>
      </c>
      <c r="AG50" s="2">
        <v>15.7</v>
      </c>
      <c r="AH50" s="2">
        <v>13.9</v>
      </c>
      <c r="AI50" s="2">
        <v>9.1</v>
      </c>
      <c r="AJ50" s="2">
        <v>0.4</v>
      </c>
      <c r="AK50" s="2">
        <v>-5.9</v>
      </c>
      <c r="AL50" s="22">
        <v>-8.1999999999999993</v>
      </c>
      <c r="AM50">
        <v>-15.1</v>
      </c>
      <c r="AN50">
        <v>-4</v>
      </c>
      <c r="AO50">
        <v>-3.9</v>
      </c>
      <c r="AP50">
        <v>-0.2</v>
      </c>
      <c r="AQ50">
        <v>5.4</v>
      </c>
      <c r="AR50">
        <v>10.6</v>
      </c>
      <c r="AS50">
        <v>18.3</v>
      </c>
      <c r="AT50">
        <v>13.4</v>
      </c>
      <c r="AU50">
        <v>7.6</v>
      </c>
      <c r="AV50">
        <v>-1</v>
      </c>
      <c r="AW50">
        <v>-5.7</v>
      </c>
      <c r="AX50">
        <v>-5.7</v>
      </c>
      <c r="AY50" s="31">
        <f t="shared" si="3"/>
        <v>1.6416666666666668</v>
      </c>
      <c r="AZ50" s="15">
        <f t="shared" si="4"/>
        <v>14.45</v>
      </c>
      <c r="BA50" s="2">
        <f t="shared" si="5"/>
        <v>12.475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25">
      <c r="A51" s="2">
        <v>2015</v>
      </c>
      <c r="B51">
        <v>1.006</v>
      </c>
      <c r="C51" s="14">
        <v>1.006</v>
      </c>
      <c r="D51" s="14">
        <v>1.048</v>
      </c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1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2">
        <v>41</v>
      </c>
      <c r="AB51" s="31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10.6</v>
      </c>
      <c r="AG51" s="2">
        <v>18.3</v>
      </c>
      <c r="AH51" s="2">
        <v>13.4</v>
      </c>
      <c r="AI51" s="2">
        <v>7.6</v>
      </c>
      <c r="AJ51" s="2">
        <v>-1</v>
      </c>
      <c r="AK51" s="2">
        <v>-5.7</v>
      </c>
      <c r="AL51" s="22">
        <v>-5.7</v>
      </c>
      <c r="AM51">
        <v>-14.1</v>
      </c>
      <c r="AN51">
        <v>-14.1</v>
      </c>
      <c r="AO51">
        <v>-2.2999999999999998</v>
      </c>
      <c r="AP51">
        <v>0.9</v>
      </c>
      <c r="AQ51">
        <v>6.3</v>
      </c>
      <c r="AR51">
        <v>10.199999999999999</v>
      </c>
      <c r="AS51">
        <v>12</v>
      </c>
      <c r="AT51">
        <v>13.5</v>
      </c>
      <c r="AU51">
        <v>9.5</v>
      </c>
      <c r="AV51">
        <v>0.6</v>
      </c>
      <c r="AW51">
        <v>-2.5</v>
      </c>
      <c r="AX51">
        <v>-8.9</v>
      </c>
      <c r="AY51" s="31">
        <f t="shared" si="3"/>
        <v>0.92499999999999993</v>
      </c>
      <c r="AZ51" s="15">
        <f t="shared" si="4"/>
        <v>11.1</v>
      </c>
      <c r="BA51" s="2">
        <f t="shared" si="5"/>
        <v>11.3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25">
      <c r="B52"/>
      <c r="C52" s="14"/>
      <c r="D52" s="14"/>
      <c r="P52" s="21"/>
      <c r="AA52" s="22"/>
      <c r="AB52" s="31">
        <f>AVERAGE(AB2:AB51)</f>
        <v>526.55999999999995</v>
      </c>
      <c r="AC52" s="31">
        <f>AVERAGE(AC2:AC51)</f>
        <v>124.86</v>
      </c>
      <c r="AD52" s="31">
        <f>AVERAGE(AD2:AD51)</f>
        <v>274.92</v>
      </c>
      <c r="AL52" s="22"/>
      <c r="AM52" s="21"/>
      <c r="AX52" s="22"/>
      <c r="AY52" s="31">
        <f>AVERAGE(AY2:AY51)</f>
        <v>-0.47916666666666674</v>
      </c>
      <c r="AZ52" s="31">
        <f>AVERAGE(AZ2:AZ51)</f>
        <v>13.090000000000005</v>
      </c>
      <c r="BA52" s="31">
        <f>AVERAGE(BA2:BA51)</f>
        <v>11.038499999999999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25">
      <c r="B53"/>
      <c r="C53" s="14"/>
      <c r="D53" s="14"/>
      <c r="P53" s="21"/>
      <c r="AA53" s="22"/>
      <c r="AB53" s="31"/>
      <c r="AC53" s="15"/>
      <c r="AL53" s="22"/>
      <c r="AM53" s="23"/>
      <c r="AX53" s="4"/>
      <c r="AY53" s="31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25">
      <c r="B54"/>
      <c r="C54" s="14"/>
      <c r="D54" s="14"/>
      <c r="P54" s="21"/>
      <c r="AA54" s="22"/>
      <c r="AB54" s="31"/>
      <c r="AC54" s="15"/>
      <c r="AL54" s="4"/>
      <c r="AM54" s="23"/>
      <c r="AX54" s="4"/>
      <c r="AY54" s="31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25">
      <c r="B55"/>
      <c r="C55" s="14"/>
      <c r="D55" s="14"/>
      <c r="P55" s="21"/>
      <c r="AA55" s="22"/>
      <c r="AB55" s="31"/>
      <c r="AC55" s="15"/>
      <c r="AL55" s="4"/>
      <c r="AM55" s="23"/>
      <c r="AX55" s="4"/>
      <c r="AY55" s="31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25">
      <c r="B56"/>
      <c r="C56" s="14"/>
      <c r="D56" s="14"/>
      <c r="P56" s="21"/>
      <c r="AA56" s="22"/>
      <c r="AB56" s="31"/>
      <c r="AC56" s="15"/>
      <c r="AL56" s="4"/>
      <c r="AM56" s="23"/>
      <c r="AX56" s="4"/>
      <c r="AY56" s="31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25">
      <c r="B57"/>
      <c r="C57" s="14"/>
      <c r="D57" s="14"/>
      <c r="P57" s="21"/>
      <c r="AA57" s="22"/>
      <c r="AB57" s="31"/>
      <c r="AC57" s="15"/>
      <c r="AL57" s="4"/>
      <c r="AM57" s="23"/>
      <c r="AX57" s="4"/>
      <c r="AY57" s="31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25">
      <c r="B58" s="14"/>
      <c r="C58" s="14"/>
      <c r="D58" s="14"/>
      <c r="P58" s="24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6"/>
      <c r="AB58" s="31"/>
      <c r="AC58" s="31"/>
      <c r="AM58" s="27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8"/>
      <c r="AY58" s="31"/>
      <c r="AZ58" s="31"/>
    </row>
    <row r="59" spans="1:6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2" t="s">
        <v>38</v>
      </c>
      <c r="AB61" s="18"/>
    </row>
    <row r="62" spans="1:63" x14ac:dyDescent="0.25">
      <c r="H62" s="2" t="s">
        <v>25</v>
      </c>
      <c r="I62" s="2">
        <f>CORREL($B$2:$B$57,I2:I57)</f>
        <v>5.3024918094134274E-2</v>
      </c>
      <c r="J62" s="2">
        <f t="shared" ref="J62:O62" si="7">CORREL($B$2:$B$57,J2:J57)</f>
        <v>0.20135865950721191</v>
      </c>
      <c r="K62" s="2">
        <f t="shared" si="7"/>
        <v>-0.14336372670119898</v>
      </c>
      <c r="L62" s="2">
        <f t="shared" si="7"/>
        <v>3.3786437473473457E-2</v>
      </c>
      <c r="M62" s="2">
        <f t="shared" si="7"/>
        <v>-9.6622422203358968E-3</v>
      </c>
      <c r="N62" s="2">
        <f t="shared" si="7"/>
        <v>-0.13622479492761055</v>
      </c>
      <c r="O62" s="2">
        <f t="shared" si="7"/>
        <v>-0.23050148576500579</v>
      </c>
      <c r="P62" s="2">
        <f>CORREL($B$2:$B$57,P2:P57)</f>
        <v>-4.4680708250768301E-2</v>
      </c>
      <c r="Q62" s="2">
        <f>CORREL($B$2:$B$57,Q2:Q57)</f>
        <v>-8.9435757488572729E-2</v>
      </c>
      <c r="R62" s="2">
        <f t="shared" ref="R62:Y62" si="8">CORREL($B$2:$B$57,R2:R57)</f>
        <v>-3.3554479453784924E-2</v>
      </c>
      <c r="S62" s="2">
        <f t="shared" si="8"/>
        <v>0.1140305218851939</v>
      </c>
      <c r="T62" s="2">
        <f t="shared" si="8"/>
        <v>0.19408402822937826</v>
      </c>
      <c r="U62" s="2">
        <f t="shared" si="8"/>
        <v>-0.17106389940001857</v>
      </c>
      <c r="V62" s="2">
        <f t="shared" si="8"/>
        <v>-0.10496804365746461</v>
      </c>
      <c r="W62" s="2">
        <f t="shared" si="8"/>
        <v>-0.22844907198491199</v>
      </c>
      <c r="X62" s="2">
        <f t="shared" si="8"/>
        <v>0.10044318367692263</v>
      </c>
      <c r="Y62" s="2">
        <f t="shared" si="8"/>
        <v>-0.11054044258897557</v>
      </c>
      <c r="Z62" s="2">
        <f>CORREL($B$2:$B$57,AC2:AC57)</f>
        <v>-0.17989497392520998</v>
      </c>
      <c r="AB62" s="18"/>
    </row>
    <row r="63" spans="1:63" x14ac:dyDescent="0.25">
      <c r="H63" s="2" t="s">
        <v>26</v>
      </c>
      <c r="I63" s="2">
        <f>CORREL($B$2:$B$57,AF2:AF57)</f>
        <v>-0.12419419428951016</v>
      </c>
      <c r="J63" s="2">
        <f t="shared" ref="J63:O63" si="9">CORREL($B$2:$B$57,AG2:AG57)</f>
        <v>2.757509016812356E-2</v>
      </c>
      <c r="K63" s="2">
        <f t="shared" si="9"/>
        <v>0.19943392611597902</v>
      </c>
      <c r="L63" s="2">
        <f t="shared" si="9"/>
        <v>0.21745093092269921</v>
      </c>
      <c r="M63" s="2">
        <f t="shared" si="9"/>
        <v>0.35304244335262319</v>
      </c>
      <c r="N63" s="2">
        <f t="shared" si="9"/>
        <v>0.13322081606162237</v>
      </c>
      <c r="O63" s="2">
        <f t="shared" si="9"/>
        <v>3.1475498820626432E-2</v>
      </c>
      <c r="P63" s="2">
        <f>CORREL($B$2:$B$57,AM2:AM57)</f>
        <v>-0.10530796143330245</v>
      </c>
      <c r="Q63" s="2">
        <f t="shared" ref="Q63:X63" si="10">CORREL($B$2:$B$57,AN2:AN57)</f>
        <v>0.12373895289179135</v>
      </c>
      <c r="R63" s="2">
        <f t="shared" si="10"/>
        <v>0.29896909681305756</v>
      </c>
      <c r="S63" s="2">
        <f t="shared" si="10"/>
        <v>5.4345323191027181E-2</v>
      </c>
      <c r="T63" s="2">
        <f t="shared" si="10"/>
        <v>0.19110524270603801</v>
      </c>
      <c r="U63" s="2">
        <f t="shared" si="10"/>
        <v>2.837884775825943E-2</v>
      </c>
      <c r="V63" s="29">
        <f>CORREL($B$2:$B$57,AS2:AS57)</f>
        <v>0.32136615492652432</v>
      </c>
      <c r="W63" s="2">
        <f>CORREL($B$2:$B$57,AT2:AT57)</f>
        <v>0.28050771181181589</v>
      </c>
      <c r="X63" s="2">
        <f t="shared" si="10"/>
        <v>0.25508826384265165</v>
      </c>
      <c r="Y63" s="2">
        <f>CORREL($B$2:$B$57,AV2:AV57)</f>
        <v>-9.5999995861601906E-2</v>
      </c>
      <c r="Z63" s="2">
        <f>CORREL($B$2:$B$57,AZ2:AZ57)</f>
        <v>0.22392253252219185</v>
      </c>
      <c r="AA63" s="2">
        <f>CORREL($B$2:$B$57,BA2:BA57)</f>
        <v>0.34702992689955009</v>
      </c>
      <c r="AB63" s="18"/>
    </row>
    <row r="64" spans="1:63" x14ac:dyDescent="0.25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25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25">
      <c r="H66" s="29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B66" s="18"/>
    </row>
    <row r="67" spans="7:28" x14ac:dyDescent="0.25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25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25">
      <c r="H69" s="29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B69" s="18"/>
    </row>
    <row r="70" spans="7:28" x14ac:dyDescent="0.25">
      <c r="G70" s="2" t="s">
        <v>27</v>
      </c>
      <c r="H70" s="19">
        <f>MAX(I62:Y62)</f>
        <v>0.20135865950721191</v>
      </c>
      <c r="AB70" s="18"/>
    </row>
    <row r="71" spans="7:28" x14ac:dyDescent="0.25">
      <c r="G71" s="2" t="s">
        <v>28</v>
      </c>
      <c r="H71" s="20">
        <f>MIN(I62:Y62)</f>
        <v>-0.23050148576500579</v>
      </c>
      <c r="AB71" s="18"/>
    </row>
    <row r="72" spans="7:28" x14ac:dyDescent="0.25">
      <c r="G72" s="2" t="s">
        <v>23</v>
      </c>
      <c r="H72" s="19">
        <f>MAX(I63:Y63)</f>
        <v>0.35304244335262319</v>
      </c>
      <c r="AB72" s="18"/>
    </row>
    <row r="73" spans="7:28" x14ac:dyDescent="0.25">
      <c r="G73" s="2" t="s">
        <v>24</v>
      </c>
      <c r="H73" s="20">
        <f>MIN(I63:Y63)</f>
        <v>-0.12419419428951016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0"/>
      <c r="C103" s="30"/>
      <c r="E103" s="30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0"/>
      <c r="C111" s="30"/>
      <c r="E111" s="3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0"/>
      <c r="C119" s="30"/>
      <c r="E119" s="3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0"/>
      <c r="C127" s="30"/>
      <c r="E127" s="30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0"/>
      <c r="C135" s="30"/>
      <c r="E135" s="3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51" priority="4" bottom="1" rank="5"/>
    <cfRule type="top10" dxfId="50" priority="5" rank="5"/>
  </conditionalFormatting>
  <conditionalFormatting sqref="I66:Z66 I63:AA65 I69:Z69 I67:AA68">
    <cfRule type="top10" dxfId="49" priority="6" bottom="1" rank="5"/>
    <cfRule type="top10" dxfId="48" priority="7" rank="5"/>
  </conditionalFormatting>
  <conditionalFormatting sqref="AB86:AB87 I62:Z63 AA63 I66:Z66 I64:AA65 I69:Z69 I67:AA68">
    <cfRule type="top10" dxfId="47" priority="2" rank="5"/>
    <cfRule type="top10" dxfId="4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B140"/>
  <sheetViews>
    <sheetView zoomScale="60" zoomScaleNormal="60" workbookViewId="0">
      <selection sqref="A1:D57"/>
    </sheetView>
  </sheetViews>
  <sheetFormatPr defaultColWidth="8.875" defaultRowHeight="15.75" x14ac:dyDescent="0.25"/>
  <cols>
    <col min="1" max="16384" width="8.875" style="2"/>
  </cols>
  <sheetData>
    <row r="1" spans="1:54" x14ac:dyDescent="0.25">
      <c r="A1" s="15" t="s">
        <v>0</v>
      </c>
      <c r="B1" s="15" t="s">
        <v>1</v>
      </c>
      <c r="C1" s="15" t="s">
        <v>39</v>
      </c>
      <c r="D1" s="15" t="s">
        <v>40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37</v>
      </c>
      <c r="AC1" s="2" t="s">
        <v>36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2" t="s">
        <v>21</v>
      </c>
      <c r="AZ1" s="2" t="s">
        <v>33</v>
      </c>
      <c r="BA1" s="2" t="s">
        <v>36</v>
      </c>
      <c r="BB1" s="2" t="s">
        <v>38</v>
      </c>
    </row>
    <row r="2" spans="1:54" x14ac:dyDescent="0.25">
      <c r="A2" s="2">
        <v>1966</v>
      </c>
      <c r="B2">
        <v>1.034</v>
      </c>
      <c r="C2" s="14">
        <v>1.034</v>
      </c>
      <c r="D2" s="14">
        <v>0.98</v>
      </c>
      <c r="F2" s="5"/>
      <c r="H2" s="2">
        <v>1966</v>
      </c>
      <c r="P2" s="21">
        <v>15.700000000000003</v>
      </c>
      <c r="Q2" s="2">
        <v>24.599999999999994</v>
      </c>
      <c r="R2" s="2">
        <v>45.7</v>
      </c>
      <c r="S2" s="2">
        <v>22.099999999999998</v>
      </c>
      <c r="T2" s="2">
        <v>35.5</v>
      </c>
      <c r="U2" s="2">
        <v>101.9</v>
      </c>
      <c r="V2" s="2">
        <v>103.00000000000001</v>
      </c>
      <c r="W2" s="2">
        <v>57.700000000000017</v>
      </c>
      <c r="X2" s="2">
        <v>95.899999999999991</v>
      </c>
      <c r="Y2" s="2">
        <v>92.5</v>
      </c>
      <c r="Z2" s="2">
        <v>48.1</v>
      </c>
      <c r="AA2" s="22">
        <v>53.599999999999994</v>
      </c>
      <c r="AB2" s="31">
        <f>SUM(P2:AA2)</f>
        <v>696.30000000000007</v>
      </c>
      <c r="AC2" s="15">
        <f>SUM(U2,V2)</f>
        <v>204.90000000000003</v>
      </c>
      <c r="AD2" s="15">
        <f>SUM(T2:X2)</f>
        <v>394</v>
      </c>
      <c r="AE2" s="15"/>
      <c r="AF2" s="2">
        <v>1966</v>
      </c>
      <c r="AN2" s="21">
        <v>9.9580645161290331</v>
      </c>
      <c r="AO2" s="2">
        <v>16.928571428571427</v>
      </c>
      <c r="AP2" s="2">
        <v>5.6806451612903226</v>
      </c>
      <c r="AQ2" s="2">
        <v>-1.0166666666666671</v>
      </c>
      <c r="AR2" s="2">
        <v>8.0419354838709669</v>
      </c>
      <c r="AS2" s="2">
        <v>15.756666666666669</v>
      </c>
      <c r="AT2" s="2">
        <v>18.438709677419357</v>
      </c>
      <c r="AU2" s="2">
        <v>15.748387096774191</v>
      </c>
      <c r="AV2" s="2">
        <v>7.1199999999999983</v>
      </c>
      <c r="AW2" s="2">
        <v>0.86774193548387069</v>
      </c>
      <c r="AX2" s="2">
        <v>0.76333333333333331</v>
      </c>
      <c r="AY2" s="22">
        <v>-0.41290322580645195</v>
      </c>
      <c r="AZ2" s="31">
        <f>AVERAGE(AN2:AY2)</f>
        <v>8.1562071172555068</v>
      </c>
      <c r="BA2" s="15">
        <f>AVERAGE(AS2:AT2)</f>
        <v>17.097688172043014</v>
      </c>
      <c r="BB2" s="2">
        <f>AVERAGE(AS2:AV2)</f>
        <v>14.265940860215055</v>
      </c>
    </row>
    <row r="3" spans="1:54" x14ac:dyDescent="0.25">
      <c r="A3" s="2">
        <v>1967</v>
      </c>
      <c r="B3">
        <v>0.89400000000000002</v>
      </c>
      <c r="C3" s="14">
        <v>0.89400000000000002</v>
      </c>
      <c r="D3" s="14">
        <v>0.91600000000000004</v>
      </c>
      <c r="F3" s="5"/>
      <c r="H3" s="2">
        <v>1967</v>
      </c>
      <c r="I3" s="2">
        <v>101.9</v>
      </c>
      <c r="J3" s="2">
        <v>103.00000000000001</v>
      </c>
      <c r="K3" s="2">
        <v>57.700000000000017</v>
      </c>
      <c r="L3" s="2">
        <v>95.899999999999991</v>
      </c>
      <c r="M3" s="2">
        <v>92.5</v>
      </c>
      <c r="N3" s="2">
        <v>48.1</v>
      </c>
      <c r="O3" s="2">
        <v>53.599999999999994</v>
      </c>
      <c r="P3" s="21">
        <v>29.5</v>
      </c>
      <c r="Q3" s="2">
        <v>30.799999999999997</v>
      </c>
      <c r="R3" s="2">
        <v>60.400000000000006</v>
      </c>
      <c r="S3" s="2">
        <v>24.199999999999992</v>
      </c>
      <c r="T3" s="2">
        <v>40.600000000000009</v>
      </c>
      <c r="U3" s="2">
        <v>36.600000000000009</v>
      </c>
      <c r="V3" s="2">
        <v>45.7</v>
      </c>
      <c r="W3" s="2">
        <v>73.899999999999991</v>
      </c>
      <c r="X3" s="2">
        <v>57.1</v>
      </c>
      <c r="Y3" s="2">
        <v>92.8</v>
      </c>
      <c r="Z3" s="2">
        <v>29.899999999999995</v>
      </c>
      <c r="AA3" s="22">
        <v>17.999999999999996</v>
      </c>
      <c r="AB3" s="31">
        <f t="shared" ref="AB3:AB57" si="0">SUM(P3:AA3)</f>
        <v>539.5</v>
      </c>
      <c r="AC3" s="15">
        <f t="shared" ref="AC3:AC57" si="1">SUM(U3,V3)</f>
        <v>82.300000000000011</v>
      </c>
      <c r="AD3" s="15">
        <f t="shared" ref="AD3:AD57" si="2">SUM(T3:X3)</f>
        <v>253.9</v>
      </c>
      <c r="AE3" s="15"/>
      <c r="AF3" s="2">
        <v>1967</v>
      </c>
      <c r="AG3" s="2">
        <v>15.756666666666669</v>
      </c>
      <c r="AH3" s="2">
        <v>18.438709677419357</v>
      </c>
      <c r="AI3" s="2">
        <v>15.748387096774191</v>
      </c>
      <c r="AJ3" s="2">
        <v>7.1199999999999983</v>
      </c>
      <c r="AK3" s="2">
        <v>0.86774193548387069</v>
      </c>
      <c r="AL3" s="2">
        <v>0.76333333333333331</v>
      </c>
      <c r="AM3" s="22">
        <v>-0.41290322580645195</v>
      </c>
      <c r="AN3" s="21">
        <v>6.2290322580645165</v>
      </c>
      <c r="AO3" s="2">
        <v>2.0107142857142852</v>
      </c>
      <c r="AP3" s="2">
        <v>1.3322580645161286</v>
      </c>
      <c r="AQ3" s="2">
        <v>4.623333333333334</v>
      </c>
      <c r="AR3" s="2">
        <v>8.7999999999999989</v>
      </c>
      <c r="AS3" s="2">
        <v>15.236666666666666</v>
      </c>
      <c r="AT3" s="2">
        <v>18.851612903225803</v>
      </c>
      <c r="AU3" s="2">
        <v>19.319354838709682</v>
      </c>
      <c r="AV3" s="2">
        <v>12.353333333333337</v>
      </c>
      <c r="AW3" s="2">
        <v>4.7096774193548381</v>
      </c>
      <c r="AX3" s="2">
        <v>2.0166666666666671</v>
      </c>
      <c r="AY3" s="22">
        <v>6.4096774193548383</v>
      </c>
      <c r="AZ3" s="31">
        <f t="shared" ref="AZ3:AZ57" si="3">AVERAGE(AN3:AY3)</f>
        <v>8.4910272657450072</v>
      </c>
      <c r="BA3" s="15">
        <f t="shared" ref="BA3:BA57" si="4">AVERAGE(AS3:AT3)</f>
        <v>17.044139784946235</v>
      </c>
      <c r="BB3" s="2">
        <f t="shared" ref="BB3:BB57" si="5">AVERAGE(AS3:AV3)</f>
        <v>16.440241935483872</v>
      </c>
    </row>
    <row r="4" spans="1:54" x14ac:dyDescent="0.25">
      <c r="A4" s="2">
        <v>1968</v>
      </c>
      <c r="B4">
        <v>0.86299999999999999</v>
      </c>
      <c r="C4" s="14">
        <v>0.86299999999999999</v>
      </c>
      <c r="D4" s="14">
        <v>0.81799999999999995</v>
      </c>
      <c r="F4" s="5"/>
      <c r="H4" s="2">
        <v>1968</v>
      </c>
      <c r="I4" s="2">
        <v>36.600000000000009</v>
      </c>
      <c r="J4" s="2">
        <v>45.7</v>
      </c>
      <c r="K4" s="2">
        <v>73.899999999999991</v>
      </c>
      <c r="L4" s="2">
        <v>57.1</v>
      </c>
      <c r="M4" s="2">
        <v>92.8</v>
      </c>
      <c r="N4" s="2">
        <v>29.899999999999995</v>
      </c>
      <c r="O4" s="2">
        <v>17.999999999999996</v>
      </c>
      <c r="P4" s="21">
        <v>27.2</v>
      </c>
      <c r="Q4" s="2">
        <v>24.8</v>
      </c>
      <c r="R4" s="2">
        <v>42.100000000000009</v>
      </c>
      <c r="S4" s="2">
        <v>43.300000000000004</v>
      </c>
      <c r="T4" s="2">
        <v>24.000000000000004</v>
      </c>
      <c r="U4" s="2">
        <v>67.800000000000026</v>
      </c>
      <c r="V4" s="2">
        <v>36.000000000000007</v>
      </c>
      <c r="W4" s="2">
        <v>84.1</v>
      </c>
      <c r="X4" s="2">
        <v>37.700000000000003</v>
      </c>
      <c r="Y4" s="2">
        <v>62.500000000000021</v>
      </c>
      <c r="Z4" s="2">
        <v>34.999999999999993</v>
      </c>
      <c r="AA4" s="22">
        <v>27.099999999999998</v>
      </c>
      <c r="AB4" s="31">
        <f t="shared" si="0"/>
        <v>511.60000000000008</v>
      </c>
      <c r="AC4" s="15">
        <f t="shared" si="1"/>
        <v>103.80000000000004</v>
      </c>
      <c r="AD4" s="15">
        <f t="shared" si="2"/>
        <v>249.60000000000002</v>
      </c>
      <c r="AE4" s="15"/>
      <c r="AF4" s="2">
        <v>1968</v>
      </c>
      <c r="AG4" s="2">
        <v>15.236666666666666</v>
      </c>
      <c r="AH4" s="2">
        <v>18.851612903225803</v>
      </c>
      <c r="AI4" s="2">
        <v>19.319354838709682</v>
      </c>
      <c r="AJ4" s="2">
        <v>12.353333333333337</v>
      </c>
      <c r="AK4" s="2">
        <v>4.7096774193548381</v>
      </c>
      <c r="AL4" s="2">
        <v>2.0166666666666671</v>
      </c>
      <c r="AM4" s="22">
        <v>6.4096774193548383</v>
      </c>
      <c r="AN4" s="21">
        <v>15.664516129032258</v>
      </c>
      <c r="AO4" s="2">
        <v>3.9034482758620688</v>
      </c>
      <c r="AP4" s="2">
        <v>-1.2483870967741937</v>
      </c>
      <c r="AQ4" s="2">
        <v>1.1699999999999997</v>
      </c>
      <c r="AR4" s="2">
        <v>6.9903225806451612</v>
      </c>
      <c r="AS4" s="2">
        <v>16.589999999999996</v>
      </c>
      <c r="AT4" s="2">
        <v>15.199999999999998</v>
      </c>
      <c r="AU4" s="2">
        <v>15.012903225806451</v>
      </c>
      <c r="AV4" s="2">
        <v>8.2333333333333325</v>
      </c>
      <c r="AW4" s="2">
        <v>-0.99677419354838681</v>
      </c>
      <c r="AX4" s="2">
        <v>3.3333333333332325E-3</v>
      </c>
      <c r="AY4" s="22">
        <v>-1.732258064516129</v>
      </c>
      <c r="AZ4" s="31">
        <f t="shared" si="3"/>
        <v>6.5658697935978232</v>
      </c>
      <c r="BA4" s="15">
        <f t="shared" si="4"/>
        <v>15.894999999999996</v>
      </c>
      <c r="BB4" s="2">
        <f t="shared" si="5"/>
        <v>13.759059139784945</v>
      </c>
    </row>
    <row r="5" spans="1:54" x14ac:dyDescent="0.25">
      <c r="A5" s="2">
        <v>1969</v>
      </c>
      <c r="B5">
        <v>0.86199999999999999</v>
      </c>
      <c r="C5" s="14">
        <v>0.86199999999999999</v>
      </c>
      <c r="D5" s="14">
        <v>0.72799999999999998</v>
      </c>
      <c r="F5" s="5"/>
      <c r="H5" s="2">
        <v>1969</v>
      </c>
      <c r="I5" s="2">
        <v>67.800000000000026</v>
      </c>
      <c r="J5" s="2">
        <v>36.000000000000007</v>
      </c>
      <c r="K5" s="2">
        <v>84.1</v>
      </c>
      <c r="L5" s="2">
        <v>37.700000000000003</v>
      </c>
      <c r="M5" s="2">
        <v>62.500000000000021</v>
      </c>
      <c r="N5" s="2">
        <v>34.999999999999993</v>
      </c>
      <c r="O5" s="2">
        <v>27.099999999999998</v>
      </c>
      <c r="P5" s="21">
        <v>23.800000000000004</v>
      </c>
      <c r="Q5" s="2">
        <v>20.100000000000001</v>
      </c>
      <c r="R5" s="2">
        <v>21.5</v>
      </c>
      <c r="S5" s="2">
        <v>13.299999999999997</v>
      </c>
      <c r="T5" s="2">
        <v>10.1</v>
      </c>
      <c r="U5" s="2">
        <v>13.099999999999998</v>
      </c>
      <c r="V5" s="2">
        <v>53.899999999999991</v>
      </c>
      <c r="W5" s="2">
        <v>47</v>
      </c>
      <c r="X5" s="2">
        <v>68</v>
      </c>
      <c r="Y5" s="2">
        <v>63.6</v>
      </c>
      <c r="Z5" s="2">
        <v>58.6</v>
      </c>
      <c r="AA5" s="22">
        <v>27.700000000000003</v>
      </c>
      <c r="AB5" s="31">
        <f t="shared" si="0"/>
        <v>420.7</v>
      </c>
      <c r="AC5" s="15">
        <f t="shared" si="1"/>
        <v>66.999999999999986</v>
      </c>
      <c r="AD5" s="15">
        <f t="shared" si="2"/>
        <v>192.1</v>
      </c>
      <c r="AE5" s="15"/>
      <c r="AF5" s="2">
        <v>1969</v>
      </c>
      <c r="AG5" s="2">
        <v>16.589999999999996</v>
      </c>
      <c r="AH5" s="2">
        <v>15.199999999999998</v>
      </c>
      <c r="AI5" s="2">
        <v>15.012903225806451</v>
      </c>
      <c r="AJ5" s="2">
        <v>8.2333333333333325</v>
      </c>
      <c r="AK5" s="2">
        <v>-0.99677419354838681</v>
      </c>
      <c r="AL5" s="2">
        <v>3.3333333333332325E-3</v>
      </c>
      <c r="AM5" s="22">
        <v>-1.732258064516129</v>
      </c>
      <c r="AN5" s="21">
        <v>8.2806451612903249</v>
      </c>
      <c r="AO5" s="2">
        <v>11.75357142857143</v>
      </c>
      <c r="AP5" s="2">
        <v>-2.4709677419354841</v>
      </c>
      <c r="AQ5" s="2">
        <v>1.6066666666666665</v>
      </c>
      <c r="AR5" s="2">
        <v>5.5483870967741931</v>
      </c>
      <c r="AS5" s="2">
        <v>12.976666666666667</v>
      </c>
      <c r="AT5" s="2">
        <v>18.074193548387097</v>
      </c>
      <c r="AU5" s="2">
        <v>16.483870967741936</v>
      </c>
      <c r="AV5" s="2">
        <v>8.99</v>
      </c>
      <c r="AW5" s="2">
        <v>3.9709677419354841</v>
      </c>
      <c r="AX5" s="2">
        <v>-1.0533333333333335</v>
      </c>
      <c r="AY5" s="22">
        <v>1.1806451612903226</v>
      </c>
      <c r="AZ5" s="31">
        <f t="shared" si="3"/>
        <v>7.1117761136712758</v>
      </c>
      <c r="BA5" s="15">
        <f t="shared" si="4"/>
        <v>15.525430107526882</v>
      </c>
      <c r="BB5" s="2">
        <f t="shared" si="5"/>
        <v>14.131182795698924</v>
      </c>
    </row>
    <row r="6" spans="1:54" x14ac:dyDescent="0.25">
      <c r="A6" s="2">
        <v>1970</v>
      </c>
      <c r="B6">
        <v>1.2</v>
      </c>
      <c r="C6" s="14">
        <v>1.2</v>
      </c>
      <c r="D6" s="14">
        <v>1.0349999999999999</v>
      </c>
      <c r="F6" s="5"/>
      <c r="H6" s="2">
        <v>1970</v>
      </c>
      <c r="I6" s="2">
        <v>13.099999999999998</v>
      </c>
      <c r="J6" s="2">
        <v>53.899999999999991</v>
      </c>
      <c r="K6" s="2">
        <v>47</v>
      </c>
      <c r="L6" s="2">
        <v>68</v>
      </c>
      <c r="M6" s="2">
        <v>63.6</v>
      </c>
      <c r="N6" s="2">
        <v>58.6</v>
      </c>
      <c r="O6" s="2">
        <v>27.700000000000003</v>
      </c>
      <c r="P6" s="21">
        <v>21.2</v>
      </c>
      <c r="Q6" s="2">
        <v>14.1</v>
      </c>
      <c r="R6" s="2">
        <v>46.099999999999994</v>
      </c>
      <c r="S6" s="2">
        <v>23.8</v>
      </c>
      <c r="T6" s="2">
        <v>33.400000000000006</v>
      </c>
      <c r="U6" s="2">
        <v>17.5</v>
      </c>
      <c r="V6" s="2">
        <v>70.599999999999994</v>
      </c>
      <c r="W6" s="2">
        <v>35.799999999999997</v>
      </c>
      <c r="X6" s="2">
        <v>106.39999999999998</v>
      </c>
      <c r="Y6" s="2">
        <v>45.100000000000009</v>
      </c>
      <c r="Z6" s="2">
        <v>17</v>
      </c>
      <c r="AA6" s="22">
        <v>39.299999999999997</v>
      </c>
      <c r="AB6" s="31">
        <f t="shared" si="0"/>
        <v>470.3</v>
      </c>
      <c r="AC6" s="15">
        <f t="shared" si="1"/>
        <v>88.1</v>
      </c>
      <c r="AD6" s="15">
        <f t="shared" si="2"/>
        <v>263.7</v>
      </c>
      <c r="AE6" s="15"/>
      <c r="AF6" s="2">
        <v>1970</v>
      </c>
      <c r="AG6" s="2">
        <v>12.976666666666667</v>
      </c>
      <c r="AH6" s="2">
        <v>18.074193548387097</v>
      </c>
      <c r="AI6" s="2">
        <v>16.483870967741936</v>
      </c>
      <c r="AJ6" s="2">
        <v>8.99</v>
      </c>
      <c r="AK6" s="2">
        <v>3.9709677419354841</v>
      </c>
      <c r="AL6" s="2">
        <v>-1.0533333333333335</v>
      </c>
      <c r="AM6" s="22">
        <v>1.1806451612903226</v>
      </c>
      <c r="AN6" s="21">
        <v>0.18387096774193507</v>
      </c>
      <c r="AO6" s="2">
        <v>13.342857142857142</v>
      </c>
      <c r="AP6" s="2">
        <v>-2.0709677419354842</v>
      </c>
      <c r="AQ6" s="2">
        <v>0.26666666666666666</v>
      </c>
      <c r="AR6" s="2">
        <v>8.058064516129031</v>
      </c>
      <c r="AS6" s="2">
        <v>20.016666666666666</v>
      </c>
      <c r="AT6" s="2">
        <v>20.009677419354844</v>
      </c>
      <c r="AU6" s="2">
        <v>18.49032258064517</v>
      </c>
      <c r="AV6" s="2">
        <v>10.626666666666667</v>
      </c>
      <c r="AW6" s="2">
        <v>3.7999999999999994</v>
      </c>
      <c r="AX6" s="2">
        <v>-1.4566666666666663</v>
      </c>
      <c r="AY6" s="22">
        <v>-1.0129032258064514</v>
      </c>
      <c r="AZ6" s="31">
        <f t="shared" si="3"/>
        <v>7.5211879160266264</v>
      </c>
      <c r="BA6" s="15">
        <f t="shared" si="4"/>
        <v>20.013172043010755</v>
      </c>
      <c r="BB6" s="2">
        <f t="shared" si="5"/>
        <v>17.285833333333336</v>
      </c>
    </row>
    <row r="7" spans="1:54" x14ac:dyDescent="0.25">
      <c r="A7" s="2">
        <v>1971</v>
      </c>
      <c r="B7">
        <v>0.86099999999999999</v>
      </c>
      <c r="C7" s="14">
        <v>0.86099999999999999</v>
      </c>
      <c r="D7" s="14">
        <v>0.82499999999999996</v>
      </c>
      <c r="F7" s="5"/>
      <c r="H7" s="2">
        <v>1971</v>
      </c>
      <c r="I7" s="2">
        <v>17.5</v>
      </c>
      <c r="J7" s="2">
        <v>70.599999999999994</v>
      </c>
      <c r="K7" s="2">
        <v>35.799999999999997</v>
      </c>
      <c r="L7" s="2">
        <v>106.39999999999998</v>
      </c>
      <c r="M7" s="2">
        <v>45.100000000000009</v>
      </c>
      <c r="N7" s="2">
        <v>17</v>
      </c>
      <c r="O7" s="2">
        <v>39.299999999999997</v>
      </c>
      <c r="P7" s="21">
        <v>41.4</v>
      </c>
      <c r="Q7" s="2">
        <v>53.8</v>
      </c>
      <c r="R7" s="2">
        <v>24.599999999999998</v>
      </c>
      <c r="S7" s="2">
        <v>23.9</v>
      </c>
      <c r="T7" s="2">
        <v>15.5</v>
      </c>
      <c r="U7" s="2">
        <v>18.3</v>
      </c>
      <c r="V7" s="2">
        <v>91.5</v>
      </c>
      <c r="W7" s="2">
        <v>60.1</v>
      </c>
      <c r="X7" s="2">
        <v>83.000000000000014</v>
      </c>
      <c r="Y7" s="2">
        <v>42.300000000000004</v>
      </c>
      <c r="Z7" s="2">
        <v>36</v>
      </c>
      <c r="AA7" s="22">
        <v>37.599999999999994</v>
      </c>
      <c r="AB7" s="31">
        <f t="shared" si="0"/>
        <v>528</v>
      </c>
      <c r="AC7" s="15">
        <f t="shared" si="1"/>
        <v>109.8</v>
      </c>
      <c r="AD7" s="15">
        <f t="shared" si="2"/>
        <v>268.40000000000003</v>
      </c>
      <c r="AE7" s="15"/>
      <c r="AF7" s="2">
        <v>1971</v>
      </c>
      <c r="AG7" s="2">
        <v>20.016666666666666</v>
      </c>
      <c r="AH7" s="2">
        <v>20.009677419354844</v>
      </c>
      <c r="AI7" s="2">
        <v>18.49032258064517</v>
      </c>
      <c r="AJ7" s="2">
        <v>10.626666666666667</v>
      </c>
      <c r="AK7" s="2">
        <v>3.7999999999999994</v>
      </c>
      <c r="AL7" s="2">
        <v>-1.4566666666666663</v>
      </c>
      <c r="AM7" s="22">
        <v>-1.0129032258064514</v>
      </c>
      <c r="AN7" s="21">
        <v>5.8483870967741938</v>
      </c>
      <c r="AO7" s="2">
        <v>7.1892857142857149</v>
      </c>
      <c r="AP7" s="2">
        <v>-0.25483870967741917</v>
      </c>
      <c r="AQ7" s="2">
        <v>0.42000000000000004</v>
      </c>
      <c r="AR7" s="2">
        <v>7.4741935483870963</v>
      </c>
      <c r="AS7" s="2">
        <v>13.600000000000003</v>
      </c>
      <c r="AT7" s="2">
        <v>18.622580645161289</v>
      </c>
      <c r="AU7" s="2">
        <v>15.583870967741937</v>
      </c>
      <c r="AV7" s="2">
        <v>9.0833333333333339</v>
      </c>
      <c r="AW7" s="2">
        <v>1.5032258064516129</v>
      </c>
      <c r="AX7" s="2">
        <v>2.5300000000000002</v>
      </c>
      <c r="AY7" s="22">
        <v>2.0096774193548392</v>
      </c>
      <c r="AZ7" s="31">
        <f t="shared" si="3"/>
        <v>6.9674763184843842</v>
      </c>
      <c r="BA7" s="15">
        <f t="shared" si="4"/>
        <v>16.111290322580647</v>
      </c>
      <c r="BB7" s="2">
        <f t="shared" si="5"/>
        <v>14.222446236559142</v>
      </c>
    </row>
    <row r="8" spans="1:54" x14ac:dyDescent="0.25">
      <c r="A8" s="2">
        <v>1972</v>
      </c>
      <c r="B8">
        <v>1.0580000000000001</v>
      </c>
      <c r="C8" s="14">
        <v>1.0580000000000001</v>
      </c>
      <c r="D8" s="14">
        <v>0.92800000000000005</v>
      </c>
      <c r="F8" s="5"/>
      <c r="H8" s="2">
        <v>1972</v>
      </c>
      <c r="I8" s="2">
        <v>18.3</v>
      </c>
      <c r="J8" s="2">
        <v>91.5</v>
      </c>
      <c r="K8" s="2">
        <v>60.1</v>
      </c>
      <c r="L8" s="2">
        <v>83.000000000000014</v>
      </c>
      <c r="M8" s="2">
        <v>42.300000000000004</v>
      </c>
      <c r="N8" s="2">
        <v>36</v>
      </c>
      <c r="O8" s="2">
        <v>37.599999999999994</v>
      </c>
      <c r="P8" s="21">
        <v>14.7</v>
      </c>
      <c r="Q8" s="2">
        <v>21.7</v>
      </c>
      <c r="R8" s="2">
        <v>24.3</v>
      </c>
      <c r="S8" s="2">
        <v>46.099999999999994</v>
      </c>
      <c r="T8" s="2">
        <v>20.3</v>
      </c>
      <c r="U8" s="2">
        <v>38.400000000000006</v>
      </c>
      <c r="V8" s="2">
        <v>32.000000000000007</v>
      </c>
      <c r="W8" s="2">
        <v>70.099999999999994</v>
      </c>
      <c r="X8" s="2">
        <v>96.399999999999991</v>
      </c>
      <c r="Y8" s="2">
        <v>31.4</v>
      </c>
      <c r="Z8" s="2">
        <v>48.499999999999993</v>
      </c>
      <c r="AA8" s="22">
        <v>36.800000000000011</v>
      </c>
      <c r="AB8" s="31">
        <f t="shared" si="0"/>
        <v>480.7</v>
      </c>
      <c r="AC8" s="15">
        <f t="shared" si="1"/>
        <v>70.400000000000006</v>
      </c>
      <c r="AD8" s="15">
        <f t="shared" si="2"/>
        <v>257.2</v>
      </c>
      <c r="AE8" s="15"/>
      <c r="AF8" s="2">
        <v>1972</v>
      </c>
      <c r="AG8" s="2">
        <v>13.600000000000003</v>
      </c>
      <c r="AH8" s="2">
        <v>18.622580645161289</v>
      </c>
      <c r="AI8" s="2">
        <v>15.583870967741937</v>
      </c>
      <c r="AJ8" s="2">
        <v>9.0833333333333339</v>
      </c>
      <c r="AK8" s="2">
        <v>1.5032258064516129</v>
      </c>
      <c r="AL8" s="2">
        <v>2.5300000000000002</v>
      </c>
      <c r="AM8" s="22">
        <v>2.0096774193548392</v>
      </c>
      <c r="AN8" s="21">
        <v>6.2354838709677418</v>
      </c>
      <c r="AO8" s="2">
        <v>1.3344827586206895</v>
      </c>
      <c r="AP8" s="2">
        <v>1.3096774193548391</v>
      </c>
      <c r="AQ8" s="2">
        <v>1.7633333333333334</v>
      </c>
      <c r="AR8" s="2">
        <v>7.8290322580645171</v>
      </c>
      <c r="AS8" s="2">
        <v>17.753333333333337</v>
      </c>
      <c r="AT8" s="2">
        <v>22.883870967741935</v>
      </c>
      <c r="AU8" s="2">
        <v>19.309677419354834</v>
      </c>
      <c r="AV8" s="2">
        <v>9.75</v>
      </c>
      <c r="AW8" s="2">
        <v>3.5064516129032257</v>
      </c>
      <c r="AX8" s="2">
        <v>-4.7500000000000009</v>
      </c>
      <c r="AY8" s="22">
        <v>-0.22580645161290328</v>
      </c>
      <c r="AZ8" s="31">
        <f t="shared" si="3"/>
        <v>7.2249613768384622</v>
      </c>
      <c r="BA8" s="15">
        <f t="shared" si="4"/>
        <v>20.318602150537636</v>
      </c>
      <c r="BB8" s="2">
        <f t="shared" si="5"/>
        <v>17.424220430107525</v>
      </c>
    </row>
    <row r="9" spans="1:54" x14ac:dyDescent="0.25">
      <c r="A9" s="2">
        <v>1973</v>
      </c>
      <c r="B9">
        <v>1.1459999999999999</v>
      </c>
      <c r="C9" s="14">
        <v>1.1459999999999999</v>
      </c>
      <c r="D9" s="14">
        <v>1.06</v>
      </c>
      <c r="F9" s="5"/>
      <c r="H9" s="2">
        <v>1973</v>
      </c>
      <c r="I9" s="2">
        <v>38.400000000000006</v>
      </c>
      <c r="J9" s="2">
        <v>32.000000000000007</v>
      </c>
      <c r="K9" s="2">
        <v>70.099999999999994</v>
      </c>
      <c r="L9" s="2">
        <v>96.399999999999991</v>
      </c>
      <c r="M9" s="2">
        <v>31.4</v>
      </c>
      <c r="N9" s="2">
        <v>48.499999999999993</v>
      </c>
      <c r="O9" s="2">
        <v>36.800000000000011</v>
      </c>
      <c r="P9" s="21">
        <v>70.900000000000006</v>
      </c>
      <c r="Q9" s="2">
        <v>17.699999999999996</v>
      </c>
      <c r="R9" s="2">
        <v>20.5</v>
      </c>
      <c r="S9" s="2">
        <v>43.399999999999991</v>
      </c>
      <c r="T9" s="2">
        <v>23.200000000000003</v>
      </c>
      <c r="U9" s="2">
        <v>56.3</v>
      </c>
      <c r="V9" s="2">
        <v>0.1</v>
      </c>
      <c r="W9" s="2">
        <v>72.600000000000023</v>
      </c>
      <c r="X9" s="2">
        <v>34.799999999999997</v>
      </c>
      <c r="Y9" s="2">
        <v>24.599999999999998</v>
      </c>
      <c r="Z9" s="2">
        <v>39.300000000000011</v>
      </c>
      <c r="AA9" s="22">
        <v>37.4</v>
      </c>
      <c r="AB9" s="31">
        <f t="shared" si="0"/>
        <v>440.80000000000007</v>
      </c>
      <c r="AC9" s="15">
        <f t="shared" si="1"/>
        <v>56.4</v>
      </c>
      <c r="AD9" s="15">
        <f t="shared" si="2"/>
        <v>187</v>
      </c>
      <c r="AE9" s="15"/>
      <c r="AF9" s="2">
        <v>1973</v>
      </c>
      <c r="AG9" s="2">
        <v>17.753333333333337</v>
      </c>
      <c r="AH9" s="2">
        <v>22.883870967741935</v>
      </c>
      <c r="AI9" s="2">
        <v>19.309677419354834</v>
      </c>
      <c r="AJ9" s="2">
        <v>9.75</v>
      </c>
      <c r="AK9" s="2">
        <v>3.5064516129032257</v>
      </c>
      <c r="AL9" s="2">
        <v>-4.7500000000000009</v>
      </c>
      <c r="AM9" s="22">
        <v>-0.22580645161290328</v>
      </c>
      <c r="AN9" s="21">
        <v>0.93870967741935485</v>
      </c>
      <c r="AO9" s="2">
        <v>3.4035714285714294</v>
      </c>
      <c r="AP9" s="2">
        <v>0.25483870967741934</v>
      </c>
      <c r="AQ9" s="2">
        <v>2.6999999999999997</v>
      </c>
      <c r="AR9" s="2">
        <v>9.5677419354838715</v>
      </c>
      <c r="AS9" s="2">
        <v>17.860000000000003</v>
      </c>
      <c r="AT9" s="2">
        <v>23.348387096774196</v>
      </c>
      <c r="AU9" s="2">
        <v>15.896774193548383</v>
      </c>
      <c r="AV9" s="2">
        <v>7.7766666666666682</v>
      </c>
      <c r="AW9" s="2">
        <v>0.92580645161290354</v>
      </c>
      <c r="AX9" s="2">
        <v>2.6200000000000006</v>
      </c>
      <c r="AY9" s="22">
        <v>6.2645161290322582</v>
      </c>
      <c r="AZ9" s="31">
        <f t="shared" si="3"/>
        <v>7.6297510240655413</v>
      </c>
      <c r="BA9" s="15">
        <f t="shared" si="4"/>
        <v>20.604193548387101</v>
      </c>
      <c r="BB9" s="2">
        <f t="shared" si="5"/>
        <v>16.220456989247314</v>
      </c>
    </row>
    <row r="10" spans="1:54" x14ac:dyDescent="0.25">
      <c r="A10" s="2">
        <v>1974</v>
      </c>
      <c r="B10">
        <v>0.84299999999999997</v>
      </c>
      <c r="C10" s="14">
        <v>0.84299999999999997</v>
      </c>
      <c r="D10" s="14">
        <v>0.85599999999999998</v>
      </c>
      <c r="F10" s="5"/>
      <c r="H10" s="2">
        <v>1974</v>
      </c>
      <c r="I10" s="2">
        <v>56.3</v>
      </c>
      <c r="J10" s="2">
        <v>0.1</v>
      </c>
      <c r="K10" s="2">
        <v>72.600000000000023</v>
      </c>
      <c r="L10" s="2">
        <v>34.799999999999997</v>
      </c>
      <c r="M10" s="2">
        <v>24.599999999999998</v>
      </c>
      <c r="N10" s="2">
        <v>39.300000000000011</v>
      </c>
      <c r="O10" s="2">
        <v>37.4</v>
      </c>
      <c r="P10" s="21">
        <v>54.3</v>
      </c>
      <c r="Q10" s="2">
        <v>48.199999999999996</v>
      </c>
      <c r="R10" s="2">
        <v>4.5</v>
      </c>
      <c r="S10" s="2">
        <v>10.4</v>
      </c>
      <c r="T10" s="2">
        <v>14.9</v>
      </c>
      <c r="U10" s="2">
        <v>62.8</v>
      </c>
      <c r="V10" s="2">
        <v>73.8</v>
      </c>
      <c r="W10" s="2">
        <v>71.2</v>
      </c>
      <c r="X10" s="2">
        <v>89.299999999999983</v>
      </c>
      <c r="Y10" s="2">
        <v>31.800000000000004</v>
      </c>
      <c r="Z10" s="2">
        <v>41.899999999999991</v>
      </c>
      <c r="AA10" s="22">
        <v>56.2</v>
      </c>
      <c r="AB10" s="31">
        <f t="shared" si="0"/>
        <v>559.29999999999995</v>
      </c>
      <c r="AC10" s="15">
        <f t="shared" si="1"/>
        <v>136.6</v>
      </c>
      <c r="AD10" s="15">
        <f t="shared" si="2"/>
        <v>312</v>
      </c>
      <c r="AE10" s="15"/>
      <c r="AF10" s="2">
        <v>1974</v>
      </c>
      <c r="AG10" s="2">
        <v>17.860000000000003</v>
      </c>
      <c r="AH10" s="2">
        <v>23.348387096774196</v>
      </c>
      <c r="AI10" s="2">
        <v>15.896774193548383</v>
      </c>
      <c r="AJ10" s="2">
        <v>7.7766666666666682</v>
      </c>
      <c r="AK10" s="2">
        <v>0.92580645161290354</v>
      </c>
      <c r="AL10" s="2">
        <v>2.6200000000000006</v>
      </c>
      <c r="AM10" s="22">
        <v>6.2645161290322582</v>
      </c>
      <c r="AN10" s="21">
        <v>1.2483870967741939</v>
      </c>
      <c r="AO10" s="2">
        <v>0.98928571428571388</v>
      </c>
      <c r="AP10" s="2">
        <v>-0.20322580645161284</v>
      </c>
      <c r="AQ10" s="2">
        <v>3.5999999999999996</v>
      </c>
      <c r="AR10" s="2">
        <v>7.870967741935484</v>
      </c>
      <c r="AS10" s="2">
        <v>17.846666666666668</v>
      </c>
      <c r="AT10" s="2">
        <v>20.729032258064514</v>
      </c>
      <c r="AU10" s="2">
        <v>17.735483870967741</v>
      </c>
      <c r="AV10" s="2">
        <v>13.2</v>
      </c>
      <c r="AW10" s="2">
        <v>3.5354838709677425</v>
      </c>
      <c r="AX10" s="2">
        <v>-2.3233333333333333</v>
      </c>
      <c r="AY10" s="22">
        <v>-0.77096774193548379</v>
      </c>
      <c r="AZ10" s="31">
        <f t="shared" si="3"/>
        <v>6.9548150281618026</v>
      </c>
      <c r="BA10" s="15">
        <f t="shared" si="4"/>
        <v>19.287849462365593</v>
      </c>
      <c r="BB10" s="2">
        <f t="shared" si="5"/>
        <v>17.377795698924732</v>
      </c>
    </row>
    <row r="11" spans="1:54" x14ac:dyDescent="0.25">
      <c r="A11" s="2">
        <v>1975</v>
      </c>
      <c r="B11">
        <v>0.99299999999999999</v>
      </c>
      <c r="C11" s="14">
        <v>0.99299999999999999</v>
      </c>
      <c r="D11" s="14">
        <v>0.91400000000000003</v>
      </c>
      <c r="F11" s="5"/>
      <c r="H11" s="2">
        <v>1975</v>
      </c>
      <c r="I11" s="2">
        <v>62.8</v>
      </c>
      <c r="J11" s="2">
        <v>73.8</v>
      </c>
      <c r="K11" s="2">
        <v>71.2</v>
      </c>
      <c r="L11" s="2">
        <v>89.299999999999983</v>
      </c>
      <c r="M11" s="2">
        <v>31.800000000000004</v>
      </c>
      <c r="N11" s="2">
        <v>41.899999999999991</v>
      </c>
      <c r="O11" s="2">
        <v>56.2</v>
      </c>
      <c r="P11" s="21">
        <v>36.199999999999996</v>
      </c>
      <c r="Q11" s="2">
        <v>15.3</v>
      </c>
      <c r="R11" s="2">
        <v>29.2</v>
      </c>
      <c r="S11" s="2">
        <v>51.199999999999996</v>
      </c>
      <c r="T11" s="2">
        <v>60.70000000000001</v>
      </c>
      <c r="U11" s="2">
        <v>64.3</v>
      </c>
      <c r="V11" s="2">
        <v>61.099999999999994</v>
      </c>
      <c r="W11" s="2">
        <v>21.400000000000002</v>
      </c>
      <c r="X11" s="2">
        <v>93.999999999999986</v>
      </c>
      <c r="Y11" s="2">
        <v>49.400000000000013</v>
      </c>
      <c r="Z11" s="2">
        <v>33.5</v>
      </c>
      <c r="AA11" s="22">
        <v>62.599999999999994</v>
      </c>
      <c r="AB11" s="31">
        <f t="shared" si="0"/>
        <v>578.9</v>
      </c>
      <c r="AC11" s="15">
        <f t="shared" si="1"/>
        <v>125.39999999999999</v>
      </c>
      <c r="AD11" s="15">
        <f t="shared" si="2"/>
        <v>301.5</v>
      </c>
      <c r="AE11" s="15"/>
      <c r="AF11" s="2">
        <v>1975</v>
      </c>
      <c r="AG11" s="2">
        <v>17.846666666666668</v>
      </c>
      <c r="AH11" s="2">
        <v>20.729032258064514</v>
      </c>
      <c r="AI11" s="2">
        <v>17.735483870967741</v>
      </c>
      <c r="AJ11" s="2">
        <v>13.2</v>
      </c>
      <c r="AK11" s="2">
        <v>3.5354838709677425</v>
      </c>
      <c r="AL11" s="2">
        <v>-2.3233333333333333</v>
      </c>
      <c r="AM11" s="22">
        <v>-0.77096774193548379</v>
      </c>
      <c r="AN11" s="21">
        <v>2.7193548387096773</v>
      </c>
      <c r="AO11" s="2">
        <v>4.4321428571428569</v>
      </c>
      <c r="AP11" s="2">
        <v>1.2580645161290323</v>
      </c>
      <c r="AQ11" s="2">
        <v>3.3400000000000012</v>
      </c>
      <c r="AR11" s="2">
        <v>10.464516129032258</v>
      </c>
      <c r="AS11" s="2">
        <v>14.85</v>
      </c>
      <c r="AT11" s="2">
        <v>17.935483870967747</v>
      </c>
      <c r="AU11" s="2">
        <v>15.07741935483871</v>
      </c>
      <c r="AV11" s="2">
        <v>12.026666666666669</v>
      </c>
      <c r="AW11" s="2">
        <v>3.5935483870967739</v>
      </c>
      <c r="AX11" s="2">
        <v>1.47</v>
      </c>
      <c r="AY11" s="22">
        <v>2.0225806451612902</v>
      </c>
      <c r="AZ11" s="31">
        <f t="shared" si="3"/>
        <v>7.4324814388120837</v>
      </c>
      <c r="BA11" s="15">
        <f t="shared" si="4"/>
        <v>16.392741935483873</v>
      </c>
      <c r="BB11" s="2">
        <f t="shared" si="5"/>
        <v>14.972392473118282</v>
      </c>
    </row>
    <row r="12" spans="1:54" x14ac:dyDescent="0.25">
      <c r="A12" s="2">
        <v>1976</v>
      </c>
      <c r="B12">
        <v>0.97099999999999997</v>
      </c>
      <c r="C12" s="14">
        <v>0.97099999999999997</v>
      </c>
      <c r="D12" s="14">
        <v>0.90100000000000002</v>
      </c>
      <c r="F12" s="5"/>
      <c r="H12" s="2">
        <v>1976</v>
      </c>
      <c r="I12" s="2">
        <v>64.3</v>
      </c>
      <c r="J12" s="2">
        <v>61.099999999999994</v>
      </c>
      <c r="K12" s="2">
        <v>21.400000000000002</v>
      </c>
      <c r="L12" s="2">
        <v>93.999999999999986</v>
      </c>
      <c r="M12" s="2">
        <v>49.400000000000013</v>
      </c>
      <c r="N12" s="2">
        <v>33.5</v>
      </c>
      <c r="O12" s="2">
        <v>62.599999999999994</v>
      </c>
      <c r="P12" s="21">
        <v>43.900000000000006</v>
      </c>
      <c r="Q12" s="2">
        <v>12.900000000000002</v>
      </c>
      <c r="R12" s="2">
        <v>18.399999999999999</v>
      </c>
      <c r="S12" s="2">
        <v>24.800000000000004</v>
      </c>
      <c r="T12" s="2">
        <v>20.100000000000001</v>
      </c>
      <c r="U12" s="2">
        <v>31.1</v>
      </c>
      <c r="V12" s="2">
        <v>43.7</v>
      </c>
      <c r="W12" s="2">
        <v>46.300000000000004</v>
      </c>
      <c r="X12" s="2">
        <v>27.999999999999996</v>
      </c>
      <c r="Y12" s="2">
        <v>22.799999999999997</v>
      </c>
      <c r="Z12" s="2">
        <v>47.900000000000006</v>
      </c>
      <c r="AA12" s="22">
        <v>22.200000000000003</v>
      </c>
      <c r="AB12" s="31">
        <f t="shared" si="0"/>
        <v>362.10000000000008</v>
      </c>
      <c r="AC12" s="15">
        <f t="shared" si="1"/>
        <v>74.800000000000011</v>
      </c>
      <c r="AD12" s="15">
        <f t="shared" si="2"/>
        <v>169.20000000000002</v>
      </c>
      <c r="AE12" s="15"/>
      <c r="AF12" s="2">
        <v>1976</v>
      </c>
      <c r="AG12" s="2">
        <v>14.85</v>
      </c>
      <c r="AH12" s="2">
        <v>17.935483870967747</v>
      </c>
      <c r="AI12" s="2">
        <v>15.07741935483871</v>
      </c>
      <c r="AJ12" s="2">
        <v>12.026666666666669</v>
      </c>
      <c r="AK12" s="2">
        <v>3.5935483870967739</v>
      </c>
      <c r="AL12" s="2">
        <v>1.47</v>
      </c>
      <c r="AM12" s="22">
        <v>2.0225806451612902</v>
      </c>
      <c r="AN12" s="21">
        <v>5.8290322580645171</v>
      </c>
      <c r="AO12" s="2">
        <v>5.5068965517241395</v>
      </c>
      <c r="AP12" s="2">
        <v>-0.6225806451612903</v>
      </c>
      <c r="AQ12" s="2">
        <v>3.0900000000000007</v>
      </c>
      <c r="AR12" s="2">
        <v>10.083870967741939</v>
      </c>
      <c r="AS12" s="2">
        <v>13.356666666666667</v>
      </c>
      <c r="AT12" s="2">
        <v>18.435483870967737</v>
      </c>
      <c r="AU12" s="2">
        <v>17.487096774193546</v>
      </c>
      <c r="AV12" s="2">
        <v>8.6433333333333326</v>
      </c>
      <c r="AW12" s="2">
        <v>0.92258064516129035</v>
      </c>
      <c r="AX12" s="2">
        <v>-0.30999999999999994</v>
      </c>
      <c r="AY12" s="22">
        <v>0.63870967741935492</v>
      </c>
      <c r="AZ12" s="31">
        <f t="shared" si="3"/>
        <v>6.9217575083426022</v>
      </c>
      <c r="BA12" s="15">
        <f t="shared" si="4"/>
        <v>15.896075268817203</v>
      </c>
      <c r="BB12" s="2">
        <f t="shared" si="5"/>
        <v>14.480645161290321</v>
      </c>
    </row>
    <row r="13" spans="1:54" x14ac:dyDescent="0.25">
      <c r="A13" s="2">
        <v>1977</v>
      </c>
      <c r="B13">
        <v>0.92400000000000004</v>
      </c>
      <c r="C13" s="14">
        <v>0.92400000000000004</v>
      </c>
      <c r="D13" s="14">
        <v>0.876</v>
      </c>
      <c r="F13" s="5"/>
      <c r="H13" s="2">
        <v>1977</v>
      </c>
      <c r="I13" s="2">
        <v>31.1</v>
      </c>
      <c r="J13" s="2">
        <v>43.7</v>
      </c>
      <c r="K13" s="2">
        <v>46.300000000000004</v>
      </c>
      <c r="L13" s="2">
        <v>27.999999999999996</v>
      </c>
      <c r="M13" s="2">
        <v>22.799999999999997</v>
      </c>
      <c r="N13" s="2">
        <v>47.900000000000006</v>
      </c>
      <c r="O13" s="2">
        <v>22.200000000000003</v>
      </c>
      <c r="P13" s="21">
        <v>36.099999999999994</v>
      </c>
      <c r="Q13" s="2">
        <v>19.999999999999996</v>
      </c>
      <c r="R13" s="2">
        <v>44.8</v>
      </c>
      <c r="S13" s="2">
        <v>42</v>
      </c>
      <c r="T13" s="2">
        <v>71.600000000000009</v>
      </c>
      <c r="U13" s="2">
        <v>79.300000000000026</v>
      </c>
      <c r="V13" s="2">
        <v>67.099999999999994</v>
      </c>
      <c r="W13" s="2">
        <v>45.2</v>
      </c>
      <c r="X13" s="2">
        <v>48.300000000000011</v>
      </c>
      <c r="Y13" s="2">
        <v>54.1</v>
      </c>
      <c r="Z13" s="2">
        <v>64.500000000000014</v>
      </c>
      <c r="AA13" s="22">
        <v>9.8000000000000007</v>
      </c>
      <c r="AB13" s="31">
        <f t="shared" si="0"/>
        <v>582.79999999999995</v>
      </c>
      <c r="AC13" s="15">
        <f t="shared" si="1"/>
        <v>146.40000000000003</v>
      </c>
      <c r="AD13" s="15">
        <f t="shared" si="2"/>
        <v>311.50000000000006</v>
      </c>
      <c r="AE13" s="15"/>
      <c r="AF13" s="2">
        <v>1977</v>
      </c>
      <c r="AG13" s="2">
        <v>13.356666666666667</v>
      </c>
      <c r="AH13" s="2">
        <v>18.435483870967737</v>
      </c>
      <c r="AI13" s="2">
        <v>17.487096774193546</v>
      </c>
      <c r="AJ13" s="2">
        <v>8.6433333333333326</v>
      </c>
      <c r="AK13" s="2">
        <v>0.92258064516129035</v>
      </c>
      <c r="AL13" s="2">
        <v>-0.30999999999999994</v>
      </c>
      <c r="AM13" s="22">
        <v>0.63870967741935492</v>
      </c>
      <c r="AN13" s="21">
        <v>3.383870967741935</v>
      </c>
      <c r="AO13" s="2">
        <v>2.4107142857142869</v>
      </c>
      <c r="AP13" s="2">
        <v>-0.46129032258064506</v>
      </c>
      <c r="AQ13" s="2">
        <v>2.6000000000000005</v>
      </c>
      <c r="AR13" s="2">
        <v>8.8000000000000007</v>
      </c>
      <c r="AS13" s="2">
        <v>14.926666666666668</v>
      </c>
      <c r="AT13" s="2">
        <v>19.148387096774194</v>
      </c>
      <c r="AU13" s="2">
        <v>15.370967741935486</v>
      </c>
      <c r="AV13" s="2">
        <v>9.1966666666666672</v>
      </c>
      <c r="AW13" s="2">
        <v>1.0870967741935482</v>
      </c>
      <c r="AX13" s="2">
        <v>-0.96333333333333315</v>
      </c>
      <c r="AY13" s="22">
        <v>2.6483870967741932</v>
      </c>
      <c r="AZ13" s="31">
        <f t="shared" si="3"/>
        <v>6.5123444700460835</v>
      </c>
      <c r="BA13" s="15">
        <f t="shared" si="4"/>
        <v>17.037526881720432</v>
      </c>
      <c r="BB13" s="2">
        <f t="shared" si="5"/>
        <v>14.660672043010754</v>
      </c>
    </row>
    <row r="14" spans="1:54" x14ac:dyDescent="0.25">
      <c r="A14" s="2">
        <v>1978</v>
      </c>
      <c r="B14">
        <v>0.86</v>
      </c>
      <c r="C14" s="14">
        <v>0.86</v>
      </c>
      <c r="D14" s="14">
        <v>0.77600000000000002</v>
      </c>
      <c r="F14" s="5"/>
      <c r="H14" s="2">
        <v>1978</v>
      </c>
      <c r="I14" s="2">
        <v>79.300000000000026</v>
      </c>
      <c r="J14" s="2">
        <v>67.099999999999994</v>
      </c>
      <c r="K14" s="2">
        <v>45.2</v>
      </c>
      <c r="L14" s="2">
        <v>48.300000000000011</v>
      </c>
      <c r="M14" s="2">
        <v>54.1</v>
      </c>
      <c r="N14" s="2">
        <v>64.500000000000014</v>
      </c>
      <c r="O14" s="2">
        <v>9.8000000000000007</v>
      </c>
      <c r="P14" s="21">
        <v>22.300000000000004</v>
      </c>
      <c r="Q14" s="2">
        <v>25.4</v>
      </c>
      <c r="R14" s="2">
        <v>23.8</v>
      </c>
      <c r="S14" s="2">
        <v>30</v>
      </c>
      <c r="T14" s="2">
        <v>6.4</v>
      </c>
      <c r="U14" s="2">
        <v>25.2</v>
      </c>
      <c r="V14" s="2">
        <v>110.89999999999999</v>
      </c>
      <c r="W14" s="2">
        <v>62.300000000000004</v>
      </c>
      <c r="X14" s="2">
        <v>46.000000000000007</v>
      </c>
      <c r="Y14" s="2">
        <v>81.3</v>
      </c>
      <c r="Z14" s="2">
        <v>28.599999999999991</v>
      </c>
      <c r="AA14" s="22">
        <v>23.9</v>
      </c>
      <c r="AB14" s="31">
        <f t="shared" si="0"/>
        <v>486.09999999999997</v>
      </c>
      <c r="AC14" s="15">
        <f t="shared" si="1"/>
        <v>136.1</v>
      </c>
      <c r="AD14" s="15">
        <f t="shared" si="2"/>
        <v>250.8</v>
      </c>
      <c r="AE14" s="15"/>
      <c r="AF14" s="2">
        <v>1978</v>
      </c>
      <c r="AG14" s="2">
        <v>14.926666666666668</v>
      </c>
      <c r="AH14" s="2">
        <v>19.148387096774194</v>
      </c>
      <c r="AI14" s="2">
        <v>15.370967741935486</v>
      </c>
      <c r="AJ14" s="2">
        <v>9.1966666666666672</v>
      </c>
      <c r="AK14" s="2">
        <v>1.0870967741935482</v>
      </c>
      <c r="AL14" s="2">
        <v>-0.96333333333333315</v>
      </c>
      <c r="AM14" s="22">
        <v>2.6483870967741932</v>
      </c>
      <c r="AN14" s="21">
        <v>5.0741935483870968</v>
      </c>
      <c r="AO14" s="2">
        <v>8.0892857142857135</v>
      </c>
      <c r="AP14" s="2">
        <v>-2.5677419354838706</v>
      </c>
      <c r="AQ14" s="2">
        <v>1.1166666666666667</v>
      </c>
      <c r="AR14" s="2">
        <v>9.5064516129032235</v>
      </c>
      <c r="AS14" s="2">
        <v>14.583333333333334</v>
      </c>
      <c r="AT14" s="2">
        <v>17.335483870967742</v>
      </c>
      <c r="AU14" s="2">
        <v>14.406451612903222</v>
      </c>
      <c r="AV14" s="2">
        <v>9.5500000000000025</v>
      </c>
      <c r="AW14" s="2">
        <v>2.2806451612903227</v>
      </c>
      <c r="AX14" s="2">
        <v>3.4166666666666665</v>
      </c>
      <c r="AY14" s="22">
        <v>10.506451612903227</v>
      </c>
      <c r="AZ14" s="31">
        <f t="shared" si="3"/>
        <v>7.7748239887352781</v>
      </c>
      <c r="BA14" s="15">
        <f t="shared" si="4"/>
        <v>15.959408602150539</v>
      </c>
      <c r="BB14" s="2">
        <f t="shared" si="5"/>
        <v>13.968817204301077</v>
      </c>
    </row>
    <row r="15" spans="1:54" x14ac:dyDescent="0.25">
      <c r="A15" s="2">
        <v>1979</v>
      </c>
      <c r="B15">
        <v>1.3129999999999999</v>
      </c>
      <c r="C15" s="14">
        <v>1.3129999999999999</v>
      </c>
      <c r="D15" s="14">
        <v>1.173</v>
      </c>
      <c r="F15" s="5"/>
      <c r="H15" s="2">
        <v>1979</v>
      </c>
      <c r="I15" s="2">
        <v>25.2</v>
      </c>
      <c r="J15" s="2">
        <v>110.89999999999999</v>
      </c>
      <c r="K15" s="2">
        <v>62.300000000000004</v>
      </c>
      <c r="L15" s="2">
        <v>46.000000000000007</v>
      </c>
      <c r="M15" s="2">
        <v>81.3</v>
      </c>
      <c r="N15" s="2">
        <v>28.599999999999991</v>
      </c>
      <c r="O15" s="2">
        <v>23.9</v>
      </c>
      <c r="P15" s="21">
        <v>39.699999999999996</v>
      </c>
      <c r="Q15" s="2">
        <v>30.599999999999994</v>
      </c>
      <c r="R15" s="2">
        <v>32.799999999999997</v>
      </c>
      <c r="S15" s="2">
        <v>19.2</v>
      </c>
      <c r="T15" s="2">
        <v>92.5</v>
      </c>
      <c r="U15" s="2">
        <v>43.8</v>
      </c>
      <c r="V15" s="2">
        <v>39.500000000000007</v>
      </c>
      <c r="W15" s="2">
        <v>77.199999999999974</v>
      </c>
      <c r="X15" s="2">
        <v>72.299999999999983</v>
      </c>
      <c r="Y15" s="2">
        <v>33</v>
      </c>
      <c r="Z15" s="2">
        <v>56.6</v>
      </c>
      <c r="AA15" s="22">
        <v>49.6</v>
      </c>
      <c r="AB15" s="31">
        <f t="shared" si="0"/>
        <v>586.79999999999995</v>
      </c>
      <c r="AC15" s="15">
        <f t="shared" si="1"/>
        <v>83.300000000000011</v>
      </c>
      <c r="AD15" s="15">
        <f t="shared" si="2"/>
        <v>325.29999999999995</v>
      </c>
      <c r="AE15" s="15"/>
      <c r="AF15" s="2">
        <v>1979</v>
      </c>
      <c r="AG15" s="2">
        <v>14.583333333333334</v>
      </c>
      <c r="AH15" s="2">
        <v>17.335483870967742</v>
      </c>
      <c r="AI15" s="2">
        <v>14.406451612903222</v>
      </c>
      <c r="AJ15" s="2">
        <v>9.5500000000000025</v>
      </c>
      <c r="AK15" s="2">
        <v>2.2806451612903227</v>
      </c>
      <c r="AL15" s="2">
        <v>3.4166666666666665</v>
      </c>
      <c r="AM15" s="22">
        <v>10.506451612903227</v>
      </c>
      <c r="AN15" s="21">
        <v>9.5451612903225822</v>
      </c>
      <c r="AO15" s="2">
        <v>5.2321428571428568</v>
      </c>
      <c r="AP15" s="2">
        <v>1.1419354838709679</v>
      </c>
      <c r="AQ15" s="2">
        <v>-0.96666666666666701</v>
      </c>
      <c r="AR15" s="2">
        <v>10.206451612903225</v>
      </c>
      <c r="AS15" s="2">
        <v>15.306666666666668</v>
      </c>
      <c r="AT15" s="2">
        <v>19.529032258064515</v>
      </c>
      <c r="AU15" s="2">
        <v>16.783870967741937</v>
      </c>
      <c r="AV15" s="2">
        <v>10.476666666666667</v>
      </c>
      <c r="AW15" s="2">
        <v>1.1903225806451609</v>
      </c>
      <c r="AX15" s="2">
        <v>-2.1133333333333337</v>
      </c>
      <c r="AY15" s="22">
        <v>9.3548387096774349E-2</v>
      </c>
      <c r="AZ15" s="31">
        <f t="shared" si="3"/>
        <v>7.202149897593447</v>
      </c>
      <c r="BA15" s="15">
        <f t="shared" si="4"/>
        <v>17.417849462365592</v>
      </c>
      <c r="BB15" s="2">
        <f t="shared" si="5"/>
        <v>15.524059139784947</v>
      </c>
    </row>
    <row r="16" spans="1:54" x14ac:dyDescent="0.25">
      <c r="A16" s="2">
        <v>1980</v>
      </c>
      <c r="B16">
        <v>0.85899999999999999</v>
      </c>
      <c r="C16" s="14">
        <v>0.85899999999999999</v>
      </c>
      <c r="D16" s="14">
        <v>0.92100000000000004</v>
      </c>
      <c r="F16" s="5"/>
      <c r="H16" s="2">
        <v>1980</v>
      </c>
      <c r="I16" s="2">
        <v>43.8</v>
      </c>
      <c r="J16" s="2">
        <v>39.500000000000007</v>
      </c>
      <c r="K16" s="2">
        <v>77.199999999999974</v>
      </c>
      <c r="L16" s="2">
        <v>72.299999999999983</v>
      </c>
      <c r="M16" s="2">
        <v>33</v>
      </c>
      <c r="N16" s="2">
        <v>56.6</v>
      </c>
      <c r="O16" s="2">
        <v>49.6</v>
      </c>
      <c r="P16" s="21">
        <v>37.399999999999991</v>
      </c>
      <c r="Q16" s="2">
        <v>11.7</v>
      </c>
      <c r="R16" s="2">
        <v>17</v>
      </c>
      <c r="S16" s="2">
        <v>23.399999999999995</v>
      </c>
      <c r="T16" s="2">
        <v>27.099999999999998</v>
      </c>
      <c r="U16" s="2">
        <v>40.400000000000006</v>
      </c>
      <c r="V16" s="2">
        <v>13.9</v>
      </c>
      <c r="W16" s="2">
        <v>48.099999999999994</v>
      </c>
      <c r="X16" s="2">
        <v>49.5</v>
      </c>
      <c r="Y16" s="2">
        <v>64.700000000000017</v>
      </c>
      <c r="Z16" s="2">
        <v>42.499999999999993</v>
      </c>
      <c r="AA16" s="22">
        <v>48.099999999999994</v>
      </c>
      <c r="AB16" s="31">
        <f t="shared" si="0"/>
        <v>423.80000000000007</v>
      </c>
      <c r="AC16" s="15">
        <f t="shared" si="1"/>
        <v>54.300000000000004</v>
      </c>
      <c r="AD16" s="15">
        <f t="shared" si="2"/>
        <v>179</v>
      </c>
      <c r="AE16" s="15"/>
      <c r="AF16" s="2">
        <v>1980</v>
      </c>
      <c r="AG16" s="2">
        <v>15.306666666666668</v>
      </c>
      <c r="AH16" s="2">
        <v>19.529032258064515</v>
      </c>
      <c r="AI16" s="2">
        <v>16.783870967741937</v>
      </c>
      <c r="AJ16" s="2">
        <v>10.476666666666667</v>
      </c>
      <c r="AK16" s="2">
        <v>1.1903225806451609</v>
      </c>
      <c r="AL16" s="2">
        <v>-2.1133333333333337</v>
      </c>
      <c r="AM16" s="22">
        <v>9.3548387096774349E-2</v>
      </c>
      <c r="AN16" s="21">
        <v>4.161290322580645</v>
      </c>
      <c r="AO16" s="2">
        <v>9.6448275862068975</v>
      </c>
      <c r="AP16" s="2">
        <v>-1.2451612903225802</v>
      </c>
      <c r="AQ16" s="2">
        <v>2.8066666666666666</v>
      </c>
      <c r="AR16" s="2">
        <v>8.3451612903225811</v>
      </c>
      <c r="AS16" s="2">
        <v>19.186666666666664</v>
      </c>
      <c r="AT16" s="2">
        <v>19.670967741935481</v>
      </c>
      <c r="AU16" s="2">
        <v>16.264516129032259</v>
      </c>
      <c r="AV16" s="2">
        <v>10.866666666666665</v>
      </c>
      <c r="AW16" s="2">
        <v>2.6129032258064506</v>
      </c>
      <c r="AX16" s="2">
        <v>1.0766666666666667</v>
      </c>
      <c r="AY16" s="22">
        <v>3.4967741935483878</v>
      </c>
      <c r="AZ16" s="31">
        <f t="shared" si="3"/>
        <v>8.0739954888147327</v>
      </c>
      <c r="BA16" s="15">
        <f t="shared" si="4"/>
        <v>19.428817204301073</v>
      </c>
      <c r="BB16" s="2">
        <f t="shared" si="5"/>
        <v>16.497204301075268</v>
      </c>
    </row>
    <row r="17" spans="1:54" x14ac:dyDescent="0.25">
      <c r="A17" s="2">
        <v>1981</v>
      </c>
      <c r="B17">
        <v>0.997</v>
      </c>
      <c r="C17" s="14">
        <v>0.997</v>
      </c>
      <c r="D17" s="14">
        <v>0.95</v>
      </c>
      <c r="F17" s="5"/>
      <c r="H17" s="2">
        <v>1981</v>
      </c>
      <c r="I17" s="2">
        <v>40.400000000000006</v>
      </c>
      <c r="J17" s="2">
        <v>13.9</v>
      </c>
      <c r="K17" s="2">
        <v>48.099999999999994</v>
      </c>
      <c r="L17" s="2">
        <v>49.5</v>
      </c>
      <c r="M17" s="2">
        <v>64.700000000000017</v>
      </c>
      <c r="N17" s="2">
        <v>42.499999999999993</v>
      </c>
      <c r="O17" s="2">
        <v>48.099999999999994</v>
      </c>
      <c r="P17" s="21">
        <v>43.300000000000004</v>
      </c>
      <c r="Q17" s="2">
        <v>27.499999999999996</v>
      </c>
      <c r="R17" s="2">
        <v>25.099999999999998</v>
      </c>
      <c r="S17" s="2">
        <v>14.9</v>
      </c>
      <c r="T17" s="2">
        <v>37.1</v>
      </c>
      <c r="U17" s="2">
        <v>109.69999999999997</v>
      </c>
      <c r="V17" s="2">
        <v>115.3</v>
      </c>
      <c r="W17" s="2">
        <v>87.699999999999989</v>
      </c>
      <c r="X17" s="2">
        <v>24.700000000000003</v>
      </c>
      <c r="Y17" s="2">
        <v>62.199999999999996</v>
      </c>
      <c r="Z17" s="2">
        <v>34.700000000000003</v>
      </c>
      <c r="AA17" s="22">
        <v>46.699999999999996</v>
      </c>
      <c r="AB17" s="31">
        <f t="shared" si="0"/>
        <v>628.90000000000009</v>
      </c>
      <c r="AC17" s="15">
        <f t="shared" si="1"/>
        <v>224.99999999999997</v>
      </c>
      <c r="AD17" s="15">
        <f t="shared" si="2"/>
        <v>374.49999999999994</v>
      </c>
      <c r="AE17" s="15"/>
      <c r="AF17" s="2">
        <v>1981</v>
      </c>
      <c r="AG17" s="2">
        <v>19.186666666666664</v>
      </c>
      <c r="AH17" s="2">
        <v>19.670967741935481</v>
      </c>
      <c r="AI17" s="2">
        <v>16.264516129032259</v>
      </c>
      <c r="AJ17" s="2">
        <v>10.866666666666665</v>
      </c>
      <c r="AK17" s="2">
        <v>2.6129032258064506</v>
      </c>
      <c r="AL17" s="2">
        <v>1.0766666666666667</v>
      </c>
      <c r="AM17" s="22">
        <v>3.4967741935483878</v>
      </c>
      <c r="AN17" s="21">
        <v>-0.23870967741935439</v>
      </c>
      <c r="AO17" s="2">
        <v>8.0535714285714288</v>
      </c>
      <c r="AP17" s="2">
        <v>1.1645161290322577</v>
      </c>
      <c r="AQ17" s="2">
        <v>2.0233333333333339</v>
      </c>
      <c r="AR17" s="2">
        <v>9.8064516129032242</v>
      </c>
      <c r="AS17" s="2">
        <v>13.319999999999997</v>
      </c>
      <c r="AT17" s="2">
        <v>18.199999999999996</v>
      </c>
      <c r="AU17" s="2">
        <v>15.361290322580642</v>
      </c>
      <c r="AV17" s="2">
        <v>9.6633333333333322</v>
      </c>
      <c r="AW17" s="2">
        <v>4.5741935483870968</v>
      </c>
      <c r="AX17" s="2">
        <v>-2.0299999999999994</v>
      </c>
      <c r="AY17" s="22">
        <v>4.758064516129032</v>
      </c>
      <c r="AZ17" s="31">
        <f t="shared" si="3"/>
        <v>7.0546703789042482</v>
      </c>
      <c r="BA17" s="15">
        <f t="shared" si="4"/>
        <v>15.759999999999996</v>
      </c>
      <c r="BB17" s="2">
        <f t="shared" si="5"/>
        <v>14.136155913978492</v>
      </c>
    </row>
    <row r="18" spans="1:54" x14ac:dyDescent="0.25">
      <c r="A18" s="2">
        <v>1982</v>
      </c>
      <c r="B18">
        <v>0.91200000000000003</v>
      </c>
      <c r="C18" s="14">
        <v>0.91200000000000003</v>
      </c>
      <c r="D18" s="14">
        <v>0.876</v>
      </c>
      <c r="F18" s="5"/>
      <c r="H18" s="2">
        <v>1982</v>
      </c>
      <c r="I18" s="2">
        <v>109.69999999999997</v>
      </c>
      <c r="J18" s="2">
        <v>115.3</v>
      </c>
      <c r="K18" s="2">
        <v>87.699999999999989</v>
      </c>
      <c r="L18" s="2">
        <v>24.700000000000003</v>
      </c>
      <c r="M18" s="2">
        <v>62.199999999999996</v>
      </c>
      <c r="N18" s="2">
        <v>34.700000000000003</v>
      </c>
      <c r="O18" s="2">
        <v>46.699999999999996</v>
      </c>
      <c r="P18" s="21">
        <v>20.9</v>
      </c>
      <c r="Q18" s="2">
        <v>18.2</v>
      </c>
      <c r="R18" s="2">
        <v>27.599999999999994</v>
      </c>
      <c r="S18" s="2">
        <v>36.9</v>
      </c>
      <c r="T18" s="2">
        <v>83.7</v>
      </c>
      <c r="U18" s="2">
        <v>56</v>
      </c>
      <c r="V18" s="2">
        <v>62.7</v>
      </c>
      <c r="W18" s="2">
        <v>80.3</v>
      </c>
      <c r="X18" s="2">
        <v>27.4</v>
      </c>
      <c r="Y18" s="2">
        <v>41.2</v>
      </c>
      <c r="Z18" s="2">
        <v>60.000000000000007</v>
      </c>
      <c r="AA18" s="22">
        <v>45.4</v>
      </c>
      <c r="AB18" s="31">
        <f t="shared" si="0"/>
        <v>560.29999999999995</v>
      </c>
      <c r="AC18" s="15">
        <f t="shared" si="1"/>
        <v>118.7</v>
      </c>
      <c r="AD18" s="15">
        <f t="shared" si="2"/>
        <v>310.09999999999997</v>
      </c>
      <c r="AE18" s="15"/>
      <c r="AF18" s="2">
        <v>1982</v>
      </c>
      <c r="AG18" s="2">
        <v>13.319999999999997</v>
      </c>
      <c r="AH18" s="2">
        <v>18.199999999999996</v>
      </c>
      <c r="AI18" s="2">
        <v>15.361290322580642</v>
      </c>
      <c r="AJ18" s="2">
        <v>9.6633333333333322</v>
      </c>
      <c r="AK18" s="2">
        <v>4.5741935483870968</v>
      </c>
      <c r="AL18" s="2">
        <v>-2.0299999999999994</v>
      </c>
      <c r="AM18" s="22">
        <v>4.758064516129032</v>
      </c>
      <c r="AN18" s="21">
        <v>11.341935483870968</v>
      </c>
      <c r="AO18" s="2">
        <v>1.178571428571429</v>
      </c>
      <c r="AP18" s="2">
        <v>-2.1935483870967736</v>
      </c>
      <c r="AQ18" s="2">
        <v>3.72</v>
      </c>
      <c r="AR18" s="2">
        <v>8.4225806451612915</v>
      </c>
      <c r="AS18" s="2">
        <v>11.01</v>
      </c>
      <c r="AT18" s="2">
        <v>20.025806451612905</v>
      </c>
      <c r="AU18" s="2">
        <v>14.487096774193548</v>
      </c>
      <c r="AV18" s="2">
        <v>10.796666666666663</v>
      </c>
      <c r="AW18" s="2">
        <v>2.7612903225806442</v>
      </c>
      <c r="AX18" s="2">
        <v>0.25333333333333335</v>
      </c>
      <c r="AY18" s="22">
        <v>0.23870967741935467</v>
      </c>
      <c r="AZ18" s="31">
        <f t="shared" si="3"/>
        <v>6.8368701996927799</v>
      </c>
      <c r="BA18" s="15">
        <f t="shared" si="4"/>
        <v>15.517903225806453</v>
      </c>
      <c r="BB18" s="2">
        <f t="shared" si="5"/>
        <v>14.079892473118278</v>
      </c>
    </row>
    <row r="19" spans="1:54" x14ac:dyDescent="0.25">
      <c r="A19" s="2">
        <v>1983</v>
      </c>
      <c r="B19">
        <v>1.1140000000000001</v>
      </c>
      <c r="C19" s="14">
        <v>1.1140000000000001</v>
      </c>
      <c r="D19" s="14">
        <v>1.01</v>
      </c>
      <c r="F19" s="5"/>
      <c r="H19" s="2">
        <v>1983</v>
      </c>
      <c r="I19" s="2">
        <v>56</v>
      </c>
      <c r="J19" s="2">
        <v>62.7</v>
      </c>
      <c r="K19" s="2">
        <v>80.3</v>
      </c>
      <c r="L19" s="2">
        <v>27.4</v>
      </c>
      <c r="M19" s="2">
        <v>41.2</v>
      </c>
      <c r="N19" s="2">
        <v>60.000000000000007</v>
      </c>
      <c r="O19" s="2">
        <v>45.4</v>
      </c>
      <c r="P19" s="21">
        <v>69.40000000000002</v>
      </c>
      <c r="Q19" s="2">
        <v>17.900000000000002</v>
      </c>
      <c r="R19" s="2">
        <v>39.199999999999996</v>
      </c>
      <c r="S19" s="2">
        <v>24.599999999999994</v>
      </c>
      <c r="T19" s="2">
        <v>65.599999999999994</v>
      </c>
      <c r="U19" s="2">
        <v>53.4</v>
      </c>
      <c r="V19" s="2">
        <v>79.199999999999989</v>
      </c>
      <c r="W19" s="2">
        <v>31.200000000000003</v>
      </c>
      <c r="X19" s="2">
        <v>48.2</v>
      </c>
      <c r="Y19" s="2">
        <v>90.499999999999972</v>
      </c>
      <c r="Z19" s="2">
        <v>44.599999999999994</v>
      </c>
      <c r="AA19" s="22">
        <v>42.4</v>
      </c>
      <c r="AB19" s="31">
        <f t="shared" si="0"/>
        <v>606.19999999999993</v>
      </c>
      <c r="AC19" s="15">
        <f t="shared" si="1"/>
        <v>132.6</v>
      </c>
      <c r="AD19" s="15">
        <f t="shared" si="2"/>
        <v>277.59999999999997</v>
      </c>
      <c r="AE19" s="15"/>
      <c r="AF19" s="2">
        <v>1983</v>
      </c>
      <c r="AG19" s="2">
        <v>11.01</v>
      </c>
      <c r="AH19" s="2">
        <v>20.025806451612905</v>
      </c>
      <c r="AI19" s="2">
        <v>14.487096774193548</v>
      </c>
      <c r="AJ19" s="2">
        <v>10.796666666666663</v>
      </c>
      <c r="AK19" s="2">
        <v>2.7612903225806442</v>
      </c>
      <c r="AL19" s="2">
        <v>0.25333333333333335</v>
      </c>
      <c r="AM19" s="22">
        <v>0.23870967741935467</v>
      </c>
      <c r="AN19" s="21">
        <v>0.82903225806451641</v>
      </c>
      <c r="AO19" s="2">
        <v>4.8857142857142852</v>
      </c>
      <c r="AP19" s="2">
        <v>-2.0935483870967744</v>
      </c>
      <c r="AQ19" s="2">
        <v>4.24</v>
      </c>
      <c r="AR19" s="2">
        <v>9.261290322580642</v>
      </c>
      <c r="AS19" s="2">
        <v>14.719999999999999</v>
      </c>
      <c r="AT19" s="2">
        <v>19.964516129032258</v>
      </c>
      <c r="AU19" s="2">
        <v>15.270967741935484</v>
      </c>
      <c r="AV19" s="2">
        <v>10.126666666666669</v>
      </c>
      <c r="AW19" s="2">
        <v>3.6354838709677413</v>
      </c>
      <c r="AX19" s="2">
        <v>2.8766666666666669</v>
      </c>
      <c r="AY19" s="22">
        <v>3.3677419354838718</v>
      </c>
      <c r="AZ19" s="31">
        <f t="shared" si="3"/>
        <v>7.2570442908346138</v>
      </c>
      <c r="BA19" s="15">
        <f t="shared" si="4"/>
        <v>17.34225806451613</v>
      </c>
      <c r="BB19" s="2">
        <f t="shared" si="5"/>
        <v>15.020537634408605</v>
      </c>
    </row>
    <row r="20" spans="1:54" x14ac:dyDescent="0.25">
      <c r="A20" s="2">
        <v>1984</v>
      </c>
      <c r="B20">
        <v>0.88100000000000001</v>
      </c>
      <c r="C20" s="14">
        <v>0.88100000000000001</v>
      </c>
      <c r="D20" s="14">
        <v>0.86399999999999999</v>
      </c>
      <c r="F20" s="5"/>
      <c r="H20" s="2">
        <v>1984</v>
      </c>
      <c r="I20" s="2">
        <v>53.4</v>
      </c>
      <c r="J20" s="2">
        <v>79.199999999999989</v>
      </c>
      <c r="K20" s="2">
        <v>31.200000000000003</v>
      </c>
      <c r="L20" s="2">
        <v>48.2</v>
      </c>
      <c r="M20" s="2">
        <v>90.499999999999972</v>
      </c>
      <c r="N20" s="2">
        <v>44.599999999999994</v>
      </c>
      <c r="O20" s="2">
        <v>42.4</v>
      </c>
      <c r="P20" s="21">
        <v>61.400000000000006</v>
      </c>
      <c r="Q20" s="2">
        <v>39.600000000000009</v>
      </c>
      <c r="R20" s="2">
        <v>30.399999999999995</v>
      </c>
      <c r="S20" s="2">
        <v>26.099999999999998</v>
      </c>
      <c r="T20" s="2">
        <v>24.200000000000003</v>
      </c>
      <c r="U20" s="2">
        <v>52.9</v>
      </c>
      <c r="V20" s="2">
        <v>147.1</v>
      </c>
      <c r="W20" s="2">
        <v>49.400000000000006</v>
      </c>
      <c r="X20" s="2">
        <v>25.1</v>
      </c>
      <c r="Y20" s="2">
        <v>50.9</v>
      </c>
      <c r="Z20" s="2">
        <v>48.300000000000004</v>
      </c>
      <c r="AA20" s="22">
        <v>33.799999999999997</v>
      </c>
      <c r="AB20" s="31">
        <f t="shared" si="0"/>
        <v>589.19999999999993</v>
      </c>
      <c r="AC20" s="15">
        <f t="shared" si="1"/>
        <v>200</v>
      </c>
      <c r="AD20" s="15">
        <f t="shared" si="2"/>
        <v>298.70000000000005</v>
      </c>
      <c r="AE20" s="15"/>
      <c r="AF20" s="2">
        <v>1984</v>
      </c>
      <c r="AG20" s="2">
        <v>14.719999999999999</v>
      </c>
      <c r="AH20" s="2">
        <v>19.964516129032258</v>
      </c>
      <c r="AI20" s="2">
        <v>15.270967741935484</v>
      </c>
      <c r="AJ20" s="2">
        <v>10.126666666666669</v>
      </c>
      <c r="AK20" s="2">
        <v>3.6354838709677413</v>
      </c>
      <c r="AL20" s="2">
        <v>2.8766666666666669</v>
      </c>
      <c r="AM20" s="22">
        <v>3.3677419354838718</v>
      </c>
      <c r="AN20" s="21">
        <v>4.3</v>
      </c>
      <c r="AO20" s="2">
        <v>-0.6551724137931032</v>
      </c>
      <c r="AP20" s="2">
        <v>-3.0741935483870964</v>
      </c>
      <c r="AQ20" s="2">
        <v>3.82</v>
      </c>
      <c r="AR20" s="2">
        <v>14.383870967741938</v>
      </c>
      <c r="AS20" s="2">
        <v>17.2</v>
      </c>
      <c r="AT20" s="2">
        <v>16.680645161290322</v>
      </c>
      <c r="AU20" s="2">
        <v>15.741935483870972</v>
      </c>
      <c r="AV20" s="2">
        <v>9.6866666666666674</v>
      </c>
      <c r="AW20" s="2">
        <v>2.5516129032258061</v>
      </c>
      <c r="AX20" s="2">
        <v>-1.523333333333333</v>
      </c>
      <c r="AY20" s="22">
        <v>-1.7838709677419355</v>
      </c>
      <c r="AZ20" s="31">
        <f t="shared" si="3"/>
        <v>6.4440134099616868</v>
      </c>
      <c r="BA20" s="15">
        <f t="shared" si="4"/>
        <v>16.940322580645159</v>
      </c>
      <c r="BB20" s="2">
        <f t="shared" si="5"/>
        <v>14.82731182795699</v>
      </c>
    </row>
    <row r="21" spans="1:54" x14ac:dyDescent="0.25">
      <c r="A21" s="2">
        <v>1985</v>
      </c>
      <c r="B21">
        <v>0.94299999999999995</v>
      </c>
      <c r="C21" s="14">
        <v>0.94299999999999995</v>
      </c>
      <c r="D21" s="14">
        <v>0.83299999999999996</v>
      </c>
      <c r="F21" s="5"/>
      <c r="H21" s="2">
        <v>1985</v>
      </c>
      <c r="I21" s="2">
        <v>52.9</v>
      </c>
      <c r="J21" s="2">
        <v>147.1</v>
      </c>
      <c r="K21" s="2">
        <v>49.400000000000006</v>
      </c>
      <c r="L21" s="2">
        <v>25.1</v>
      </c>
      <c r="M21" s="2">
        <v>50.9</v>
      </c>
      <c r="N21" s="2">
        <v>48.300000000000004</v>
      </c>
      <c r="O21" s="2">
        <v>33.799999999999997</v>
      </c>
      <c r="P21" s="21">
        <v>14.7</v>
      </c>
      <c r="Q21" s="2">
        <v>12</v>
      </c>
      <c r="R21" s="2">
        <v>40.499999999999993</v>
      </c>
      <c r="S21" s="2">
        <v>17.5</v>
      </c>
      <c r="T21" s="2">
        <v>33.5</v>
      </c>
      <c r="U21" s="2">
        <v>20.8</v>
      </c>
      <c r="V21" s="2">
        <v>33.900000000000006</v>
      </c>
      <c r="W21" s="2">
        <v>80.600000000000023</v>
      </c>
      <c r="X21" s="2">
        <v>76</v>
      </c>
      <c r="Y21" s="2">
        <v>68.8</v>
      </c>
      <c r="Z21" s="2">
        <v>57.2</v>
      </c>
      <c r="AA21" s="22">
        <v>34.4</v>
      </c>
      <c r="AB21" s="31">
        <f t="shared" si="0"/>
        <v>489.9</v>
      </c>
      <c r="AC21" s="15">
        <f t="shared" si="1"/>
        <v>54.7</v>
      </c>
      <c r="AD21" s="15">
        <f t="shared" si="2"/>
        <v>244.8</v>
      </c>
      <c r="AE21" s="15"/>
      <c r="AF21" s="2">
        <v>1985</v>
      </c>
      <c r="AG21" s="2">
        <v>17.2</v>
      </c>
      <c r="AH21" s="2">
        <v>16.680645161290322</v>
      </c>
      <c r="AI21" s="2">
        <v>15.741935483870972</v>
      </c>
      <c r="AJ21" s="2">
        <v>9.6866666666666674</v>
      </c>
      <c r="AK21" s="2">
        <v>2.5516129032258061</v>
      </c>
      <c r="AL21" s="2">
        <v>-1.523333333333333</v>
      </c>
      <c r="AM21" s="22">
        <v>-1.7838709677419355</v>
      </c>
      <c r="AN21" s="21">
        <v>17.280645161290323</v>
      </c>
      <c r="AO21" s="2">
        <v>14.132142857142862</v>
      </c>
      <c r="AP21" s="2">
        <v>1.1193548387096772</v>
      </c>
      <c r="AQ21" s="2">
        <v>1.3066666666666669</v>
      </c>
      <c r="AR21" s="2">
        <v>6.1645161290322568</v>
      </c>
      <c r="AS21" s="2">
        <v>16.066666666666666</v>
      </c>
      <c r="AT21" s="2">
        <v>19.293548387096777</v>
      </c>
      <c r="AU21" s="2">
        <v>17.05806451612904</v>
      </c>
      <c r="AV21" s="2">
        <v>11.073333333333334</v>
      </c>
      <c r="AW21" s="2">
        <v>4.5290322580645164</v>
      </c>
      <c r="AX21" s="2">
        <v>-0.10333333333333332</v>
      </c>
      <c r="AY21" s="22">
        <v>9.5225806451612875</v>
      </c>
      <c r="AZ21" s="31">
        <f t="shared" si="3"/>
        <v>9.7869348438300054</v>
      </c>
      <c r="BA21" s="15">
        <f t="shared" si="4"/>
        <v>17.68010752688172</v>
      </c>
      <c r="BB21" s="2">
        <f t="shared" si="5"/>
        <v>15.872903225806454</v>
      </c>
    </row>
    <row r="22" spans="1:54" x14ac:dyDescent="0.25">
      <c r="A22" s="2">
        <v>1986</v>
      </c>
      <c r="B22">
        <v>0.59199999999999997</v>
      </c>
      <c r="C22" s="14">
        <v>0.59199999999999997</v>
      </c>
      <c r="D22" s="14">
        <v>0.46</v>
      </c>
      <c r="F22" s="5"/>
      <c r="H22" s="2">
        <v>1986</v>
      </c>
      <c r="I22" s="2">
        <v>20.8</v>
      </c>
      <c r="J22" s="2">
        <v>33.900000000000006</v>
      </c>
      <c r="K22" s="2">
        <v>80.600000000000023</v>
      </c>
      <c r="L22" s="2">
        <v>76</v>
      </c>
      <c r="M22" s="2">
        <v>68.8</v>
      </c>
      <c r="N22" s="2">
        <v>57.2</v>
      </c>
      <c r="O22" s="2">
        <v>34.4</v>
      </c>
      <c r="P22" s="21">
        <v>23.5</v>
      </c>
      <c r="Q22" s="2">
        <v>8.2999999999999989</v>
      </c>
      <c r="R22" s="2">
        <v>21.5</v>
      </c>
      <c r="S22" s="2">
        <v>32.299999999999997</v>
      </c>
      <c r="T22" s="2">
        <v>71.300000000000011</v>
      </c>
      <c r="U22" s="2">
        <v>24.3</v>
      </c>
      <c r="V22" s="2">
        <v>60.20000000000001</v>
      </c>
      <c r="W22" s="2">
        <v>38.799999999999997</v>
      </c>
      <c r="X22" s="2">
        <v>59.300000000000004</v>
      </c>
      <c r="Y22" s="2">
        <v>49.79999999999999</v>
      </c>
      <c r="Z22" s="2">
        <v>53.600000000000009</v>
      </c>
      <c r="AA22" s="22">
        <v>19.199999999999996</v>
      </c>
      <c r="AB22" s="31">
        <f t="shared" si="0"/>
        <v>462.10000000000008</v>
      </c>
      <c r="AC22" s="15">
        <f t="shared" si="1"/>
        <v>84.500000000000014</v>
      </c>
      <c r="AD22" s="15">
        <f t="shared" si="2"/>
        <v>253.90000000000003</v>
      </c>
      <c r="AE22" s="15"/>
      <c r="AF22" s="2">
        <v>1986</v>
      </c>
      <c r="AG22" s="2">
        <v>16.066666666666666</v>
      </c>
      <c r="AH22" s="2">
        <v>19.293548387096777</v>
      </c>
      <c r="AI22" s="2">
        <v>17.05806451612904</v>
      </c>
      <c r="AJ22" s="2">
        <v>11.073333333333334</v>
      </c>
      <c r="AK22" s="2">
        <v>4.5290322580645164</v>
      </c>
      <c r="AL22" s="2">
        <v>-0.10333333333333332</v>
      </c>
      <c r="AM22" s="22">
        <v>9.5225806451612875</v>
      </c>
      <c r="AN22" s="21">
        <v>9.4806451612903206</v>
      </c>
      <c r="AO22" s="2">
        <v>2.9785714285714282</v>
      </c>
      <c r="AP22" s="2">
        <v>1.0612903225806454</v>
      </c>
      <c r="AQ22" s="2">
        <v>2.5966666666666662</v>
      </c>
      <c r="AR22" s="2">
        <v>7.7064516129032246</v>
      </c>
      <c r="AS22" s="2">
        <v>18.326666666666664</v>
      </c>
      <c r="AT22" s="2">
        <v>18.370967741935484</v>
      </c>
      <c r="AU22" s="2">
        <v>13.961290322580643</v>
      </c>
      <c r="AV22" s="2">
        <v>7.3566666666666665</v>
      </c>
      <c r="AW22" s="2">
        <v>4.5870967741935482</v>
      </c>
      <c r="AX22" s="2">
        <v>0.55333333333333334</v>
      </c>
      <c r="AY22" s="22">
        <v>10.119354838709679</v>
      </c>
      <c r="AZ22" s="31">
        <f t="shared" si="3"/>
        <v>8.0915834613415267</v>
      </c>
      <c r="BA22" s="15">
        <f t="shared" si="4"/>
        <v>18.348817204301074</v>
      </c>
      <c r="BB22" s="2">
        <f t="shared" si="5"/>
        <v>14.503897849462366</v>
      </c>
    </row>
    <row r="23" spans="1:54" x14ac:dyDescent="0.25">
      <c r="A23" s="2">
        <v>1987</v>
      </c>
      <c r="B23">
        <v>0.89200000000000002</v>
      </c>
      <c r="C23" s="14">
        <v>0.89200000000000002</v>
      </c>
      <c r="D23" s="14">
        <v>0.54100000000000004</v>
      </c>
      <c r="F23" s="5"/>
      <c r="H23" s="2">
        <v>1987</v>
      </c>
      <c r="I23" s="2">
        <v>24.3</v>
      </c>
      <c r="J23" s="2">
        <v>60.20000000000001</v>
      </c>
      <c r="K23" s="2">
        <v>38.799999999999997</v>
      </c>
      <c r="L23" s="2">
        <v>59.300000000000004</v>
      </c>
      <c r="M23" s="2">
        <v>49.79999999999999</v>
      </c>
      <c r="N23" s="2">
        <v>53.600000000000009</v>
      </c>
      <c r="O23" s="2">
        <v>19.199999999999996</v>
      </c>
      <c r="P23" s="21">
        <v>6.2000000000000011</v>
      </c>
      <c r="Q23" s="2">
        <v>38.700000000000003</v>
      </c>
      <c r="R23" s="2">
        <v>39.099999999999994</v>
      </c>
      <c r="S23" s="2">
        <v>9.2000000000000011</v>
      </c>
      <c r="T23" s="2">
        <v>39.400000000000006</v>
      </c>
      <c r="U23" s="2">
        <v>27.3</v>
      </c>
      <c r="V23" s="2">
        <v>92.300000000000011</v>
      </c>
      <c r="W23" s="2">
        <v>61.2</v>
      </c>
      <c r="X23" s="2">
        <v>62.9</v>
      </c>
      <c r="Y23" s="2">
        <v>17.900000000000002</v>
      </c>
      <c r="Z23" s="2">
        <v>23.099999999999998</v>
      </c>
      <c r="AA23" s="22">
        <v>15.600000000000001</v>
      </c>
      <c r="AB23" s="31">
        <f t="shared" si="0"/>
        <v>432.90000000000003</v>
      </c>
      <c r="AC23" s="15">
        <f t="shared" si="1"/>
        <v>119.60000000000001</v>
      </c>
      <c r="AD23" s="15">
        <f t="shared" si="2"/>
        <v>283.09999999999997</v>
      </c>
      <c r="AE23" s="15"/>
      <c r="AF23" s="2">
        <v>1987</v>
      </c>
      <c r="AG23" s="2">
        <v>18.326666666666664</v>
      </c>
      <c r="AH23" s="2">
        <v>18.370967741935484</v>
      </c>
      <c r="AI23" s="2">
        <v>13.961290322580643</v>
      </c>
      <c r="AJ23" s="2">
        <v>7.3566666666666665</v>
      </c>
      <c r="AK23" s="2">
        <v>4.5870967741935482</v>
      </c>
      <c r="AL23" s="2">
        <v>0.55333333333333334</v>
      </c>
      <c r="AM23" s="22">
        <v>10.119354838709679</v>
      </c>
      <c r="AN23" s="21">
        <v>12.048387096774194</v>
      </c>
      <c r="AO23" s="2">
        <v>7.117857142857142</v>
      </c>
      <c r="AP23" s="2">
        <v>-0.51612903225806517</v>
      </c>
      <c r="AQ23" s="2">
        <v>2.2599999999999998</v>
      </c>
      <c r="AR23" s="2">
        <v>8.9580645161290295</v>
      </c>
      <c r="AS23" s="2">
        <v>14.623333333333335</v>
      </c>
      <c r="AT23" s="2">
        <v>16.758064516129036</v>
      </c>
      <c r="AU23" s="2">
        <v>13.54516129032258</v>
      </c>
      <c r="AV23" s="2">
        <v>9.9499999999999993</v>
      </c>
      <c r="AW23" s="2">
        <v>8.1612903225806459</v>
      </c>
      <c r="AX23" s="2">
        <v>-2.1266666666666669</v>
      </c>
      <c r="AY23" s="22">
        <v>5.67741935483871</v>
      </c>
      <c r="AZ23" s="31">
        <f t="shared" si="3"/>
        <v>8.0380651561699938</v>
      </c>
      <c r="BA23" s="15">
        <f t="shared" si="4"/>
        <v>15.690698924731185</v>
      </c>
      <c r="BB23" s="2">
        <f t="shared" si="5"/>
        <v>13.719139784946236</v>
      </c>
    </row>
    <row r="24" spans="1:54" x14ac:dyDescent="0.25">
      <c r="A24" s="2">
        <v>1988</v>
      </c>
      <c r="B24">
        <v>0.93799999999999994</v>
      </c>
      <c r="C24" s="14">
        <v>0.93799999999999994</v>
      </c>
      <c r="D24" s="14">
        <v>0.60699999999999998</v>
      </c>
      <c r="F24" s="5"/>
      <c r="H24" s="2">
        <v>1988</v>
      </c>
      <c r="I24" s="2">
        <v>27.3</v>
      </c>
      <c r="J24" s="2">
        <v>92.300000000000011</v>
      </c>
      <c r="K24" s="2">
        <v>61.2</v>
      </c>
      <c r="L24" s="2">
        <v>62.9</v>
      </c>
      <c r="M24" s="2">
        <v>17.900000000000002</v>
      </c>
      <c r="N24" s="2">
        <v>23.099999999999998</v>
      </c>
      <c r="O24" s="2">
        <v>15.600000000000001</v>
      </c>
      <c r="P24" s="21">
        <v>32.400000000000006</v>
      </c>
      <c r="Q24" s="2">
        <v>33.1</v>
      </c>
      <c r="R24" s="2">
        <v>22.7</v>
      </c>
      <c r="S24" s="2">
        <v>14.599999999999998</v>
      </c>
      <c r="T24" s="2">
        <v>30.9</v>
      </c>
      <c r="U24" s="2">
        <v>31.400000000000002</v>
      </c>
      <c r="V24" s="2">
        <v>55</v>
      </c>
      <c r="W24" s="2">
        <v>67.400000000000006</v>
      </c>
      <c r="X24" s="2">
        <v>49.5</v>
      </c>
      <c r="Y24" s="2">
        <v>42.400000000000006</v>
      </c>
      <c r="Z24" s="2">
        <v>25.499999999999996</v>
      </c>
      <c r="AA24" s="22">
        <v>16.5</v>
      </c>
      <c r="AB24" s="31">
        <f t="shared" si="0"/>
        <v>421.4</v>
      </c>
      <c r="AC24" s="15">
        <f t="shared" si="1"/>
        <v>86.4</v>
      </c>
      <c r="AD24" s="15">
        <f t="shared" si="2"/>
        <v>234.2</v>
      </c>
      <c r="AE24" s="15"/>
      <c r="AF24" s="2">
        <v>1988</v>
      </c>
      <c r="AG24" s="2">
        <v>14.623333333333335</v>
      </c>
      <c r="AH24" s="2">
        <v>16.758064516129036</v>
      </c>
      <c r="AI24" s="2">
        <v>13.54516129032258</v>
      </c>
      <c r="AJ24" s="2">
        <v>9.9499999999999993</v>
      </c>
      <c r="AK24" s="2">
        <v>8.1612903225806459</v>
      </c>
      <c r="AL24" s="2">
        <v>-2.1266666666666669</v>
      </c>
      <c r="AM24" s="22">
        <v>5.67741935483871</v>
      </c>
      <c r="AN24" s="21">
        <v>5.1322580645161286</v>
      </c>
      <c r="AO24" s="2">
        <v>5.0000000000000009</v>
      </c>
      <c r="AP24" s="2">
        <v>-5.16129032258065E-2</v>
      </c>
      <c r="AQ24" s="2">
        <v>1.4866666666666666</v>
      </c>
      <c r="AR24" s="2">
        <v>10.41935483870968</v>
      </c>
      <c r="AS24" s="2">
        <v>17.596666666666668</v>
      </c>
      <c r="AT24" s="2">
        <v>21.709677419354843</v>
      </c>
      <c r="AU24" s="2">
        <v>16.161290322580644</v>
      </c>
      <c r="AV24" s="2">
        <v>11.133333333333331</v>
      </c>
      <c r="AW24" s="2">
        <v>4.4838709677419368</v>
      </c>
      <c r="AX24" s="2">
        <v>1.333333333333333</v>
      </c>
      <c r="AY24" s="22">
        <v>4.5516129032258075</v>
      </c>
      <c r="AZ24" s="31">
        <f t="shared" si="3"/>
        <v>8.2463709677419352</v>
      </c>
      <c r="BA24" s="15">
        <f t="shared" si="4"/>
        <v>19.653172043010755</v>
      </c>
      <c r="BB24" s="2">
        <f t="shared" si="5"/>
        <v>16.650241935483869</v>
      </c>
    </row>
    <row r="25" spans="1:54" x14ac:dyDescent="0.25">
      <c r="A25" s="2">
        <v>1989</v>
      </c>
      <c r="B25">
        <v>1.097</v>
      </c>
      <c r="C25" s="14">
        <v>1.097</v>
      </c>
      <c r="D25" s="14">
        <v>0.747</v>
      </c>
      <c r="F25" s="5"/>
      <c r="H25" s="2">
        <v>1989</v>
      </c>
      <c r="I25" s="2">
        <v>31.400000000000002</v>
      </c>
      <c r="J25" s="2">
        <v>55</v>
      </c>
      <c r="K25" s="2">
        <v>67.400000000000006</v>
      </c>
      <c r="L25" s="2">
        <v>49.5</v>
      </c>
      <c r="M25" s="2">
        <v>42.400000000000006</v>
      </c>
      <c r="N25" s="2">
        <v>25.499999999999996</v>
      </c>
      <c r="O25" s="2">
        <v>16.5</v>
      </c>
      <c r="P25" s="21">
        <v>58.199999999999989</v>
      </c>
      <c r="Q25" s="2">
        <v>32.099999999999994</v>
      </c>
      <c r="R25" s="2">
        <v>38.700000000000003</v>
      </c>
      <c r="S25" s="2">
        <v>27.5</v>
      </c>
      <c r="T25" s="2">
        <v>36.5</v>
      </c>
      <c r="U25" s="2">
        <v>78.300000000000011</v>
      </c>
      <c r="V25" s="2">
        <v>107.3</v>
      </c>
      <c r="W25" s="2">
        <v>36.1</v>
      </c>
      <c r="X25" s="2">
        <v>31.400000000000009</v>
      </c>
      <c r="Y25" s="2">
        <v>39.20000000000001</v>
      </c>
      <c r="Z25" s="2">
        <v>60.400000000000006</v>
      </c>
      <c r="AA25" s="22">
        <v>23.499999999999996</v>
      </c>
      <c r="AB25" s="31">
        <f t="shared" si="0"/>
        <v>569.20000000000005</v>
      </c>
      <c r="AC25" s="15">
        <f t="shared" si="1"/>
        <v>185.60000000000002</v>
      </c>
      <c r="AD25" s="15">
        <f t="shared" si="2"/>
        <v>289.60000000000008</v>
      </c>
      <c r="AE25" s="15"/>
      <c r="AF25" s="2">
        <v>1989</v>
      </c>
      <c r="AG25" s="2">
        <v>17.596666666666668</v>
      </c>
      <c r="AH25" s="2">
        <v>21.709677419354843</v>
      </c>
      <c r="AI25" s="2">
        <v>16.161290322580644</v>
      </c>
      <c r="AJ25" s="2">
        <v>11.133333333333331</v>
      </c>
      <c r="AK25" s="2">
        <v>4.4838709677419368</v>
      </c>
      <c r="AL25" s="2">
        <v>1.333333333333333</v>
      </c>
      <c r="AM25" s="22">
        <v>4.5516129032258075</v>
      </c>
      <c r="AN25" s="21">
        <v>-1.2290322580645159</v>
      </c>
      <c r="AO25" s="2">
        <v>-2.3035714285714284</v>
      </c>
      <c r="AP25" s="2">
        <v>0.98709677419354813</v>
      </c>
      <c r="AQ25" s="2">
        <v>4.9633333333333347</v>
      </c>
      <c r="AR25" s="2">
        <v>11.438709677419356</v>
      </c>
      <c r="AS25" s="2">
        <v>18.896666666666665</v>
      </c>
      <c r="AT25" s="2">
        <v>18.629032258064516</v>
      </c>
      <c r="AU25" s="2">
        <v>16.741935483870968</v>
      </c>
      <c r="AV25" s="2">
        <v>11.036666666666667</v>
      </c>
      <c r="AW25" s="2">
        <v>2.5516129032258066</v>
      </c>
      <c r="AX25" s="2">
        <v>2.7099999999999995</v>
      </c>
      <c r="AY25" s="22">
        <v>4.8193548387096792</v>
      </c>
      <c r="AZ25" s="31">
        <f t="shared" si="3"/>
        <v>7.4368170762928818</v>
      </c>
      <c r="BA25" s="15">
        <f t="shared" si="4"/>
        <v>18.76284946236559</v>
      </c>
      <c r="BB25" s="2">
        <f t="shared" si="5"/>
        <v>16.326075268817203</v>
      </c>
    </row>
    <row r="26" spans="1:54" x14ac:dyDescent="0.25">
      <c r="A26" s="2">
        <v>1990</v>
      </c>
      <c r="B26">
        <v>0.93100000000000005</v>
      </c>
      <c r="C26" s="14">
        <v>0.93100000000000005</v>
      </c>
      <c r="D26" s="14">
        <v>0.73199999999999998</v>
      </c>
      <c r="F26" s="5"/>
      <c r="H26" s="2">
        <v>1990</v>
      </c>
      <c r="I26" s="2">
        <v>78.300000000000011</v>
      </c>
      <c r="J26" s="2">
        <v>107.3</v>
      </c>
      <c r="K26" s="2">
        <v>36.1</v>
      </c>
      <c r="L26" s="2">
        <v>31.400000000000009</v>
      </c>
      <c r="M26" s="2">
        <v>39.20000000000001</v>
      </c>
      <c r="N26" s="2">
        <v>60.400000000000006</v>
      </c>
      <c r="O26" s="2">
        <v>23.499999999999996</v>
      </c>
      <c r="P26" s="21">
        <v>27.399999999999995</v>
      </c>
      <c r="Q26" s="2">
        <v>51.899999999999984</v>
      </c>
      <c r="R26" s="2">
        <v>21.200000000000003</v>
      </c>
      <c r="S26" s="2">
        <v>16.799999999999997</v>
      </c>
      <c r="T26" s="2">
        <v>20.300000000000004</v>
      </c>
      <c r="U26" s="2">
        <v>63</v>
      </c>
      <c r="V26" s="2">
        <v>58.29999999999999</v>
      </c>
      <c r="W26" s="2">
        <v>60.1</v>
      </c>
      <c r="X26" s="2">
        <v>9.5</v>
      </c>
      <c r="Y26" s="2">
        <v>21.3</v>
      </c>
      <c r="Z26" s="2">
        <v>37.699999999999996</v>
      </c>
      <c r="AA26" s="22">
        <v>37.900000000000006</v>
      </c>
      <c r="AB26" s="31">
        <f t="shared" si="0"/>
        <v>425.4</v>
      </c>
      <c r="AC26" s="15">
        <f t="shared" si="1"/>
        <v>121.29999999999998</v>
      </c>
      <c r="AD26" s="15">
        <f t="shared" si="2"/>
        <v>211.2</v>
      </c>
      <c r="AE26" s="15"/>
      <c r="AF26" s="2">
        <v>1990</v>
      </c>
      <c r="AG26" s="2">
        <v>18.896666666666665</v>
      </c>
      <c r="AH26" s="2">
        <v>18.629032258064516</v>
      </c>
      <c r="AI26" s="2">
        <v>16.741935483870968</v>
      </c>
      <c r="AJ26" s="2">
        <v>11.036666666666667</v>
      </c>
      <c r="AK26" s="2">
        <v>2.5516129032258066</v>
      </c>
      <c r="AL26" s="2">
        <v>2.7099999999999995</v>
      </c>
      <c r="AM26" s="22">
        <v>4.8193548387096792</v>
      </c>
      <c r="AN26" s="21">
        <v>8.9032258064516103</v>
      </c>
      <c r="AO26" s="2">
        <v>6.4285714285714265E-2</v>
      </c>
      <c r="AP26" s="2">
        <v>-0.4096774193548387</v>
      </c>
      <c r="AQ26" s="2">
        <v>5.21</v>
      </c>
      <c r="AR26" s="2">
        <v>8.8999999999999986</v>
      </c>
      <c r="AS26" s="2">
        <v>14.473333333333333</v>
      </c>
      <c r="AT26" s="2">
        <v>17.967741935483875</v>
      </c>
      <c r="AU26" s="2">
        <v>16.519354838709678</v>
      </c>
      <c r="AV26" s="2">
        <v>9.4166666666666661</v>
      </c>
      <c r="AW26" s="2">
        <v>3.6645161290322572</v>
      </c>
      <c r="AX26" s="2">
        <v>0.33666666666666695</v>
      </c>
      <c r="AY26" s="22">
        <v>-0.45161290322580633</v>
      </c>
      <c r="AZ26" s="31">
        <f t="shared" si="3"/>
        <v>7.0495417306707635</v>
      </c>
      <c r="BA26" s="15">
        <f t="shared" si="4"/>
        <v>16.220537634408604</v>
      </c>
      <c r="BB26" s="2">
        <f t="shared" si="5"/>
        <v>14.594274193548388</v>
      </c>
    </row>
    <row r="27" spans="1:54" x14ac:dyDescent="0.25">
      <c r="A27" s="2">
        <v>1991</v>
      </c>
      <c r="B27">
        <v>0.80100000000000005</v>
      </c>
      <c r="C27" s="14">
        <v>0.80100000000000005</v>
      </c>
      <c r="D27" s="14">
        <v>0.53700000000000003</v>
      </c>
      <c r="F27" s="5"/>
      <c r="H27" s="2">
        <v>1991</v>
      </c>
      <c r="I27" s="2">
        <v>63</v>
      </c>
      <c r="J27" s="2">
        <v>58.29999999999999</v>
      </c>
      <c r="K27" s="2">
        <v>60.1</v>
      </c>
      <c r="L27" s="2">
        <v>9.5</v>
      </c>
      <c r="M27" s="2">
        <v>21.3</v>
      </c>
      <c r="N27" s="2">
        <v>37.699999999999996</v>
      </c>
      <c r="O27" s="2">
        <v>37.900000000000006</v>
      </c>
      <c r="P27" s="21">
        <v>30.8</v>
      </c>
      <c r="Q27" s="2">
        <v>10.5</v>
      </c>
      <c r="R27" s="2">
        <v>29.5</v>
      </c>
      <c r="S27" s="2">
        <v>5.9000000000000012</v>
      </c>
      <c r="T27" s="2">
        <v>46.20000000000001</v>
      </c>
      <c r="U27" s="2">
        <v>68.8</v>
      </c>
      <c r="V27" s="2">
        <v>16.200000000000003</v>
      </c>
      <c r="W27" s="2">
        <v>60.899999999999977</v>
      </c>
      <c r="X27" s="2">
        <v>57.599999999999994</v>
      </c>
      <c r="Y27" s="2">
        <v>50.899999999999984</v>
      </c>
      <c r="Z27" s="2">
        <v>75.399999999999991</v>
      </c>
      <c r="AA27" s="22">
        <v>55.300000000000004</v>
      </c>
      <c r="AB27" s="31">
        <f t="shared" si="0"/>
        <v>507.99999999999994</v>
      </c>
      <c r="AC27" s="15">
        <f t="shared" si="1"/>
        <v>85</v>
      </c>
      <c r="AD27" s="15">
        <f t="shared" si="2"/>
        <v>249.69999999999996</v>
      </c>
      <c r="AE27" s="15"/>
      <c r="AF27" s="2">
        <v>1991</v>
      </c>
      <c r="AG27" s="2">
        <v>14.473333333333333</v>
      </c>
      <c r="AH27" s="2">
        <v>17.967741935483875</v>
      </c>
      <c r="AI27" s="2">
        <v>16.519354838709678</v>
      </c>
      <c r="AJ27" s="2">
        <v>9.4166666666666661</v>
      </c>
      <c r="AK27" s="2">
        <v>3.6645161290322572</v>
      </c>
      <c r="AL27" s="2">
        <v>0.33666666666666695</v>
      </c>
      <c r="AM27" s="22">
        <v>-0.45161290322580633</v>
      </c>
      <c r="AN27" s="21">
        <v>6.0129032258064532</v>
      </c>
      <c r="AO27" s="2">
        <v>2.3464285714285711</v>
      </c>
      <c r="AP27" s="2">
        <v>-2.9516129032258065</v>
      </c>
      <c r="AQ27" s="2">
        <v>4.163333333333334</v>
      </c>
      <c r="AR27" s="2">
        <v>7.1161290322580655</v>
      </c>
      <c r="AS27" s="2">
        <v>14.753333333333332</v>
      </c>
      <c r="AT27" s="2">
        <v>17.970967741935485</v>
      </c>
      <c r="AU27" s="2">
        <v>16.941935483870967</v>
      </c>
      <c r="AV27" s="2">
        <v>8.73</v>
      </c>
      <c r="AW27" s="2">
        <v>4.5580645161290327</v>
      </c>
      <c r="AX27" s="2">
        <v>-0.28999999999999981</v>
      </c>
      <c r="AY27" s="22">
        <v>2.1774193548387095</v>
      </c>
      <c r="AZ27" s="31">
        <f t="shared" si="3"/>
        <v>6.794075140809011</v>
      </c>
      <c r="BA27" s="15">
        <f t="shared" si="4"/>
        <v>16.36215053763441</v>
      </c>
      <c r="BB27" s="2">
        <f t="shared" si="5"/>
        <v>14.599059139784949</v>
      </c>
    </row>
    <row r="28" spans="1:54" x14ac:dyDescent="0.25">
      <c r="A28" s="2">
        <v>1992</v>
      </c>
      <c r="B28">
        <v>0.75700000000000001</v>
      </c>
      <c r="C28" s="14">
        <v>0.75700000000000001</v>
      </c>
      <c r="D28" s="14">
        <v>0.39400000000000002</v>
      </c>
      <c r="F28" s="5"/>
      <c r="H28" s="2">
        <v>1992</v>
      </c>
      <c r="I28" s="2">
        <v>68.8</v>
      </c>
      <c r="J28" s="2">
        <v>16.200000000000003</v>
      </c>
      <c r="K28" s="2">
        <v>60.899999999999977</v>
      </c>
      <c r="L28" s="2">
        <v>57.599999999999994</v>
      </c>
      <c r="M28" s="2">
        <v>50.899999999999984</v>
      </c>
      <c r="N28" s="2">
        <v>75.399999999999991</v>
      </c>
      <c r="O28" s="2">
        <v>55.300000000000004</v>
      </c>
      <c r="P28" s="21">
        <v>24.700000000000003</v>
      </c>
      <c r="Q28" s="2">
        <v>39.500000000000007</v>
      </c>
      <c r="R28" s="2">
        <v>39.299999999999997</v>
      </c>
      <c r="S28" s="2">
        <v>17.499999999999996</v>
      </c>
      <c r="T28" s="2">
        <v>28.4</v>
      </c>
      <c r="U28" s="2">
        <v>53.8</v>
      </c>
      <c r="V28" s="2">
        <v>95.899999999999991</v>
      </c>
      <c r="W28" s="2">
        <v>95.799999999999983</v>
      </c>
      <c r="X28" s="2">
        <v>95.6</v>
      </c>
      <c r="Y28" s="2">
        <v>8.6</v>
      </c>
      <c r="Z28" s="2">
        <v>53.199999999999996</v>
      </c>
      <c r="AA28" s="22">
        <v>40.5</v>
      </c>
      <c r="AB28" s="31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15"/>
      <c r="AF28" s="2">
        <v>1992</v>
      </c>
      <c r="AG28" s="2">
        <v>14.753333333333332</v>
      </c>
      <c r="AH28" s="2">
        <v>17.970967741935485</v>
      </c>
      <c r="AI28" s="2">
        <v>16.941935483870967</v>
      </c>
      <c r="AJ28" s="2">
        <v>8.73</v>
      </c>
      <c r="AK28" s="2">
        <v>4.5580645161290327</v>
      </c>
      <c r="AL28" s="2">
        <v>-0.28999999999999981</v>
      </c>
      <c r="AM28" s="22">
        <v>2.1774193548387095</v>
      </c>
      <c r="AN28" s="21">
        <v>3.8903225806451607</v>
      </c>
      <c r="AO28" s="2">
        <v>-1.2241379310344824</v>
      </c>
      <c r="AP28" s="2">
        <v>0.56129032258064504</v>
      </c>
      <c r="AQ28" s="2">
        <v>-1.3200000000000003</v>
      </c>
      <c r="AR28" s="2">
        <v>11.990322580645163</v>
      </c>
      <c r="AS28" s="2">
        <v>17.266666666666666</v>
      </c>
      <c r="AT28" s="2">
        <v>15.561290322580646</v>
      </c>
      <c r="AU28" s="2">
        <v>13.745161290322585</v>
      </c>
      <c r="AV28" s="2">
        <v>11.693333333333333</v>
      </c>
      <c r="AW28" s="2">
        <v>-1.9516129032258065</v>
      </c>
      <c r="AX28" s="2">
        <v>-0.36999999999999994</v>
      </c>
      <c r="AY28" s="22">
        <v>0.36451612903225822</v>
      </c>
      <c r="AZ28" s="31">
        <f t="shared" si="3"/>
        <v>5.8505960326288466</v>
      </c>
      <c r="BA28" s="15">
        <f t="shared" si="4"/>
        <v>16.413978494623656</v>
      </c>
      <c r="BB28" s="2">
        <f t="shared" si="5"/>
        <v>14.566612903225808</v>
      </c>
    </row>
    <row r="29" spans="1:54" x14ac:dyDescent="0.25">
      <c r="A29" s="2">
        <v>1993</v>
      </c>
      <c r="B29">
        <v>0.93200000000000005</v>
      </c>
      <c r="C29" s="14">
        <v>0.93200000000000005</v>
      </c>
      <c r="D29" s="14">
        <v>0.504</v>
      </c>
      <c r="F29" s="5"/>
      <c r="H29" s="2">
        <v>1993</v>
      </c>
      <c r="I29" s="2">
        <v>53.8</v>
      </c>
      <c r="J29" s="2">
        <v>95.899999999999991</v>
      </c>
      <c r="K29" s="2">
        <v>95.799999999999983</v>
      </c>
      <c r="L29" s="2">
        <v>95.6</v>
      </c>
      <c r="M29" s="2">
        <v>8.6</v>
      </c>
      <c r="N29" s="2">
        <v>53.199999999999996</v>
      </c>
      <c r="O29" s="2">
        <v>40.5</v>
      </c>
      <c r="P29" s="21">
        <v>29.8</v>
      </c>
      <c r="Q29" s="2">
        <v>12.299999999999999</v>
      </c>
      <c r="R29" s="2">
        <v>38</v>
      </c>
      <c r="S29" s="2">
        <v>31.000000000000004</v>
      </c>
      <c r="T29" s="2">
        <v>24.7</v>
      </c>
      <c r="U29" s="2">
        <v>72.900000000000006</v>
      </c>
      <c r="V29" s="2">
        <v>57.099999999999994</v>
      </c>
      <c r="W29" s="2">
        <v>44.800000000000004</v>
      </c>
      <c r="X29" s="2">
        <v>16.899999999999999</v>
      </c>
      <c r="Y29" s="2">
        <v>41.199999999999996</v>
      </c>
      <c r="Z29" s="2">
        <v>6.6000000000000005</v>
      </c>
      <c r="AA29" s="22">
        <v>57.600000000000009</v>
      </c>
      <c r="AB29" s="31">
        <f t="shared" si="0"/>
        <v>432.9</v>
      </c>
      <c r="AC29" s="15">
        <f t="shared" si="1"/>
        <v>130</v>
      </c>
      <c r="AD29" s="15">
        <f t="shared" si="2"/>
        <v>216.4</v>
      </c>
      <c r="AE29" s="15"/>
      <c r="AF29" s="2">
        <v>1993</v>
      </c>
      <c r="AG29" s="2">
        <v>17.266666666666666</v>
      </c>
      <c r="AH29" s="2">
        <v>15.561290322580646</v>
      </c>
      <c r="AI29" s="2">
        <v>13.745161290322585</v>
      </c>
      <c r="AJ29" s="2">
        <v>11.693333333333333</v>
      </c>
      <c r="AK29" s="2">
        <v>-1.9516129032258065</v>
      </c>
      <c r="AL29" s="2">
        <v>-0.36999999999999994</v>
      </c>
      <c r="AM29" s="22">
        <v>0.36451612903225822</v>
      </c>
      <c r="AN29" s="21">
        <v>2.6096774193548389</v>
      </c>
      <c r="AO29" s="2">
        <v>-2.4999999999999849E-2</v>
      </c>
      <c r="AP29" s="2">
        <v>-1.1903225806451612</v>
      </c>
      <c r="AQ29" s="2">
        <v>2.29</v>
      </c>
      <c r="AR29" s="2">
        <v>10.003225806451614</v>
      </c>
      <c r="AS29" s="2">
        <v>13.340000000000002</v>
      </c>
      <c r="AT29" s="2">
        <v>18.861290322580647</v>
      </c>
      <c r="AU29" s="2">
        <v>15.599999999999998</v>
      </c>
      <c r="AV29" s="2">
        <v>7.4966666666666679</v>
      </c>
      <c r="AW29" s="2">
        <v>1.6709677419354838</v>
      </c>
      <c r="AX29" s="2">
        <v>-1.9833333333333327</v>
      </c>
      <c r="AY29" s="22">
        <v>-0.60322580645161261</v>
      </c>
      <c r="AZ29" s="31">
        <f t="shared" si="3"/>
        <v>5.6724955197132614</v>
      </c>
      <c r="BA29" s="15">
        <f t="shared" si="4"/>
        <v>16.100645161290323</v>
      </c>
      <c r="BB29" s="2">
        <f t="shared" si="5"/>
        <v>13.824489247311828</v>
      </c>
    </row>
    <row r="30" spans="1:54" x14ac:dyDescent="0.25">
      <c r="A30" s="2">
        <v>1994</v>
      </c>
      <c r="B30">
        <v>0.94299999999999995</v>
      </c>
      <c r="C30" s="14">
        <v>0.94299999999999995</v>
      </c>
      <c r="D30" s="14">
        <v>0.498</v>
      </c>
      <c r="F30" s="5"/>
      <c r="H30" s="2">
        <v>1994</v>
      </c>
      <c r="I30" s="2">
        <v>72.900000000000006</v>
      </c>
      <c r="J30" s="2">
        <v>57.099999999999994</v>
      </c>
      <c r="K30" s="2">
        <v>44.800000000000004</v>
      </c>
      <c r="L30" s="2">
        <v>16.899999999999999</v>
      </c>
      <c r="M30" s="2">
        <v>41.199999999999996</v>
      </c>
      <c r="N30" s="2">
        <v>6.6000000000000005</v>
      </c>
      <c r="O30" s="2">
        <v>57.600000000000009</v>
      </c>
      <c r="P30" s="21">
        <v>48.100000000000009</v>
      </c>
      <c r="Q30" s="2">
        <v>15.899999999999999</v>
      </c>
      <c r="R30" s="2">
        <v>24.400000000000006</v>
      </c>
      <c r="S30" s="2">
        <v>37.6</v>
      </c>
      <c r="T30" s="2">
        <v>43.399999999999991</v>
      </c>
      <c r="U30" s="2">
        <v>62.199999999999996</v>
      </c>
      <c r="V30" s="2">
        <v>95.899999999999977</v>
      </c>
      <c r="W30" s="2">
        <v>39.799999999999997</v>
      </c>
      <c r="X30" s="2">
        <v>47.400000000000006</v>
      </c>
      <c r="Y30" s="2">
        <v>43.999999999999993</v>
      </c>
      <c r="Z30" s="2">
        <v>29.7</v>
      </c>
      <c r="AA30" s="22">
        <v>45.79999999999999</v>
      </c>
      <c r="AB30" s="31">
        <f t="shared" si="0"/>
        <v>534.19999999999993</v>
      </c>
      <c r="AC30" s="15">
        <f t="shared" si="1"/>
        <v>158.09999999999997</v>
      </c>
      <c r="AD30" s="15">
        <f t="shared" si="2"/>
        <v>288.69999999999993</v>
      </c>
      <c r="AE30" s="15"/>
      <c r="AF30" s="2">
        <v>1994</v>
      </c>
      <c r="AG30" s="2">
        <v>13.340000000000002</v>
      </c>
      <c r="AH30" s="2">
        <v>18.861290322580647</v>
      </c>
      <c r="AI30" s="2">
        <v>15.599999999999998</v>
      </c>
      <c r="AJ30" s="2">
        <v>7.4966666666666679</v>
      </c>
      <c r="AK30" s="2">
        <v>1.6709677419354838</v>
      </c>
      <c r="AL30" s="2">
        <v>-1.9833333333333327</v>
      </c>
      <c r="AM30" s="22">
        <v>-0.60322580645161261</v>
      </c>
      <c r="AN30" s="21">
        <v>1.8677419354838711</v>
      </c>
      <c r="AO30" s="2">
        <v>3.2035714285714305</v>
      </c>
      <c r="AP30" s="2">
        <v>-2.0709677419354842</v>
      </c>
      <c r="AQ30" s="2">
        <v>4.9166666666666661</v>
      </c>
      <c r="AR30" s="2">
        <v>7.3032258064516125</v>
      </c>
      <c r="AS30" s="2">
        <v>15.856666666666664</v>
      </c>
      <c r="AT30" s="2">
        <v>18.551612903225802</v>
      </c>
      <c r="AU30" s="2">
        <v>17.151612903225807</v>
      </c>
      <c r="AV30" s="2">
        <v>10.360000000000001</v>
      </c>
      <c r="AW30" s="2">
        <v>3.390322580645162</v>
      </c>
      <c r="AX30" s="2">
        <v>-2.4133333333333327</v>
      </c>
      <c r="AY30" s="22">
        <v>-0.69677419354838699</v>
      </c>
      <c r="AZ30" s="31">
        <f t="shared" si="3"/>
        <v>6.4516954685099845</v>
      </c>
      <c r="BA30" s="15">
        <f t="shared" si="4"/>
        <v>17.204139784946232</v>
      </c>
      <c r="BB30" s="2">
        <f t="shared" si="5"/>
        <v>15.479973118279567</v>
      </c>
    </row>
    <row r="31" spans="1:54" x14ac:dyDescent="0.25">
      <c r="A31" s="2">
        <v>1995</v>
      </c>
      <c r="B31">
        <v>0.97899999999999998</v>
      </c>
      <c r="C31" s="14">
        <v>0.97899999999999998</v>
      </c>
      <c r="D31" s="14">
        <v>0.57099999999999995</v>
      </c>
      <c r="F31" s="5"/>
      <c r="H31" s="2">
        <v>1995</v>
      </c>
      <c r="I31" s="2">
        <v>62.199999999999996</v>
      </c>
      <c r="J31" s="2">
        <v>95.899999999999977</v>
      </c>
      <c r="K31" s="2">
        <v>39.799999999999997</v>
      </c>
      <c r="L31" s="2">
        <v>47.400000000000006</v>
      </c>
      <c r="M31" s="2">
        <v>43.999999999999993</v>
      </c>
      <c r="N31" s="2">
        <v>29.7</v>
      </c>
      <c r="O31" s="2">
        <v>45.79999999999999</v>
      </c>
      <c r="P31" s="21">
        <v>24.6</v>
      </c>
      <c r="Q31" s="2">
        <v>46.9</v>
      </c>
      <c r="R31" s="2">
        <v>16.8</v>
      </c>
      <c r="S31" s="2">
        <v>25.400000000000002</v>
      </c>
      <c r="T31" s="2">
        <v>48.8</v>
      </c>
      <c r="U31" s="2">
        <v>40.1</v>
      </c>
      <c r="V31" s="2">
        <v>58.29999999999999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2">
        <v>12.2</v>
      </c>
      <c r="AB31" s="31">
        <f t="shared" si="0"/>
        <v>574.6</v>
      </c>
      <c r="AC31" s="15">
        <f t="shared" si="1"/>
        <v>98.399999999999991</v>
      </c>
      <c r="AD31" s="15">
        <f t="shared" si="2"/>
        <v>249.7</v>
      </c>
      <c r="AE31" s="15"/>
      <c r="AF31" s="2">
        <v>1995</v>
      </c>
      <c r="AG31" s="2">
        <v>15.856666666666664</v>
      </c>
      <c r="AH31" s="2">
        <v>18.551612903225802</v>
      </c>
      <c r="AI31" s="2">
        <v>17.151612903225807</v>
      </c>
      <c r="AJ31" s="2">
        <v>10.360000000000001</v>
      </c>
      <c r="AK31" s="2">
        <v>3.390322580645162</v>
      </c>
      <c r="AL31" s="2">
        <v>-2.4133333333333327</v>
      </c>
      <c r="AM31" s="22">
        <v>-0.69677419354838699</v>
      </c>
      <c r="AN31" s="21">
        <v>-1.6258064516129034</v>
      </c>
      <c r="AO31" s="2">
        <v>0.95714285714285741</v>
      </c>
      <c r="AP31" s="2">
        <v>-0.37419354838709684</v>
      </c>
      <c r="AQ31" s="2">
        <v>3.6600000000000006</v>
      </c>
      <c r="AR31" s="2">
        <v>8.887096774193548</v>
      </c>
      <c r="AS31" s="2">
        <v>17.290000000000003</v>
      </c>
      <c r="AT31" s="2">
        <v>17.451612903225801</v>
      </c>
      <c r="AU31" s="2">
        <v>15.987096774193548</v>
      </c>
      <c r="AV31" s="2">
        <v>10.623333333333333</v>
      </c>
      <c r="AW31" s="2">
        <v>4.3354838709677415</v>
      </c>
      <c r="AX31" s="2">
        <v>-3.0233333333333343</v>
      </c>
      <c r="AY31" s="22">
        <v>6.564516129032258</v>
      </c>
      <c r="AZ31" s="31">
        <f t="shared" si="3"/>
        <v>6.7277457757296446</v>
      </c>
      <c r="BA31" s="15">
        <f t="shared" si="4"/>
        <v>17.3708064516129</v>
      </c>
      <c r="BB31" s="2">
        <f t="shared" si="5"/>
        <v>15.33801075268817</v>
      </c>
    </row>
    <row r="32" spans="1:54" x14ac:dyDescent="0.25">
      <c r="A32" s="2">
        <v>1996</v>
      </c>
      <c r="B32">
        <v>0.89100000000000001</v>
      </c>
      <c r="C32" s="14">
        <v>0.89100000000000001</v>
      </c>
      <c r="D32" s="14">
        <v>0.51800000000000002</v>
      </c>
      <c r="F32" s="5"/>
      <c r="H32" s="2">
        <v>1996</v>
      </c>
      <c r="I32" s="2">
        <v>40.1</v>
      </c>
      <c r="J32" s="2">
        <v>58.29999999999999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1">
        <v>9</v>
      </c>
      <c r="Q32" s="2">
        <v>25.500000000000004</v>
      </c>
      <c r="R32" s="2">
        <v>9.9</v>
      </c>
      <c r="S32" s="2">
        <v>26.7</v>
      </c>
      <c r="T32" s="2">
        <v>59.300000000000004</v>
      </c>
      <c r="U32" s="2">
        <v>43.4</v>
      </c>
      <c r="V32" s="2">
        <v>82.899999999999991</v>
      </c>
      <c r="W32" s="2">
        <v>36.5</v>
      </c>
      <c r="X32" s="2">
        <v>21.799999999999997</v>
      </c>
      <c r="Y32" s="2">
        <v>52.2</v>
      </c>
      <c r="Z32" s="2">
        <v>106.4</v>
      </c>
      <c r="AA32" s="22">
        <v>32.4</v>
      </c>
      <c r="AB32" s="31">
        <f t="shared" si="0"/>
        <v>506</v>
      </c>
      <c r="AC32" s="15">
        <f t="shared" si="1"/>
        <v>126.29999999999998</v>
      </c>
      <c r="AD32" s="15">
        <f t="shared" si="2"/>
        <v>243.89999999999998</v>
      </c>
      <c r="AE32" s="15"/>
      <c r="AF32" s="2">
        <v>1996</v>
      </c>
      <c r="AG32" s="2">
        <v>17.290000000000003</v>
      </c>
      <c r="AH32" s="2">
        <v>17.451612903225801</v>
      </c>
      <c r="AI32" s="2">
        <v>15.987096774193548</v>
      </c>
      <c r="AJ32" s="2">
        <v>10.623333333333333</v>
      </c>
      <c r="AK32" s="2">
        <v>4.3354838709677415</v>
      </c>
      <c r="AL32" s="2">
        <v>-3.0233333333333343</v>
      </c>
      <c r="AM32" s="22">
        <v>6.564516129032258</v>
      </c>
      <c r="AN32" s="21">
        <v>-2.3161290322580643</v>
      </c>
      <c r="AO32" s="2">
        <v>1.2827586206896553</v>
      </c>
      <c r="AP32" s="2">
        <v>-1.151612903225806</v>
      </c>
      <c r="AQ32" s="2">
        <v>1.966666666666667</v>
      </c>
      <c r="AR32" s="2">
        <v>6.7838709677419367</v>
      </c>
      <c r="AS32" s="2">
        <v>13.32</v>
      </c>
      <c r="AT32" s="2">
        <v>16.954838709677421</v>
      </c>
      <c r="AU32" s="2">
        <v>19.209677419354836</v>
      </c>
      <c r="AV32" s="2">
        <v>9.2299999999999969</v>
      </c>
      <c r="AW32" s="2">
        <v>4.7645161290322582</v>
      </c>
      <c r="AX32" s="2">
        <v>2.1300000000000003</v>
      </c>
      <c r="AY32" s="22">
        <v>0.95161290322580627</v>
      </c>
      <c r="AZ32" s="31">
        <f t="shared" si="3"/>
        <v>6.0938499567420594</v>
      </c>
      <c r="BA32" s="15">
        <f t="shared" si="4"/>
        <v>15.137419354838711</v>
      </c>
      <c r="BB32" s="2">
        <f t="shared" si="5"/>
        <v>14.678629032258064</v>
      </c>
    </row>
    <row r="33" spans="1:54" x14ac:dyDescent="0.25">
      <c r="A33" s="2">
        <v>1997</v>
      </c>
      <c r="B33">
        <v>1.1180000000000001</v>
      </c>
      <c r="C33" s="14">
        <v>1.1180000000000001</v>
      </c>
      <c r="D33" s="14">
        <v>0.67700000000000005</v>
      </c>
      <c r="F33" s="5"/>
      <c r="H33" s="2">
        <v>1997</v>
      </c>
      <c r="I33" s="2">
        <v>43.4</v>
      </c>
      <c r="J33" s="2">
        <v>82.899999999999991</v>
      </c>
      <c r="K33" s="2">
        <v>36.5</v>
      </c>
      <c r="L33" s="2">
        <v>21.799999999999997</v>
      </c>
      <c r="M33" s="2">
        <v>52.2</v>
      </c>
      <c r="N33" s="2">
        <v>106.4</v>
      </c>
      <c r="O33" s="2">
        <v>32.4</v>
      </c>
      <c r="P33" s="21">
        <v>42.099999999999994</v>
      </c>
      <c r="Q33" s="2">
        <v>39.500000000000007</v>
      </c>
      <c r="R33" s="2">
        <v>63.4</v>
      </c>
      <c r="S33" s="2">
        <v>31.4</v>
      </c>
      <c r="T33" s="2">
        <v>34.9</v>
      </c>
      <c r="U33" s="2">
        <v>40.300000000000004</v>
      </c>
      <c r="V33" s="2">
        <v>64.2</v>
      </c>
      <c r="W33" s="2">
        <v>46.6</v>
      </c>
      <c r="X33" s="2">
        <v>83</v>
      </c>
      <c r="Y33" s="2">
        <v>17.799999999999997</v>
      </c>
      <c r="Z33" s="2">
        <v>23.199999999999996</v>
      </c>
      <c r="AA33" s="22">
        <v>14.700000000000001</v>
      </c>
      <c r="AB33" s="31">
        <f t="shared" si="0"/>
        <v>501.1</v>
      </c>
      <c r="AC33" s="15">
        <f t="shared" si="1"/>
        <v>104.5</v>
      </c>
      <c r="AD33" s="15">
        <f t="shared" si="2"/>
        <v>269</v>
      </c>
      <c r="AE33" s="15"/>
      <c r="AF33" s="2">
        <v>1997</v>
      </c>
      <c r="AG33" s="2">
        <v>13.32</v>
      </c>
      <c r="AH33" s="2">
        <v>16.954838709677421</v>
      </c>
      <c r="AI33" s="2">
        <v>19.209677419354836</v>
      </c>
      <c r="AJ33" s="2">
        <v>9.2299999999999969</v>
      </c>
      <c r="AK33" s="2">
        <v>4.7645161290322582</v>
      </c>
      <c r="AL33" s="2">
        <v>2.1300000000000003</v>
      </c>
      <c r="AM33" s="22">
        <v>0.95161290322580627</v>
      </c>
      <c r="AN33" s="21">
        <v>2.3225806451612905</v>
      </c>
      <c r="AO33" s="2">
        <v>3.9928571428571433</v>
      </c>
      <c r="AP33" s="2">
        <v>-1.4225806451612903</v>
      </c>
      <c r="AQ33" s="2">
        <v>0.90666666666666651</v>
      </c>
      <c r="AR33" s="2">
        <v>7.3258064516129</v>
      </c>
      <c r="AS33" s="2">
        <v>17.316666666666666</v>
      </c>
      <c r="AT33" s="2">
        <v>19.516129032258064</v>
      </c>
      <c r="AU33" s="2">
        <v>18.35806451612903</v>
      </c>
      <c r="AV33" s="2">
        <v>11.226666666666667</v>
      </c>
      <c r="AW33" s="2">
        <v>2.5838709677419347</v>
      </c>
      <c r="AX33" s="2">
        <v>-2.246666666666667</v>
      </c>
      <c r="AY33" s="22">
        <v>-1.3129032258064519</v>
      </c>
      <c r="AZ33" s="31">
        <f t="shared" si="3"/>
        <v>6.5472631848438292</v>
      </c>
      <c r="BA33" s="15">
        <f t="shared" si="4"/>
        <v>18.416397849462363</v>
      </c>
      <c r="BB33" s="2">
        <f t="shared" si="5"/>
        <v>16.604381720430105</v>
      </c>
    </row>
    <row r="34" spans="1:54" x14ac:dyDescent="0.25">
      <c r="A34" s="2">
        <v>1998</v>
      </c>
      <c r="B34">
        <v>1.0149999999999999</v>
      </c>
      <c r="C34" s="14">
        <v>1.0149999999999999</v>
      </c>
      <c r="D34" s="14">
        <v>0.71299999999999997</v>
      </c>
      <c r="F34" s="5"/>
      <c r="H34" s="2">
        <v>1998</v>
      </c>
      <c r="I34" s="2">
        <v>40.300000000000004</v>
      </c>
      <c r="J34" s="2">
        <v>64.2</v>
      </c>
      <c r="K34" s="2">
        <v>46.6</v>
      </c>
      <c r="L34" s="2">
        <v>83</v>
      </c>
      <c r="M34" s="2">
        <v>17.799999999999997</v>
      </c>
      <c r="N34" s="2">
        <v>23.199999999999996</v>
      </c>
      <c r="O34" s="2">
        <v>14.700000000000001</v>
      </c>
      <c r="P34" s="21">
        <v>67</v>
      </c>
      <c r="Q34" s="2">
        <v>51.800000000000004</v>
      </c>
      <c r="R34" s="2">
        <v>33.5</v>
      </c>
      <c r="S34" s="2">
        <v>21.7</v>
      </c>
      <c r="T34" s="2">
        <v>69.5</v>
      </c>
      <c r="U34" s="2">
        <v>75.199999999999989</v>
      </c>
      <c r="V34" s="2">
        <v>67.099999999999994</v>
      </c>
      <c r="W34" s="2">
        <v>40.100000000000009</v>
      </c>
      <c r="X34" s="2">
        <v>59.300000000000004</v>
      </c>
      <c r="Y34" s="2">
        <v>79.899999999999991</v>
      </c>
      <c r="Z34" s="2">
        <v>18.100000000000001</v>
      </c>
      <c r="AA34" s="22">
        <v>27.2</v>
      </c>
      <c r="AB34" s="31">
        <f t="shared" si="0"/>
        <v>610.40000000000009</v>
      </c>
      <c r="AC34" s="15">
        <f t="shared" si="1"/>
        <v>142.29999999999998</v>
      </c>
      <c r="AD34" s="15">
        <f t="shared" si="2"/>
        <v>311.2</v>
      </c>
      <c r="AE34" s="15"/>
      <c r="AF34" s="2">
        <v>1998</v>
      </c>
      <c r="AG34" s="2">
        <v>17.316666666666666</v>
      </c>
      <c r="AH34" s="2">
        <v>19.516129032258064</v>
      </c>
      <c r="AI34" s="2">
        <v>18.35806451612903</v>
      </c>
      <c r="AJ34" s="2">
        <v>11.226666666666667</v>
      </c>
      <c r="AK34" s="2">
        <v>2.5838709677419347</v>
      </c>
      <c r="AL34" s="2">
        <v>-2.246666666666667</v>
      </c>
      <c r="AM34" s="22">
        <v>-1.3129032258064519</v>
      </c>
      <c r="AN34" s="21">
        <v>4.338709677419355</v>
      </c>
      <c r="AO34" s="2">
        <v>14.707142857142856</v>
      </c>
      <c r="AP34" s="2">
        <v>-2.0064516129032248</v>
      </c>
      <c r="AQ34" s="2">
        <v>1.1533333333333333</v>
      </c>
      <c r="AR34" s="2">
        <v>7.9161290322580626</v>
      </c>
      <c r="AS34" s="2">
        <v>14.030000000000001</v>
      </c>
      <c r="AT34" s="2">
        <v>20.70645161290323</v>
      </c>
      <c r="AU34" s="2">
        <v>14.380645161290319</v>
      </c>
      <c r="AV34" s="2">
        <v>10.486666666666668</v>
      </c>
      <c r="AW34" s="2">
        <v>3.86774193548387</v>
      </c>
      <c r="AX34" s="2">
        <v>0.15999999999999998</v>
      </c>
      <c r="AY34" s="22">
        <v>4.5</v>
      </c>
      <c r="AZ34" s="31">
        <f t="shared" si="3"/>
        <v>7.8533640552995392</v>
      </c>
      <c r="BA34" s="15">
        <f t="shared" si="4"/>
        <v>17.368225806451616</v>
      </c>
      <c r="BB34" s="2">
        <f t="shared" si="5"/>
        <v>14.900940860215055</v>
      </c>
    </row>
    <row r="35" spans="1:54" x14ac:dyDescent="0.25">
      <c r="A35" s="2">
        <v>1999</v>
      </c>
      <c r="B35">
        <v>1.022</v>
      </c>
      <c r="C35" s="14">
        <v>1.022</v>
      </c>
      <c r="D35" s="14">
        <v>0.76700000000000002</v>
      </c>
      <c r="F35" s="5"/>
      <c r="H35" s="2">
        <v>1999</v>
      </c>
      <c r="I35" s="2">
        <v>75.199999999999989</v>
      </c>
      <c r="J35" s="2">
        <v>67.099999999999994</v>
      </c>
      <c r="K35" s="2">
        <v>40.100000000000009</v>
      </c>
      <c r="L35" s="2">
        <v>59.300000000000004</v>
      </c>
      <c r="M35" s="2">
        <v>79.899999999999991</v>
      </c>
      <c r="N35" s="2">
        <v>18.100000000000001</v>
      </c>
      <c r="O35" s="2">
        <v>27.2</v>
      </c>
      <c r="P35" s="21">
        <v>43.599999999999994</v>
      </c>
      <c r="Q35" s="2">
        <v>37.4</v>
      </c>
      <c r="R35" s="2">
        <v>43.4</v>
      </c>
      <c r="S35" s="2">
        <v>10.7</v>
      </c>
      <c r="T35" s="2">
        <v>18.799999999999997</v>
      </c>
      <c r="U35" s="2">
        <v>49.000000000000007</v>
      </c>
      <c r="V35" s="2">
        <v>96.90000000000002</v>
      </c>
      <c r="W35" s="2">
        <v>58.599999999999987</v>
      </c>
      <c r="X35" s="2">
        <v>48.3</v>
      </c>
      <c r="Y35" s="2">
        <v>92.799999999999983</v>
      </c>
      <c r="Z35" s="2">
        <v>32.700000000000003</v>
      </c>
      <c r="AA35" s="22">
        <v>45.2</v>
      </c>
      <c r="AB35" s="31">
        <f t="shared" si="0"/>
        <v>577.40000000000009</v>
      </c>
      <c r="AC35" s="15">
        <f t="shared" si="1"/>
        <v>145.90000000000003</v>
      </c>
      <c r="AD35" s="15">
        <f t="shared" si="2"/>
        <v>271.60000000000002</v>
      </c>
      <c r="AE35" s="15"/>
      <c r="AF35" s="2">
        <v>1999</v>
      </c>
      <c r="AG35" s="2">
        <v>14.030000000000001</v>
      </c>
      <c r="AH35" s="2">
        <v>20.70645161290323</v>
      </c>
      <c r="AI35" s="2">
        <v>14.380645161290319</v>
      </c>
      <c r="AJ35" s="2">
        <v>10.486666666666668</v>
      </c>
      <c r="AK35" s="2">
        <v>3.86774193548387</v>
      </c>
      <c r="AL35" s="2">
        <v>0.15999999999999998</v>
      </c>
      <c r="AM35" s="22">
        <v>4.5</v>
      </c>
      <c r="AN35" s="21">
        <v>10.809677419354841</v>
      </c>
      <c r="AO35" s="2">
        <v>6.3464285714285724</v>
      </c>
      <c r="AP35" s="2">
        <v>-1.0903225806451611</v>
      </c>
      <c r="AQ35" s="2">
        <v>4.26</v>
      </c>
      <c r="AR35" s="2">
        <v>5.6032258064516114</v>
      </c>
      <c r="AS35" s="2">
        <v>17.829999999999998</v>
      </c>
      <c r="AT35" s="2">
        <v>18.987096774193546</v>
      </c>
      <c r="AU35" s="2">
        <v>15.164516129032259</v>
      </c>
      <c r="AV35" s="2">
        <v>11.920000000000003</v>
      </c>
      <c r="AW35" s="2">
        <v>5.9258064516129023</v>
      </c>
      <c r="AX35" s="2">
        <v>-0.96333333333333337</v>
      </c>
      <c r="AY35" s="22">
        <v>-0.60000000000000009</v>
      </c>
      <c r="AZ35" s="31">
        <f t="shared" si="3"/>
        <v>7.8494246031746036</v>
      </c>
      <c r="BA35" s="15">
        <f t="shared" si="4"/>
        <v>18.408548387096772</v>
      </c>
      <c r="BB35" s="2">
        <f t="shared" si="5"/>
        <v>15.975403225806451</v>
      </c>
    </row>
    <row r="36" spans="1:54" x14ac:dyDescent="0.25">
      <c r="A36" s="2">
        <v>2000</v>
      </c>
      <c r="B36">
        <v>1.1080000000000001</v>
      </c>
      <c r="C36" s="14">
        <v>1.1080000000000001</v>
      </c>
      <c r="D36" s="14">
        <v>0.89700000000000002</v>
      </c>
      <c r="F36" s="5"/>
      <c r="H36" s="2">
        <v>2000</v>
      </c>
      <c r="I36" s="2">
        <v>49.000000000000007</v>
      </c>
      <c r="J36" s="2">
        <v>96.90000000000002</v>
      </c>
      <c r="K36" s="2">
        <v>58.599999999999987</v>
      </c>
      <c r="L36" s="2">
        <v>48.3</v>
      </c>
      <c r="M36" s="2">
        <v>92.799999999999983</v>
      </c>
      <c r="N36" s="2">
        <v>32.700000000000003</v>
      </c>
      <c r="O36" s="2">
        <v>45.2</v>
      </c>
      <c r="P36" s="21">
        <v>87.399999999999991</v>
      </c>
      <c r="Q36" s="2">
        <v>39.599999999999994</v>
      </c>
      <c r="R36" s="2">
        <v>34.6</v>
      </c>
      <c r="S36" s="2">
        <v>57.800000000000004</v>
      </c>
      <c r="T36" s="2">
        <v>37.6</v>
      </c>
      <c r="U36" s="2">
        <v>60.6</v>
      </c>
      <c r="V36" s="2">
        <v>58.999999999999993</v>
      </c>
      <c r="W36" s="2">
        <v>33</v>
      </c>
      <c r="X36" s="2">
        <v>51.5</v>
      </c>
      <c r="Y36" s="2">
        <v>53.000000000000007</v>
      </c>
      <c r="Z36" s="2">
        <v>59.800000000000004</v>
      </c>
      <c r="AA36" s="22">
        <v>54.399999999999984</v>
      </c>
      <c r="AB36" s="31">
        <f t="shared" si="0"/>
        <v>628.29999999999995</v>
      </c>
      <c r="AC36" s="15">
        <f t="shared" si="1"/>
        <v>119.6</v>
      </c>
      <c r="AD36" s="15">
        <f t="shared" si="2"/>
        <v>241.7</v>
      </c>
      <c r="AE36" s="15"/>
      <c r="AF36" s="2">
        <v>2000</v>
      </c>
      <c r="AG36" s="2">
        <v>17.829999999999998</v>
      </c>
      <c r="AH36" s="2">
        <v>18.987096774193546</v>
      </c>
      <c r="AI36" s="2">
        <v>15.164516129032259</v>
      </c>
      <c r="AJ36" s="2">
        <v>11.920000000000003</v>
      </c>
      <c r="AK36" s="2">
        <v>5.9258064516129023</v>
      </c>
      <c r="AL36" s="2">
        <v>-0.96333333333333337</v>
      </c>
      <c r="AM36" s="22">
        <v>-0.60000000000000009</v>
      </c>
      <c r="AN36" s="21">
        <v>-0.98064516129032209</v>
      </c>
      <c r="AO36" s="2">
        <v>-1.4206896551724133</v>
      </c>
      <c r="AP36" s="2">
        <v>-0.1225806451612904</v>
      </c>
      <c r="AQ36" s="2">
        <v>4.3833333333333337</v>
      </c>
      <c r="AR36" s="2">
        <v>9.6258064516129043</v>
      </c>
      <c r="AS36" s="2">
        <v>16.70333333333333</v>
      </c>
      <c r="AT36" s="2">
        <v>20.393548387096772</v>
      </c>
      <c r="AU36" s="2">
        <v>17.074193548387097</v>
      </c>
      <c r="AV36" s="2">
        <v>11.7</v>
      </c>
      <c r="AW36" s="2">
        <v>7.2387096774193571</v>
      </c>
      <c r="AX36" s="2">
        <v>1.7566666666666666</v>
      </c>
      <c r="AY36" s="22">
        <v>2.0387096774193552</v>
      </c>
      <c r="AZ36" s="31">
        <f t="shared" si="3"/>
        <v>7.3658654678037321</v>
      </c>
      <c r="BA36" s="15">
        <f t="shared" si="4"/>
        <v>18.548440860215052</v>
      </c>
      <c r="BB36" s="2">
        <f t="shared" si="5"/>
        <v>16.467768817204302</v>
      </c>
    </row>
    <row r="37" spans="1:54" x14ac:dyDescent="0.25">
      <c r="A37" s="2">
        <v>2001</v>
      </c>
      <c r="B37">
        <v>0.98899999999999999</v>
      </c>
      <c r="C37" s="14">
        <v>0.98899999999999999</v>
      </c>
      <c r="D37" s="14">
        <v>0.84599999999999997</v>
      </c>
      <c r="F37" s="5"/>
      <c r="H37" s="2">
        <v>2001</v>
      </c>
      <c r="I37" s="2">
        <v>60.6</v>
      </c>
      <c r="J37" s="2">
        <v>58.999999999999993</v>
      </c>
      <c r="K37" s="2">
        <v>33</v>
      </c>
      <c r="L37" s="2">
        <v>51.5</v>
      </c>
      <c r="M37" s="2">
        <v>53.000000000000007</v>
      </c>
      <c r="N37" s="2">
        <v>59.800000000000004</v>
      </c>
      <c r="O37" s="2">
        <v>54.399999999999984</v>
      </c>
      <c r="P37" s="21">
        <v>20.900000000000002</v>
      </c>
      <c r="Q37" s="2">
        <v>41.5</v>
      </c>
      <c r="R37" s="2">
        <v>16.500000000000004</v>
      </c>
      <c r="S37" s="2">
        <v>50.099999999999994</v>
      </c>
      <c r="T37" s="2">
        <v>33.000000000000007</v>
      </c>
      <c r="U37" s="2">
        <v>13.899999999999999</v>
      </c>
      <c r="V37" s="2">
        <v>65.199999999999989</v>
      </c>
      <c r="W37" s="2">
        <v>18.100000000000005</v>
      </c>
      <c r="X37" s="2">
        <v>20.299999999999997</v>
      </c>
      <c r="Y37" s="2">
        <v>57.20000000000001</v>
      </c>
      <c r="Z37" s="2">
        <v>31.899999999999995</v>
      </c>
      <c r="AA37" s="22">
        <v>8.5</v>
      </c>
      <c r="AB37" s="31">
        <f t="shared" si="0"/>
        <v>377.09999999999997</v>
      </c>
      <c r="AC37" s="15">
        <f t="shared" si="1"/>
        <v>79.099999999999994</v>
      </c>
      <c r="AD37" s="15">
        <f t="shared" si="2"/>
        <v>150.5</v>
      </c>
      <c r="AE37" s="15"/>
      <c r="AF37" s="2">
        <v>2001</v>
      </c>
      <c r="AG37" s="2">
        <v>16.70333333333333</v>
      </c>
      <c r="AH37" s="2">
        <v>20.393548387096772</v>
      </c>
      <c r="AI37" s="2">
        <v>17.074193548387097</v>
      </c>
      <c r="AJ37" s="2">
        <v>11.7</v>
      </c>
      <c r="AK37" s="2">
        <v>7.2387096774193571</v>
      </c>
      <c r="AL37" s="2">
        <v>1.7566666666666666</v>
      </c>
      <c r="AM37" s="22">
        <v>2.0387096774193552</v>
      </c>
      <c r="AN37" s="21">
        <v>-3.1258064516129038</v>
      </c>
      <c r="AO37" s="2">
        <v>5.8035714285714297</v>
      </c>
      <c r="AP37" s="2">
        <v>-1.6838709677419357</v>
      </c>
      <c r="AQ37" s="2">
        <v>3.5633333333333335</v>
      </c>
      <c r="AR37" s="2">
        <v>7.9419354838709681</v>
      </c>
      <c r="AS37" s="2">
        <v>17.666666666666664</v>
      </c>
      <c r="AT37" s="2">
        <v>19.803225806451618</v>
      </c>
      <c r="AU37" s="2">
        <v>15.699999999999996</v>
      </c>
      <c r="AV37" s="2">
        <v>11.57</v>
      </c>
      <c r="AW37" s="2">
        <v>3.0258064516129028</v>
      </c>
      <c r="AX37" s="2">
        <v>-2.9333333333333327</v>
      </c>
      <c r="AY37" s="22">
        <v>6.2935483870967737</v>
      </c>
      <c r="AZ37" s="31">
        <f t="shared" si="3"/>
        <v>6.9687564004096254</v>
      </c>
      <c r="BA37" s="15">
        <f t="shared" si="4"/>
        <v>18.734946236559139</v>
      </c>
      <c r="BB37" s="2">
        <f t="shared" si="5"/>
        <v>16.184973118279569</v>
      </c>
    </row>
    <row r="38" spans="1:54" x14ac:dyDescent="0.25">
      <c r="A38" s="2">
        <v>2002</v>
      </c>
      <c r="B38">
        <v>0.81799999999999995</v>
      </c>
      <c r="C38" s="14">
        <v>0.81799999999999995</v>
      </c>
      <c r="D38" s="14">
        <v>0.70199999999999996</v>
      </c>
      <c r="F38" s="5"/>
      <c r="H38" s="2">
        <v>2002</v>
      </c>
      <c r="I38" s="2">
        <v>13.899999999999999</v>
      </c>
      <c r="J38" s="2">
        <v>65.199999999999989</v>
      </c>
      <c r="K38" s="2">
        <v>18.100000000000005</v>
      </c>
      <c r="L38" s="2">
        <v>20.299999999999997</v>
      </c>
      <c r="M38" s="2">
        <v>57.20000000000001</v>
      </c>
      <c r="N38" s="2">
        <v>31.899999999999995</v>
      </c>
      <c r="O38" s="2">
        <v>8.5</v>
      </c>
      <c r="P38" s="21">
        <v>38.199999999999996</v>
      </c>
      <c r="Q38" s="2">
        <v>65.699999999999989</v>
      </c>
      <c r="R38" s="2">
        <v>21.6</v>
      </c>
      <c r="S38" s="2">
        <v>17.800000000000004</v>
      </c>
      <c r="T38" s="2">
        <v>28.1</v>
      </c>
      <c r="U38" s="2">
        <v>46.6</v>
      </c>
      <c r="V38" s="2">
        <v>151.89999999999998</v>
      </c>
      <c r="W38" s="2">
        <v>56.7</v>
      </c>
      <c r="X38" s="2">
        <v>46.000000000000007</v>
      </c>
      <c r="Y38" s="2">
        <v>24</v>
      </c>
      <c r="Z38" s="2">
        <v>27.199999999999996</v>
      </c>
      <c r="AA38" s="22">
        <v>14.4</v>
      </c>
      <c r="AB38" s="31">
        <f t="shared" si="0"/>
        <v>538.19999999999993</v>
      </c>
      <c r="AC38" s="15">
        <f t="shared" si="1"/>
        <v>198.49999999999997</v>
      </c>
      <c r="AD38" s="15">
        <f t="shared" si="2"/>
        <v>329.29999999999995</v>
      </c>
      <c r="AE38" s="15"/>
      <c r="AF38" s="2">
        <v>2002</v>
      </c>
      <c r="AG38" s="2">
        <v>17.666666666666664</v>
      </c>
      <c r="AH38" s="2">
        <v>19.803225806451618</v>
      </c>
      <c r="AI38" s="2">
        <v>15.699999999999996</v>
      </c>
      <c r="AJ38" s="2">
        <v>11.57</v>
      </c>
      <c r="AK38" s="2">
        <v>3.0258064516129028</v>
      </c>
      <c r="AL38" s="2">
        <v>-2.9333333333333327</v>
      </c>
      <c r="AM38" s="22">
        <v>6.2935483870967737</v>
      </c>
      <c r="AN38" s="21">
        <v>5.064516129032258</v>
      </c>
      <c r="AO38" s="2">
        <v>-0.32142857142857156</v>
      </c>
      <c r="AP38" s="2">
        <v>-0.51935483870967736</v>
      </c>
      <c r="AQ38" s="2">
        <v>3.9566666666666661</v>
      </c>
      <c r="AR38" s="2">
        <v>9.7838709677419384</v>
      </c>
      <c r="AS38" s="2">
        <v>17.923333333333339</v>
      </c>
      <c r="AT38" s="2">
        <v>19.964516129032262</v>
      </c>
      <c r="AU38" s="2">
        <v>16.154838709677421</v>
      </c>
      <c r="AV38" s="2">
        <v>9.16</v>
      </c>
      <c r="AW38" s="2">
        <v>1.7193548387096773</v>
      </c>
      <c r="AX38" s="2">
        <v>-4.3333333333334778E-2</v>
      </c>
      <c r="AY38" s="22">
        <v>2.8774193548387097</v>
      </c>
      <c r="AZ38" s="31">
        <f t="shared" si="3"/>
        <v>7.1433666154633899</v>
      </c>
      <c r="BA38" s="15">
        <f t="shared" si="4"/>
        <v>18.943924731182801</v>
      </c>
      <c r="BB38" s="2">
        <f t="shared" si="5"/>
        <v>15.800672043010756</v>
      </c>
    </row>
    <row r="39" spans="1:54" x14ac:dyDescent="0.25">
      <c r="A39" s="2">
        <v>2003</v>
      </c>
      <c r="B39">
        <v>1.0980000000000001</v>
      </c>
      <c r="C39" s="14">
        <v>1.0980000000000001</v>
      </c>
      <c r="D39" s="14">
        <v>0.84599999999999997</v>
      </c>
      <c r="F39" s="5"/>
      <c r="H39" s="2">
        <v>2003</v>
      </c>
      <c r="I39" s="2">
        <v>46.6</v>
      </c>
      <c r="J39" s="2">
        <v>151.89999999999998</v>
      </c>
      <c r="K39" s="2">
        <v>56.7</v>
      </c>
      <c r="L39" s="2">
        <v>46.000000000000007</v>
      </c>
      <c r="M39" s="2">
        <v>24</v>
      </c>
      <c r="N39" s="2">
        <v>27.199999999999996</v>
      </c>
      <c r="O39" s="2">
        <v>14.4</v>
      </c>
      <c r="P39" s="21">
        <v>52.800000000000004</v>
      </c>
      <c r="Q39" s="2">
        <v>18.3</v>
      </c>
      <c r="R39" s="2">
        <v>23.400000000000002</v>
      </c>
      <c r="S39" s="2">
        <v>9.3999999999999986</v>
      </c>
      <c r="T39" s="2">
        <v>72.2</v>
      </c>
      <c r="U39" s="2">
        <v>12.8</v>
      </c>
      <c r="V39" s="2">
        <v>53.5</v>
      </c>
      <c r="W39" s="2">
        <v>55.6</v>
      </c>
      <c r="X39" s="2">
        <v>35.599999999999994</v>
      </c>
      <c r="Y39" s="2">
        <v>72.400000000000006</v>
      </c>
      <c r="Z39" s="2">
        <v>39.199999999999996</v>
      </c>
      <c r="AA39" s="22">
        <v>64</v>
      </c>
      <c r="AB39" s="31">
        <f t="shared" si="0"/>
        <v>509.2</v>
      </c>
      <c r="AC39" s="15">
        <f t="shared" si="1"/>
        <v>66.3</v>
      </c>
      <c r="AD39" s="15">
        <f t="shared" si="2"/>
        <v>229.7</v>
      </c>
      <c r="AE39" s="15"/>
      <c r="AF39" s="2">
        <v>2003</v>
      </c>
      <c r="AG39" s="2">
        <v>17.923333333333339</v>
      </c>
      <c r="AH39" s="2">
        <v>19.964516129032262</v>
      </c>
      <c r="AI39" s="2">
        <v>16.154838709677421</v>
      </c>
      <c r="AJ39" s="2">
        <v>9.16</v>
      </c>
      <c r="AK39" s="2">
        <v>1.7193548387096773</v>
      </c>
      <c r="AL39" s="2">
        <v>-4.3333333333334778E-2</v>
      </c>
      <c r="AM39" s="22">
        <v>2.8774193548387097</v>
      </c>
      <c r="AN39" s="21">
        <v>11.383870967741936</v>
      </c>
      <c r="AO39" s="2">
        <v>2.8678571428571424</v>
      </c>
      <c r="AP39" s="2">
        <v>1.4516129032258067</v>
      </c>
      <c r="AQ39" s="2">
        <v>3.8133333333333339</v>
      </c>
      <c r="AR39" s="2">
        <v>11.329032258064514</v>
      </c>
      <c r="AS39" s="2">
        <v>13.383333333333335</v>
      </c>
      <c r="AT39" s="2">
        <v>22.274193548387093</v>
      </c>
      <c r="AU39" s="2">
        <v>16.938709677419357</v>
      </c>
      <c r="AV39" s="2">
        <v>12.506666666666664</v>
      </c>
      <c r="AW39" s="2">
        <v>4.032258064516129</v>
      </c>
      <c r="AX39" s="2">
        <v>0.64666666666666706</v>
      </c>
      <c r="AY39" s="22">
        <v>1.6064516129032256</v>
      </c>
      <c r="AZ39" s="31">
        <f t="shared" si="3"/>
        <v>8.5194988479262665</v>
      </c>
      <c r="BA39" s="15">
        <f t="shared" si="4"/>
        <v>17.828763440860214</v>
      </c>
      <c r="BB39" s="2">
        <f t="shared" si="5"/>
        <v>16.275725806451611</v>
      </c>
    </row>
    <row r="40" spans="1:54" x14ac:dyDescent="0.25">
      <c r="A40" s="2">
        <v>2004</v>
      </c>
      <c r="B40">
        <v>1.2070000000000001</v>
      </c>
      <c r="C40" s="14">
        <v>1.2070000000000001</v>
      </c>
      <c r="D40" s="14">
        <v>1.0880000000000001</v>
      </c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35.599999999999994</v>
      </c>
      <c r="M40" s="2">
        <v>72.400000000000006</v>
      </c>
      <c r="N40" s="2">
        <v>39.199999999999996</v>
      </c>
      <c r="O40" s="2">
        <v>64</v>
      </c>
      <c r="P40" s="21">
        <v>36.300000000000004</v>
      </c>
      <c r="Q40" s="2">
        <v>45.9</v>
      </c>
      <c r="R40" s="2">
        <v>25.2</v>
      </c>
      <c r="S40" s="2">
        <v>41.7</v>
      </c>
      <c r="T40" s="2">
        <v>36.999999999999993</v>
      </c>
      <c r="U40" s="2">
        <v>48.399999999999991</v>
      </c>
      <c r="V40" s="2">
        <v>64.399999999999991</v>
      </c>
      <c r="W40" s="2">
        <v>66.2</v>
      </c>
      <c r="X40" s="2">
        <v>109.99999999999999</v>
      </c>
      <c r="Y40" s="2">
        <v>28.700000000000003</v>
      </c>
      <c r="Z40" s="2">
        <v>37.199999999999996</v>
      </c>
      <c r="AA40" s="22">
        <v>53.9</v>
      </c>
      <c r="AB40" s="31">
        <f t="shared" si="0"/>
        <v>594.9</v>
      </c>
      <c r="AC40" s="15">
        <f t="shared" si="1"/>
        <v>112.79999999999998</v>
      </c>
      <c r="AD40" s="15">
        <f t="shared" si="2"/>
        <v>325.99999999999994</v>
      </c>
      <c r="AE40" s="15"/>
      <c r="AF40" s="2">
        <v>2004</v>
      </c>
      <c r="AG40" s="2">
        <v>13.383333333333335</v>
      </c>
      <c r="AH40" s="2">
        <v>22.274193548387093</v>
      </c>
      <c r="AI40" s="2">
        <v>16.938709677419357</v>
      </c>
      <c r="AJ40" s="2">
        <v>12.506666666666664</v>
      </c>
      <c r="AK40" s="2">
        <v>4.032258064516129</v>
      </c>
      <c r="AL40" s="2">
        <v>0.64666666666666706</v>
      </c>
      <c r="AM40" s="22">
        <v>1.6064516129032256</v>
      </c>
      <c r="AN40" s="21">
        <v>1.1903225806451609</v>
      </c>
      <c r="AO40" s="2">
        <v>1.6896551724137931</v>
      </c>
      <c r="AP40" s="2">
        <v>-0.94838709677419364</v>
      </c>
      <c r="AQ40" s="2">
        <v>4.0233333333333325</v>
      </c>
      <c r="AR40" s="2">
        <v>8.8580645161290317</v>
      </c>
      <c r="AS40" s="2">
        <v>15.126666666666669</v>
      </c>
      <c r="AT40" s="2">
        <v>21.464516129032262</v>
      </c>
      <c r="AU40" s="2">
        <v>16.877419354838711</v>
      </c>
      <c r="AV40" s="2">
        <v>11.443333333333332</v>
      </c>
      <c r="AW40" s="2">
        <v>3.9548387096774191</v>
      </c>
      <c r="AX40" s="2">
        <v>2.6899999999999991</v>
      </c>
      <c r="AY40" s="22">
        <v>-1.6193548387096774</v>
      </c>
      <c r="AZ40" s="31">
        <f t="shared" si="3"/>
        <v>7.0625339883821523</v>
      </c>
      <c r="BA40" s="15">
        <f t="shared" si="4"/>
        <v>18.295591397849464</v>
      </c>
      <c r="BB40" s="2">
        <f t="shared" si="5"/>
        <v>16.227983870967741</v>
      </c>
    </row>
    <row r="41" spans="1:54" x14ac:dyDescent="0.25">
      <c r="A41" s="2">
        <v>2005</v>
      </c>
      <c r="B41">
        <v>0.92800000000000005</v>
      </c>
      <c r="C41" s="14">
        <v>0.92800000000000005</v>
      </c>
      <c r="D41" s="14">
        <v>0.91100000000000003</v>
      </c>
      <c r="F41" s="5"/>
      <c r="H41" s="2">
        <v>2005</v>
      </c>
      <c r="I41" s="2">
        <v>48.399999999999991</v>
      </c>
      <c r="J41" s="2">
        <v>64.399999999999991</v>
      </c>
      <c r="K41" s="2">
        <v>66.2</v>
      </c>
      <c r="L41" s="2">
        <v>109.99999999999999</v>
      </c>
      <c r="M41" s="2">
        <v>28.700000000000003</v>
      </c>
      <c r="N41" s="2">
        <v>37.199999999999996</v>
      </c>
      <c r="O41" s="2">
        <v>53.9</v>
      </c>
      <c r="P41" s="21">
        <v>63.100000000000009</v>
      </c>
      <c r="Q41" s="2">
        <v>15</v>
      </c>
      <c r="R41" s="2">
        <v>12.600000000000001</v>
      </c>
      <c r="S41" s="2">
        <v>34.5</v>
      </c>
      <c r="T41" s="2">
        <v>74</v>
      </c>
      <c r="U41" s="2">
        <v>25.8</v>
      </c>
      <c r="V41" s="2">
        <v>102.80000000000001</v>
      </c>
      <c r="W41" s="2">
        <v>68.400000000000006</v>
      </c>
      <c r="X41" s="2">
        <v>103.69999999999996</v>
      </c>
      <c r="Y41" s="2">
        <v>48.499999999999993</v>
      </c>
      <c r="Z41" s="2">
        <v>69.09999999999998</v>
      </c>
      <c r="AA41" s="22">
        <v>54.499999999999993</v>
      </c>
      <c r="AB41" s="31">
        <f t="shared" si="0"/>
        <v>672</v>
      </c>
      <c r="AC41" s="15">
        <f t="shared" si="1"/>
        <v>128.60000000000002</v>
      </c>
      <c r="AD41" s="15">
        <f t="shared" si="2"/>
        <v>374.69999999999993</v>
      </c>
      <c r="AE41" s="15"/>
      <c r="AF41" s="2">
        <v>2005</v>
      </c>
      <c r="AG41" s="2">
        <v>15.126666666666669</v>
      </c>
      <c r="AH41" s="2">
        <v>21.464516129032262</v>
      </c>
      <c r="AI41" s="2">
        <v>16.877419354838711</v>
      </c>
      <c r="AJ41" s="2">
        <v>11.443333333333332</v>
      </c>
      <c r="AK41" s="2">
        <v>3.9548387096774191</v>
      </c>
      <c r="AL41" s="2">
        <v>2.6899999999999991</v>
      </c>
      <c r="AM41" s="22">
        <v>-1.6193548387096774</v>
      </c>
      <c r="AN41" s="21">
        <v>-1.4548387096774196</v>
      </c>
      <c r="AO41" s="2">
        <v>-1.5535714285714286</v>
      </c>
      <c r="AP41" s="2">
        <v>-1.996774193548388</v>
      </c>
      <c r="AQ41" s="2">
        <v>4.0599999999999996</v>
      </c>
      <c r="AR41" s="2">
        <v>9.5580645161290345</v>
      </c>
      <c r="AS41" s="2">
        <v>17.423333333333332</v>
      </c>
      <c r="AT41" s="2">
        <v>20.825806451612905</v>
      </c>
      <c r="AU41" s="2">
        <v>18.693548387096776</v>
      </c>
      <c r="AV41" s="2">
        <v>12.473333333333336</v>
      </c>
      <c r="AW41" s="2">
        <v>6.6258064516129025</v>
      </c>
      <c r="AX41" s="2">
        <v>2.8666666666666658</v>
      </c>
      <c r="AY41" s="22">
        <v>-2.6419354838709679</v>
      </c>
      <c r="AZ41" s="31">
        <f t="shared" si="3"/>
        <v>7.0732866103430609</v>
      </c>
      <c r="BA41" s="15">
        <f t="shared" si="4"/>
        <v>19.124569892473119</v>
      </c>
      <c r="BB41" s="2">
        <f t="shared" si="5"/>
        <v>17.354005376344087</v>
      </c>
    </row>
    <row r="42" spans="1:54" x14ac:dyDescent="0.25">
      <c r="A42" s="2">
        <v>2006</v>
      </c>
      <c r="B42">
        <v>1.119</v>
      </c>
      <c r="C42" s="14">
        <v>1.119</v>
      </c>
      <c r="D42" s="14">
        <v>1.0840000000000001</v>
      </c>
      <c r="F42" s="5"/>
      <c r="H42" s="2">
        <v>2006</v>
      </c>
      <c r="I42" s="2">
        <v>25.8</v>
      </c>
      <c r="J42" s="2">
        <v>102.80000000000001</v>
      </c>
      <c r="K42" s="2">
        <v>68.400000000000006</v>
      </c>
      <c r="L42" s="2">
        <v>103.69999999999996</v>
      </c>
      <c r="M42" s="2">
        <v>48.499999999999993</v>
      </c>
      <c r="N42" s="2">
        <v>69.09999999999998</v>
      </c>
      <c r="O42" s="2">
        <v>54.499999999999993</v>
      </c>
      <c r="P42" s="21">
        <v>43.29999999999999</v>
      </c>
      <c r="Q42" s="2">
        <v>17.599999999999998</v>
      </c>
      <c r="R42" s="2">
        <v>11.299999999999997</v>
      </c>
      <c r="S42" s="2">
        <v>44.7</v>
      </c>
      <c r="T42" s="2">
        <v>74.599999999999994</v>
      </c>
      <c r="U42" s="2">
        <v>48.000000000000007</v>
      </c>
      <c r="V42" s="2">
        <v>43</v>
      </c>
      <c r="W42" s="2">
        <v>20.999999999999996</v>
      </c>
      <c r="X42" s="2">
        <v>71.500000000000014</v>
      </c>
      <c r="Y42" s="2">
        <v>58.4</v>
      </c>
      <c r="Z42" s="2">
        <v>51.9</v>
      </c>
      <c r="AA42" s="22">
        <v>57.399999999999991</v>
      </c>
      <c r="AB42" s="31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15"/>
      <c r="AF42" s="2">
        <v>2006</v>
      </c>
      <c r="AG42" s="2">
        <v>17.423333333333332</v>
      </c>
      <c r="AH42" s="2">
        <v>20.825806451612905</v>
      </c>
      <c r="AI42" s="2">
        <v>18.693548387096776</v>
      </c>
      <c r="AJ42" s="2">
        <v>12.473333333333336</v>
      </c>
      <c r="AK42" s="2">
        <v>6.6258064516129025</v>
      </c>
      <c r="AL42" s="2">
        <v>2.8666666666666658</v>
      </c>
      <c r="AM42" s="22">
        <v>-2.6419354838709679</v>
      </c>
      <c r="AN42" s="21">
        <v>2.2903225806451615</v>
      </c>
      <c r="AO42" s="2">
        <v>3.9892857142857148</v>
      </c>
      <c r="AP42" s="2">
        <v>1.0387096774193545</v>
      </c>
      <c r="AQ42" s="2">
        <v>3.9366666666666665</v>
      </c>
      <c r="AR42" s="2">
        <v>10.69032258064516</v>
      </c>
      <c r="AS42" s="2">
        <v>19.076666666666668</v>
      </c>
      <c r="AT42" s="2">
        <v>17.458064516129035</v>
      </c>
      <c r="AU42" s="2">
        <v>17.154838709677417</v>
      </c>
      <c r="AV42" s="2">
        <v>10.923333333333336</v>
      </c>
      <c r="AW42" s="2">
        <v>2.54516129032258</v>
      </c>
      <c r="AX42" s="2">
        <v>-1.6833333333333325</v>
      </c>
      <c r="AY42" s="22">
        <v>-0.34516129032258058</v>
      </c>
      <c r="AZ42" s="31">
        <f t="shared" si="3"/>
        <v>7.2562397593445978</v>
      </c>
      <c r="BA42" s="15">
        <f t="shared" si="4"/>
        <v>18.267365591397851</v>
      </c>
      <c r="BB42" s="2">
        <f t="shared" si="5"/>
        <v>16.153225806451612</v>
      </c>
    </row>
    <row r="43" spans="1:54" x14ac:dyDescent="0.25">
      <c r="A43" s="2">
        <v>2007</v>
      </c>
      <c r="B43">
        <v>0.99199999999999999</v>
      </c>
      <c r="C43" s="14">
        <v>0.99199999999999999</v>
      </c>
      <c r="D43" s="14">
        <v>1.024</v>
      </c>
      <c r="F43" s="5"/>
      <c r="H43" s="2">
        <v>2007</v>
      </c>
      <c r="I43" s="2">
        <v>48.000000000000007</v>
      </c>
      <c r="J43" s="2">
        <v>43</v>
      </c>
      <c r="K43" s="2">
        <v>20.999999999999996</v>
      </c>
      <c r="L43" s="2">
        <v>71.500000000000014</v>
      </c>
      <c r="M43" s="2">
        <v>58.4</v>
      </c>
      <c r="N43" s="2">
        <v>51.9</v>
      </c>
      <c r="O43" s="2">
        <v>57.399999999999991</v>
      </c>
      <c r="P43" s="21">
        <v>58.699999999999989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48.70000000000001</v>
      </c>
      <c r="Z43" s="2">
        <v>46.400000000000006</v>
      </c>
      <c r="AA43" s="22">
        <v>39.79999999999999</v>
      </c>
      <c r="AB43" s="31">
        <f t="shared" si="0"/>
        <v>647.5</v>
      </c>
      <c r="AC43" s="15">
        <f t="shared" si="1"/>
        <v>131</v>
      </c>
      <c r="AD43" s="15">
        <f t="shared" si="2"/>
        <v>342.1</v>
      </c>
      <c r="AE43" s="15"/>
      <c r="AF43" s="2">
        <v>2007</v>
      </c>
      <c r="AG43" s="2">
        <v>19.076666666666668</v>
      </c>
      <c r="AH43" s="2">
        <v>17.458064516129035</v>
      </c>
      <c r="AI43" s="2">
        <v>17.154838709677417</v>
      </c>
      <c r="AJ43" s="2">
        <v>10.923333333333336</v>
      </c>
      <c r="AK43" s="2">
        <v>2.54516129032258</v>
      </c>
      <c r="AL43" s="2">
        <v>-1.6833333333333325</v>
      </c>
      <c r="AM43" s="22">
        <v>-0.34516129032258058</v>
      </c>
      <c r="AN43" s="21">
        <v>2.7290322580645161</v>
      </c>
      <c r="AO43" s="2">
        <v>10.632142857142858</v>
      </c>
      <c r="AP43" s="2">
        <v>2.4806451612903229</v>
      </c>
      <c r="AQ43" s="2">
        <v>4.8066666666666658</v>
      </c>
      <c r="AR43" s="2">
        <v>9.4677419354838701</v>
      </c>
      <c r="AS43" s="2">
        <v>15.579999999999997</v>
      </c>
      <c r="AT43" s="2">
        <v>18.445161290322581</v>
      </c>
      <c r="AU43" s="2">
        <v>18.567741935483873</v>
      </c>
      <c r="AV43" s="2">
        <v>10.886666666666667</v>
      </c>
      <c r="AW43" s="2">
        <v>6.7225806451612913</v>
      </c>
      <c r="AX43" s="2">
        <v>-0.47333333333333333</v>
      </c>
      <c r="AY43" s="22">
        <v>0.51612903225806461</v>
      </c>
      <c r="AZ43" s="31">
        <f t="shared" si="3"/>
        <v>8.3634312596006151</v>
      </c>
      <c r="BA43" s="15">
        <f t="shared" si="4"/>
        <v>17.01258064516129</v>
      </c>
      <c r="BB43" s="2">
        <f t="shared" si="5"/>
        <v>15.869892473118281</v>
      </c>
    </row>
    <row r="44" spans="1:54" x14ac:dyDescent="0.25">
      <c r="A44" s="2">
        <v>2008</v>
      </c>
      <c r="B44">
        <v>1.2569999999999999</v>
      </c>
      <c r="C44" s="14">
        <v>1.2569999999999999</v>
      </c>
      <c r="D44" s="14">
        <v>1.29</v>
      </c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48.70000000000001</v>
      </c>
      <c r="N44" s="2">
        <v>46.400000000000006</v>
      </c>
      <c r="O44" s="2">
        <v>39.79999999999999</v>
      </c>
      <c r="P44" s="21">
        <v>48.999999999999993</v>
      </c>
      <c r="Q44" s="2">
        <v>26.299999999999997</v>
      </c>
      <c r="R44" s="2">
        <v>30.6</v>
      </c>
      <c r="S44" s="2">
        <v>25.600000000000005</v>
      </c>
      <c r="T44" s="2">
        <v>33.099999999999994</v>
      </c>
      <c r="U44" s="2">
        <v>96.299999999999983</v>
      </c>
      <c r="V44" s="2">
        <v>68.899999999999991</v>
      </c>
      <c r="W44" s="2">
        <v>98.4</v>
      </c>
      <c r="X44" s="2">
        <v>34.199999999999996</v>
      </c>
      <c r="Y44" s="2">
        <v>55.20000000000001</v>
      </c>
      <c r="Z44" s="2">
        <v>64.3</v>
      </c>
      <c r="AA44" s="22">
        <v>45.5</v>
      </c>
      <c r="AB44" s="31">
        <f t="shared" si="0"/>
        <v>627.39999999999986</v>
      </c>
      <c r="AC44" s="15">
        <f t="shared" si="1"/>
        <v>165.2</v>
      </c>
      <c r="AD44" s="15">
        <f t="shared" si="2"/>
        <v>330.89999999999992</v>
      </c>
      <c r="AE44" s="15"/>
      <c r="AF44" s="2">
        <v>2008</v>
      </c>
      <c r="AG44" s="2">
        <v>15.579999999999997</v>
      </c>
      <c r="AH44" s="2">
        <v>18.445161290322581</v>
      </c>
      <c r="AI44" s="2">
        <v>18.567741935483873</v>
      </c>
      <c r="AJ44" s="2">
        <v>10.886666666666667</v>
      </c>
      <c r="AK44" s="2">
        <v>6.7225806451612913</v>
      </c>
      <c r="AL44" s="2">
        <v>-0.47333333333333333</v>
      </c>
      <c r="AM44" s="22">
        <v>0.51612903225806461</v>
      </c>
      <c r="AN44" s="21">
        <v>4.216129032258066</v>
      </c>
      <c r="AO44" s="2">
        <v>-3.1379310344827589</v>
      </c>
      <c r="AP44" s="2">
        <v>-1.8806451612903226</v>
      </c>
      <c r="AQ44" s="2">
        <v>3.05</v>
      </c>
      <c r="AR44" s="2">
        <v>7.3032258064516142</v>
      </c>
      <c r="AS44" s="2">
        <v>15.669999999999998</v>
      </c>
      <c r="AT44" s="2">
        <v>17.777419354838703</v>
      </c>
      <c r="AU44" s="2">
        <v>13.964516129032257</v>
      </c>
      <c r="AV44" s="2">
        <v>9.8466666666666658</v>
      </c>
      <c r="AW44" s="2">
        <v>5.3419354838709676</v>
      </c>
      <c r="AX44" s="2">
        <v>-1.0533333333333332</v>
      </c>
      <c r="AY44" s="22">
        <v>-9.6774193548387188E-3</v>
      </c>
      <c r="AZ44" s="31">
        <f t="shared" si="3"/>
        <v>5.9240254603880844</v>
      </c>
      <c r="BA44" s="15">
        <f t="shared" si="4"/>
        <v>16.72370967741935</v>
      </c>
      <c r="BB44" s="2">
        <f t="shared" si="5"/>
        <v>14.314650537634405</v>
      </c>
    </row>
    <row r="45" spans="1:54" x14ac:dyDescent="0.25">
      <c r="A45" s="2">
        <v>2009</v>
      </c>
      <c r="B45">
        <v>0.96099999999999997</v>
      </c>
      <c r="C45" s="14">
        <v>0.96099999999999997</v>
      </c>
      <c r="D45" s="14">
        <v>1.228</v>
      </c>
      <c r="F45" s="5"/>
      <c r="H45" s="2">
        <v>2009</v>
      </c>
      <c r="I45" s="2">
        <v>96.299999999999983</v>
      </c>
      <c r="J45" s="2">
        <v>68.899999999999991</v>
      </c>
      <c r="K45" s="2">
        <v>98.4</v>
      </c>
      <c r="L45" s="2">
        <v>34.199999999999996</v>
      </c>
      <c r="M45" s="2">
        <v>55.20000000000001</v>
      </c>
      <c r="N45" s="2">
        <v>64.3</v>
      </c>
      <c r="O45" s="2">
        <v>45.5</v>
      </c>
      <c r="P45" s="21">
        <v>24.400000000000002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68.199999999999989</v>
      </c>
      <c r="V45" s="2">
        <v>98.2</v>
      </c>
      <c r="W45" s="2">
        <v>105.29999999999998</v>
      </c>
      <c r="X45" s="2">
        <v>72.700000000000017</v>
      </c>
      <c r="Y45" s="2">
        <v>42</v>
      </c>
      <c r="Z45" s="2">
        <v>41.9</v>
      </c>
      <c r="AA45" s="22">
        <v>37.099999999999994</v>
      </c>
      <c r="AB45" s="31">
        <f t="shared" si="0"/>
        <v>584.6</v>
      </c>
      <c r="AC45" s="15">
        <f t="shared" si="1"/>
        <v>166.39999999999998</v>
      </c>
      <c r="AD45" s="15">
        <f t="shared" si="2"/>
        <v>382.9</v>
      </c>
      <c r="AE45" s="15"/>
      <c r="AF45" s="2">
        <v>2009</v>
      </c>
      <c r="AG45" s="2">
        <v>15.669999999999998</v>
      </c>
      <c r="AH45" s="2">
        <v>17.777419354838703</v>
      </c>
      <c r="AI45" s="2">
        <v>13.964516129032257</v>
      </c>
      <c r="AJ45" s="2">
        <v>9.8466666666666658</v>
      </c>
      <c r="AK45" s="2">
        <v>5.3419354838709676</v>
      </c>
      <c r="AL45" s="2">
        <v>-1.0533333333333332</v>
      </c>
      <c r="AM45" s="22">
        <v>-9.6774193548387188E-3</v>
      </c>
      <c r="AN45" s="21">
        <v>-1.6967741935483873</v>
      </c>
      <c r="AO45" s="2">
        <v>-2.35</v>
      </c>
      <c r="AP45" s="2">
        <v>-2.2129032258064516</v>
      </c>
      <c r="AQ45" s="2">
        <v>3.4566666666666674</v>
      </c>
      <c r="AR45" s="2">
        <v>11.512903225806452</v>
      </c>
      <c r="AS45" s="2">
        <v>15.193333333333333</v>
      </c>
      <c r="AT45" s="2">
        <v>17.529032258064518</v>
      </c>
      <c r="AU45" s="2">
        <v>18.074193548387097</v>
      </c>
      <c r="AV45" s="2">
        <v>13.590000000000002</v>
      </c>
      <c r="AW45" s="2">
        <v>2.1419354838709679</v>
      </c>
      <c r="AX45" s="2">
        <v>0.10333333333333329</v>
      </c>
      <c r="AY45" s="22">
        <v>-0.56129032258064493</v>
      </c>
      <c r="AZ45" s="31">
        <f t="shared" si="3"/>
        <v>6.2317025089605744</v>
      </c>
      <c r="BA45" s="15">
        <f t="shared" si="4"/>
        <v>16.361182795698927</v>
      </c>
      <c r="BB45" s="2">
        <f t="shared" si="5"/>
        <v>16.096639784946237</v>
      </c>
    </row>
    <row r="46" spans="1:54" x14ac:dyDescent="0.25">
      <c r="A46" s="2">
        <v>2010</v>
      </c>
      <c r="B46">
        <v>1.2230000000000001</v>
      </c>
      <c r="C46" s="14">
        <v>1.2230000000000001</v>
      </c>
      <c r="D46" s="14">
        <v>1.4370000000000001</v>
      </c>
      <c r="F46" s="5"/>
      <c r="H46" s="2">
        <v>2010</v>
      </c>
      <c r="I46" s="2">
        <v>68.199999999999989</v>
      </c>
      <c r="J46" s="2">
        <v>98.2</v>
      </c>
      <c r="K46" s="2">
        <v>105.29999999999998</v>
      </c>
      <c r="L46" s="2">
        <v>72.700000000000017</v>
      </c>
      <c r="M46" s="2">
        <v>42</v>
      </c>
      <c r="N46" s="2">
        <v>41.9</v>
      </c>
      <c r="O46" s="2">
        <v>37.099999999999994</v>
      </c>
      <c r="P46" s="21">
        <v>7.2000000000000011</v>
      </c>
      <c r="Q46" s="2">
        <v>59.1</v>
      </c>
      <c r="R46" s="2">
        <v>34.1</v>
      </c>
      <c r="S46" s="2">
        <v>19.3</v>
      </c>
      <c r="T46" s="2">
        <v>97.499999999999972</v>
      </c>
      <c r="U46" s="2">
        <v>73.2</v>
      </c>
      <c r="V46" s="2">
        <v>45.2</v>
      </c>
      <c r="W46" s="2">
        <v>71.2</v>
      </c>
      <c r="X46" s="2">
        <v>64.899999999999991</v>
      </c>
      <c r="Y46" s="2">
        <v>52.500000000000007</v>
      </c>
      <c r="Z46" s="2">
        <v>10.799999999999999</v>
      </c>
      <c r="AA46" s="22">
        <v>20.399999999999999</v>
      </c>
      <c r="AB46" s="31">
        <f t="shared" si="0"/>
        <v>555.39999999999986</v>
      </c>
      <c r="AC46" s="15">
        <f t="shared" si="1"/>
        <v>118.4</v>
      </c>
      <c r="AD46" s="15">
        <f t="shared" si="2"/>
        <v>351.99999999999994</v>
      </c>
      <c r="AE46" s="15"/>
      <c r="AF46" s="2">
        <v>2010</v>
      </c>
      <c r="AG46" s="2">
        <v>15.193333333333333</v>
      </c>
      <c r="AH46" s="2">
        <v>17.529032258064518</v>
      </c>
      <c r="AI46" s="2">
        <v>18.074193548387097</v>
      </c>
      <c r="AJ46" s="2">
        <v>13.590000000000002</v>
      </c>
      <c r="AK46" s="2">
        <v>2.1419354838709679</v>
      </c>
      <c r="AL46" s="2">
        <v>0.10333333333333329</v>
      </c>
      <c r="AM46" s="22">
        <v>-0.56129032258064493</v>
      </c>
      <c r="AN46" s="21">
        <v>8.193548387096774</v>
      </c>
      <c r="AO46" s="2">
        <v>4.3571428571428568</v>
      </c>
      <c r="AP46" s="2">
        <v>-3.4290322580645163</v>
      </c>
      <c r="AQ46" s="2">
        <v>4.7133333333333329</v>
      </c>
      <c r="AR46" s="2">
        <v>12.309677419354841</v>
      </c>
      <c r="AS46" s="2">
        <v>14.786666666666667</v>
      </c>
      <c r="AT46" s="2">
        <v>21.429032258064517</v>
      </c>
      <c r="AU46" s="2">
        <v>15.725806451612906</v>
      </c>
      <c r="AV46" s="2">
        <v>11.886666666666665</v>
      </c>
      <c r="AW46" s="2">
        <v>5.5000000000000009</v>
      </c>
      <c r="AX46" s="2">
        <v>-0.40999999999999981</v>
      </c>
      <c r="AY46" s="22">
        <v>3.2258064516128747E-2</v>
      </c>
      <c r="AZ46" s="31">
        <f t="shared" si="3"/>
        <v>7.924591653865849</v>
      </c>
      <c r="BA46" s="15">
        <f t="shared" si="4"/>
        <v>18.107849462365593</v>
      </c>
      <c r="BB46" s="2">
        <f t="shared" si="5"/>
        <v>15.957043010752688</v>
      </c>
    </row>
    <row r="47" spans="1:54" x14ac:dyDescent="0.25">
      <c r="A47" s="2">
        <v>2011</v>
      </c>
      <c r="B47">
        <v>1.0449999999999999</v>
      </c>
      <c r="C47" s="14">
        <v>1.0449999999999999</v>
      </c>
      <c r="D47" s="14">
        <v>1.4259999999999999</v>
      </c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64.899999999999991</v>
      </c>
      <c r="M47" s="2">
        <v>52.500000000000007</v>
      </c>
      <c r="N47" s="2">
        <v>10.799999999999999</v>
      </c>
      <c r="O47" s="2">
        <v>20.399999999999999</v>
      </c>
      <c r="P47" s="21">
        <v>48.300000000000011</v>
      </c>
      <c r="Q47" s="2">
        <v>17.100000000000001</v>
      </c>
      <c r="R47" s="2">
        <v>28.900000000000002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44.399999999999991</v>
      </c>
      <c r="Y47" s="2">
        <v>63</v>
      </c>
      <c r="Z47" s="2">
        <v>37</v>
      </c>
      <c r="AA47" s="22">
        <v>55.599999999999987</v>
      </c>
      <c r="AB47" s="31">
        <f t="shared" si="0"/>
        <v>554.70000000000005</v>
      </c>
      <c r="AC47" s="15">
        <f t="shared" si="1"/>
        <v>118</v>
      </c>
      <c r="AD47" s="15">
        <f t="shared" si="2"/>
        <v>289.8</v>
      </c>
      <c r="AE47" s="15"/>
      <c r="AF47" s="2">
        <v>2011</v>
      </c>
      <c r="AG47" s="2">
        <v>14.786666666666667</v>
      </c>
      <c r="AH47" s="2">
        <v>21.429032258064517</v>
      </c>
      <c r="AI47" s="2">
        <v>15.725806451612906</v>
      </c>
      <c r="AJ47" s="2">
        <v>11.886666666666665</v>
      </c>
      <c r="AK47" s="2">
        <v>5.5000000000000009</v>
      </c>
      <c r="AL47" s="2">
        <v>-0.40999999999999981</v>
      </c>
      <c r="AM47" s="22">
        <v>3.2258064516128747E-2</v>
      </c>
      <c r="AN47" s="21">
        <v>3.1741935483870982</v>
      </c>
      <c r="AO47" s="2">
        <v>9.7464285714285719</v>
      </c>
      <c r="AP47" s="2">
        <v>-0.26774193548387099</v>
      </c>
      <c r="AQ47" s="2">
        <v>6.6166666666666663</v>
      </c>
      <c r="AR47" s="2">
        <v>11</v>
      </c>
      <c r="AS47" s="2">
        <v>19.153333333333325</v>
      </c>
      <c r="AT47" s="2">
        <v>21.222580645161287</v>
      </c>
      <c r="AU47" s="2">
        <v>16.661290322580644</v>
      </c>
      <c r="AV47" s="2">
        <v>12.560000000000004</v>
      </c>
      <c r="AW47" s="2">
        <v>6.2419354838709671</v>
      </c>
      <c r="AX47" s="2">
        <v>0.8933333333333332</v>
      </c>
      <c r="AY47" s="22">
        <v>-0.61612903225806448</v>
      </c>
      <c r="AZ47" s="31">
        <f t="shared" si="3"/>
        <v>8.8654909114183287</v>
      </c>
      <c r="BA47" s="15">
        <f t="shared" si="4"/>
        <v>20.187956989247304</v>
      </c>
      <c r="BB47" s="2">
        <f t="shared" si="5"/>
        <v>17.399301075268813</v>
      </c>
    </row>
    <row r="48" spans="1:54" x14ac:dyDescent="0.25">
      <c r="A48" s="2">
        <v>2012</v>
      </c>
      <c r="B48">
        <v>0.80300000000000005</v>
      </c>
      <c r="C48" s="14">
        <v>0.80300000000000005</v>
      </c>
      <c r="D48" s="14">
        <v>1.1319999999999999</v>
      </c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44.399999999999991</v>
      </c>
      <c r="M48" s="2">
        <v>63</v>
      </c>
      <c r="N48" s="2">
        <v>37</v>
      </c>
      <c r="O48" s="2">
        <v>55.599999999999987</v>
      </c>
      <c r="P48" s="21">
        <v>37.4</v>
      </c>
      <c r="Q48" s="2">
        <v>40.699999999999996</v>
      </c>
      <c r="R48" s="2">
        <v>29.2</v>
      </c>
      <c r="S48" s="2">
        <v>28.099999999999998</v>
      </c>
      <c r="T48" s="2">
        <v>46.7</v>
      </c>
      <c r="U48" s="2">
        <v>64.899999999999991</v>
      </c>
      <c r="V48" s="2">
        <v>71.5</v>
      </c>
      <c r="W48" s="2">
        <v>22.200000000000003</v>
      </c>
      <c r="X48" s="2">
        <v>90.5</v>
      </c>
      <c r="Y48" s="2">
        <v>77.8</v>
      </c>
      <c r="Z48" s="2">
        <v>52.800000000000004</v>
      </c>
      <c r="AA48" s="22">
        <v>47.9</v>
      </c>
      <c r="AB48" s="31">
        <f t="shared" si="0"/>
        <v>609.69999999999993</v>
      </c>
      <c r="AC48" s="15">
        <f t="shared" si="1"/>
        <v>136.39999999999998</v>
      </c>
      <c r="AD48" s="15">
        <f t="shared" si="2"/>
        <v>295.8</v>
      </c>
      <c r="AE48" s="15"/>
      <c r="AF48" s="2">
        <v>2012</v>
      </c>
      <c r="AG48" s="2">
        <v>19.153333333333325</v>
      </c>
      <c r="AH48" s="2">
        <v>21.222580645161287</v>
      </c>
      <c r="AI48" s="2">
        <v>16.661290322580644</v>
      </c>
      <c r="AJ48" s="2">
        <v>12.560000000000004</v>
      </c>
      <c r="AK48" s="2">
        <v>6.2419354838709671</v>
      </c>
      <c r="AL48" s="2">
        <v>0.8933333333333332</v>
      </c>
      <c r="AM48" s="22">
        <v>-0.61612903225806448</v>
      </c>
      <c r="AN48" s="21">
        <v>0.39677419354838733</v>
      </c>
      <c r="AO48" s="2">
        <v>4.0103448275862066</v>
      </c>
      <c r="AP48" s="2">
        <v>-0.83870967741935487</v>
      </c>
      <c r="AQ48" s="2">
        <v>3.4999999999999996</v>
      </c>
      <c r="AR48" s="2">
        <v>11.054838709677421</v>
      </c>
      <c r="AS48" s="2">
        <v>15.330000000000002</v>
      </c>
      <c r="AT48" s="2">
        <v>18.21935483870968</v>
      </c>
      <c r="AU48" s="2">
        <v>16.425806451612903</v>
      </c>
      <c r="AV48" s="2">
        <v>11.33</v>
      </c>
      <c r="AW48" s="2">
        <v>4.1129032258064528</v>
      </c>
      <c r="AX48" s="2">
        <v>1.6433333333333333</v>
      </c>
      <c r="AY48" s="22">
        <v>3.6580645161290315</v>
      </c>
      <c r="AZ48" s="31">
        <f t="shared" si="3"/>
        <v>7.4035592015820031</v>
      </c>
      <c r="BA48" s="15">
        <f t="shared" si="4"/>
        <v>16.774677419354841</v>
      </c>
      <c r="BB48" s="2">
        <f t="shared" si="5"/>
        <v>15.326290322580647</v>
      </c>
    </row>
    <row r="49" spans="1:54" x14ac:dyDescent="0.25">
      <c r="A49" s="2">
        <v>2013</v>
      </c>
      <c r="B49">
        <v>0.97599999999999998</v>
      </c>
      <c r="C49" s="14">
        <v>0.97599999999999998</v>
      </c>
      <c r="D49" s="14">
        <v>1.105</v>
      </c>
      <c r="H49" s="2">
        <v>2013</v>
      </c>
      <c r="I49" s="2">
        <v>64.899999999999991</v>
      </c>
      <c r="J49" s="2">
        <v>71.5</v>
      </c>
      <c r="K49" s="2">
        <v>22.200000000000003</v>
      </c>
      <c r="L49" s="2">
        <v>90.5</v>
      </c>
      <c r="M49" s="2">
        <v>77.8</v>
      </c>
      <c r="N49" s="2">
        <v>52.800000000000004</v>
      </c>
      <c r="O49" s="2">
        <v>47.9</v>
      </c>
      <c r="P49" s="21">
        <v>44.699999999999996</v>
      </c>
      <c r="Q49" s="2">
        <v>27.099999999999998</v>
      </c>
      <c r="R49" s="2">
        <v>17.400000000000002</v>
      </c>
      <c r="S49" s="2">
        <v>32.299999999999997</v>
      </c>
      <c r="T49" s="2">
        <v>25.3</v>
      </c>
      <c r="U49" s="2">
        <v>77.5</v>
      </c>
      <c r="V49" s="2">
        <v>64.100000000000009</v>
      </c>
      <c r="W49" s="2">
        <v>37.5</v>
      </c>
      <c r="X49" s="2">
        <v>26.2</v>
      </c>
      <c r="Y49" s="2">
        <v>74.899999999999991</v>
      </c>
      <c r="Z49" s="2">
        <v>41.300000000000011</v>
      </c>
      <c r="AA49" s="22">
        <v>48.199999999999996</v>
      </c>
      <c r="AB49" s="31">
        <f t="shared" si="0"/>
        <v>516.5</v>
      </c>
      <c r="AC49" s="15">
        <f t="shared" si="1"/>
        <v>141.60000000000002</v>
      </c>
      <c r="AD49" s="15">
        <f t="shared" si="2"/>
        <v>230.6</v>
      </c>
      <c r="AE49" s="15"/>
      <c r="AF49" s="2">
        <v>2013</v>
      </c>
      <c r="AG49" s="2">
        <v>15.330000000000002</v>
      </c>
      <c r="AH49" s="2">
        <v>18.21935483870968</v>
      </c>
      <c r="AI49" s="2">
        <v>16.425806451612903</v>
      </c>
      <c r="AJ49" s="2">
        <v>11.33</v>
      </c>
      <c r="AK49" s="2">
        <v>4.1129032258064528</v>
      </c>
      <c r="AL49" s="2">
        <v>1.6433333333333333</v>
      </c>
      <c r="AM49" s="22">
        <v>3.6580645161290315</v>
      </c>
      <c r="AN49" s="21">
        <v>1.4193548387096779</v>
      </c>
      <c r="AO49" s="2">
        <v>-1.0285714285714285</v>
      </c>
      <c r="AP49" s="2">
        <v>-2.6096774193548389</v>
      </c>
      <c r="AQ49" s="2">
        <v>4.2700000000000005</v>
      </c>
      <c r="AR49" s="2">
        <v>11.70967741935484</v>
      </c>
      <c r="AS49" s="2">
        <v>18.216666666666665</v>
      </c>
      <c r="AT49" s="2">
        <v>19.941935483870971</v>
      </c>
      <c r="AU49" s="2">
        <v>20.087096774193544</v>
      </c>
      <c r="AV49" s="2">
        <v>13.310000000000002</v>
      </c>
      <c r="AW49" s="2">
        <v>3.9032258064516125</v>
      </c>
      <c r="AX49" s="2">
        <v>-1.1266666666666665</v>
      </c>
      <c r="AY49" s="22">
        <v>0.68709677419354842</v>
      </c>
      <c r="AZ49" s="31">
        <f t="shared" si="3"/>
        <v>7.3983448540706611</v>
      </c>
      <c r="BA49" s="15">
        <f t="shared" si="4"/>
        <v>19.079301075268816</v>
      </c>
      <c r="BB49" s="2">
        <f t="shared" si="5"/>
        <v>17.888924731182794</v>
      </c>
    </row>
    <row r="50" spans="1:54" x14ac:dyDescent="0.25">
      <c r="A50" s="2">
        <v>2014</v>
      </c>
      <c r="B50">
        <v>1.0680000000000001</v>
      </c>
      <c r="C50" s="14">
        <v>1.0680000000000001</v>
      </c>
      <c r="D50" s="14">
        <v>1.2669999999999999</v>
      </c>
      <c r="H50" s="2">
        <v>2014</v>
      </c>
      <c r="I50" s="2">
        <v>77.5</v>
      </c>
      <c r="J50" s="2">
        <v>64.100000000000009</v>
      </c>
      <c r="K50" s="2">
        <v>37.5</v>
      </c>
      <c r="L50" s="2">
        <v>26.2</v>
      </c>
      <c r="M50" s="2">
        <v>74.899999999999991</v>
      </c>
      <c r="N50" s="2">
        <v>41.300000000000011</v>
      </c>
      <c r="O50" s="2">
        <v>48.199999999999996</v>
      </c>
      <c r="P50" s="21">
        <v>29.9</v>
      </c>
      <c r="Q50" s="2">
        <v>39.400000000000006</v>
      </c>
      <c r="R50" s="2">
        <v>33.5</v>
      </c>
      <c r="S50" s="2">
        <v>15.599999999999996</v>
      </c>
      <c r="T50" s="2">
        <v>23.7</v>
      </c>
      <c r="U50" s="2">
        <v>43.900000000000013</v>
      </c>
      <c r="V50" s="2">
        <v>101.4</v>
      </c>
      <c r="W50" s="2">
        <v>104.39999999999999</v>
      </c>
      <c r="X50" s="2">
        <v>79.500000000000014</v>
      </c>
      <c r="Y50" s="2">
        <v>36.5</v>
      </c>
      <c r="Z50" s="2">
        <v>27.4</v>
      </c>
      <c r="AA50" s="22">
        <v>49.79999999999999</v>
      </c>
      <c r="AB50" s="31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15"/>
      <c r="AF50" s="2">
        <v>2014</v>
      </c>
      <c r="AG50" s="2">
        <v>18.216666666666665</v>
      </c>
      <c r="AH50" s="2">
        <v>19.941935483870971</v>
      </c>
      <c r="AI50" s="2">
        <v>20.087096774193544</v>
      </c>
      <c r="AJ50" s="2">
        <v>13.310000000000002</v>
      </c>
      <c r="AK50" s="2">
        <v>3.9032258064516125</v>
      </c>
      <c r="AL50" s="2">
        <v>-1.1266666666666665</v>
      </c>
      <c r="AM50" s="22">
        <v>0.68709677419354842</v>
      </c>
      <c r="AN50" s="21">
        <v>6.7548387096774194</v>
      </c>
      <c r="AO50" s="2">
        <v>0.47857142857142881</v>
      </c>
      <c r="AP50" s="2">
        <v>1.4129032258064513</v>
      </c>
      <c r="AQ50" s="2">
        <v>4.6899999999999995</v>
      </c>
      <c r="AR50" s="2">
        <v>9.9354838709677455</v>
      </c>
      <c r="AS50" s="2">
        <v>14.696666666666667</v>
      </c>
      <c r="AT50" s="2">
        <v>22.167741935483868</v>
      </c>
      <c r="AU50" s="2">
        <v>19.054838709677419</v>
      </c>
      <c r="AV50" s="2">
        <v>12.716666666666669</v>
      </c>
      <c r="AW50" s="2">
        <v>2.8354838709677428</v>
      </c>
      <c r="AX50" s="2">
        <v>-1.4766666666666666</v>
      </c>
      <c r="AY50" s="22">
        <v>1.6096774193548389</v>
      </c>
      <c r="AZ50" s="31">
        <f t="shared" si="3"/>
        <v>7.9063504864311334</v>
      </c>
      <c r="BA50" s="15">
        <f t="shared" si="4"/>
        <v>18.432204301075267</v>
      </c>
      <c r="BB50" s="2">
        <f t="shared" si="5"/>
        <v>17.158978494623653</v>
      </c>
    </row>
    <row r="51" spans="1:54" x14ac:dyDescent="0.25">
      <c r="A51" s="2">
        <v>2015</v>
      </c>
      <c r="B51">
        <v>0.94099999999999995</v>
      </c>
      <c r="C51" s="14">
        <v>0.94099999999999995</v>
      </c>
      <c r="D51" s="14">
        <v>1.1459999999999999</v>
      </c>
      <c r="H51" s="2">
        <v>2015</v>
      </c>
      <c r="I51" s="2">
        <v>43.900000000000013</v>
      </c>
      <c r="J51" s="2">
        <v>101.4</v>
      </c>
      <c r="K51" s="2">
        <v>104.39999999999999</v>
      </c>
      <c r="L51" s="2">
        <v>79.500000000000014</v>
      </c>
      <c r="M51" s="2">
        <v>36.5</v>
      </c>
      <c r="N51" s="2">
        <v>27.4</v>
      </c>
      <c r="O51" s="2">
        <v>49.79999999999999</v>
      </c>
      <c r="P51" s="21">
        <v>45.599999999999994</v>
      </c>
      <c r="Q51" s="2">
        <v>23.100000000000005</v>
      </c>
      <c r="R51" s="2">
        <v>38.5</v>
      </c>
      <c r="S51" s="2">
        <v>45.5</v>
      </c>
      <c r="T51" s="2">
        <v>38.9</v>
      </c>
      <c r="U51" s="2">
        <v>110.19999999999999</v>
      </c>
      <c r="V51" s="2">
        <v>113.80000000000001</v>
      </c>
      <c r="W51" s="2">
        <v>55.8</v>
      </c>
      <c r="X51" s="2">
        <v>58.999999999999993</v>
      </c>
      <c r="Y51" s="2">
        <v>32.20000000000001</v>
      </c>
      <c r="Z51" s="2">
        <v>61.800000000000011</v>
      </c>
      <c r="AA51" s="22">
        <v>61.2</v>
      </c>
      <c r="AB51" s="31">
        <f t="shared" si="0"/>
        <v>685.60000000000014</v>
      </c>
      <c r="AC51" s="15">
        <f t="shared" si="1"/>
        <v>224</v>
      </c>
      <c r="AD51" s="15">
        <f t="shared" si="2"/>
        <v>377.7</v>
      </c>
      <c r="AE51" s="15"/>
      <c r="AF51" s="2">
        <v>2015</v>
      </c>
      <c r="AG51" s="2">
        <v>14.696666666666667</v>
      </c>
      <c r="AH51" s="2">
        <v>22.167741935483868</v>
      </c>
      <c r="AI51" s="2">
        <v>19.054838709677419</v>
      </c>
      <c r="AJ51" s="2">
        <v>12.716666666666669</v>
      </c>
      <c r="AK51" s="2">
        <v>2.8354838709677428</v>
      </c>
      <c r="AL51" s="2">
        <v>-1.4766666666666666</v>
      </c>
      <c r="AM51" s="22">
        <v>1.6096774193548389</v>
      </c>
      <c r="AN51" s="21">
        <v>3.0193548387096767</v>
      </c>
      <c r="AO51" s="2">
        <v>0.3607142857142856</v>
      </c>
      <c r="AP51" s="2">
        <v>2.387096774193548</v>
      </c>
      <c r="AQ51" s="2">
        <v>4.5766666666666671</v>
      </c>
      <c r="AR51" s="2">
        <v>11.758064516129034</v>
      </c>
      <c r="AS51" s="2">
        <v>15.169999999999998</v>
      </c>
      <c r="AT51" s="2">
        <v>15.309677419354841</v>
      </c>
      <c r="AU51" s="2">
        <v>17.206451612903226</v>
      </c>
      <c r="AV51" s="2">
        <v>14.083333333333334</v>
      </c>
      <c r="AW51" s="2">
        <v>5.1354838709677395</v>
      </c>
      <c r="AX51" s="2">
        <v>3.3333333333333327E-3</v>
      </c>
      <c r="AY51" s="22">
        <v>0.54838709677419328</v>
      </c>
      <c r="AZ51" s="31">
        <f t="shared" si="3"/>
        <v>7.4632136456733216</v>
      </c>
      <c r="BA51" s="15">
        <f t="shared" si="4"/>
        <v>15.23983870967742</v>
      </c>
      <c r="BB51" s="2">
        <f t="shared" si="5"/>
        <v>15.44236559139785</v>
      </c>
    </row>
    <row r="52" spans="1:54" x14ac:dyDescent="0.25">
      <c r="A52" s="2">
        <v>2016</v>
      </c>
      <c r="B52">
        <v>1.1639999999999999</v>
      </c>
      <c r="C52" s="14">
        <v>1.1639999999999999</v>
      </c>
      <c r="D52" s="14">
        <v>1.35</v>
      </c>
      <c r="H52" s="2">
        <v>2016</v>
      </c>
      <c r="I52" s="2">
        <v>110.19999999999999</v>
      </c>
      <c r="J52" s="2">
        <v>113.80000000000001</v>
      </c>
      <c r="K52" s="2">
        <v>55.8</v>
      </c>
      <c r="L52" s="2">
        <v>58.999999999999993</v>
      </c>
      <c r="M52" s="2">
        <v>32.20000000000001</v>
      </c>
      <c r="N52" s="2">
        <v>61.800000000000011</v>
      </c>
      <c r="O52" s="2">
        <v>61.2</v>
      </c>
      <c r="P52" s="21">
        <v>38.700000000000003</v>
      </c>
      <c r="Q52" s="2">
        <v>71.100000000000009</v>
      </c>
      <c r="R52" s="2">
        <v>12.700000000000001</v>
      </c>
      <c r="S52" s="2">
        <v>37.899999999999991</v>
      </c>
      <c r="T52" s="2">
        <v>17.099999999999998</v>
      </c>
      <c r="U52" s="2">
        <v>71.299999999999983</v>
      </c>
      <c r="V52" s="2">
        <v>78.099999999999994</v>
      </c>
      <c r="W52" s="2">
        <v>118.99999999999999</v>
      </c>
      <c r="X52" s="2">
        <v>64.2</v>
      </c>
      <c r="Y52" s="2">
        <v>18.8</v>
      </c>
      <c r="Z52" s="2">
        <v>55.199999999999989</v>
      </c>
      <c r="AA52" s="22">
        <v>44.8</v>
      </c>
      <c r="AB52" s="31">
        <f>SUM(P52:AA52)</f>
        <v>628.89999999999986</v>
      </c>
      <c r="AC52" s="15">
        <f t="shared" si="1"/>
        <v>149.39999999999998</v>
      </c>
      <c r="AD52" s="15">
        <f t="shared" si="2"/>
        <v>349.69999999999993</v>
      </c>
      <c r="AE52" s="15"/>
      <c r="AF52" s="2">
        <v>2016</v>
      </c>
      <c r="AG52" s="2">
        <v>15.169999999999998</v>
      </c>
      <c r="AH52" s="2">
        <v>15.309677419354841</v>
      </c>
      <c r="AI52" s="2">
        <v>17.206451612903226</v>
      </c>
      <c r="AJ52" s="2">
        <v>14.083333333333334</v>
      </c>
      <c r="AK52" s="2">
        <v>5.1354838709677395</v>
      </c>
      <c r="AL52" s="2">
        <v>3.3333333333333327E-3</v>
      </c>
      <c r="AM52" s="22">
        <v>0.54838709677419328</v>
      </c>
      <c r="AN52" s="21">
        <v>8.5741935483870968</v>
      </c>
      <c r="AO52" s="2">
        <v>-2.4068965517241372</v>
      </c>
      <c r="AP52" s="2">
        <v>0.21290322580645171</v>
      </c>
      <c r="AQ52" s="2">
        <v>5.376666666666666</v>
      </c>
      <c r="AR52" s="2">
        <v>14.819354838709677</v>
      </c>
      <c r="AS52" s="2">
        <v>16.173333333333332</v>
      </c>
      <c r="AT52" s="2">
        <v>22.487096774193549</v>
      </c>
      <c r="AU52" s="2">
        <v>17.480645161290319</v>
      </c>
      <c r="AV52" s="2">
        <v>11.98666666666667</v>
      </c>
      <c r="AW52" s="2">
        <v>5.5225806451612911</v>
      </c>
      <c r="AX52" s="2">
        <v>-2.1533333333333333</v>
      </c>
      <c r="AY52" s="22">
        <v>-1.8000000000000003</v>
      </c>
      <c r="AZ52" s="31">
        <f t="shared" si="3"/>
        <v>8.0227675812631301</v>
      </c>
      <c r="BA52" s="15">
        <f t="shared" si="4"/>
        <v>19.330215053763439</v>
      </c>
      <c r="BB52" s="2">
        <f t="shared" si="5"/>
        <v>17.031935483870967</v>
      </c>
    </row>
    <row r="53" spans="1:54" x14ac:dyDescent="0.25">
      <c r="A53" s="2">
        <v>2017</v>
      </c>
      <c r="B53">
        <v>1.1559999999999999</v>
      </c>
      <c r="C53" s="14">
        <v>1.1559999999999999</v>
      </c>
      <c r="D53" s="14">
        <v>1.55</v>
      </c>
      <c r="H53" s="2">
        <v>2017</v>
      </c>
      <c r="I53" s="2">
        <v>71.299999999999983</v>
      </c>
      <c r="J53" s="2">
        <v>78.099999999999994</v>
      </c>
      <c r="K53" s="2">
        <v>118.99999999999999</v>
      </c>
      <c r="L53" s="2">
        <v>64.2</v>
      </c>
      <c r="M53" s="2">
        <v>18.8</v>
      </c>
      <c r="N53" s="2">
        <v>55.199999999999989</v>
      </c>
      <c r="O53" s="2">
        <v>44.8</v>
      </c>
      <c r="P53" s="21">
        <v>26.899999999999995</v>
      </c>
      <c r="Q53" s="2">
        <v>17.200000000000003</v>
      </c>
      <c r="R53" s="2">
        <v>46.8</v>
      </c>
      <c r="S53" s="2">
        <v>24.799999999999997</v>
      </c>
      <c r="T53" s="2">
        <v>22.799999999999997</v>
      </c>
      <c r="U53" s="2">
        <v>46.400000000000006</v>
      </c>
      <c r="V53" s="2">
        <v>57.3</v>
      </c>
      <c r="W53" s="2">
        <v>177.90000000000003</v>
      </c>
      <c r="X53" s="2">
        <v>44.5</v>
      </c>
      <c r="Y53" s="2">
        <v>66.700000000000017</v>
      </c>
      <c r="Z53" s="2">
        <v>51.4</v>
      </c>
      <c r="AA53" s="22">
        <v>84.4</v>
      </c>
      <c r="AB53" s="31">
        <f t="shared" si="0"/>
        <v>667.1</v>
      </c>
      <c r="AC53" s="15">
        <f t="shared" si="1"/>
        <v>103.7</v>
      </c>
      <c r="AD53" s="15">
        <f t="shared" si="2"/>
        <v>348.90000000000003</v>
      </c>
      <c r="AE53" s="15"/>
      <c r="AF53" s="2">
        <v>2017</v>
      </c>
      <c r="AG53" s="2">
        <v>16.173333333333332</v>
      </c>
      <c r="AH53" s="2">
        <v>22.487096774193549</v>
      </c>
      <c r="AI53" s="2">
        <v>17.480645161290319</v>
      </c>
      <c r="AJ53" s="2">
        <v>11.98666666666667</v>
      </c>
      <c r="AK53" s="2">
        <v>5.5225806451612911</v>
      </c>
      <c r="AL53" s="2">
        <v>-2.1533333333333333</v>
      </c>
      <c r="AM53" s="22">
        <v>-1.8000000000000003</v>
      </c>
      <c r="AN53" s="23">
        <v>0.99677419354838837</v>
      </c>
      <c r="AO53" s="2">
        <v>-3.15</v>
      </c>
      <c r="AP53" s="2">
        <v>3.2258064516129135E-2</v>
      </c>
      <c r="AQ53" s="2">
        <v>2.54</v>
      </c>
      <c r="AR53" s="2">
        <v>7.064516129032258</v>
      </c>
      <c r="AS53" s="2">
        <v>13.213333333333336</v>
      </c>
      <c r="AT53" s="2">
        <v>20.045161290322579</v>
      </c>
      <c r="AU53" s="2">
        <v>16.406451612903226</v>
      </c>
      <c r="AV53" s="2">
        <v>10.186666666666669</v>
      </c>
      <c r="AW53" s="2">
        <v>4.0838709677419365</v>
      </c>
      <c r="AX53" s="2">
        <v>0.6033333333333335</v>
      </c>
      <c r="AY53" s="4">
        <v>1.2806451612903225</v>
      </c>
      <c r="AZ53" s="31">
        <f t="shared" si="3"/>
        <v>6.108584229390682</v>
      </c>
      <c r="BA53" s="15">
        <f t="shared" si="4"/>
        <v>16.629247311827957</v>
      </c>
      <c r="BB53" s="2">
        <f t="shared" si="5"/>
        <v>14.962903225806452</v>
      </c>
    </row>
    <row r="54" spans="1:54" x14ac:dyDescent="0.25">
      <c r="A54" s="2">
        <v>2018</v>
      </c>
      <c r="B54">
        <v>0.84699999999999998</v>
      </c>
      <c r="C54" s="14">
        <v>0.84699999999999998</v>
      </c>
      <c r="D54" s="14">
        <v>1.3240000000000001</v>
      </c>
      <c r="H54" s="2">
        <v>2018</v>
      </c>
      <c r="I54" s="2">
        <v>46.400000000000006</v>
      </c>
      <c r="J54" s="2">
        <v>57.3</v>
      </c>
      <c r="K54" s="2">
        <v>177.90000000000003</v>
      </c>
      <c r="L54" s="2">
        <v>44.5</v>
      </c>
      <c r="M54" s="2">
        <v>66.700000000000017</v>
      </c>
      <c r="N54" s="2">
        <v>51.4</v>
      </c>
      <c r="O54" s="2">
        <v>84.4</v>
      </c>
      <c r="P54" s="21">
        <v>62.300000000000004</v>
      </c>
      <c r="Q54" s="2">
        <v>11.3</v>
      </c>
      <c r="R54" s="2">
        <v>16.400000000000002</v>
      </c>
      <c r="S54" s="2">
        <v>29.400000000000002</v>
      </c>
      <c r="T54" s="2">
        <v>34.6</v>
      </c>
      <c r="U54" s="2">
        <v>86.7</v>
      </c>
      <c r="V54" s="2">
        <v>30.200000000000003</v>
      </c>
      <c r="W54" s="2">
        <v>45.7</v>
      </c>
      <c r="X54" s="2">
        <v>52.999999999999993</v>
      </c>
      <c r="Y54" s="2">
        <v>23.9</v>
      </c>
      <c r="Z54" s="2">
        <v>29.000000000000004</v>
      </c>
      <c r="AA54" s="22">
        <v>32.699999999999996</v>
      </c>
      <c r="AB54" s="31">
        <f t="shared" si="0"/>
        <v>455.2</v>
      </c>
      <c r="AC54" s="15">
        <f t="shared" si="1"/>
        <v>116.9</v>
      </c>
      <c r="AD54" s="15">
        <f t="shared" si="2"/>
        <v>250.2</v>
      </c>
      <c r="AE54" s="15"/>
      <c r="AF54" s="2">
        <v>2018</v>
      </c>
      <c r="AG54" s="2">
        <v>13.213333333333336</v>
      </c>
      <c r="AH54" s="2">
        <v>20.045161290322579</v>
      </c>
      <c r="AI54" s="2">
        <v>16.406451612903226</v>
      </c>
      <c r="AJ54" s="2">
        <v>10.186666666666669</v>
      </c>
      <c r="AK54" s="2">
        <v>4.0838709677419365</v>
      </c>
      <c r="AL54" s="2">
        <v>0.6033333333333335</v>
      </c>
      <c r="AM54" s="4">
        <v>1.2806451612903225</v>
      </c>
      <c r="AN54" s="23">
        <v>-0.31935483870967751</v>
      </c>
      <c r="AO54" s="2">
        <v>-0.71785714285714308</v>
      </c>
      <c r="AP54" s="2">
        <v>-2.290322580645161</v>
      </c>
      <c r="AQ54" s="2">
        <v>4.8633333333333333</v>
      </c>
      <c r="AR54" s="2">
        <v>14.158064516129034</v>
      </c>
      <c r="AS54" s="2">
        <v>15.623333333333331</v>
      </c>
      <c r="AT54" s="2">
        <v>24.200000000000006</v>
      </c>
      <c r="AU54" s="2">
        <v>19.025806451612901</v>
      </c>
      <c r="AV54" s="2">
        <v>13.193333333333337</v>
      </c>
      <c r="AW54" s="2">
        <v>4.1967741935483867</v>
      </c>
      <c r="AX54" s="2">
        <v>1.5266666666666671</v>
      </c>
      <c r="AY54" s="4">
        <v>-1.5129032258064519</v>
      </c>
      <c r="AZ54" s="31">
        <f t="shared" si="3"/>
        <v>7.6622395033282151</v>
      </c>
      <c r="BA54" s="15">
        <f t="shared" si="4"/>
        <v>19.911666666666669</v>
      </c>
      <c r="BB54" s="2">
        <f t="shared" si="5"/>
        <v>18.010618279569893</v>
      </c>
    </row>
    <row r="55" spans="1:54" x14ac:dyDescent="0.25">
      <c r="A55" s="2">
        <v>2019</v>
      </c>
      <c r="B55">
        <v>0.76500000000000001</v>
      </c>
      <c r="C55" s="14">
        <v>0.76500000000000001</v>
      </c>
      <c r="D55" s="14">
        <v>1.131</v>
      </c>
      <c r="H55" s="2">
        <v>2019</v>
      </c>
      <c r="I55" s="2">
        <v>86.7</v>
      </c>
      <c r="J55" s="2">
        <v>30.200000000000003</v>
      </c>
      <c r="K55" s="2">
        <v>45.7</v>
      </c>
      <c r="L55" s="2">
        <v>52.999999999999993</v>
      </c>
      <c r="M55" s="2">
        <v>23.9</v>
      </c>
      <c r="N55" s="2">
        <v>29.000000000000004</v>
      </c>
      <c r="O55" s="2">
        <v>32.699999999999996</v>
      </c>
      <c r="P55" s="21">
        <v>47.400000000000013</v>
      </c>
      <c r="Q55" s="2">
        <v>65.2</v>
      </c>
      <c r="R55" s="2">
        <v>49.3</v>
      </c>
      <c r="S55" s="2">
        <v>5.5</v>
      </c>
      <c r="T55" s="2">
        <v>59.400000000000006</v>
      </c>
      <c r="U55" s="2">
        <v>76.100000000000009</v>
      </c>
      <c r="V55" s="2">
        <v>77.700000000000017</v>
      </c>
      <c r="W55" s="2">
        <v>30.8</v>
      </c>
      <c r="X55" s="2">
        <v>27.900000000000006</v>
      </c>
      <c r="Y55" s="2">
        <v>58.3</v>
      </c>
      <c r="Z55" s="2">
        <v>72.3</v>
      </c>
      <c r="AA55" s="22">
        <v>82.1</v>
      </c>
      <c r="AB55" s="31">
        <f t="shared" si="0"/>
        <v>652.00000000000011</v>
      </c>
      <c r="AC55" s="15">
        <f t="shared" si="1"/>
        <v>153.80000000000001</v>
      </c>
      <c r="AD55" s="15">
        <f t="shared" si="2"/>
        <v>271.90000000000003</v>
      </c>
      <c r="AE55" s="15"/>
      <c r="AF55" s="2">
        <v>2019</v>
      </c>
      <c r="AG55" s="2">
        <v>15.623333333333331</v>
      </c>
      <c r="AH55" s="2">
        <v>24.200000000000006</v>
      </c>
      <c r="AI55" s="2">
        <v>19.025806451612901</v>
      </c>
      <c r="AJ55" s="2">
        <v>13.193333333333337</v>
      </c>
      <c r="AK55" s="2">
        <v>4.1967741935483867</v>
      </c>
      <c r="AL55" s="2">
        <v>1.5266666666666671</v>
      </c>
      <c r="AM55" s="4">
        <v>-1.5129032258064519</v>
      </c>
      <c r="AN55" s="23">
        <v>2.287096774193548</v>
      </c>
      <c r="AO55" s="2">
        <v>3.0821428571428582</v>
      </c>
      <c r="AP55" s="2">
        <v>-0.41935483870967721</v>
      </c>
      <c r="AQ55" s="2">
        <v>7.5933333333333328</v>
      </c>
      <c r="AR55" s="2">
        <v>10.012903225806452</v>
      </c>
      <c r="AS55" s="2">
        <v>17.123333333333335</v>
      </c>
      <c r="AT55" s="2">
        <v>17.248387096774191</v>
      </c>
      <c r="AU55" s="2">
        <v>15.329032258064517</v>
      </c>
      <c r="AV55" s="2">
        <v>12.303333333333329</v>
      </c>
      <c r="AW55" s="2">
        <v>1.9677419354838714</v>
      </c>
      <c r="AX55" s="2">
        <v>-2.0333333333333337</v>
      </c>
      <c r="AY55" s="4">
        <v>-2.0741935483870968</v>
      </c>
      <c r="AZ55" s="31">
        <f t="shared" si="3"/>
        <v>6.8683685355862769</v>
      </c>
      <c r="BA55" s="15">
        <f t="shared" si="4"/>
        <v>17.185860215053765</v>
      </c>
      <c r="BB55" s="2">
        <f t="shared" si="5"/>
        <v>15.501021505376343</v>
      </c>
    </row>
    <row r="56" spans="1:54" x14ac:dyDescent="0.25">
      <c r="A56" s="2">
        <v>2020</v>
      </c>
      <c r="B56">
        <v>1.151</v>
      </c>
      <c r="C56" s="14">
        <v>1.151</v>
      </c>
      <c r="D56" s="14">
        <v>1.319</v>
      </c>
      <c r="H56" s="2">
        <v>2020</v>
      </c>
      <c r="I56" s="2">
        <v>76.100000000000009</v>
      </c>
      <c r="J56" s="2">
        <v>77.700000000000017</v>
      </c>
      <c r="K56" s="2">
        <v>30.8</v>
      </c>
      <c r="L56" s="2">
        <v>27.900000000000006</v>
      </c>
      <c r="M56" s="2">
        <v>58.3</v>
      </c>
      <c r="N56" s="2">
        <v>72.3</v>
      </c>
      <c r="O56" s="2">
        <v>82.1</v>
      </c>
      <c r="P56" s="21">
        <v>51.100000000000009</v>
      </c>
      <c r="Q56" s="2">
        <v>52.099999999999994</v>
      </c>
      <c r="R56" s="2">
        <v>42.5</v>
      </c>
      <c r="S56" s="2">
        <v>40.9</v>
      </c>
      <c r="T56" s="2">
        <v>33.699999999999996</v>
      </c>
      <c r="U56" s="2">
        <v>34.300000000000004</v>
      </c>
      <c r="V56" s="2">
        <v>92.6</v>
      </c>
      <c r="W56" s="2">
        <v>57.2</v>
      </c>
      <c r="X56" s="2">
        <v>42.5</v>
      </c>
      <c r="Y56" s="2">
        <v>69.3</v>
      </c>
      <c r="Z56" s="2">
        <v>70.199999999999989</v>
      </c>
      <c r="AA56" s="22">
        <v>36.199999999999996</v>
      </c>
      <c r="AB56" s="31">
        <f t="shared" si="0"/>
        <v>622.59999999999991</v>
      </c>
      <c r="AC56" s="15">
        <f t="shared" si="1"/>
        <v>126.9</v>
      </c>
      <c r="AD56" s="15">
        <f t="shared" si="2"/>
        <v>260.3</v>
      </c>
      <c r="AE56" s="15"/>
      <c r="AF56" s="2">
        <v>2020</v>
      </c>
      <c r="AG56" s="2">
        <v>17.123333333333335</v>
      </c>
      <c r="AH56" s="2">
        <v>17.248387096774191</v>
      </c>
      <c r="AI56" s="2">
        <v>15.329032258064517</v>
      </c>
      <c r="AJ56" s="2">
        <v>12.303333333333329</v>
      </c>
      <c r="AK56" s="2">
        <v>1.9677419354838714</v>
      </c>
      <c r="AL56" s="2">
        <v>-2.0333333333333337</v>
      </c>
      <c r="AM56" s="4">
        <v>-2.0741935483870968</v>
      </c>
      <c r="AN56" s="23">
        <v>-0.77419354838709675</v>
      </c>
      <c r="AO56" s="2">
        <v>-0.69655172413793109</v>
      </c>
      <c r="AP56" s="2">
        <v>0.78064516129032269</v>
      </c>
      <c r="AQ56" s="2">
        <v>3.9033333333333342</v>
      </c>
      <c r="AR56" s="2">
        <v>10.541935483870967</v>
      </c>
      <c r="AS56" s="2">
        <v>20.77333333333333</v>
      </c>
      <c r="AT56" s="2">
        <v>21.174193548387095</v>
      </c>
      <c r="AU56" s="2">
        <v>17.954838709677421</v>
      </c>
      <c r="AV56" s="2">
        <v>12.459999999999999</v>
      </c>
      <c r="AW56" s="2">
        <v>5.2354838709677418</v>
      </c>
      <c r="AX56" s="2">
        <v>1.7999999999999994</v>
      </c>
      <c r="AY56" s="4">
        <v>-0.43225806451612947</v>
      </c>
      <c r="AZ56" s="31">
        <f>AVERAGE(AN56:AY56)</f>
        <v>7.726730008651586</v>
      </c>
      <c r="BA56" s="15">
        <f t="shared" si="4"/>
        <v>20.97376344086021</v>
      </c>
      <c r="BB56" s="2">
        <f t="shared" si="5"/>
        <v>18.090591397849458</v>
      </c>
    </row>
    <row r="57" spans="1:54" x14ac:dyDescent="0.25">
      <c r="A57" s="2">
        <v>2021</v>
      </c>
      <c r="B57">
        <v>1.1020000000000001</v>
      </c>
      <c r="C57" s="14">
        <v>1.1020000000000001</v>
      </c>
      <c r="D57" s="14">
        <v>1.4530000000000001</v>
      </c>
      <c r="H57" s="2">
        <v>2021</v>
      </c>
      <c r="I57" s="2">
        <v>34.300000000000004</v>
      </c>
      <c r="J57" s="2">
        <v>92.6</v>
      </c>
      <c r="K57" s="2">
        <v>57.2</v>
      </c>
      <c r="L57" s="2">
        <v>42.5</v>
      </c>
      <c r="M57" s="2">
        <v>69.3</v>
      </c>
      <c r="N57" s="2">
        <v>70.199999999999989</v>
      </c>
      <c r="O57" s="2">
        <v>36.199999999999996</v>
      </c>
      <c r="P57" s="21">
        <v>42.999999999999993</v>
      </c>
      <c r="Q57" s="2">
        <v>24.5</v>
      </c>
      <c r="R57" s="2">
        <v>21.399999999999995</v>
      </c>
      <c r="S57" s="2">
        <v>48.800000000000004</v>
      </c>
      <c r="T57" s="2">
        <v>22.5</v>
      </c>
      <c r="U57" s="2">
        <v>119.3</v>
      </c>
      <c r="V57" s="2">
        <v>37.099999999999994</v>
      </c>
      <c r="W57" s="2">
        <v>115.7</v>
      </c>
      <c r="X57" s="2">
        <v>78.3</v>
      </c>
      <c r="Y57" s="2">
        <v>79.199999999999989</v>
      </c>
      <c r="Z57" s="2">
        <v>45.100000000000016</v>
      </c>
      <c r="AA57" s="22">
        <v>54.099999999999994</v>
      </c>
      <c r="AB57" s="31">
        <f t="shared" si="0"/>
        <v>689</v>
      </c>
      <c r="AC57" s="15">
        <f t="shared" si="1"/>
        <v>156.39999999999998</v>
      </c>
      <c r="AD57" s="15">
        <f t="shared" si="2"/>
        <v>372.90000000000003</v>
      </c>
      <c r="AE57" s="15"/>
      <c r="AF57" s="2">
        <v>2021</v>
      </c>
      <c r="AG57" s="2">
        <v>20.77333333333333</v>
      </c>
      <c r="AH57" s="2">
        <v>21.174193548387095</v>
      </c>
      <c r="AI57" s="2">
        <v>17.954838709677421</v>
      </c>
      <c r="AJ57" s="2">
        <v>12.459999999999999</v>
      </c>
      <c r="AK57" s="2">
        <v>5.2354838709677418</v>
      </c>
      <c r="AL57" s="2">
        <v>1.7999999999999994</v>
      </c>
      <c r="AM57" s="4">
        <v>-0.43225806451612947</v>
      </c>
      <c r="AN57" s="23">
        <v>3.4903225806451617</v>
      </c>
      <c r="AO57" s="2">
        <v>7.7821428571428566</v>
      </c>
      <c r="AP57" s="2">
        <v>-0.10645161290322606</v>
      </c>
      <c r="AQ57" s="2">
        <v>5.8566666666666665</v>
      </c>
      <c r="AR57" s="2">
        <v>9.870967741935484</v>
      </c>
      <c r="AS57" s="2">
        <v>20.83666666666667</v>
      </c>
      <c r="AT57" s="2">
        <v>21.180645161290318</v>
      </c>
      <c r="AU57" s="2">
        <v>16.751612903225809</v>
      </c>
      <c r="AV57" s="2">
        <v>9.6266666666666669</v>
      </c>
      <c r="AW57" s="2">
        <v>4.4064516129032274</v>
      </c>
      <c r="AX57" s="2">
        <v>0.61</v>
      </c>
      <c r="AY57" s="4">
        <v>2.012903225806451</v>
      </c>
      <c r="AZ57" s="31">
        <f t="shared" si="3"/>
        <v>8.5265495391705066</v>
      </c>
      <c r="BA57" s="15">
        <f t="shared" si="4"/>
        <v>21.008655913978494</v>
      </c>
      <c r="BB57" s="2">
        <f t="shared" si="5"/>
        <v>17.098897849462364</v>
      </c>
    </row>
    <row r="58" spans="1:54" x14ac:dyDescent="0.25">
      <c r="B58" s="14"/>
      <c r="C58" s="14"/>
      <c r="D58" s="14"/>
      <c r="P58" s="24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6"/>
      <c r="AB58" s="31"/>
      <c r="AC58" s="31"/>
      <c r="AD58" s="2">
        <f>AVERAGE(AD2:AD57)</f>
        <v>283.59285714285716</v>
      </c>
      <c r="AN58" s="27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8"/>
      <c r="AZ58" s="31"/>
      <c r="BA58" s="31"/>
      <c r="BB58" s="2">
        <f>AVERAGE(BB2:BB57)</f>
        <v>15.670416186635945</v>
      </c>
    </row>
    <row r="59" spans="1:54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5"/>
      <c r="BA59" s="15"/>
    </row>
    <row r="60" spans="1:54" x14ac:dyDescent="0.25">
      <c r="AB60" s="18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2" t="s">
        <v>38</v>
      </c>
      <c r="AB61" s="18"/>
    </row>
    <row r="62" spans="1:54" x14ac:dyDescent="0.25">
      <c r="H62" s="2" t="s">
        <v>25</v>
      </c>
      <c r="I62" s="2">
        <f>CORREL($B$2:$B$57,I2:I57)</f>
        <v>-5.7813450329181004E-2</v>
      </c>
      <c r="J62" s="2">
        <f t="shared" ref="J62:O62" si="6">CORREL($B$2:$B$57,J2:J57)</f>
        <v>0.35875348120836231</v>
      </c>
      <c r="K62" s="2">
        <f t="shared" si="6"/>
        <v>6.8195460199112004E-3</v>
      </c>
      <c r="L62" s="2">
        <f t="shared" si="6"/>
        <v>4.1820370542983085E-2</v>
      </c>
      <c r="M62" s="2">
        <f t="shared" si="6"/>
        <v>-1.0012207064495994E-2</v>
      </c>
      <c r="N62" s="2">
        <f t="shared" si="6"/>
        <v>7.6351661033145848E-2</v>
      </c>
      <c r="O62" s="2">
        <f t="shared" si="6"/>
        <v>7.7152192974328238E-2</v>
      </c>
      <c r="P62" s="2">
        <f>CORREL($B$2:$B$57,P2:P57)</f>
        <v>0.18552962616941665</v>
      </c>
      <c r="Q62" s="2">
        <f>CORREL($B$2:$B$57,Q2:Q57)</f>
        <v>7.1418153904495407E-2</v>
      </c>
      <c r="R62" s="2">
        <f t="shared" ref="R62:Y62" si="7">CORREL($B$2:$B$57,R2:R57)</f>
        <v>0.14522018421412367</v>
      </c>
      <c r="S62" s="2">
        <f t="shared" si="7"/>
        <v>0.22906428113642102</v>
      </c>
      <c r="T62" s="2">
        <f t="shared" si="7"/>
        <v>0.1390029961034224</v>
      </c>
      <c r="U62" s="2">
        <f t="shared" si="7"/>
        <v>9.781025851218822E-2</v>
      </c>
      <c r="V62" s="2">
        <f t="shared" si="7"/>
        <v>-0.14507209349230193</v>
      </c>
      <c r="W62" s="2">
        <f t="shared" si="7"/>
        <v>0.24715416448347199</v>
      </c>
      <c r="X62" s="2">
        <f t="shared" si="7"/>
        <v>0.11072875462839249</v>
      </c>
      <c r="Y62" s="2">
        <f t="shared" si="7"/>
        <v>2.1490285185267206E-2</v>
      </c>
      <c r="Z62" s="2">
        <f>CORREL($B$2:$B$57,AC2:AC57)</f>
        <v>-4.6449950137905101E-2</v>
      </c>
      <c r="AB62" s="18"/>
    </row>
    <row r="63" spans="1:54" x14ac:dyDescent="0.25">
      <c r="H63" s="2" t="s">
        <v>26</v>
      </c>
      <c r="I63" s="2">
        <f>CORREL($B$2:$B$57,AG2:AG57)</f>
        <v>-9.1969583731931995E-2</v>
      </c>
      <c r="J63" s="2">
        <f t="shared" ref="J63:O63" si="8">CORREL($B$2:$B$57,AH2:AH57)</f>
        <v>-3.9064512365633845E-2</v>
      </c>
      <c r="K63" s="2">
        <f t="shared" si="8"/>
        <v>9.9257025299901769E-2</v>
      </c>
      <c r="L63" s="2">
        <f t="shared" si="8"/>
        <v>0.23812506306847206</v>
      </c>
      <c r="M63" s="2">
        <f t="shared" si="8"/>
        <v>0.1322714724531468</v>
      </c>
      <c r="N63" s="2">
        <f t="shared" si="8"/>
        <v>2.5460767423353875E-2</v>
      </c>
      <c r="O63" s="2">
        <f t="shared" si="8"/>
        <v>-0.20069701068774298</v>
      </c>
      <c r="P63" s="2">
        <f>CORREL($B$2:$B$57,AN2:AN57)</f>
        <v>-0.11597815180334572</v>
      </c>
      <c r="Q63" s="2">
        <f t="shared" ref="Q63:Y63" si="9">CORREL($B$2:$B$57,AO2:AO57)</f>
        <v>-5.791780326025852E-3</v>
      </c>
      <c r="R63" s="2">
        <f t="shared" si="9"/>
        <v>0.10316536671899788</v>
      </c>
      <c r="S63" s="2">
        <f t="shared" si="9"/>
        <v>8.932461673477856E-3</v>
      </c>
      <c r="T63" s="2">
        <f t="shared" si="9"/>
        <v>9.7648892356793984E-2</v>
      </c>
      <c r="U63" s="2">
        <f t="shared" si="9"/>
        <v>9.7408284325482056E-2</v>
      </c>
      <c r="V63" s="2">
        <f>CORREL($B$2:$B$57,AT2:AT57)</f>
        <v>0.41704586087663209</v>
      </c>
      <c r="W63" s="2">
        <f>CORREL($B$2:$B$57,AU2:AU57)</f>
        <v>0.19865856474389731</v>
      </c>
      <c r="X63" s="2">
        <f t="shared" si="9"/>
        <v>0.15169992149832431</v>
      </c>
      <c r="Y63" s="2">
        <f t="shared" si="9"/>
        <v>0.17561193791433241</v>
      </c>
      <c r="Z63" s="2">
        <f>CORREL($B$2:$B$57,BA2:BA57)</f>
        <v>0.32896422258155877</v>
      </c>
      <c r="AA63" s="2">
        <f>CORREL($B$2:$B$57,BB2:BB57)</f>
        <v>0.3288297988591859</v>
      </c>
      <c r="AB63" s="18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25">
      <c r="H66" s="29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B66" s="18"/>
    </row>
    <row r="67" spans="7:28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25">
      <c r="H69" s="29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B69" s="18"/>
    </row>
    <row r="70" spans="7:28" x14ac:dyDescent="0.25">
      <c r="G70" s="2" t="s">
        <v>27</v>
      </c>
      <c r="H70" s="19">
        <f>MAX(I62:Y62)</f>
        <v>0.35875348120836231</v>
      </c>
      <c r="AB70" s="18"/>
    </row>
    <row r="71" spans="7:28" x14ac:dyDescent="0.25">
      <c r="G71" s="2" t="s">
        <v>28</v>
      </c>
      <c r="H71" s="20">
        <f>MIN(I62:Y62)</f>
        <v>-0.14507209349230193</v>
      </c>
      <c r="AB71" s="18"/>
    </row>
    <row r="72" spans="7:28" x14ac:dyDescent="0.25">
      <c r="G72" s="2" t="s">
        <v>23</v>
      </c>
      <c r="H72" s="19">
        <f>MAX(I63:Y63)</f>
        <v>0.41704586087663209</v>
      </c>
      <c r="AB72" s="18"/>
    </row>
    <row r="73" spans="7:28" x14ac:dyDescent="0.25">
      <c r="G73" s="2" t="s">
        <v>24</v>
      </c>
      <c r="H73" s="20">
        <f>MIN(I63:Y63)</f>
        <v>-0.20069701068774298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0"/>
      <c r="C103" s="30"/>
      <c r="E103" s="30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0"/>
      <c r="C111" s="30"/>
      <c r="E111" s="3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0"/>
      <c r="C119" s="30"/>
      <c r="E119" s="3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0"/>
      <c r="C127" s="30"/>
      <c r="E127" s="30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0"/>
      <c r="C135" s="30"/>
      <c r="E135" s="3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45" priority="4" bottom="1" rank="5"/>
    <cfRule type="top10" dxfId="44" priority="5" rank="5"/>
  </conditionalFormatting>
  <conditionalFormatting sqref="I66:Z66 I63:AA65 I69:Z69 I67:AA68">
    <cfRule type="top10" dxfId="43" priority="6" bottom="1" rank="5"/>
    <cfRule type="top10" dxfId="42" priority="7" rank="5"/>
  </conditionalFormatting>
  <conditionalFormatting sqref="AB86:AB87 I67:I69 I62:Z63 AA63 I66:Z66 I64:AA65 J69:Z69 J67:AA68">
    <cfRule type="top10" dxfId="41" priority="2" rank="5"/>
    <cfRule type="top10" dxfId="4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zoomScale="60" zoomScaleNormal="60" workbookViewId="0">
      <selection sqref="A1:D57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39</v>
      </c>
      <c r="D1" s="2" t="s">
        <v>40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3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37</v>
      </c>
      <c r="AC1" s="2" t="s">
        <v>36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3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36</v>
      </c>
      <c r="BB1" s="2" t="s">
        <v>38</v>
      </c>
    </row>
    <row r="2" spans="1:54" x14ac:dyDescent="0.25">
      <c r="A2" s="2">
        <v>1966</v>
      </c>
      <c r="B2">
        <v>0.38800000000000001</v>
      </c>
      <c r="C2" s="2">
        <v>0.38800000000000001</v>
      </c>
      <c r="D2" s="2">
        <v>0.71799999999999997</v>
      </c>
      <c r="F2" s="5"/>
      <c r="H2" s="2">
        <v>1966</v>
      </c>
      <c r="O2" s="2"/>
      <c r="P2" s="33">
        <v>31.299999999999997</v>
      </c>
      <c r="Q2">
        <v>26.2</v>
      </c>
      <c r="R2">
        <v>19.7</v>
      </c>
      <c r="S2">
        <v>15.8</v>
      </c>
      <c r="T2">
        <v>23.6</v>
      </c>
      <c r="U2">
        <v>93</v>
      </c>
      <c r="V2">
        <v>87.5</v>
      </c>
      <c r="W2">
        <v>90.3</v>
      </c>
      <c r="X2">
        <v>132.4</v>
      </c>
      <c r="Y2">
        <v>42.2</v>
      </c>
      <c r="Z2">
        <v>34.299999999999997</v>
      </c>
      <c r="AA2">
        <v>6.4</v>
      </c>
      <c r="AB2" s="37">
        <f t="shared" ref="AB2:AB57" si="0">SUM(P2:AA2)</f>
        <v>602.70000000000005</v>
      </c>
      <c r="AC2" s="15">
        <f>SUM(U2:V2)</f>
        <v>180.5</v>
      </c>
      <c r="AD2" s="15">
        <f>SUM(T2:X2)</f>
        <v>426.79999999999995</v>
      </c>
      <c r="AE2" s="15"/>
      <c r="AF2" s="2">
        <v>1966</v>
      </c>
      <c r="AM2" s="2"/>
      <c r="AN2" s="33">
        <v>-16.845161290322576</v>
      </c>
      <c r="AO2">
        <v>-30.371428571428574</v>
      </c>
      <c r="AP2">
        <v>-18.029032258064518</v>
      </c>
      <c r="AQ2">
        <v>-8.1066666666666656</v>
      </c>
      <c r="AR2">
        <v>3.5903225806451617</v>
      </c>
      <c r="AS2">
        <v>10.126666666666667</v>
      </c>
      <c r="AT2">
        <v>18.961290322580645</v>
      </c>
      <c r="AU2">
        <v>14.825806451612905</v>
      </c>
      <c r="AV2">
        <v>7.9266666666666641</v>
      </c>
      <c r="AW2">
        <v>-5.9129032258064518</v>
      </c>
      <c r="AX2">
        <v>-7.9433333333333325</v>
      </c>
      <c r="AY2">
        <v>-13.396774193548385</v>
      </c>
      <c r="AZ2" s="15">
        <f>AVERAGE(AN2:AY2)</f>
        <v>-3.7645455709165385</v>
      </c>
      <c r="BA2" s="2">
        <f>AVERAGE(AS2:AT2)</f>
        <v>14.543978494623655</v>
      </c>
      <c r="BB2" s="2">
        <f>AVERAGE(AS2:AV2)</f>
        <v>12.960107526881719</v>
      </c>
    </row>
    <row r="3" spans="1:54" x14ac:dyDescent="0.25">
      <c r="A3" s="2">
        <v>1967</v>
      </c>
      <c r="B3">
        <v>1.0469999999999999</v>
      </c>
      <c r="C3" s="2">
        <v>1.0469999999999999</v>
      </c>
      <c r="D3" s="2">
        <v>1.01</v>
      </c>
      <c r="F3" s="5"/>
      <c r="H3" s="2">
        <v>1967</v>
      </c>
      <c r="I3">
        <v>93</v>
      </c>
      <c r="J3">
        <v>87.5</v>
      </c>
      <c r="K3">
        <v>90.3</v>
      </c>
      <c r="L3">
        <v>132.4</v>
      </c>
      <c r="M3">
        <v>42.2</v>
      </c>
      <c r="N3">
        <v>34.299999999999997</v>
      </c>
      <c r="O3">
        <v>6.4</v>
      </c>
      <c r="P3" s="33">
        <v>19.2</v>
      </c>
      <c r="Q3">
        <v>6.3</v>
      </c>
      <c r="R3">
        <v>18.3</v>
      </c>
      <c r="S3">
        <v>33</v>
      </c>
      <c r="T3">
        <v>66.599999999999994</v>
      </c>
      <c r="U3">
        <v>86.4</v>
      </c>
      <c r="V3">
        <v>129.29999999999998</v>
      </c>
      <c r="W3">
        <v>36.4</v>
      </c>
      <c r="X3">
        <v>48.2</v>
      </c>
      <c r="Y3">
        <v>49.500000000000014</v>
      </c>
      <c r="Z3">
        <v>29.999999999999996</v>
      </c>
      <c r="AA3">
        <v>39.4</v>
      </c>
      <c r="AB3" s="37">
        <f t="shared" si="0"/>
        <v>562.59999999999991</v>
      </c>
      <c r="AC3" s="15">
        <f t="shared" ref="AC3:AC57" si="1">SUM(U3:V3)</f>
        <v>215.7</v>
      </c>
      <c r="AD3" s="15">
        <f t="shared" ref="AD3:AD57" si="2">SUM(T3:X3)</f>
        <v>366.89999999999992</v>
      </c>
      <c r="AE3" s="15"/>
      <c r="AF3" s="2">
        <v>1967</v>
      </c>
      <c r="AG3">
        <v>10.126666666666667</v>
      </c>
      <c r="AH3">
        <v>18.961290322580645</v>
      </c>
      <c r="AI3">
        <v>14.825806451612905</v>
      </c>
      <c r="AJ3">
        <v>7.9266666666666641</v>
      </c>
      <c r="AK3">
        <v>-5.9129032258064518</v>
      </c>
      <c r="AL3">
        <v>-7.9433333333333325</v>
      </c>
      <c r="AM3">
        <v>-13.396774193548385</v>
      </c>
      <c r="AN3" s="33">
        <v>-20.983870967741939</v>
      </c>
      <c r="AO3">
        <v>-14.999999999999996</v>
      </c>
      <c r="AP3">
        <v>-4.3838709677419354</v>
      </c>
      <c r="AQ3">
        <v>2.4068965517241376</v>
      </c>
      <c r="AR3">
        <v>3.13225806451613</v>
      </c>
      <c r="AS3">
        <v>14.219999999999997</v>
      </c>
      <c r="AT3">
        <v>21.083870967741934</v>
      </c>
      <c r="AU3">
        <v>17.267741935483869</v>
      </c>
      <c r="AV3">
        <v>8.85</v>
      </c>
      <c r="AW3">
        <v>2.8758620689655165</v>
      </c>
      <c r="AX3">
        <v>-3.3518518518518516</v>
      </c>
      <c r="AY3">
        <v>-13.316129032258063</v>
      </c>
      <c r="AZ3" s="15">
        <f t="shared" ref="AZ3:AZ13" si="3">AVERAGE(AN3:AY3)</f>
        <v>1.0667422307364833</v>
      </c>
      <c r="BA3" s="2">
        <f t="shared" ref="BA3:BA57" si="4">AVERAGE(AS3:AT3)</f>
        <v>17.651935483870965</v>
      </c>
      <c r="BB3" s="2">
        <f t="shared" ref="BB3:BB57" si="5">AVERAGE(AS3:AV3)</f>
        <v>15.35540322580645</v>
      </c>
    </row>
    <row r="4" spans="1:54" x14ac:dyDescent="0.25">
      <c r="A4" s="2">
        <v>1968</v>
      </c>
      <c r="B4">
        <v>0.57499999999999996</v>
      </c>
      <c r="C4" s="2">
        <v>0.57499999999999996</v>
      </c>
      <c r="D4" s="2">
        <v>0.52</v>
      </c>
      <c r="F4" s="5"/>
      <c r="H4" s="2">
        <v>1968</v>
      </c>
      <c r="I4">
        <v>86.4</v>
      </c>
      <c r="J4">
        <v>129.29999999999998</v>
      </c>
      <c r="K4">
        <v>36.4</v>
      </c>
      <c r="L4">
        <v>48.2</v>
      </c>
      <c r="M4">
        <v>49.500000000000014</v>
      </c>
      <c r="N4">
        <v>29.999999999999996</v>
      </c>
      <c r="O4">
        <v>39.4</v>
      </c>
      <c r="P4" s="33">
        <v>17.899999999999995</v>
      </c>
      <c r="Q4">
        <v>26.1</v>
      </c>
      <c r="R4">
        <v>39.399999999999991</v>
      </c>
      <c r="S4">
        <v>23.1</v>
      </c>
      <c r="T4">
        <v>26.900000000000002</v>
      </c>
      <c r="U4">
        <v>30.9</v>
      </c>
      <c r="V4">
        <v>127.20000000000003</v>
      </c>
      <c r="W4">
        <v>69</v>
      </c>
      <c r="X4">
        <v>34.1</v>
      </c>
      <c r="Y4">
        <v>30.8</v>
      </c>
      <c r="Z4">
        <v>10.799999999999999</v>
      </c>
      <c r="AA4">
        <v>14.500000000000002</v>
      </c>
      <c r="AB4" s="37">
        <f t="shared" si="0"/>
        <v>450.7000000000001</v>
      </c>
      <c r="AC4" s="15">
        <f t="shared" si="1"/>
        <v>158.10000000000002</v>
      </c>
      <c r="AD4" s="15">
        <f t="shared" si="2"/>
        <v>288.10000000000002</v>
      </c>
      <c r="AE4" s="15"/>
      <c r="AF4" s="2">
        <v>1968</v>
      </c>
      <c r="AG4">
        <v>14.219999999999997</v>
      </c>
      <c r="AH4">
        <v>21.083870967741934</v>
      </c>
      <c r="AI4">
        <v>17.267741935483869</v>
      </c>
      <c r="AJ4">
        <v>8.85</v>
      </c>
      <c r="AK4">
        <v>2.8758620689655165</v>
      </c>
      <c r="AL4">
        <v>-3.3518518518518516</v>
      </c>
      <c r="AM4">
        <v>-13.316129032258063</v>
      </c>
      <c r="AN4" s="33">
        <v>-25.087096774193544</v>
      </c>
      <c r="AO4">
        <v>-16.444827586206898</v>
      </c>
      <c r="AP4">
        <v>-4.8999999999999995</v>
      </c>
      <c r="AQ4">
        <v>-7.616666666666668</v>
      </c>
      <c r="AR4">
        <v>2.5580645161290323</v>
      </c>
      <c r="AS4">
        <v>9.73</v>
      </c>
      <c r="AT4">
        <v>15.490322580645161</v>
      </c>
      <c r="AU4">
        <v>15.522580645161289</v>
      </c>
      <c r="AV4">
        <v>5.8599999999999994</v>
      </c>
      <c r="AW4">
        <v>-2.3741935483870975</v>
      </c>
      <c r="AX4">
        <v>-20.736666666666668</v>
      </c>
      <c r="AY4">
        <v>-25.441935483870967</v>
      </c>
      <c r="AZ4" s="15">
        <f t="shared" si="3"/>
        <v>-4.4533682486713637</v>
      </c>
      <c r="BA4" s="2">
        <f t="shared" si="4"/>
        <v>12.61016129032258</v>
      </c>
      <c r="BB4" s="2">
        <f t="shared" si="5"/>
        <v>11.650725806451613</v>
      </c>
    </row>
    <row r="5" spans="1:54" x14ac:dyDescent="0.25">
      <c r="A5" s="2">
        <v>1969</v>
      </c>
      <c r="B5">
        <v>1.0389999999999999</v>
      </c>
      <c r="C5" s="2">
        <v>1.0389999999999999</v>
      </c>
      <c r="D5" s="2">
        <v>0.79400000000000004</v>
      </c>
      <c r="F5" s="5"/>
      <c r="H5" s="2">
        <v>1969</v>
      </c>
      <c r="I5">
        <v>30.9</v>
      </c>
      <c r="J5">
        <v>127.20000000000003</v>
      </c>
      <c r="K5">
        <v>69</v>
      </c>
      <c r="L5">
        <v>34.1</v>
      </c>
      <c r="M5">
        <v>30.8</v>
      </c>
      <c r="N5">
        <v>10.799999999999999</v>
      </c>
      <c r="O5">
        <v>14.500000000000002</v>
      </c>
      <c r="P5" s="33">
        <v>9.3999999999999986</v>
      </c>
      <c r="Q5">
        <v>7.1000000000000005</v>
      </c>
      <c r="R5">
        <v>17</v>
      </c>
      <c r="S5">
        <v>16.5</v>
      </c>
      <c r="T5">
        <v>17.899999999999999</v>
      </c>
      <c r="U5">
        <v>86.8</v>
      </c>
      <c r="V5">
        <v>59.600000000000009</v>
      </c>
      <c r="W5">
        <v>23.499999999999996</v>
      </c>
      <c r="X5">
        <v>21.700000000000003</v>
      </c>
      <c r="Y5">
        <v>33.6</v>
      </c>
      <c r="Z5">
        <v>27.400000000000006</v>
      </c>
      <c r="AA5">
        <v>4.6999999999999993</v>
      </c>
      <c r="AB5" s="37">
        <f t="shared" si="0"/>
        <v>325.2</v>
      </c>
      <c r="AC5" s="15">
        <f t="shared" si="1"/>
        <v>146.4</v>
      </c>
      <c r="AD5" s="15">
        <f t="shared" si="2"/>
        <v>209.5</v>
      </c>
      <c r="AE5" s="15"/>
      <c r="AF5" s="2">
        <v>1969</v>
      </c>
      <c r="AG5">
        <v>9.73</v>
      </c>
      <c r="AH5">
        <v>15.490322580645161</v>
      </c>
      <c r="AI5">
        <v>15.522580645161289</v>
      </c>
      <c r="AJ5">
        <v>5.8599999999999994</v>
      </c>
      <c r="AK5">
        <v>-2.3741935483870975</v>
      </c>
      <c r="AL5">
        <v>-20.736666666666668</v>
      </c>
      <c r="AM5">
        <v>-25.441935483870967</v>
      </c>
      <c r="AN5" s="33">
        <v>-25.21935483870968</v>
      </c>
      <c r="AO5">
        <v>-21.771428571428576</v>
      </c>
      <c r="AP5">
        <v>-13.790322580645162</v>
      </c>
      <c r="AQ5">
        <v>-6.453333333333334</v>
      </c>
      <c r="AR5">
        <v>-1.6466666666666672</v>
      </c>
      <c r="AS5">
        <v>10.386666666666667</v>
      </c>
      <c r="AT5">
        <v>19.72258064516129</v>
      </c>
      <c r="AU5">
        <v>12.425806451612903</v>
      </c>
      <c r="AV5">
        <v>7.786666666666668</v>
      </c>
      <c r="AW5">
        <v>-3.6709677419354834</v>
      </c>
      <c r="AX5">
        <v>-6.6466666666666656</v>
      </c>
      <c r="AY5">
        <v>-16.245161290322585</v>
      </c>
      <c r="AZ5" s="15">
        <f t="shared" si="3"/>
        <v>-3.7601817716333845</v>
      </c>
      <c r="BA5" s="2">
        <f t="shared" si="4"/>
        <v>15.054623655913979</v>
      </c>
      <c r="BB5" s="2">
        <f t="shared" si="5"/>
        <v>12.580430107526881</v>
      </c>
    </row>
    <row r="6" spans="1:54" x14ac:dyDescent="0.25">
      <c r="A6" s="2">
        <v>1970</v>
      </c>
      <c r="B6">
        <v>0.77</v>
      </c>
      <c r="C6" s="2">
        <v>0.77</v>
      </c>
      <c r="D6" s="2">
        <v>0.56000000000000005</v>
      </c>
      <c r="F6" s="5"/>
      <c r="H6" s="2">
        <v>1970</v>
      </c>
      <c r="I6">
        <v>86.8</v>
      </c>
      <c r="J6">
        <v>59.600000000000009</v>
      </c>
      <c r="K6">
        <v>23.499999999999996</v>
      </c>
      <c r="L6">
        <v>21.700000000000003</v>
      </c>
      <c r="M6">
        <v>33.6</v>
      </c>
      <c r="N6">
        <v>27.400000000000006</v>
      </c>
      <c r="O6">
        <v>4.6999999999999993</v>
      </c>
      <c r="P6" s="33">
        <v>27.700000000000003</v>
      </c>
      <c r="Q6">
        <v>21.299999999999997</v>
      </c>
      <c r="R6">
        <v>18</v>
      </c>
      <c r="S6">
        <v>16.100000000000001</v>
      </c>
      <c r="T6">
        <v>19</v>
      </c>
      <c r="U6">
        <v>22.8</v>
      </c>
      <c r="V6">
        <v>24.4</v>
      </c>
      <c r="W6">
        <v>27.700000000000003</v>
      </c>
      <c r="X6">
        <v>48.199999999999996</v>
      </c>
      <c r="Y6">
        <v>37.9</v>
      </c>
      <c r="Z6">
        <v>22.400000000000002</v>
      </c>
      <c r="AA6">
        <v>30.000000000000004</v>
      </c>
      <c r="AB6" s="37">
        <f t="shared" si="0"/>
        <v>315.49999999999994</v>
      </c>
      <c r="AC6" s="15">
        <f t="shared" si="1"/>
        <v>47.2</v>
      </c>
      <c r="AD6" s="15">
        <f t="shared" si="2"/>
        <v>142.1</v>
      </c>
      <c r="AE6" s="15"/>
      <c r="AF6" s="2">
        <v>1970</v>
      </c>
      <c r="AG6">
        <v>10.386666666666667</v>
      </c>
      <c r="AH6">
        <v>19.72258064516129</v>
      </c>
      <c r="AI6">
        <v>12.425806451612903</v>
      </c>
      <c r="AJ6">
        <v>7.786666666666668</v>
      </c>
      <c r="AK6">
        <v>-3.6709677419354834</v>
      </c>
      <c r="AL6">
        <v>-6.6466666666666656</v>
      </c>
      <c r="AM6">
        <v>-16.245161290322585</v>
      </c>
      <c r="AN6" s="33">
        <v>-24.609677419354838</v>
      </c>
      <c r="AO6">
        <v>-20.55</v>
      </c>
      <c r="AP6">
        <v>-9.4096774193548391</v>
      </c>
      <c r="AQ6">
        <v>-6.6966666666666672</v>
      </c>
      <c r="AR6">
        <v>0.18064516129032251</v>
      </c>
      <c r="AS6">
        <v>9.5</v>
      </c>
      <c r="AT6">
        <v>18.37096774193548</v>
      </c>
      <c r="AU6">
        <v>13.016129032258061</v>
      </c>
      <c r="AV6">
        <v>11.236666666666666</v>
      </c>
      <c r="AW6">
        <v>-3.2689655172413801</v>
      </c>
      <c r="AX6">
        <v>-12.235714285714286</v>
      </c>
      <c r="AY6">
        <v>-16.987096774193549</v>
      </c>
      <c r="AZ6" s="15">
        <f t="shared" si="3"/>
        <v>-3.4544491233645851</v>
      </c>
      <c r="BA6" s="2">
        <f t="shared" si="4"/>
        <v>13.93548387096774</v>
      </c>
      <c r="BB6" s="2">
        <f t="shared" si="5"/>
        <v>13.03094086021505</v>
      </c>
    </row>
    <row r="7" spans="1:54" x14ac:dyDescent="0.25">
      <c r="A7" s="2">
        <v>1971</v>
      </c>
      <c r="B7">
        <v>0.70599999999999996</v>
      </c>
      <c r="C7" s="2">
        <v>0.70599999999999996</v>
      </c>
      <c r="D7" s="2">
        <v>0.45500000000000002</v>
      </c>
      <c r="F7" s="5"/>
      <c r="H7" s="2">
        <v>1971</v>
      </c>
      <c r="I7">
        <v>22.8</v>
      </c>
      <c r="J7">
        <v>24.4</v>
      </c>
      <c r="K7">
        <v>27.700000000000003</v>
      </c>
      <c r="L7">
        <v>48.199999999999996</v>
      </c>
      <c r="M7">
        <v>37.9</v>
      </c>
      <c r="N7">
        <v>22.400000000000002</v>
      </c>
      <c r="O7">
        <v>30.000000000000004</v>
      </c>
      <c r="P7" s="33">
        <v>31.7</v>
      </c>
      <c r="Q7">
        <v>10.8</v>
      </c>
      <c r="R7">
        <v>18.100000000000001</v>
      </c>
      <c r="S7">
        <v>17</v>
      </c>
      <c r="T7">
        <v>30.6</v>
      </c>
      <c r="U7">
        <v>61</v>
      </c>
      <c r="V7">
        <v>81.399999999999991</v>
      </c>
      <c r="W7">
        <v>77.899999999999991</v>
      </c>
      <c r="X7">
        <v>46.2</v>
      </c>
      <c r="Y7">
        <v>50.8</v>
      </c>
      <c r="Z7">
        <v>46.8</v>
      </c>
      <c r="AA7">
        <v>17.900000000000002</v>
      </c>
      <c r="AB7" s="37">
        <f t="shared" si="0"/>
        <v>490.19999999999993</v>
      </c>
      <c r="AC7" s="15">
        <f t="shared" si="1"/>
        <v>142.39999999999998</v>
      </c>
      <c r="AD7" s="15">
        <f t="shared" si="2"/>
        <v>297.09999999999997</v>
      </c>
      <c r="AE7" s="15"/>
      <c r="AF7" s="2">
        <v>1971</v>
      </c>
      <c r="AG7">
        <v>9.5</v>
      </c>
      <c r="AH7">
        <v>18.37096774193548</v>
      </c>
      <c r="AI7">
        <v>13.016129032258061</v>
      </c>
      <c r="AJ7">
        <v>11.236666666666666</v>
      </c>
      <c r="AK7">
        <v>-3.2689655172413801</v>
      </c>
      <c r="AL7">
        <v>-12.235714285714286</v>
      </c>
      <c r="AM7">
        <v>-16.987096774193549</v>
      </c>
      <c r="AN7" s="33">
        <v>-19.296774193548387</v>
      </c>
      <c r="AO7">
        <v>-24.703571428571426</v>
      </c>
      <c r="AP7">
        <v>-13.454838709677418</v>
      </c>
      <c r="AQ7">
        <v>-8.4699999999999989</v>
      </c>
      <c r="AR7">
        <v>1.9290322580645165</v>
      </c>
      <c r="AS7">
        <v>8.77</v>
      </c>
      <c r="AT7">
        <v>17.458064516129035</v>
      </c>
      <c r="AU7">
        <v>14.287096774193548</v>
      </c>
      <c r="AV7">
        <v>9.0299999999999994</v>
      </c>
      <c r="AW7">
        <v>-4.6645161290322577</v>
      </c>
      <c r="AX7">
        <v>-7.7333333333333352</v>
      </c>
      <c r="AY7">
        <v>-15.806451612903226</v>
      </c>
      <c r="AZ7" s="15">
        <f t="shared" si="3"/>
        <v>-3.5546076548899115</v>
      </c>
      <c r="BA7" s="2">
        <f t="shared" si="4"/>
        <v>13.114032258064517</v>
      </c>
      <c r="BB7" s="2">
        <f t="shared" si="5"/>
        <v>12.386290322580646</v>
      </c>
    </row>
    <row r="8" spans="1:54" x14ac:dyDescent="0.25">
      <c r="A8" s="2">
        <v>1972</v>
      </c>
      <c r="B8">
        <v>0.93400000000000005</v>
      </c>
      <c r="C8" s="2">
        <v>0.93400000000000005</v>
      </c>
      <c r="D8" s="2">
        <v>0.55300000000000005</v>
      </c>
      <c r="F8" s="5"/>
      <c r="H8" s="2">
        <v>1972</v>
      </c>
      <c r="I8">
        <v>61</v>
      </c>
      <c r="J8">
        <v>81.399999999999991</v>
      </c>
      <c r="K8">
        <v>77.899999999999991</v>
      </c>
      <c r="L8">
        <v>46.2</v>
      </c>
      <c r="M8">
        <v>50.8</v>
      </c>
      <c r="N8">
        <v>46.8</v>
      </c>
      <c r="O8">
        <v>17.900000000000002</v>
      </c>
      <c r="P8" s="33">
        <v>18.599999999999994</v>
      </c>
      <c r="Q8">
        <v>20.5</v>
      </c>
      <c r="R8">
        <v>20.6</v>
      </c>
      <c r="S8">
        <v>29.2</v>
      </c>
      <c r="T8">
        <v>41.3</v>
      </c>
      <c r="U8">
        <v>32.4</v>
      </c>
      <c r="V8">
        <v>82.399999999999991</v>
      </c>
      <c r="W8">
        <v>63.699999999999996</v>
      </c>
      <c r="X8">
        <v>31.099999999999998</v>
      </c>
      <c r="Y8">
        <v>43.599999999999994</v>
      </c>
      <c r="Z8">
        <v>47.499999999999993</v>
      </c>
      <c r="AA8">
        <v>26.199999999999996</v>
      </c>
      <c r="AB8" s="37">
        <f t="shared" si="0"/>
        <v>457.09999999999997</v>
      </c>
      <c r="AC8" s="15">
        <f t="shared" si="1"/>
        <v>114.79999999999998</v>
      </c>
      <c r="AD8" s="15">
        <f t="shared" si="2"/>
        <v>250.89999999999995</v>
      </c>
      <c r="AE8" s="15"/>
      <c r="AF8" s="2">
        <v>1972</v>
      </c>
      <c r="AG8">
        <v>8.77</v>
      </c>
      <c r="AH8">
        <v>17.458064516129035</v>
      </c>
      <c r="AI8">
        <v>14.287096774193548</v>
      </c>
      <c r="AJ8">
        <v>9.0299999999999994</v>
      </c>
      <c r="AK8">
        <v>-4.6645161290322577</v>
      </c>
      <c r="AL8">
        <v>-7.7333333333333352</v>
      </c>
      <c r="AM8">
        <v>-15.806451612903226</v>
      </c>
      <c r="AN8" s="33">
        <v>-22.880645161290325</v>
      </c>
      <c r="AO8">
        <v>-14.862068965517242</v>
      </c>
      <c r="AP8">
        <v>-13.567741935483873</v>
      </c>
      <c r="AQ8">
        <v>-2.3033333333333332</v>
      </c>
      <c r="AR8">
        <v>-2.3258064516129031</v>
      </c>
      <c r="AS8">
        <v>10.716666666666669</v>
      </c>
      <c r="AT8">
        <v>16.883870967741935</v>
      </c>
      <c r="AU8">
        <v>14.367741935483867</v>
      </c>
      <c r="AV8">
        <v>5.1566666666666654</v>
      </c>
      <c r="AW8">
        <v>-0.79354838709677411</v>
      </c>
      <c r="AX8">
        <v>-17.756666666666668</v>
      </c>
      <c r="AY8">
        <v>-15.751612903225809</v>
      </c>
      <c r="AZ8" s="15">
        <f t="shared" si="3"/>
        <v>-3.59303979730565</v>
      </c>
      <c r="BA8" s="2">
        <f t="shared" si="4"/>
        <v>13.800268817204302</v>
      </c>
      <c r="BB8" s="2">
        <f t="shared" si="5"/>
        <v>11.781236559139785</v>
      </c>
    </row>
    <row r="9" spans="1:54" x14ac:dyDescent="0.25">
      <c r="A9" s="2">
        <v>1973</v>
      </c>
      <c r="B9">
        <v>0.65500000000000003</v>
      </c>
      <c r="C9" s="2">
        <v>0.65500000000000003</v>
      </c>
      <c r="D9" s="2">
        <v>0.29399999999999998</v>
      </c>
      <c r="F9" s="5"/>
      <c r="H9" s="2">
        <v>1973</v>
      </c>
      <c r="I9">
        <v>32.4</v>
      </c>
      <c r="J9">
        <v>82.399999999999991</v>
      </c>
      <c r="K9">
        <v>63.699999999999996</v>
      </c>
      <c r="L9">
        <v>31.099999999999998</v>
      </c>
      <c r="M9">
        <v>43.599999999999994</v>
      </c>
      <c r="N9">
        <v>47.499999999999993</v>
      </c>
      <c r="O9">
        <v>26.199999999999996</v>
      </c>
      <c r="P9" s="33">
        <v>28.3</v>
      </c>
      <c r="Q9">
        <v>14.400000000000002</v>
      </c>
      <c r="R9">
        <v>29.800000000000004</v>
      </c>
      <c r="S9">
        <v>27.200000000000003</v>
      </c>
      <c r="T9">
        <v>24.599999999999998</v>
      </c>
      <c r="U9">
        <v>37.200000000000003</v>
      </c>
      <c r="V9">
        <v>90.7</v>
      </c>
      <c r="W9">
        <v>41.9</v>
      </c>
      <c r="X9">
        <v>46.8</v>
      </c>
      <c r="Y9">
        <v>45.8</v>
      </c>
      <c r="Z9">
        <v>31.5</v>
      </c>
      <c r="AA9">
        <v>20.5</v>
      </c>
      <c r="AB9" s="37">
        <f t="shared" si="0"/>
        <v>438.7</v>
      </c>
      <c r="AC9" s="15">
        <f t="shared" si="1"/>
        <v>127.9</v>
      </c>
      <c r="AD9" s="15">
        <f t="shared" si="2"/>
        <v>241.2</v>
      </c>
      <c r="AE9" s="15"/>
      <c r="AF9" s="2">
        <v>1973</v>
      </c>
      <c r="AG9">
        <v>10.716666666666669</v>
      </c>
      <c r="AH9">
        <v>16.883870967741935</v>
      </c>
      <c r="AI9">
        <v>14.367741935483867</v>
      </c>
      <c r="AJ9">
        <v>5.1566666666666654</v>
      </c>
      <c r="AK9">
        <v>-0.79354838709677411</v>
      </c>
      <c r="AL9">
        <v>-17.756666666666668</v>
      </c>
      <c r="AM9">
        <v>-15.751612903225809</v>
      </c>
      <c r="AN9" s="33">
        <v>-21.796774193548384</v>
      </c>
      <c r="AO9">
        <v>-14.314285714285715</v>
      </c>
      <c r="AP9">
        <v>-10.825806451612902</v>
      </c>
      <c r="AQ9">
        <v>-1.97</v>
      </c>
      <c r="AR9">
        <v>3.3225806451612909</v>
      </c>
      <c r="AS9">
        <v>14.07</v>
      </c>
      <c r="AT9">
        <v>16.964516129032255</v>
      </c>
      <c r="AU9">
        <v>17.719354838709677</v>
      </c>
      <c r="AV9">
        <v>6.4266666666666659</v>
      </c>
      <c r="AW9">
        <v>-2.0806451612903225</v>
      </c>
      <c r="AX9">
        <v>-9.3275862068965516</v>
      </c>
      <c r="AY9">
        <v>-17.945161290322584</v>
      </c>
      <c r="AZ9" s="15">
        <f t="shared" si="3"/>
        <v>-1.6464283948655474</v>
      </c>
      <c r="BA9" s="2">
        <f t="shared" si="4"/>
        <v>15.517258064516128</v>
      </c>
      <c r="BB9" s="2">
        <f t="shared" si="5"/>
        <v>13.795134408602149</v>
      </c>
    </row>
    <row r="10" spans="1:54" x14ac:dyDescent="0.25">
      <c r="A10" s="2">
        <v>1974</v>
      </c>
      <c r="B10">
        <v>1.0069999999999999</v>
      </c>
      <c r="C10" s="2">
        <v>1.0069999999999999</v>
      </c>
      <c r="D10" s="2">
        <v>0.57399999999999995</v>
      </c>
      <c r="F10" s="5"/>
      <c r="H10" s="2">
        <v>1974</v>
      </c>
      <c r="I10">
        <v>37.200000000000003</v>
      </c>
      <c r="J10">
        <v>90.7</v>
      </c>
      <c r="K10">
        <v>41.9</v>
      </c>
      <c r="L10">
        <v>46.8</v>
      </c>
      <c r="M10">
        <v>45.8</v>
      </c>
      <c r="N10">
        <v>31.5</v>
      </c>
      <c r="O10">
        <v>20.5</v>
      </c>
      <c r="P10" s="33">
        <v>12.299999999999995</v>
      </c>
      <c r="Q10">
        <v>14.7</v>
      </c>
      <c r="R10">
        <v>17.300000000000004</v>
      </c>
      <c r="S10">
        <v>30.099999999999998</v>
      </c>
      <c r="T10">
        <v>22.200000000000003</v>
      </c>
      <c r="U10">
        <v>15.799999999999999</v>
      </c>
      <c r="V10">
        <v>32.200000000000003</v>
      </c>
      <c r="W10">
        <v>20.299999999999997</v>
      </c>
      <c r="X10">
        <v>47.7</v>
      </c>
      <c r="Y10">
        <v>59.999999999999986</v>
      </c>
      <c r="Z10">
        <v>15.1</v>
      </c>
      <c r="AA10">
        <v>37.300000000000004</v>
      </c>
      <c r="AB10" s="37">
        <f t="shared" si="0"/>
        <v>325</v>
      </c>
      <c r="AC10" s="15">
        <f t="shared" si="1"/>
        <v>48</v>
      </c>
      <c r="AD10" s="15">
        <f t="shared" si="2"/>
        <v>138.19999999999999</v>
      </c>
      <c r="AE10" s="15"/>
      <c r="AF10" s="2">
        <v>1974</v>
      </c>
      <c r="AG10">
        <v>14.07</v>
      </c>
      <c r="AH10">
        <v>16.964516129032255</v>
      </c>
      <c r="AI10">
        <v>17.719354838709677</v>
      </c>
      <c r="AJ10">
        <v>6.4266666666666659</v>
      </c>
      <c r="AK10">
        <v>-2.0806451612903225</v>
      </c>
      <c r="AL10">
        <v>-9.3275862068965516</v>
      </c>
      <c r="AM10">
        <v>-17.945161290322584</v>
      </c>
      <c r="AN10" s="33">
        <v>-21.322580645161295</v>
      </c>
      <c r="AO10">
        <v>-25.092857142857145</v>
      </c>
      <c r="AP10">
        <v>-8.5096774193548388</v>
      </c>
      <c r="AQ10">
        <v>-4.2666666666666666</v>
      </c>
      <c r="AR10">
        <v>-0.2354838709677419</v>
      </c>
      <c r="AS10">
        <v>10.143333333333334</v>
      </c>
      <c r="AT10">
        <v>22.229032258064514</v>
      </c>
      <c r="AU10">
        <v>16.383870967741935</v>
      </c>
      <c r="AV10">
        <v>10.42</v>
      </c>
      <c r="AW10">
        <v>-2.1866666666666674</v>
      </c>
      <c r="AX10">
        <v>-19.426666666666666</v>
      </c>
      <c r="AY10">
        <v>-10.56774193548387</v>
      </c>
      <c r="AZ10" s="15">
        <f t="shared" si="3"/>
        <v>-2.7026753712237586</v>
      </c>
      <c r="BA10" s="2">
        <f t="shared" si="4"/>
        <v>16.186182795698926</v>
      </c>
      <c r="BB10" s="2">
        <f t="shared" si="5"/>
        <v>14.794059139784947</v>
      </c>
    </row>
    <row r="11" spans="1:54" x14ac:dyDescent="0.25">
      <c r="A11" s="2">
        <v>1975</v>
      </c>
      <c r="B11">
        <v>0.59</v>
      </c>
      <c r="C11" s="2">
        <v>0.59</v>
      </c>
      <c r="D11" s="2">
        <v>0.23200000000000001</v>
      </c>
      <c r="F11" s="5"/>
      <c r="H11" s="2">
        <v>1975</v>
      </c>
      <c r="I11">
        <v>15.799999999999999</v>
      </c>
      <c r="J11">
        <v>32.200000000000003</v>
      </c>
      <c r="K11">
        <v>20.299999999999997</v>
      </c>
      <c r="L11">
        <v>47.7</v>
      </c>
      <c r="M11">
        <v>59.999999999999986</v>
      </c>
      <c r="N11">
        <v>15.1</v>
      </c>
      <c r="O11">
        <v>37.300000000000004</v>
      </c>
      <c r="P11" s="33">
        <v>19.899999999999999</v>
      </c>
      <c r="Q11">
        <v>24.7</v>
      </c>
      <c r="R11">
        <v>11.599999999999998</v>
      </c>
      <c r="S11">
        <v>45.699999999999996</v>
      </c>
      <c r="T11">
        <v>51.7</v>
      </c>
      <c r="U11">
        <v>83.4</v>
      </c>
      <c r="V11">
        <v>78.899999999999977</v>
      </c>
      <c r="W11">
        <v>88.1</v>
      </c>
      <c r="X11">
        <v>53.2</v>
      </c>
      <c r="Y11">
        <v>31.5</v>
      </c>
      <c r="Z11">
        <v>31.900000000000002</v>
      </c>
      <c r="AA11">
        <v>27.699999999999996</v>
      </c>
      <c r="AB11" s="37">
        <f t="shared" si="0"/>
        <v>548.30000000000007</v>
      </c>
      <c r="AC11" s="15">
        <f t="shared" si="1"/>
        <v>162.29999999999998</v>
      </c>
      <c r="AD11" s="15">
        <f t="shared" si="2"/>
        <v>355.3</v>
      </c>
      <c r="AE11" s="15"/>
      <c r="AF11" s="2">
        <v>1975</v>
      </c>
      <c r="AG11">
        <v>10.143333333333334</v>
      </c>
      <c r="AH11">
        <v>22.229032258064514</v>
      </c>
      <c r="AI11">
        <v>16.383870967741935</v>
      </c>
      <c r="AJ11">
        <v>10.42</v>
      </c>
      <c r="AK11">
        <v>-2.1866666666666674</v>
      </c>
      <c r="AL11">
        <v>-19.426666666666666</v>
      </c>
      <c r="AM11">
        <v>-10.56774193548387</v>
      </c>
      <c r="AN11" s="33">
        <v>-17.670967741935481</v>
      </c>
      <c r="AO11">
        <v>-20.228571428571431</v>
      </c>
      <c r="AP11">
        <v>-9.638709677419353</v>
      </c>
      <c r="AQ11">
        <v>-1.57</v>
      </c>
      <c r="AR11">
        <v>0.50967741935483868</v>
      </c>
      <c r="AS11">
        <v>10.623333333333333</v>
      </c>
      <c r="AT11">
        <v>17.64838709677419</v>
      </c>
      <c r="AU11">
        <v>14.674193548387096</v>
      </c>
      <c r="AV11">
        <v>11.473333333333331</v>
      </c>
      <c r="AW11">
        <v>-2.7806451612903231</v>
      </c>
      <c r="AX11">
        <v>-12.126666666666667</v>
      </c>
      <c r="AY11">
        <v>-14.522580645161288</v>
      </c>
      <c r="AZ11" s="15">
        <f t="shared" si="3"/>
        <v>-1.9674347158218133</v>
      </c>
      <c r="BA11" s="2">
        <f t="shared" si="4"/>
        <v>14.135860215053761</v>
      </c>
      <c r="BB11" s="2">
        <f t="shared" si="5"/>
        <v>13.604811827956986</v>
      </c>
    </row>
    <row r="12" spans="1:54" x14ac:dyDescent="0.25">
      <c r="A12" s="2">
        <v>1976</v>
      </c>
      <c r="B12">
        <v>1.1499999999999999</v>
      </c>
      <c r="C12" s="2">
        <v>1.1499999999999999</v>
      </c>
      <c r="D12" s="2">
        <v>0.70599999999999996</v>
      </c>
      <c r="F12" s="5"/>
      <c r="H12" s="2">
        <v>1976</v>
      </c>
      <c r="I12">
        <v>83.4</v>
      </c>
      <c r="J12">
        <v>78.899999999999977</v>
      </c>
      <c r="K12">
        <v>88.1</v>
      </c>
      <c r="L12">
        <v>53.2</v>
      </c>
      <c r="M12">
        <v>31.5</v>
      </c>
      <c r="N12">
        <v>31.900000000000002</v>
      </c>
      <c r="O12">
        <v>27.699999999999996</v>
      </c>
      <c r="P12" s="33">
        <v>21.400000000000006</v>
      </c>
      <c r="Q12">
        <v>23.5</v>
      </c>
      <c r="R12">
        <v>0.60000000000000009</v>
      </c>
      <c r="S12">
        <v>16.899999999999999</v>
      </c>
      <c r="T12">
        <v>27.4</v>
      </c>
      <c r="U12">
        <v>54.400000000000006</v>
      </c>
      <c r="V12">
        <v>44.3</v>
      </c>
      <c r="W12">
        <v>30.4</v>
      </c>
      <c r="X12">
        <v>38.799999999999997</v>
      </c>
      <c r="Y12">
        <v>24.299999999999997</v>
      </c>
      <c r="Z12">
        <v>15.799999999999999</v>
      </c>
      <c r="AA12">
        <v>22.2</v>
      </c>
      <c r="AB12" s="37">
        <f t="shared" si="0"/>
        <v>320</v>
      </c>
      <c r="AC12" s="15">
        <f t="shared" si="1"/>
        <v>98.7</v>
      </c>
      <c r="AD12" s="15">
        <f t="shared" si="2"/>
        <v>195.3</v>
      </c>
      <c r="AE12" s="15"/>
      <c r="AF12" s="2">
        <v>1976</v>
      </c>
      <c r="AG12">
        <v>10.623333333333333</v>
      </c>
      <c r="AH12">
        <v>17.64838709677419</v>
      </c>
      <c r="AI12">
        <v>14.674193548387096</v>
      </c>
      <c r="AJ12">
        <v>11.473333333333331</v>
      </c>
      <c r="AK12">
        <v>-2.7806451612903231</v>
      </c>
      <c r="AL12">
        <v>-12.126666666666667</v>
      </c>
      <c r="AM12">
        <v>-14.522580645161288</v>
      </c>
      <c r="AN12" s="33">
        <v>-20.158064516129034</v>
      </c>
      <c r="AO12">
        <v>-18.975862068965519</v>
      </c>
      <c r="AP12">
        <v>-9.6387096774193513</v>
      </c>
      <c r="AQ12">
        <v>0.91333333333333289</v>
      </c>
      <c r="AR12">
        <v>3.8322580645161288</v>
      </c>
      <c r="AS12">
        <v>14.123333333333333</v>
      </c>
      <c r="AT12">
        <v>20.200000000000003</v>
      </c>
      <c r="AU12">
        <v>19.054838709677423</v>
      </c>
      <c r="AV12">
        <v>8.8000000000000007</v>
      </c>
      <c r="AW12">
        <v>-6.9032258064516148</v>
      </c>
      <c r="AX12">
        <v>-6.7033333333333349</v>
      </c>
      <c r="AY12">
        <v>-14.238709677419353</v>
      </c>
      <c r="AZ12" s="15">
        <f t="shared" si="3"/>
        <v>-0.80784513657149903</v>
      </c>
      <c r="BA12" s="2">
        <f t="shared" si="4"/>
        <v>17.161666666666669</v>
      </c>
      <c r="BB12" s="2">
        <f t="shared" si="5"/>
        <v>15.54454301075269</v>
      </c>
    </row>
    <row r="13" spans="1:54" x14ac:dyDescent="0.25">
      <c r="A13" s="2">
        <v>1977</v>
      </c>
      <c r="B13">
        <v>1.0069999999999999</v>
      </c>
      <c r="C13" s="2">
        <v>1.0069999999999999</v>
      </c>
      <c r="D13" s="2">
        <v>0.68100000000000005</v>
      </c>
      <c r="F13" s="5"/>
      <c r="H13" s="2">
        <v>1977</v>
      </c>
      <c r="I13">
        <v>54.400000000000006</v>
      </c>
      <c r="J13">
        <v>44.3</v>
      </c>
      <c r="K13">
        <v>30.4</v>
      </c>
      <c r="L13">
        <v>38.799999999999997</v>
      </c>
      <c r="M13">
        <v>24.299999999999997</v>
      </c>
      <c r="N13">
        <v>15.799999999999999</v>
      </c>
      <c r="O13">
        <v>22.2</v>
      </c>
      <c r="P13" s="33">
        <v>19.950000000000006</v>
      </c>
      <c r="Q13">
        <v>22.5</v>
      </c>
      <c r="R13">
        <v>15.850000000000001</v>
      </c>
      <c r="S13">
        <v>18.299999999999997</v>
      </c>
      <c r="T13">
        <v>37.85</v>
      </c>
      <c r="U13">
        <v>46.350000000000009</v>
      </c>
      <c r="V13">
        <v>63</v>
      </c>
      <c r="W13">
        <v>37.85</v>
      </c>
      <c r="X13">
        <v>49.05</v>
      </c>
      <c r="Y13">
        <v>28.65</v>
      </c>
      <c r="Z13">
        <v>21.099999999999998</v>
      </c>
      <c r="AA13">
        <v>21.4</v>
      </c>
      <c r="AB13" s="37">
        <f t="shared" si="0"/>
        <v>381.85</v>
      </c>
      <c r="AC13" s="15">
        <f t="shared" si="1"/>
        <v>109.35000000000001</v>
      </c>
      <c r="AD13" s="15">
        <f t="shared" si="2"/>
        <v>234.10000000000002</v>
      </c>
      <c r="AE13" s="15"/>
      <c r="AF13" s="2">
        <v>1977</v>
      </c>
      <c r="AG13">
        <v>14.123333333333333</v>
      </c>
      <c r="AH13">
        <v>20.200000000000003</v>
      </c>
      <c r="AI13">
        <v>19.054838709677423</v>
      </c>
      <c r="AJ13">
        <v>8.8000000000000007</v>
      </c>
      <c r="AK13">
        <v>-6.9032258064516148</v>
      </c>
      <c r="AL13">
        <v>-6.7033333333333349</v>
      </c>
      <c r="AM13">
        <v>-14.238709677419353</v>
      </c>
      <c r="AN13" s="33">
        <v>-19.550000000000004</v>
      </c>
      <c r="AO13">
        <v>-19.500431034482759</v>
      </c>
      <c r="AP13">
        <v>-10.664516129032258</v>
      </c>
      <c r="AQ13">
        <v>-4.6750000000000025</v>
      </c>
      <c r="AR13">
        <v>1.3967741935483873</v>
      </c>
      <c r="AS13">
        <v>10.461666666666666</v>
      </c>
      <c r="AT13">
        <v>9.1661290322580662</v>
      </c>
      <c r="AU13">
        <v>6.064516129032258</v>
      </c>
      <c r="AV13">
        <v>1.2200000000000004</v>
      </c>
      <c r="AW13">
        <v>-11.424193548387098</v>
      </c>
      <c r="AX13">
        <v>-17.013333333333335</v>
      </c>
      <c r="AY13">
        <v>-27.472580645161294</v>
      </c>
      <c r="AZ13" s="15">
        <f t="shared" si="3"/>
        <v>-6.8325807224076156</v>
      </c>
      <c r="BA13" s="2">
        <f t="shared" si="4"/>
        <v>9.8138978494623661</v>
      </c>
      <c r="BB13" s="2">
        <f t="shared" si="5"/>
        <v>6.7280779569892477</v>
      </c>
    </row>
    <row r="14" spans="1:54" x14ac:dyDescent="0.25">
      <c r="A14" s="2">
        <v>1978</v>
      </c>
      <c r="B14">
        <v>0.93300000000000005</v>
      </c>
      <c r="C14" s="2">
        <v>0.93300000000000005</v>
      </c>
      <c r="D14" s="2">
        <v>0.73199999999999998</v>
      </c>
      <c r="F14" s="5"/>
      <c r="H14" s="2">
        <v>1978</v>
      </c>
      <c r="I14">
        <v>46.350000000000009</v>
      </c>
      <c r="J14">
        <v>63</v>
      </c>
      <c r="K14">
        <v>37.85</v>
      </c>
      <c r="L14">
        <v>49.05</v>
      </c>
      <c r="M14">
        <v>28.65</v>
      </c>
      <c r="N14">
        <v>21.099999999999998</v>
      </c>
      <c r="O14">
        <v>21.4</v>
      </c>
      <c r="P14" s="33">
        <v>18.500000000000007</v>
      </c>
      <c r="Q14">
        <v>21.5</v>
      </c>
      <c r="R14">
        <v>31.1</v>
      </c>
      <c r="S14">
        <v>19.7</v>
      </c>
      <c r="T14">
        <v>48.300000000000004</v>
      </c>
      <c r="U14">
        <v>38.300000000000004</v>
      </c>
      <c r="V14">
        <v>81.7</v>
      </c>
      <c r="W14">
        <v>45.300000000000004</v>
      </c>
      <c r="X14">
        <v>59.3</v>
      </c>
      <c r="Y14">
        <v>33</v>
      </c>
      <c r="Z14">
        <v>26.4</v>
      </c>
      <c r="AA14">
        <v>20.6</v>
      </c>
      <c r="AB14" s="37">
        <f t="shared" si="0"/>
        <v>443.70000000000005</v>
      </c>
      <c r="AC14" s="15">
        <f t="shared" si="1"/>
        <v>120</v>
      </c>
      <c r="AD14" s="15">
        <f t="shared" si="2"/>
        <v>272.90000000000003</v>
      </c>
      <c r="AE14" s="15"/>
      <c r="AF14" s="2">
        <v>1978</v>
      </c>
      <c r="AG14">
        <v>10.461666666666666</v>
      </c>
      <c r="AH14">
        <v>9.1661290322580662</v>
      </c>
      <c r="AI14">
        <v>6.064516129032258</v>
      </c>
      <c r="AJ14">
        <v>1.2200000000000004</v>
      </c>
      <c r="AK14">
        <v>-11.424193548387098</v>
      </c>
      <c r="AL14">
        <v>-17.013333333333335</v>
      </c>
      <c r="AM14">
        <v>-27.472580645161294</v>
      </c>
      <c r="AN14" s="33">
        <v>-18.941935483870971</v>
      </c>
      <c r="AO14">
        <v>-20.025000000000002</v>
      </c>
      <c r="AP14">
        <v>-11.690322580645164</v>
      </c>
      <c r="AQ14">
        <v>-10.263333333333337</v>
      </c>
      <c r="AR14">
        <v>-1.0387096774193545</v>
      </c>
      <c r="AS14">
        <v>6.8</v>
      </c>
      <c r="AT14">
        <v>19.093548387096778</v>
      </c>
      <c r="AU14">
        <v>12.870967741935482</v>
      </c>
      <c r="AV14">
        <v>7.0866666666666678</v>
      </c>
      <c r="AW14">
        <v>-1.8419354838709678</v>
      </c>
      <c r="AX14">
        <v>-10.360000000000001</v>
      </c>
      <c r="AY14">
        <v>-22.054838709677419</v>
      </c>
      <c r="AZ14" s="15">
        <v>-4.0945205479452014</v>
      </c>
      <c r="BA14" s="2">
        <f t="shared" si="4"/>
        <v>12.946774193548389</v>
      </c>
      <c r="BB14" s="2">
        <f t="shared" si="5"/>
        <v>11.462795698924731</v>
      </c>
    </row>
    <row r="15" spans="1:54" x14ac:dyDescent="0.25">
      <c r="A15" s="2">
        <v>1979</v>
      </c>
      <c r="B15">
        <v>1.0349999999999999</v>
      </c>
      <c r="C15" s="2">
        <v>1.0349999999999999</v>
      </c>
      <c r="D15" s="2">
        <v>0.83599999999999997</v>
      </c>
      <c r="F15" s="5"/>
      <c r="H15" s="2">
        <v>1979</v>
      </c>
      <c r="I15">
        <v>38.300000000000004</v>
      </c>
      <c r="J15">
        <v>81.7</v>
      </c>
      <c r="K15">
        <v>45.300000000000004</v>
      </c>
      <c r="L15">
        <v>59.3</v>
      </c>
      <c r="M15">
        <v>33</v>
      </c>
      <c r="N15">
        <v>26.4</v>
      </c>
      <c r="O15">
        <v>20.6</v>
      </c>
      <c r="P15" s="33">
        <v>18.2</v>
      </c>
      <c r="Q15">
        <v>22.900000000000002</v>
      </c>
      <c r="R15">
        <v>16.7</v>
      </c>
      <c r="S15">
        <v>26.400000000000002</v>
      </c>
      <c r="T15">
        <v>37.29999999999999</v>
      </c>
      <c r="U15">
        <v>31.500000000000004</v>
      </c>
      <c r="V15">
        <v>67.3</v>
      </c>
      <c r="W15">
        <v>65.900000000000006</v>
      </c>
      <c r="X15">
        <v>96.1</v>
      </c>
      <c r="Y15">
        <v>52.29999999999999</v>
      </c>
      <c r="Z15">
        <v>20.9</v>
      </c>
      <c r="AA15">
        <v>21.499999999999996</v>
      </c>
      <c r="AB15" s="37">
        <f t="shared" si="0"/>
        <v>477.00000000000006</v>
      </c>
      <c r="AC15" s="15">
        <f t="shared" si="1"/>
        <v>98.8</v>
      </c>
      <c r="AD15" s="15">
        <f t="shared" si="2"/>
        <v>298.10000000000002</v>
      </c>
      <c r="AE15" s="15"/>
      <c r="AF15" s="2">
        <v>1979</v>
      </c>
      <c r="AG15">
        <v>6.8</v>
      </c>
      <c r="AH15">
        <v>19.093548387096778</v>
      </c>
      <c r="AI15">
        <v>12.870967741935482</v>
      </c>
      <c r="AJ15">
        <v>7.0866666666666678</v>
      </c>
      <c r="AK15">
        <v>-1.8419354838709678</v>
      </c>
      <c r="AL15">
        <v>-10.360000000000001</v>
      </c>
      <c r="AM15">
        <v>-22.054838709677419</v>
      </c>
      <c r="AN15" s="33">
        <v>-22.525806451612905</v>
      </c>
      <c r="AO15">
        <v>-23.524999999999999</v>
      </c>
      <c r="AP15">
        <v>-16.28709677419355</v>
      </c>
      <c r="AQ15">
        <v>-7.06</v>
      </c>
      <c r="AR15">
        <v>3.306451612903226</v>
      </c>
      <c r="AS15">
        <v>9.4066666666666663</v>
      </c>
      <c r="AT15">
        <v>17.890322580645162</v>
      </c>
      <c r="AU15">
        <v>14.9</v>
      </c>
      <c r="AV15">
        <v>11.176666666666668</v>
      </c>
      <c r="AW15">
        <v>-4.0064516129032253</v>
      </c>
      <c r="AX15">
        <v>-8.0133333333333319</v>
      </c>
      <c r="AY15">
        <v>-19.019354838709674</v>
      </c>
      <c r="AZ15" s="15">
        <v>-3.5380821917808221</v>
      </c>
      <c r="BA15" s="2">
        <f t="shared" si="4"/>
        <v>13.648494623655914</v>
      </c>
      <c r="BB15" s="2">
        <f t="shared" si="5"/>
        <v>13.343413978494624</v>
      </c>
    </row>
    <row r="16" spans="1:54" x14ac:dyDescent="0.25">
      <c r="A16" s="2">
        <v>1980</v>
      </c>
      <c r="B16">
        <v>0.60499999999999998</v>
      </c>
      <c r="C16" s="2">
        <v>0.60499999999999998</v>
      </c>
      <c r="D16" s="2">
        <v>0.45700000000000002</v>
      </c>
      <c r="F16" s="5"/>
      <c r="H16" s="2">
        <v>1980</v>
      </c>
      <c r="I16">
        <v>31.500000000000004</v>
      </c>
      <c r="J16">
        <v>67.3</v>
      </c>
      <c r="K16">
        <v>65.900000000000006</v>
      </c>
      <c r="L16">
        <v>96.1</v>
      </c>
      <c r="M16">
        <v>52.29999999999999</v>
      </c>
      <c r="N16">
        <v>20.9</v>
      </c>
      <c r="O16">
        <v>21.499999999999996</v>
      </c>
      <c r="P16" s="33">
        <v>13.600000000000001</v>
      </c>
      <c r="Q16">
        <v>10.5</v>
      </c>
      <c r="R16">
        <v>4.5999999999999996</v>
      </c>
      <c r="S16">
        <v>6.1000000000000005</v>
      </c>
      <c r="T16">
        <v>22.399999999999995</v>
      </c>
      <c r="U16">
        <v>34.699999999999996</v>
      </c>
      <c r="V16">
        <v>41.7</v>
      </c>
      <c r="W16">
        <v>103.8</v>
      </c>
      <c r="X16">
        <v>61.3</v>
      </c>
      <c r="Y16">
        <v>32.499999999999993</v>
      </c>
      <c r="Z16">
        <v>37.200000000000003</v>
      </c>
      <c r="AA16">
        <v>31.1</v>
      </c>
      <c r="AB16" s="37">
        <f t="shared" si="0"/>
        <v>399.50000000000006</v>
      </c>
      <c r="AC16" s="15">
        <f t="shared" si="1"/>
        <v>76.400000000000006</v>
      </c>
      <c r="AD16" s="15">
        <f t="shared" si="2"/>
        <v>263.89999999999998</v>
      </c>
      <c r="AE16" s="15"/>
      <c r="AF16" s="2">
        <v>1980</v>
      </c>
      <c r="AG16">
        <v>9.4066666666666663</v>
      </c>
      <c r="AH16">
        <v>17.890322580645162</v>
      </c>
      <c r="AI16">
        <v>14.9</v>
      </c>
      <c r="AJ16">
        <v>11.176666666666668</v>
      </c>
      <c r="AK16">
        <v>-4.0064516129032253</v>
      </c>
      <c r="AL16">
        <v>-8.0133333333333319</v>
      </c>
      <c r="AM16">
        <v>-19.019354838709674</v>
      </c>
      <c r="AN16" s="33">
        <v>-22.603225806451615</v>
      </c>
      <c r="AO16">
        <v>-15.248275862068965</v>
      </c>
      <c r="AP16">
        <v>-11.848387096774195</v>
      </c>
      <c r="AQ16">
        <v>-3.07</v>
      </c>
      <c r="AR16">
        <v>2.6258064516129034</v>
      </c>
      <c r="AS16">
        <v>13.339999999999998</v>
      </c>
      <c r="AT16">
        <v>15.92258064516129</v>
      </c>
      <c r="AU16">
        <v>12.335483870967737</v>
      </c>
      <c r="AV16">
        <v>8.6999999999999993</v>
      </c>
      <c r="AW16">
        <v>1.3645161290322581</v>
      </c>
      <c r="AX16">
        <v>-13.433333333333332</v>
      </c>
      <c r="AY16">
        <v>-16.141935483870977</v>
      </c>
      <c r="AZ16" s="15">
        <v>-2.3081967213114787</v>
      </c>
      <c r="BA16" s="2">
        <f t="shared" si="4"/>
        <v>14.631290322580643</v>
      </c>
      <c r="BB16" s="2">
        <f t="shared" si="5"/>
        <v>12.574516129032254</v>
      </c>
    </row>
    <row r="17" spans="1:54" x14ac:dyDescent="0.25">
      <c r="A17" s="2">
        <v>1981</v>
      </c>
      <c r="B17">
        <v>1.109</v>
      </c>
      <c r="C17" s="2">
        <v>1.109</v>
      </c>
      <c r="D17" s="2">
        <v>0.79200000000000004</v>
      </c>
      <c r="F17" s="5"/>
      <c r="H17" s="2">
        <v>1981</v>
      </c>
      <c r="I17">
        <v>34.699999999999996</v>
      </c>
      <c r="J17">
        <v>41.7</v>
      </c>
      <c r="K17">
        <v>103.8</v>
      </c>
      <c r="L17">
        <v>61.3</v>
      </c>
      <c r="M17">
        <v>32.499999999999993</v>
      </c>
      <c r="N17">
        <v>37.200000000000003</v>
      </c>
      <c r="O17">
        <v>31.1</v>
      </c>
      <c r="P17" s="33">
        <v>26.400000000000002</v>
      </c>
      <c r="Q17">
        <v>17.5</v>
      </c>
      <c r="R17">
        <v>21.299999999999994</v>
      </c>
      <c r="S17">
        <v>38.900000000000006</v>
      </c>
      <c r="T17">
        <v>28.4</v>
      </c>
      <c r="U17">
        <v>12.9</v>
      </c>
      <c r="V17">
        <v>25.400000000000006</v>
      </c>
      <c r="W17">
        <v>118.7</v>
      </c>
      <c r="X17">
        <v>60.099999999999987</v>
      </c>
      <c r="Y17">
        <v>36.400000000000006</v>
      </c>
      <c r="Z17">
        <v>19.7</v>
      </c>
      <c r="AA17">
        <v>24.8</v>
      </c>
      <c r="AB17" s="37">
        <f t="shared" si="0"/>
        <v>430.5</v>
      </c>
      <c r="AC17" s="15">
        <f t="shared" si="1"/>
        <v>38.300000000000004</v>
      </c>
      <c r="AD17" s="15">
        <f t="shared" si="2"/>
        <v>245.5</v>
      </c>
      <c r="AE17" s="15"/>
      <c r="AF17" s="2">
        <v>1981</v>
      </c>
      <c r="AG17">
        <v>13.339999999999998</v>
      </c>
      <c r="AH17">
        <v>15.92258064516129</v>
      </c>
      <c r="AI17">
        <v>12.335483870967737</v>
      </c>
      <c r="AJ17">
        <v>8.6999999999999993</v>
      </c>
      <c r="AK17">
        <v>1.3645161290322581</v>
      </c>
      <c r="AL17">
        <v>-13.433333333333332</v>
      </c>
      <c r="AM17">
        <v>-16.141935483870977</v>
      </c>
      <c r="AN17" s="33">
        <v>-12.56451612903226</v>
      </c>
      <c r="AO17">
        <v>-13.489285714285716</v>
      </c>
      <c r="AP17">
        <v>-15.764516129032259</v>
      </c>
      <c r="AQ17">
        <v>-4.9899999999999984</v>
      </c>
      <c r="AR17">
        <v>0.12580645161290333</v>
      </c>
      <c r="AS17">
        <v>14.643333333333334</v>
      </c>
      <c r="AT17">
        <v>17.474193548387092</v>
      </c>
      <c r="AU17">
        <v>19.038709677419359</v>
      </c>
      <c r="AV17">
        <v>8.3933333333333344</v>
      </c>
      <c r="AW17">
        <v>0.91290322580645178</v>
      </c>
      <c r="AX17">
        <v>-6.9433333333333342</v>
      </c>
      <c r="AY17">
        <v>-8.6838709677419352</v>
      </c>
      <c r="AZ17" s="15">
        <v>-7.6438356164385893E-2</v>
      </c>
      <c r="BA17" s="2">
        <f t="shared" si="4"/>
        <v>16.058763440860211</v>
      </c>
      <c r="BB17" s="2">
        <f t="shared" si="5"/>
        <v>14.887392473118279</v>
      </c>
    </row>
    <row r="18" spans="1:54" x14ac:dyDescent="0.25">
      <c r="A18" s="2">
        <v>1982</v>
      </c>
      <c r="B18">
        <v>1.077</v>
      </c>
      <c r="C18" s="2">
        <v>1.077</v>
      </c>
      <c r="D18" s="2">
        <v>0.86399999999999999</v>
      </c>
      <c r="F18" s="5"/>
      <c r="H18" s="2">
        <v>1982</v>
      </c>
      <c r="I18">
        <v>12.9</v>
      </c>
      <c r="J18">
        <v>25.400000000000006</v>
      </c>
      <c r="K18">
        <v>118.7</v>
      </c>
      <c r="L18">
        <v>60.099999999999987</v>
      </c>
      <c r="M18">
        <v>36.400000000000006</v>
      </c>
      <c r="N18">
        <v>19.7</v>
      </c>
      <c r="O18">
        <v>24.8</v>
      </c>
      <c r="P18" s="33">
        <v>32.9</v>
      </c>
      <c r="Q18">
        <v>29.100000000000005</v>
      </c>
      <c r="R18">
        <v>9.8000000000000007</v>
      </c>
      <c r="S18">
        <v>29.999999999999996</v>
      </c>
      <c r="T18">
        <v>52.999999999999993</v>
      </c>
      <c r="U18">
        <v>69.100000000000009</v>
      </c>
      <c r="V18">
        <v>65.2</v>
      </c>
      <c r="W18">
        <v>145.89999999999998</v>
      </c>
      <c r="X18">
        <v>42.1</v>
      </c>
      <c r="Y18">
        <v>21.6</v>
      </c>
      <c r="Z18">
        <v>47.999999999999993</v>
      </c>
      <c r="AA18">
        <v>33.800000000000004</v>
      </c>
      <c r="AB18" s="37">
        <f t="shared" si="0"/>
        <v>580.49999999999989</v>
      </c>
      <c r="AC18" s="15">
        <f t="shared" si="1"/>
        <v>134.30000000000001</v>
      </c>
      <c r="AD18" s="15">
        <f t="shared" si="2"/>
        <v>375.3</v>
      </c>
      <c r="AE18" s="15"/>
      <c r="AF18" s="2">
        <v>1982</v>
      </c>
      <c r="AG18">
        <v>14.643333333333334</v>
      </c>
      <c r="AH18">
        <v>17.474193548387092</v>
      </c>
      <c r="AI18">
        <v>19.038709677419359</v>
      </c>
      <c r="AJ18">
        <v>8.3933333333333344</v>
      </c>
      <c r="AK18">
        <v>0.91290322580645178</v>
      </c>
      <c r="AL18">
        <v>-6.9433333333333342</v>
      </c>
      <c r="AM18">
        <v>-8.6838709677419352</v>
      </c>
      <c r="AN18" s="33">
        <v>-22.1</v>
      </c>
      <c r="AO18">
        <v>-19.017857142857146</v>
      </c>
      <c r="AP18">
        <v>-17.316129032258065</v>
      </c>
      <c r="AQ18">
        <v>0.19999999999999973</v>
      </c>
      <c r="AR18">
        <v>5.2645161290322564</v>
      </c>
      <c r="AS18">
        <v>14.449999999999998</v>
      </c>
      <c r="AT18">
        <v>21.319354838709668</v>
      </c>
      <c r="AU18">
        <v>13.096774193548383</v>
      </c>
      <c r="AV18">
        <v>8.2866666666666671</v>
      </c>
      <c r="AW18">
        <v>-6.7838709677419349</v>
      </c>
      <c r="AX18">
        <v>-8.8433333333333337</v>
      </c>
      <c r="AY18">
        <v>-9.8677419354838705</v>
      </c>
      <c r="AZ18" s="15">
        <v>-1.6923287671232843</v>
      </c>
      <c r="BA18" s="2">
        <f t="shared" si="4"/>
        <v>17.884677419354833</v>
      </c>
      <c r="BB18" s="2">
        <f t="shared" si="5"/>
        <v>14.28819892473118</v>
      </c>
    </row>
    <row r="19" spans="1:54" x14ac:dyDescent="0.25">
      <c r="A19" s="2">
        <v>1983</v>
      </c>
      <c r="B19">
        <v>1.1739999999999999</v>
      </c>
      <c r="C19" s="2">
        <v>1.1739999999999999</v>
      </c>
      <c r="D19" s="2">
        <v>1.077</v>
      </c>
      <c r="F19" s="5"/>
      <c r="H19" s="2">
        <v>1983</v>
      </c>
      <c r="I19">
        <v>69.100000000000009</v>
      </c>
      <c r="J19">
        <v>65.2</v>
      </c>
      <c r="K19">
        <v>145.89999999999998</v>
      </c>
      <c r="L19">
        <v>42.1</v>
      </c>
      <c r="M19">
        <v>21.6</v>
      </c>
      <c r="N19">
        <v>47.999999999999993</v>
      </c>
      <c r="O19">
        <v>33.800000000000004</v>
      </c>
      <c r="P19" s="33">
        <v>21.799999999999997</v>
      </c>
      <c r="Q19">
        <v>25.9</v>
      </c>
      <c r="R19">
        <v>31.900000000000002</v>
      </c>
      <c r="S19">
        <v>20.299999999999997</v>
      </c>
      <c r="T19">
        <v>18.400000000000002</v>
      </c>
      <c r="U19">
        <v>115.79999999999998</v>
      </c>
      <c r="V19">
        <v>112.7</v>
      </c>
      <c r="W19">
        <v>53.8</v>
      </c>
      <c r="X19">
        <v>57.3</v>
      </c>
      <c r="Y19">
        <v>61</v>
      </c>
      <c r="Z19">
        <v>29.599999999999994</v>
      </c>
      <c r="AA19">
        <v>31.7</v>
      </c>
      <c r="AB19" s="37">
        <f t="shared" si="0"/>
        <v>580.20000000000005</v>
      </c>
      <c r="AC19" s="15">
        <f t="shared" si="1"/>
        <v>228.5</v>
      </c>
      <c r="AD19" s="15">
        <f t="shared" si="2"/>
        <v>358</v>
      </c>
      <c r="AE19" s="15"/>
      <c r="AF19" s="2">
        <v>1983</v>
      </c>
      <c r="AG19">
        <v>14.449999999999998</v>
      </c>
      <c r="AH19">
        <v>21.319354838709668</v>
      </c>
      <c r="AI19">
        <v>13.096774193548383</v>
      </c>
      <c r="AJ19">
        <v>8.2866666666666671</v>
      </c>
      <c r="AK19">
        <v>-6.7838709677419349</v>
      </c>
      <c r="AL19">
        <v>-8.8433333333333337</v>
      </c>
      <c r="AM19">
        <v>-9.8677419354838705</v>
      </c>
      <c r="AN19" s="33">
        <v>-16.312903225806455</v>
      </c>
      <c r="AO19">
        <v>-18.610714285714291</v>
      </c>
      <c r="AP19">
        <v>-10.070967741935485</v>
      </c>
      <c r="AQ19">
        <v>-5.7266666666666657</v>
      </c>
      <c r="AR19">
        <v>-0.67741935483870963</v>
      </c>
      <c r="AS19">
        <v>12.359999999999998</v>
      </c>
      <c r="AT19">
        <v>19.167741935483864</v>
      </c>
      <c r="AU19">
        <v>15.116129032258067</v>
      </c>
      <c r="AV19">
        <v>9.5433333333333348</v>
      </c>
      <c r="AW19">
        <v>-0.16774193548387101</v>
      </c>
      <c r="AX19">
        <v>-10.793333333333333</v>
      </c>
      <c r="AY19">
        <v>-13.683870967741935</v>
      </c>
      <c r="AZ19" s="15">
        <v>-1.5482191780821903</v>
      </c>
      <c r="BA19" s="2">
        <f t="shared" si="4"/>
        <v>15.76387096774193</v>
      </c>
      <c r="BB19" s="2">
        <f t="shared" si="5"/>
        <v>14.046801075268815</v>
      </c>
    </row>
    <row r="20" spans="1:54" x14ac:dyDescent="0.25">
      <c r="A20" s="2">
        <v>1984</v>
      </c>
      <c r="B20">
        <v>1.089</v>
      </c>
      <c r="C20" s="2">
        <v>1.089</v>
      </c>
      <c r="D20" s="2">
        <v>1.0840000000000001</v>
      </c>
      <c r="F20" s="5"/>
      <c r="H20" s="2">
        <v>1984</v>
      </c>
      <c r="I20">
        <v>115.79999999999998</v>
      </c>
      <c r="J20">
        <v>112.7</v>
      </c>
      <c r="K20">
        <v>53.8</v>
      </c>
      <c r="L20">
        <v>57.3</v>
      </c>
      <c r="M20">
        <v>61</v>
      </c>
      <c r="N20">
        <v>29.599999999999994</v>
      </c>
      <c r="O20">
        <v>31.7</v>
      </c>
      <c r="P20" s="33">
        <v>19.399999999999999</v>
      </c>
      <c r="Q20">
        <v>4.5</v>
      </c>
      <c r="R20">
        <v>15.9</v>
      </c>
      <c r="S20">
        <v>22.6</v>
      </c>
      <c r="T20">
        <v>29</v>
      </c>
      <c r="U20">
        <v>65.599999999999994</v>
      </c>
      <c r="V20">
        <v>59.5</v>
      </c>
      <c r="W20">
        <v>76.100000000000009</v>
      </c>
      <c r="X20">
        <v>25.9</v>
      </c>
      <c r="Y20">
        <v>26</v>
      </c>
      <c r="Z20">
        <v>8.0999999999999979</v>
      </c>
      <c r="AA20">
        <v>8.5</v>
      </c>
      <c r="AB20" s="37">
        <f t="shared" si="0"/>
        <v>361.1</v>
      </c>
      <c r="AC20" s="15">
        <f t="shared" si="1"/>
        <v>125.1</v>
      </c>
      <c r="AD20" s="15">
        <f t="shared" si="2"/>
        <v>256.09999999999997</v>
      </c>
      <c r="AE20" s="15"/>
      <c r="AF20" s="2">
        <v>1984</v>
      </c>
      <c r="AG20">
        <v>12.359999999999998</v>
      </c>
      <c r="AH20">
        <v>19.167741935483864</v>
      </c>
      <c r="AI20">
        <v>15.116129032258067</v>
      </c>
      <c r="AJ20">
        <v>9.5433333333333348</v>
      </c>
      <c r="AK20">
        <v>-0.16774193548387101</v>
      </c>
      <c r="AL20">
        <v>-10.793333333333333</v>
      </c>
      <c r="AM20">
        <v>-13.683870967741935</v>
      </c>
      <c r="AN20" s="33">
        <v>-12.283870967741937</v>
      </c>
      <c r="AO20">
        <v>-10.162068965517237</v>
      </c>
      <c r="AP20">
        <v>-6.3354838709677432</v>
      </c>
      <c r="AQ20">
        <v>-9.9233333333333338</v>
      </c>
      <c r="AR20">
        <v>2.161290322580645</v>
      </c>
      <c r="AS20">
        <v>12.640000000000002</v>
      </c>
      <c r="AT20">
        <v>20.445161290322584</v>
      </c>
      <c r="AU20">
        <v>16.35806451612903</v>
      </c>
      <c r="AV20">
        <v>9.0999999999999979</v>
      </c>
      <c r="AW20">
        <v>-3.2322580645161287</v>
      </c>
      <c r="AX20">
        <v>-16.766666666666669</v>
      </c>
      <c r="AY20">
        <v>-13.012903225806454</v>
      </c>
      <c r="AZ20" s="15">
        <v>-0.8636612021857949</v>
      </c>
      <c r="BA20" s="2">
        <f t="shared" si="4"/>
        <v>16.542580645161294</v>
      </c>
      <c r="BB20" s="2">
        <f t="shared" si="5"/>
        <v>14.635806451612904</v>
      </c>
    </row>
    <row r="21" spans="1:54" x14ac:dyDescent="0.25">
      <c r="A21" s="2">
        <v>1985</v>
      </c>
      <c r="B21">
        <v>0.67100000000000004</v>
      </c>
      <c r="C21" s="2">
        <v>0.67100000000000004</v>
      </c>
      <c r="D21" s="2">
        <v>0.70599999999999996</v>
      </c>
      <c r="F21" s="5"/>
      <c r="H21" s="2">
        <v>1985</v>
      </c>
      <c r="I21">
        <v>65.599999999999994</v>
      </c>
      <c r="J21">
        <v>59.5</v>
      </c>
      <c r="K21">
        <v>76.100000000000009</v>
      </c>
      <c r="L21">
        <v>25.9</v>
      </c>
      <c r="M21">
        <v>26</v>
      </c>
      <c r="N21">
        <v>8.0999999999999979</v>
      </c>
      <c r="O21">
        <v>8.5</v>
      </c>
      <c r="P21" s="33">
        <v>24.4</v>
      </c>
      <c r="Q21">
        <v>8</v>
      </c>
      <c r="R21">
        <v>9.2999999999999989</v>
      </c>
      <c r="S21">
        <v>55.29999999999999</v>
      </c>
      <c r="T21">
        <v>60.2</v>
      </c>
      <c r="U21">
        <v>47.300000000000004</v>
      </c>
      <c r="V21">
        <v>49.899999999999991</v>
      </c>
      <c r="W21">
        <v>32.800000000000004</v>
      </c>
      <c r="X21">
        <v>41.5</v>
      </c>
      <c r="Y21">
        <v>43.70000000000001</v>
      </c>
      <c r="Z21">
        <v>21.000000000000004</v>
      </c>
      <c r="AA21">
        <v>45.5</v>
      </c>
      <c r="AB21" s="37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>
        <v>12.640000000000002</v>
      </c>
      <c r="AH21">
        <v>20.445161290322584</v>
      </c>
      <c r="AI21">
        <v>16.35806451612903</v>
      </c>
      <c r="AJ21">
        <v>9.0999999999999979</v>
      </c>
      <c r="AK21">
        <v>-3.2322580645161287</v>
      </c>
      <c r="AL21">
        <v>-16.766666666666669</v>
      </c>
      <c r="AM21">
        <v>-13.012903225806454</v>
      </c>
      <c r="AN21" s="33">
        <v>-24.200000000000003</v>
      </c>
      <c r="AO21">
        <v>-26.121428571428574</v>
      </c>
      <c r="AP21">
        <v>-8.4387096774193555</v>
      </c>
      <c r="AQ21">
        <v>-6.17</v>
      </c>
      <c r="AR21">
        <v>-0.98709677419354847</v>
      </c>
      <c r="AS21">
        <v>13.333333333333332</v>
      </c>
      <c r="AT21">
        <v>16.406451612903229</v>
      </c>
      <c r="AU21">
        <v>15.606451612903227</v>
      </c>
      <c r="AV21">
        <v>11.099999999999998</v>
      </c>
      <c r="AW21">
        <v>-0.15806451612903227</v>
      </c>
      <c r="AX21">
        <v>-12.813333333333334</v>
      </c>
      <c r="AY21">
        <v>-22.622580645161285</v>
      </c>
      <c r="AZ21" s="15">
        <v>-3.6276712328767067</v>
      </c>
      <c r="BA21" s="2">
        <f t="shared" si="4"/>
        <v>14.869892473118281</v>
      </c>
      <c r="BB21" s="2">
        <f t="shared" si="5"/>
        <v>14.111559139784948</v>
      </c>
    </row>
    <row r="22" spans="1:54" x14ac:dyDescent="0.25">
      <c r="A22" s="2">
        <v>1986</v>
      </c>
      <c r="B22">
        <v>0.42799999999999999</v>
      </c>
      <c r="C22" s="2">
        <v>0.42799999999999999</v>
      </c>
      <c r="D22" s="2">
        <v>0.28100000000000003</v>
      </c>
      <c r="F22" s="5"/>
      <c r="H22" s="2">
        <v>1986</v>
      </c>
      <c r="I22">
        <v>47.300000000000004</v>
      </c>
      <c r="J22">
        <v>49.899999999999991</v>
      </c>
      <c r="K22">
        <v>32.800000000000004</v>
      </c>
      <c r="L22">
        <v>41.5</v>
      </c>
      <c r="M22">
        <v>43.70000000000001</v>
      </c>
      <c r="N22">
        <v>21.000000000000004</v>
      </c>
      <c r="O22">
        <v>45.5</v>
      </c>
      <c r="P22" s="33">
        <v>16.499999999999996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148.70000000000002</v>
      </c>
      <c r="W22">
        <v>65.199999999999989</v>
      </c>
      <c r="X22">
        <v>32.099999999999994</v>
      </c>
      <c r="Y22">
        <v>72.799999999999983</v>
      </c>
      <c r="Z22">
        <v>22.499999999999996</v>
      </c>
      <c r="AA22">
        <v>9.0000000000000018</v>
      </c>
      <c r="AB22" s="37">
        <f t="shared" si="0"/>
        <v>474.19999999999993</v>
      </c>
      <c r="AC22" s="15">
        <f t="shared" si="1"/>
        <v>184.40000000000003</v>
      </c>
      <c r="AD22" s="15">
        <f t="shared" si="2"/>
        <v>293.10000000000002</v>
      </c>
      <c r="AE22" s="15"/>
      <c r="AF22" s="2">
        <v>1986</v>
      </c>
      <c r="AG22">
        <v>13.333333333333332</v>
      </c>
      <c r="AH22">
        <v>16.406451612903229</v>
      </c>
      <c r="AI22">
        <v>15.606451612903227</v>
      </c>
      <c r="AJ22">
        <v>11.099999999999998</v>
      </c>
      <c r="AK22">
        <v>-0.15806451612903227</v>
      </c>
      <c r="AL22">
        <v>-12.813333333333334</v>
      </c>
      <c r="AM22">
        <v>-22.622580645161285</v>
      </c>
      <c r="AN22" s="33">
        <v>-17.419354838709676</v>
      </c>
      <c r="AO22">
        <v>-21.539285714285715</v>
      </c>
      <c r="AP22">
        <v>-6.693548387096774</v>
      </c>
      <c r="AQ22">
        <v>-3.736666666666665</v>
      </c>
      <c r="AR22">
        <v>1.025806451612904</v>
      </c>
      <c r="AS22">
        <v>12.680000000000003</v>
      </c>
      <c r="AT22">
        <v>16.412903225806453</v>
      </c>
      <c r="AU22">
        <v>12.916129032258068</v>
      </c>
      <c r="AV22">
        <v>5.7933333333333339</v>
      </c>
      <c r="AW22">
        <v>0.82580645161290311</v>
      </c>
      <c r="AX22">
        <v>-4.8900000000000006</v>
      </c>
      <c r="AY22">
        <v>-23.661290322580641</v>
      </c>
      <c r="AZ22" s="15">
        <v>-2.2523287671232843</v>
      </c>
      <c r="BA22" s="2">
        <f t="shared" si="4"/>
        <v>14.546451612903228</v>
      </c>
      <c r="BB22" s="2">
        <f t="shared" si="5"/>
        <v>11.950591397849465</v>
      </c>
    </row>
    <row r="23" spans="1:54" x14ac:dyDescent="0.25">
      <c r="A23" s="2">
        <v>1987</v>
      </c>
      <c r="B23">
        <v>1.2010000000000001</v>
      </c>
      <c r="C23" s="2">
        <v>1.2010000000000001</v>
      </c>
      <c r="D23" s="2">
        <v>0.78</v>
      </c>
      <c r="F23" s="5"/>
      <c r="H23" s="2">
        <v>1987</v>
      </c>
      <c r="I23">
        <v>35.700000000000003</v>
      </c>
      <c r="J23">
        <v>148.70000000000002</v>
      </c>
      <c r="K23">
        <v>65.199999999999989</v>
      </c>
      <c r="L23">
        <v>32.099999999999994</v>
      </c>
      <c r="M23">
        <v>72.799999999999983</v>
      </c>
      <c r="N23">
        <v>22.499999999999996</v>
      </c>
      <c r="O23">
        <v>9.0000000000000018</v>
      </c>
      <c r="P23" s="33">
        <v>19.3</v>
      </c>
      <c r="Q23">
        <v>22.2</v>
      </c>
      <c r="R23">
        <v>14.600000000000001</v>
      </c>
      <c r="S23">
        <v>22.299999999999997</v>
      </c>
      <c r="T23">
        <v>44.599999999999987</v>
      </c>
      <c r="U23">
        <v>40.1</v>
      </c>
      <c r="V23">
        <v>57.8</v>
      </c>
      <c r="W23">
        <v>40.4</v>
      </c>
      <c r="X23">
        <v>20.099999999999998</v>
      </c>
      <c r="Y23">
        <v>12.3</v>
      </c>
      <c r="Z23">
        <v>24.799999999999997</v>
      </c>
      <c r="AA23">
        <v>39.299999999999997</v>
      </c>
      <c r="AB23" s="37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>
        <v>12.680000000000003</v>
      </c>
      <c r="AH23">
        <v>16.412903225806453</v>
      </c>
      <c r="AI23">
        <v>12.916129032258068</v>
      </c>
      <c r="AJ23">
        <v>5.7933333333333339</v>
      </c>
      <c r="AK23">
        <v>0.82580645161290311</v>
      </c>
      <c r="AL23">
        <v>-4.8900000000000006</v>
      </c>
      <c r="AM23">
        <v>-23.661290322580641</v>
      </c>
      <c r="AN23" s="33">
        <v>-20.43225806451613</v>
      </c>
      <c r="AO23">
        <v>-17.910714285714288</v>
      </c>
      <c r="AP23">
        <v>-9.2129032258064516</v>
      </c>
      <c r="AQ23">
        <v>-8.5500000000000007</v>
      </c>
      <c r="AR23">
        <v>3.6774193548387095</v>
      </c>
      <c r="AS23">
        <v>11.806666666666668</v>
      </c>
      <c r="AT23">
        <v>21.241935483870968</v>
      </c>
      <c r="AU23">
        <v>14.577419354838709</v>
      </c>
      <c r="AV23">
        <v>9.2366666666666664</v>
      </c>
      <c r="AW23">
        <v>3.4709677419354836</v>
      </c>
      <c r="AX23">
        <v>-12.733333333333336</v>
      </c>
      <c r="AY23">
        <v>-17.345161290322583</v>
      </c>
      <c r="AZ23" s="15">
        <v>-1.7353424657534224</v>
      </c>
      <c r="BA23" s="2">
        <f t="shared" si="4"/>
        <v>16.524301075268816</v>
      </c>
      <c r="BB23" s="2">
        <f t="shared" si="5"/>
        <v>14.215672043010752</v>
      </c>
    </row>
    <row r="24" spans="1:54" x14ac:dyDescent="0.25">
      <c r="A24" s="2">
        <v>1988</v>
      </c>
      <c r="B24">
        <v>1.0429999999999999</v>
      </c>
      <c r="C24" s="2">
        <v>1.0429999999999999</v>
      </c>
      <c r="D24" s="2">
        <v>0.79300000000000004</v>
      </c>
      <c r="F24" s="5"/>
      <c r="H24" s="2">
        <v>1988</v>
      </c>
      <c r="I24">
        <v>40.1</v>
      </c>
      <c r="J24">
        <v>57.8</v>
      </c>
      <c r="K24">
        <v>40.4</v>
      </c>
      <c r="L24">
        <v>20.099999999999998</v>
      </c>
      <c r="M24">
        <v>12.3</v>
      </c>
      <c r="N24">
        <v>24.799999999999997</v>
      </c>
      <c r="O24">
        <v>39.299999999999997</v>
      </c>
      <c r="P24" s="33">
        <v>13.799999999999997</v>
      </c>
      <c r="Q24">
        <v>9.7000000000000011</v>
      </c>
      <c r="R24">
        <v>4.5</v>
      </c>
      <c r="S24">
        <v>35.700000000000003</v>
      </c>
      <c r="T24">
        <v>28.900000000000002</v>
      </c>
      <c r="U24">
        <v>20</v>
      </c>
      <c r="V24">
        <v>57.3</v>
      </c>
      <c r="W24">
        <v>69.2</v>
      </c>
      <c r="X24">
        <v>46.5</v>
      </c>
      <c r="Y24">
        <v>42.199999999999996</v>
      </c>
      <c r="Z24">
        <v>24.499999999999996</v>
      </c>
      <c r="AA24">
        <v>32.199999999999989</v>
      </c>
      <c r="AB24" s="37">
        <f t="shared" si="0"/>
        <v>384.5</v>
      </c>
      <c r="AC24" s="15">
        <f t="shared" si="1"/>
        <v>77.3</v>
      </c>
      <c r="AD24" s="15">
        <f t="shared" si="2"/>
        <v>221.9</v>
      </c>
      <c r="AE24" s="15"/>
      <c r="AF24" s="2">
        <v>1988</v>
      </c>
      <c r="AG24">
        <v>11.806666666666668</v>
      </c>
      <c r="AH24">
        <v>21.241935483870968</v>
      </c>
      <c r="AI24">
        <v>14.577419354838709</v>
      </c>
      <c r="AJ24">
        <v>9.2366666666666664</v>
      </c>
      <c r="AK24">
        <v>3.4709677419354836</v>
      </c>
      <c r="AL24">
        <v>-12.733333333333336</v>
      </c>
      <c r="AM24">
        <v>-17.345161290322583</v>
      </c>
      <c r="AN24" s="33">
        <v>-13.125806451612902</v>
      </c>
      <c r="AO24">
        <v>-19.92413793103449</v>
      </c>
      <c r="AP24">
        <v>-5.525806451612902</v>
      </c>
      <c r="AQ24">
        <v>-8.1499999999999986</v>
      </c>
      <c r="AR24">
        <v>3.8677419354838714</v>
      </c>
      <c r="AS24">
        <v>14.963333333333331</v>
      </c>
      <c r="AT24">
        <v>20.803225806451614</v>
      </c>
      <c r="AU24">
        <v>16.477419354838709</v>
      </c>
      <c r="AV24">
        <v>8.6666666666666625</v>
      </c>
      <c r="AW24">
        <v>-0.46451612903225814</v>
      </c>
      <c r="AX24">
        <v>-11.863333333333333</v>
      </c>
      <c r="AY24">
        <v>-13.203225806451611</v>
      </c>
      <c r="AZ24" s="15">
        <v>-0.53442622950819252</v>
      </c>
      <c r="BA24" s="2">
        <f t="shared" si="4"/>
        <v>17.883279569892473</v>
      </c>
      <c r="BB24" s="2">
        <f t="shared" si="5"/>
        <v>15.22766129032258</v>
      </c>
    </row>
    <row r="25" spans="1:54" x14ac:dyDescent="0.25">
      <c r="A25" s="2">
        <v>1989</v>
      </c>
      <c r="B25">
        <v>1.1399999999999999</v>
      </c>
      <c r="C25" s="2">
        <v>1.1399999999999999</v>
      </c>
      <c r="D25" s="2">
        <v>1.004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42.199999999999996</v>
      </c>
      <c r="N25">
        <v>24.499999999999996</v>
      </c>
      <c r="O25">
        <v>32.199999999999989</v>
      </c>
      <c r="P25" s="33">
        <v>22.400000000000002</v>
      </c>
      <c r="Q25">
        <v>13.199999999999998</v>
      </c>
      <c r="R25">
        <v>10.600000000000001</v>
      </c>
      <c r="S25">
        <v>9.5</v>
      </c>
      <c r="T25">
        <v>26.3</v>
      </c>
      <c r="U25">
        <v>41.899999999999991</v>
      </c>
      <c r="V25">
        <v>48.300000000000004</v>
      </c>
      <c r="W25">
        <v>48.4</v>
      </c>
      <c r="X25">
        <v>30.9</v>
      </c>
      <c r="Y25">
        <v>45.900000000000013</v>
      </c>
      <c r="Z25">
        <v>21.7</v>
      </c>
      <c r="AA25">
        <v>23</v>
      </c>
      <c r="AB25" s="37">
        <f t="shared" si="0"/>
        <v>342.1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>
        <v>14.963333333333331</v>
      </c>
      <c r="AH25">
        <v>20.803225806451614</v>
      </c>
      <c r="AI25">
        <v>16.477419354838709</v>
      </c>
      <c r="AJ25">
        <v>8.6666666666666625</v>
      </c>
      <c r="AK25">
        <v>-0.46451612903225814</v>
      </c>
      <c r="AL25">
        <v>-11.863333333333333</v>
      </c>
      <c r="AM25">
        <v>-13.203225806451611</v>
      </c>
      <c r="AN25" s="33">
        <v>-23.383870967741942</v>
      </c>
      <c r="AO25">
        <v>-15.432142857142855</v>
      </c>
      <c r="AP25">
        <v>-4.209677419354839</v>
      </c>
      <c r="AQ25">
        <v>-6.7399999999999993</v>
      </c>
      <c r="AR25">
        <v>7.0677419354838706</v>
      </c>
      <c r="AS25">
        <v>17.09333333333333</v>
      </c>
      <c r="AT25">
        <v>21.738709677419358</v>
      </c>
      <c r="AU25">
        <v>17.170967741935485</v>
      </c>
      <c r="AV25">
        <v>8.7266666666666666</v>
      </c>
      <c r="AW25">
        <v>0.66451612903225898</v>
      </c>
      <c r="AX25">
        <v>-10.053333333333335</v>
      </c>
      <c r="AY25">
        <v>-18.22258064516129</v>
      </c>
      <c r="AZ25" s="15">
        <v>-0.3717808219178092</v>
      </c>
      <c r="BA25" s="2">
        <f t="shared" si="4"/>
        <v>19.416021505376342</v>
      </c>
      <c r="BB25" s="2">
        <f t="shared" si="5"/>
        <v>16.182419354838707</v>
      </c>
    </row>
    <row r="26" spans="1:54" x14ac:dyDescent="0.25">
      <c r="A26" s="2">
        <v>1990</v>
      </c>
      <c r="B26">
        <v>0.97599999999999998</v>
      </c>
      <c r="C26" s="2">
        <v>0.97599999999999998</v>
      </c>
      <c r="D26" s="2">
        <v>0.94399999999999995</v>
      </c>
      <c r="F26" s="5"/>
      <c r="H26" s="2">
        <v>1990</v>
      </c>
      <c r="I26">
        <v>41.899999999999991</v>
      </c>
      <c r="J26">
        <v>48.300000000000004</v>
      </c>
      <c r="K26">
        <v>48.4</v>
      </c>
      <c r="L26">
        <v>30.9</v>
      </c>
      <c r="M26">
        <v>45.900000000000013</v>
      </c>
      <c r="N26">
        <v>21.7</v>
      </c>
      <c r="O26">
        <v>23</v>
      </c>
      <c r="P26" s="33">
        <v>29.999999999999996</v>
      </c>
      <c r="Q26">
        <v>21.700000000000003</v>
      </c>
      <c r="R26">
        <v>29.599999999999998</v>
      </c>
      <c r="S26">
        <v>11.8</v>
      </c>
      <c r="T26">
        <v>20.299999999999997</v>
      </c>
      <c r="U26">
        <v>71.2</v>
      </c>
      <c r="V26">
        <v>32.299999999999997</v>
      </c>
      <c r="W26">
        <v>43</v>
      </c>
      <c r="X26">
        <v>51.599999999999994</v>
      </c>
      <c r="Y26">
        <v>37.6</v>
      </c>
      <c r="Z26">
        <v>30.9</v>
      </c>
      <c r="AA26">
        <v>16.3</v>
      </c>
      <c r="AB26" s="37">
        <f t="shared" si="0"/>
        <v>396.3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>
        <v>17.09333333333333</v>
      </c>
      <c r="AH26">
        <v>21.738709677419358</v>
      </c>
      <c r="AI26">
        <v>17.170967741935485</v>
      </c>
      <c r="AJ26">
        <v>8.7266666666666666</v>
      </c>
      <c r="AK26">
        <v>0.66451612903225898</v>
      </c>
      <c r="AL26">
        <v>-10.053333333333335</v>
      </c>
      <c r="AM26">
        <v>-18.22258064516129</v>
      </c>
      <c r="AN26" s="33">
        <v>-27.529032258064522</v>
      </c>
      <c r="AO26">
        <v>-17.350000000000001</v>
      </c>
      <c r="AP26">
        <v>-9.9096774193548409</v>
      </c>
      <c r="AQ26">
        <v>0.64000000000000012</v>
      </c>
      <c r="AR26">
        <v>4.6838709677419361</v>
      </c>
      <c r="AS26">
        <v>15.426666666666666</v>
      </c>
      <c r="AT26">
        <v>24.5741935483871</v>
      </c>
      <c r="AU26">
        <v>15.451612903225806</v>
      </c>
      <c r="AV26">
        <v>7.4099999999999993</v>
      </c>
      <c r="AW26">
        <v>-2.5935483870967739</v>
      </c>
      <c r="AX26">
        <v>-17.593333333333337</v>
      </c>
      <c r="AY26">
        <v>-14.261290322580644</v>
      </c>
      <c r="AZ26" s="15">
        <v>-1.6613698630136966</v>
      </c>
      <c r="BA26" s="2">
        <f t="shared" si="4"/>
        <v>20.000430107526881</v>
      </c>
      <c r="BB26" s="2">
        <f t="shared" si="5"/>
        <v>15.715618279569892</v>
      </c>
    </row>
    <row r="27" spans="1:54" x14ac:dyDescent="0.25">
      <c r="A27" s="2">
        <v>1991</v>
      </c>
      <c r="B27">
        <v>1.29</v>
      </c>
      <c r="C27" s="2">
        <v>1.29</v>
      </c>
      <c r="D27" s="2">
        <v>1.2629999999999999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51.599999999999994</v>
      </c>
      <c r="M27">
        <v>37.6</v>
      </c>
      <c r="N27">
        <v>30.9</v>
      </c>
      <c r="O27">
        <v>16.3</v>
      </c>
      <c r="P27" s="33">
        <v>42.099999999999994</v>
      </c>
      <c r="Q27">
        <v>17.100000000000001</v>
      </c>
      <c r="R27">
        <v>17.5</v>
      </c>
      <c r="S27">
        <v>31.1</v>
      </c>
      <c r="T27">
        <v>49.2</v>
      </c>
      <c r="U27">
        <v>36.999999999999993</v>
      </c>
      <c r="V27">
        <v>53.199999999999989</v>
      </c>
      <c r="W27">
        <v>20.599999999999998</v>
      </c>
      <c r="X27">
        <v>107.8</v>
      </c>
      <c r="Y27">
        <v>56.8</v>
      </c>
      <c r="Z27">
        <v>28.4</v>
      </c>
      <c r="AA27">
        <v>23.200000000000003</v>
      </c>
      <c r="AB27" s="37">
        <f t="shared" si="0"/>
        <v>484</v>
      </c>
      <c r="AC27" s="15">
        <f t="shared" si="1"/>
        <v>90.199999999999989</v>
      </c>
      <c r="AD27" s="15">
        <f t="shared" si="2"/>
        <v>267.79999999999995</v>
      </c>
      <c r="AE27" s="15"/>
      <c r="AF27" s="2">
        <v>1991</v>
      </c>
      <c r="AG27">
        <v>15.426666666666666</v>
      </c>
      <c r="AH27">
        <v>24.5741935483871</v>
      </c>
      <c r="AI27">
        <v>15.451612903225806</v>
      </c>
      <c r="AJ27">
        <v>7.4099999999999993</v>
      </c>
      <c r="AK27">
        <v>-2.5935483870967739</v>
      </c>
      <c r="AL27">
        <v>-17.593333333333337</v>
      </c>
      <c r="AM27">
        <v>-14.261290322580644</v>
      </c>
      <c r="AN27" s="33">
        <v>-18.345161290322586</v>
      </c>
      <c r="AO27">
        <v>-16.185714285714283</v>
      </c>
      <c r="AP27">
        <v>-15.667741935483871</v>
      </c>
      <c r="AQ27">
        <v>1.5599999999999998</v>
      </c>
      <c r="AR27">
        <v>8.7258064516129039</v>
      </c>
      <c r="AS27">
        <v>19.360000000000003</v>
      </c>
      <c r="AT27">
        <v>18.63225806451613</v>
      </c>
      <c r="AU27">
        <v>15.087096774193547</v>
      </c>
      <c r="AV27">
        <v>11.639999999999999</v>
      </c>
      <c r="AW27">
        <v>2.1354838709677413</v>
      </c>
      <c r="AX27">
        <v>-8.1766666666666659</v>
      </c>
      <c r="AY27">
        <v>-20.609677419354842</v>
      </c>
      <c r="AZ27" s="15">
        <v>-9.0410958904111355E-2</v>
      </c>
      <c r="BA27" s="2">
        <f t="shared" si="4"/>
        <v>18.996129032258068</v>
      </c>
      <c r="BB27" s="2">
        <f t="shared" si="5"/>
        <v>16.179838709677419</v>
      </c>
    </row>
    <row r="28" spans="1:54" x14ac:dyDescent="0.25">
      <c r="A28" s="2">
        <v>1992</v>
      </c>
      <c r="B28">
        <v>0.72199999999999998</v>
      </c>
      <c r="C28" s="2">
        <v>0.72199999999999998</v>
      </c>
      <c r="D28" s="2">
        <v>0.83</v>
      </c>
      <c r="F28" s="5"/>
      <c r="H28" s="2">
        <v>1992</v>
      </c>
      <c r="I28">
        <v>36.999999999999993</v>
      </c>
      <c r="J28">
        <v>53.199999999999989</v>
      </c>
      <c r="K28">
        <v>20.599999999999998</v>
      </c>
      <c r="L28">
        <v>107.8</v>
      </c>
      <c r="M28">
        <v>56.8</v>
      </c>
      <c r="N28">
        <v>28.4</v>
      </c>
      <c r="O28">
        <v>23.200000000000003</v>
      </c>
      <c r="P28" s="33">
        <v>10.599999999999996</v>
      </c>
      <c r="Q28">
        <v>21.8</v>
      </c>
      <c r="R28">
        <v>22.200000000000003</v>
      </c>
      <c r="S28">
        <v>12.1</v>
      </c>
      <c r="T28">
        <v>31.900000000000002</v>
      </c>
      <c r="U28">
        <v>33.700000000000003</v>
      </c>
      <c r="V28">
        <v>60.300000000000004</v>
      </c>
      <c r="W28">
        <v>113.80000000000001</v>
      </c>
      <c r="X28">
        <v>21.599999999999998</v>
      </c>
      <c r="Y28">
        <v>61.100000000000016</v>
      </c>
      <c r="Z28">
        <v>30.899999999999995</v>
      </c>
      <c r="AA28">
        <v>22.2</v>
      </c>
      <c r="AB28" s="37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>
        <v>19.360000000000003</v>
      </c>
      <c r="AH28">
        <v>18.63225806451613</v>
      </c>
      <c r="AI28">
        <v>15.087096774193547</v>
      </c>
      <c r="AJ28">
        <v>11.639999999999999</v>
      </c>
      <c r="AK28">
        <v>2.1354838709677413</v>
      </c>
      <c r="AL28">
        <v>-8.1766666666666659</v>
      </c>
      <c r="AM28">
        <v>-20.609677419354842</v>
      </c>
      <c r="AN28" s="33">
        <v>-22.9</v>
      </c>
      <c r="AO28">
        <v>-15.475862068965515</v>
      </c>
      <c r="AP28">
        <v>-7.9935483870967765</v>
      </c>
      <c r="AQ28">
        <v>-12.580000000000002</v>
      </c>
      <c r="AR28">
        <v>6.2354838709677418</v>
      </c>
      <c r="AS28">
        <v>10.74</v>
      </c>
      <c r="AT28">
        <v>18.512903225806451</v>
      </c>
      <c r="AU28">
        <v>15.290322580645162</v>
      </c>
      <c r="AV28">
        <v>7.5500000000000025</v>
      </c>
      <c r="AW28">
        <v>-6.7870967741935484</v>
      </c>
      <c r="AX28">
        <v>-17.083333333333332</v>
      </c>
      <c r="AY28">
        <v>-11.335483870967741</v>
      </c>
      <c r="AZ28" s="15">
        <v>-2.9188524590163931</v>
      </c>
      <c r="BA28" s="2">
        <f t="shared" si="4"/>
        <v>14.626451612903224</v>
      </c>
      <c r="BB28" s="2">
        <f t="shared" si="5"/>
        <v>13.023306451612903</v>
      </c>
    </row>
    <row r="29" spans="1:54" x14ac:dyDescent="0.25">
      <c r="A29" s="2">
        <v>1993</v>
      </c>
      <c r="B29">
        <v>1.4339999999999999</v>
      </c>
      <c r="C29" s="2">
        <v>1.4339999999999999</v>
      </c>
      <c r="D29" s="2">
        <v>1.401</v>
      </c>
      <c r="F29" s="5"/>
      <c r="H29" s="2">
        <v>1993</v>
      </c>
      <c r="I29">
        <v>33.700000000000003</v>
      </c>
      <c r="J29">
        <v>60.300000000000004</v>
      </c>
      <c r="K29">
        <v>113.80000000000001</v>
      </c>
      <c r="L29">
        <v>21.599999999999998</v>
      </c>
      <c r="M29">
        <v>61.100000000000016</v>
      </c>
      <c r="N29">
        <v>30.899999999999995</v>
      </c>
      <c r="O29">
        <v>22.2</v>
      </c>
      <c r="P29" s="33">
        <v>19.299999999999997</v>
      </c>
      <c r="Q29">
        <v>16.899999999999999</v>
      </c>
      <c r="R29">
        <v>21.199999999999996</v>
      </c>
      <c r="S29">
        <v>3.9000000000000004</v>
      </c>
      <c r="T29">
        <v>54</v>
      </c>
      <c r="U29">
        <v>50.6</v>
      </c>
      <c r="V29">
        <v>52.7</v>
      </c>
      <c r="W29">
        <v>70.600000000000009</v>
      </c>
      <c r="X29">
        <v>87.9</v>
      </c>
      <c r="Y29">
        <v>42.79999999999999</v>
      </c>
      <c r="Z29">
        <v>7.8</v>
      </c>
      <c r="AA29">
        <v>14.699999999999998</v>
      </c>
      <c r="AB29" s="37">
        <f t="shared" si="0"/>
        <v>442.40000000000003</v>
      </c>
      <c r="AC29" s="15">
        <f t="shared" si="1"/>
        <v>103.30000000000001</v>
      </c>
      <c r="AD29" s="15">
        <f t="shared" si="2"/>
        <v>315.80000000000007</v>
      </c>
      <c r="AE29" s="15"/>
      <c r="AF29" s="2">
        <v>1993</v>
      </c>
      <c r="AG29">
        <v>10.74</v>
      </c>
      <c r="AH29">
        <v>18.512903225806451</v>
      </c>
      <c r="AI29">
        <v>15.290322580645162</v>
      </c>
      <c r="AJ29">
        <v>7.5500000000000025</v>
      </c>
      <c r="AK29">
        <v>-6.7870967741935484</v>
      </c>
      <c r="AL29">
        <v>-17.083333333333332</v>
      </c>
      <c r="AM29">
        <v>-11.335483870967741</v>
      </c>
      <c r="AN29" s="33">
        <v>-14.732258064516129</v>
      </c>
      <c r="AO29">
        <v>-15.082142857142856</v>
      </c>
      <c r="AP29">
        <v>-6.2096774193548381</v>
      </c>
      <c r="AQ29">
        <v>-2.4599999999999995</v>
      </c>
      <c r="AR29">
        <v>1.9612903225806451</v>
      </c>
      <c r="AS29">
        <v>18.720000000000002</v>
      </c>
      <c r="AT29">
        <v>21.161290322580644</v>
      </c>
      <c r="AU29">
        <v>15.474193548387097</v>
      </c>
      <c r="AV29">
        <v>8.1133333333333333</v>
      </c>
      <c r="AW29">
        <v>-1.8032258064516127</v>
      </c>
      <c r="AX29">
        <v>-7.2166666666666677</v>
      </c>
      <c r="AY29">
        <v>-17.251612903225805</v>
      </c>
      <c r="AZ29" s="15">
        <v>0.1342465753424669</v>
      </c>
      <c r="BA29" s="2">
        <f t="shared" si="4"/>
        <v>19.940645161290323</v>
      </c>
      <c r="BB29" s="2">
        <f t="shared" si="5"/>
        <v>15.867204301075269</v>
      </c>
    </row>
    <row r="30" spans="1:54" x14ac:dyDescent="0.25">
      <c r="A30" s="2">
        <v>1994</v>
      </c>
      <c r="B30">
        <v>1.079</v>
      </c>
      <c r="C30" s="2">
        <v>1.079</v>
      </c>
      <c r="D30" s="2">
        <v>1.222</v>
      </c>
      <c r="F30" s="5"/>
      <c r="H30" s="2">
        <v>1994</v>
      </c>
      <c r="I30">
        <v>50.6</v>
      </c>
      <c r="J30">
        <v>52.7</v>
      </c>
      <c r="K30">
        <v>70.600000000000009</v>
      </c>
      <c r="L30">
        <v>87.9</v>
      </c>
      <c r="M30">
        <v>42.79999999999999</v>
      </c>
      <c r="N30">
        <v>7.8</v>
      </c>
      <c r="O30">
        <v>14.699999999999998</v>
      </c>
      <c r="P30" s="33">
        <v>36.700000000000003</v>
      </c>
      <c r="Q30">
        <v>32.999999999999993</v>
      </c>
      <c r="R30">
        <v>19.8</v>
      </c>
      <c r="S30">
        <v>22.3</v>
      </c>
      <c r="T30">
        <v>24.999999999999996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26.400000000000002</v>
      </c>
      <c r="AB30" s="37">
        <f t="shared" si="0"/>
        <v>400.49999999999994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>
        <v>18.720000000000002</v>
      </c>
      <c r="AH30">
        <v>21.161290322580644</v>
      </c>
      <c r="AI30">
        <v>15.474193548387097</v>
      </c>
      <c r="AJ30">
        <v>8.1133333333333333</v>
      </c>
      <c r="AK30">
        <v>-1.8032258064516127</v>
      </c>
      <c r="AL30">
        <v>-7.2166666666666677</v>
      </c>
      <c r="AM30">
        <v>-17.251612903225805</v>
      </c>
      <c r="AN30" s="33">
        <v>-20.812903225806448</v>
      </c>
      <c r="AO30">
        <v>-27.003571428571426</v>
      </c>
      <c r="AP30">
        <v>-6.5967741935483879</v>
      </c>
      <c r="AQ30">
        <v>-1.9833333333333338</v>
      </c>
      <c r="AR30">
        <v>0.29354838709677411</v>
      </c>
      <c r="AS30">
        <v>16.386666666666667</v>
      </c>
      <c r="AT30">
        <v>19.583870967741941</v>
      </c>
      <c r="AU30">
        <v>15.964516129032257</v>
      </c>
      <c r="AV30">
        <v>8.1199999999999992</v>
      </c>
      <c r="AW30">
        <v>1.3290322580645153</v>
      </c>
      <c r="AX30">
        <v>-15.593333333333337</v>
      </c>
      <c r="AY30">
        <v>-19.451612903225811</v>
      </c>
      <c r="AZ30" s="15">
        <v>-2.3249315068493139</v>
      </c>
      <c r="BA30" s="2">
        <f t="shared" si="4"/>
        <v>17.985268817204304</v>
      </c>
      <c r="BB30" s="2">
        <f t="shared" si="5"/>
        <v>15.013763440860215</v>
      </c>
    </row>
    <row r="31" spans="1:54" x14ac:dyDescent="0.25">
      <c r="A31" s="2">
        <v>1995</v>
      </c>
      <c r="B31">
        <v>0.35099999999999998</v>
      </c>
      <c r="C31" s="2">
        <v>0.35099999999999998</v>
      </c>
      <c r="D31" s="2">
        <v>0.57599999999999996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26.400000000000002</v>
      </c>
      <c r="P31" s="33">
        <v>21.199999999999996</v>
      </c>
      <c r="Q31">
        <v>34.6</v>
      </c>
      <c r="R31">
        <v>17.3</v>
      </c>
      <c r="S31">
        <v>24.1</v>
      </c>
      <c r="T31">
        <v>80.900000000000006</v>
      </c>
      <c r="U31">
        <v>54.699999999999996</v>
      </c>
      <c r="V31">
        <v>139.10000000000002</v>
      </c>
      <c r="W31">
        <v>104.9</v>
      </c>
      <c r="X31">
        <v>43.599999999999994</v>
      </c>
      <c r="Y31">
        <v>32.4</v>
      </c>
      <c r="Z31">
        <v>40.6</v>
      </c>
      <c r="AA31">
        <v>16</v>
      </c>
      <c r="AB31" s="37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>
        <v>16.386666666666667</v>
      </c>
      <c r="AH31">
        <v>19.583870967741941</v>
      </c>
      <c r="AI31">
        <v>15.964516129032257</v>
      </c>
      <c r="AJ31">
        <v>8.1199999999999992</v>
      </c>
      <c r="AK31">
        <v>1.3290322580645153</v>
      </c>
      <c r="AL31">
        <v>-15.593333333333337</v>
      </c>
      <c r="AM31">
        <v>-19.451612903225811</v>
      </c>
      <c r="AN31" s="33">
        <v>-8.3322580645161288</v>
      </c>
      <c r="AO31">
        <v>-9.5678571428571448</v>
      </c>
      <c r="AP31">
        <v>-7.4516129032258061</v>
      </c>
      <c r="AQ31">
        <v>4.4833333333333343</v>
      </c>
      <c r="AR31">
        <v>7.2161290322580642</v>
      </c>
      <c r="AS31">
        <v>11.283333333333331</v>
      </c>
      <c r="AT31">
        <v>19.112903225806452</v>
      </c>
      <c r="AU31">
        <v>17.319354838709682</v>
      </c>
      <c r="AV31">
        <v>9.7533333333333303</v>
      </c>
      <c r="AW31">
        <v>-0.63870967741935403</v>
      </c>
      <c r="AX31">
        <v>-11.733333333333336</v>
      </c>
      <c r="AY31">
        <v>-19.493548387096773</v>
      </c>
      <c r="AZ31" s="15">
        <v>1.0558904109589049</v>
      </c>
      <c r="BA31" s="2">
        <f t="shared" si="4"/>
        <v>15.198118279569892</v>
      </c>
      <c r="BB31" s="2">
        <f t="shared" si="5"/>
        <v>14.367231182795699</v>
      </c>
    </row>
    <row r="32" spans="1:54" x14ac:dyDescent="0.25">
      <c r="A32" s="2">
        <v>1996</v>
      </c>
      <c r="B32">
        <v>1.2470000000000001</v>
      </c>
      <c r="C32" s="2">
        <v>1.2470000000000001</v>
      </c>
      <c r="D32" s="2">
        <v>1.0609999999999999</v>
      </c>
      <c r="F32" s="5"/>
      <c r="H32" s="2">
        <v>1996</v>
      </c>
      <c r="I32">
        <v>54.699999999999996</v>
      </c>
      <c r="J32">
        <v>139.10000000000002</v>
      </c>
      <c r="K32">
        <v>104.9</v>
      </c>
      <c r="L32">
        <v>43.599999999999994</v>
      </c>
      <c r="M32">
        <v>32.4</v>
      </c>
      <c r="N32">
        <v>40.6</v>
      </c>
      <c r="O32">
        <v>16</v>
      </c>
      <c r="P32" s="33">
        <v>19.599999999999998</v>
      </c>
      <c r="Q32">
        <v>19.5</v>
      </c>
      <c r="R32">
        <v>4.7</v>
      </c>
      <c r="S32">
        <v>26.3</v>
      </c>
      <c r="T32">
        <v>15.5</v>
      </c>
      <c r="U32">
        <v>80.700000000000017</v>
      </c>
      <c r="V32">
        <v>88.300000000000011</v>
      </c>
      <c r="W32">
        <v>70.2</v>
      </c>
      <c r="X32">
        <v>7.8</v>
      </c>
      <c r="Y32">
        <v>63.599999999999994</v>
      </c>
      <c r="Z32">
        <v>29.6</v>
      </c>
      <c r="AA32">
        <v>30.199999999999996</v>
      </c>
      <c r="AB32" s="37">
        <f t="shared" si="0"/>
        <v>456.00000000000006</v>
      </c>
      <c r="AC32" s="15">
        <f t="shared" si="1"/>
        <v>169.00000000000003</v>
      </c>
      <c r="AD32" s="15">
        <f t="shared" si="2"/>
        <v>262.50000000000006</v>
      </c>
      <c r="AE32" s="15"/>
      <c r="AF32" s="2">
        <v>1996</v>
      </c>
      <c r="AG32">
        <v>11.283333333333331</v>
      </c>
      <c r="AH32">
        <v>19.112903225806452</v>
      </c>
      <c r="AI32">
        <v>17.319354838709682</v>
      </c>
      <c r="AJ32">
        <v>9.7533333333333303</v>
      </c>
      <c r="AK32">
        <v>-0.63870967741935403</v>
      </c>
      <c r="AL32">
        <v>-11.733333333333336</v>
      </c>
      <c r="AM32">
        <v>-19.493548387096773</v>
      </c>
      <c r="AN32" s="33">
        <v>-14.287096774193554</v>
      </c>
      <c r="AO32">
        <v>-12.372413793103449</v>
      </c>
      <c r="AP32">
        <v>-4.2645161290322573</v>
      </c>
      <c r="AQ32">
        <v>-5.2299999999999995</v>
      </c>
      <c r="AR32">
        <v>5.7838709677419367</v>
      </c>
      <c r="AS32">
        <v>12.530000000000003</v>
      </c>
      <c r="AT32">
        <v>19.493548387096777</v>
      </c>
      <c r="AU32">
        <v>11.961290322580647</v>
      </c>
      <c r="AV32">
        <v>4.9033333333333324</v>
      </c>
      <c r="AW32">
        <v>0.92258064516129035</v>
      </c>
      <c r="AX32">
        <v>-3.7633333333333332</v>
      </c>
      <c r="AY32">
        <v>-13.396774193548387</v>
      </c>
      <c r="AZ32" s="15">
        <v>0.23770491803278859</v>
      </c>
      <c r="BA32" s="2">
        <f t="shared" si="4"/>
        <v>16.011774193548391</v>
      </c>
      <c r="BB32" s="2">
        <f t="shared" si="5"/>
        <v>12.222043010752689</v>
      </c>
    </row>
    <row r="33" spans="1:54" x14ac:dyDescent="0.25">
      <c r="A33" s="2">
        <v>1997</v>
      </c>
      <c r="B33">
        <v>0.36399999999999999</v>
      </c>
      <c r="C33" s="2">
        <v>0.36399999999999999</v>
      </c>
      <c r="D33" s="2">
        <v>0.28299999999999997</v>
      </c>
      <c r="F33" s="5"/>
      <c r="H33" s="2">
        <v>1997</v>
      </c>
      <c r="I33">
        <v>80.700000000000017</v>
      </c>
      <c r="J33">
        <v>88.300000000000011</v>
      </c>
      <c r="K33">
        <v>70.2</v>
      </c>
      <c r="L33">
        <v>7.8</v>
      </c>
      <c r="M33">
        <v>63.599999999999994</v>
      </c>
      <c r="N33">
        <v>29.6</v>
      </c>
      <c r="O33">
        <v>30.199999999999996</v>
      </c>
      <c r="P33" s="33">
        <v>14.5</v>
      </c>
      <c r="Q33">
        <v>27.900000000000002</v>
      </c>
      <c r="R33">
        <v>30.2</v>
      </c>
      <c r="S33">
        <v>35.6</v>
      </c>
      <c r="T33">
        <v>74.7</v>
      </c>
      <c r="U33">
        <v>37.500000000000007</v>
      </c>
      <c r="V33">
        <v>59.199999999999989</v>
      </c>
      <c r="W33">
        <v>21.8</v>
      </c>
      <c r="X33">
        <v>22.700000000000003</v>
      </c>
      <c r="Y33">
        <v>50.6</v>
      </c>
      <c r="Z33">
        <v>26.1</v>
      </c>
      <c r="AA33">
        <v>17.5</v>
      </c>
      <c r="AB33" s="37">
        <f t="shared" si="0"/>
        <v>418.30000000000007</v>
      </c>
      <c r="AC33" s="15">
        <f t="shared" si="1"/>
        <v>96.699999999999989</v>
      </c>
      <c r="AD33" s="15">
        <f t="shared" si="2"/>
        <v>215.90000000000003</v>
      </c>
      <c r="AE33" s="15"/>
      <c r="AF33" s="2">
        <v>1997</v>
      </c>
      <c r="AG33">
        <v>12.530000000000003</v>
      </c>
      <c r="AH33">
        <v>19.493548387096777</v>
      </c>
      <c r="AI33">
        <v>11.961290322580647</v>
      </c>
      <c r="AJ33">
        <v>4.9033333333333324</v>
      </c>
      <c r="AK33">
        <v>0.92258064516129035</v>
      </c>
      <c r="AL33">
        <v>-3.7633333333333332</v>
      </c>
      <c r="AM33">
        <v>-13.396774193548387</v>
      </c>
      <c r="AN33" s="33">
        <v>-21.941935483870971</v>
      </c>
      <c r="AO33">
        <v>-23.410714285714285</v>
      </c>
      <c r="AP33">
        <v>-8.687096774193547</v>
      </c>
      <c r="AQ33">
        <v>1.2133333333333334</v>
      </c>
      <c r="AR33">
        <v>4.8935483870967742</v>
      </c>
      <c r="AS33">
        <v>12.660000000000002</v>
      </c>
      <c r="AT33">
        <v>14.21612903225806</v>
      </c>
      <c r="AU33">
        <v>14.348387096774196</v>
      </c>
      <c r="AV33">
        <v>12.206666666666667</v>
      </c>
      <c r="AW33">
        <v>0.89354838709677364</v>
      </c>
      <c r="AX33">
        <v>-10.456666666666667</v>
      </c>
      <c r="AY33">
        <v>-20.761290322580646</v>
      </c>
      <c r="AZ33" s="15">
        <v>-1.9589041095890427</v>
      </c>
      <c r="BA33" s="2">
        <f t="shared" si="4"/>
        <v>13.438064516129032</v>
      </c>
      <c r="BB33" s="2">
        <f t="shared" si="5"/>
        <v>13.357795698924733</v>
      </c>
    </row>
    <row r="34" spans="1:54" x14ac:dyDescent="0.25">
      <c r="A34" s="2">
        <v>1998</v>
      </c>
      <c r="B34">
        <v>1.385</v>
      </c>
      <c r="C34" s="2">
        <v>1.385</v>
      </c>
      <c r="D34" s="2">
        <v>1.0369999999999999</v>
      </c>
      <c r="F34" s="5"/>
      <c r="H34" s="2">
        <v>1998</v>
      </c>
      <c r="I34">
        <v>37.500000000000007</v>
      </c>
      <c r="J34">
        <v>59.199999999999989</v>
      </c>
      <c r="K34">
        <v>21.8</v>
      </c>
      <c r="L34">
        <v>22.700000000000003</v>
      </c>
      <c r="M34">
        <v>50.6</v>
      </c>
      <c r="N34">
        <v>26.1</v>
      </c>
      <c r="O34">
        <v>17.5</v>
      </c>
      <c r="P34" s="33">
        <v>15.400000000000002</v>
      </c>
      <c r="Q34">
        <v>28.099999999999994</v>
      </c>
      <c r="R34">
        <v>30.7</v>
      </c>
      <c r="S34">
        <v>49.999999999999993</v>
      </c>
      <c r="T34">
        <v>21.7</v>
      </c>
      <c r="U34">
        <v>12.2</v>
      </c>
      <c r="V34">
        <v>70.5</v>
      </c>
      <c r="W34">
        <v>140.9</v>
      </c>
      <c r="X34">
        <v>42.400000000000006</v>
      </c>
      <c r="Y34">
        <v>73.400000000000006</v>
      </c>
      <c r="Z34">
        <v>17.600000000000001</v>
      </c>
      <c r="AA34">
        <v>34.899999999999991</v>
      </c>
      <c r="AB34" s="37">
        <f t="shared" si="0"/>
        <v>537.79999999999995</v>
      </c>
      <c r="AC34" s="15">
        <f t="shared" si="1"/>
        <v>82.7</v>
      </c>
      <c r="AD34" s="15">
        <f t="shared" si="2"/>
        <v>287.70000000000005</v>
      </c>
      <c r="AE34" s="15"/>
      <c r="AF34" s="2">
        <v>1998</v>
      </c>
      <c r="AG34">
        <v>12.660000000000002</v>
      </c>
      <c r="AH34">
        <v>14.21612903225806</v>
      </c>
      <c r="AI34">
        <v>14.348387096774196</v>
      </c>
      <c r="AJ34">
        <v>12.206666666666667</v>
      </c>
      <c r="AK34">
        <v>0.89354838709677364</v>
      </c>
      <c r="AL34">
        <v>-10.456666666666667</v>
      </c>
      <c r="AM34">
        <v>-20.761290322580646</v>
      </c>
      <c r="AN34" s="33">
        <v>-20.119354838709679</v>
      </c>
      <c r="AO34">
        <v>-26.467857142857138</v>
      </c>
      <c r="AP34">
        <v>-7.9516129032258061</v>
      </c>
      <c r="AQ34">
        <v>-8.1300000000000008</v>
      </c>
      <c r="AR34">
        <v>3.1290322580645165</v>
      </c>
      <c r="AS34">
        <v>12.843333333333334</v>
      </c>
      <c r="AT34">
        <v>20.974193548387106</v>
      </c>
      <c r="AU34">
        <v>15.664516129032263</v>
      </c>
      <c r="AV34">
        <v>4.206666666666667</v>
      </c>
      <c r="AW34">
        <v>-5.9612903225806448</v>
      </c>
      <c r="AX34">
        <v>-21.946666666666662</v>
      </c>
      <c r="AY34">
        <v>-19.516129032258068</v>
      </c>
      <c r="AZ34" s="15">
        <v>-4.2715068493150685</v>
      </c>
      <c r="BA34" s="2">
        <f t="shared" si="4"/>
        <v>16.90876344086022</v>
      </c>
      <c r="BB34" s="2">
        <f t="shared" si="5"/>
        <v>13.422177419354842</v>
      </c>
    </row>
    <row r="35" spans="1:54" x14ac:dyDescent="0.25">
      <c r="A35" s="2">
        <v>1999</v>
      </c>
      <c r="B35">
        <v>0.78200000000000003</v>
      </c>
      <c r="C35" s="2">
        <v>0.78200000000000003</v>
      </c>
      <c r="D35" s="2">
        <v>0.67300000000000004</v>
      </c>
      <c r="F35" s="5"/>
      <c r="H35" s="2">
        <v>1999</v>
      </c>
      <c r="I35">
        <v>12.2</v>
      </c>
      <c r="J35">
        <v>70.5</v>
      </c>
      <c r="K35">
        <v>140.9</v>
      </c>
      <c r="L35">
        <v>42.400000000000006</v>
      </c>
      <c r="M35">
        <v>73.400000000000006</v>
      </c>
      <c r="N35">
        <v>17.600000000000001</v>
      </c>
      <c r="O35">
        <v>34.899999999999991</v>
      </c>
      <c r="P35" s="33">
        <v>45.7</v>
      </c>
      <c r="Q35">
        <v>23.200000000000003</v>
      </c>
      <c r="R35">
        <v>24.799999999999997</v>
      </c>
      <c r="S35">
        <v>39.099999999999994</v>
      </c>
      <c r="T35">
        <v>65.2</v>
      </c>
      <c r="U35">
        <v>14.200000000000003</v>
      </c>
      <c r="V35">
        <v>44.699999999999996</v>
      </c>
      <c r="W35">
        <v>41.900000000000006</v>
      </c>
      <c r="X35">
        <v>27.6</v>
      </c>
      <c r="Y35">
        <v>33.500000000000007</v>
      </c>
      <c r="Z35">
        <v>22.599999999999998</v>
      </c>
      <c r="AA35">
        <v>23.099999999999998</v>
      </c>
      <c r="AB35" s="37">
        <f t="shared" si="0"/>
        <v>405.6</v>
      </c>
      <c r="AC35" s="15">
        <f t="shared" si="1"/>
        <v>58.9</v>
      </c>
      <c r="AD35" s="15">
        <f t="shared" si="2"/>
        <v>193.6</v>
      </c>
      <c r="AE35" s="15"/>
      <c r="AF35" s="2">
        <v>1999</v>
      </c>
      <c r="AG35">
        <v>12.843333333333334</v>
      </c>
      <c r="AH35">
        <v>20.974193548387106</v>
      </c>
      <c r="AI35">
        <v>15.664516129032263</v>
      </c>
      <c r="AJ35">
        <v>4.206666666666667</v>
      </c>
      <c r="AK35">
        <v>-5.9612903225806448</v>
      </c>
      <c r="AL35">
        <v>-21.946666666666662</v>
      </c>
      <c r="AM35">
        <v>-19.516129032258068</v>
      </c>
      <c r="AN35" s="33">
        <v>-24.812903225806458</v>
      </c>
      <c r="AO35">
        <v>-16.667857142857141</v>
      </c>
      <c r="AP35">
        <v>-16.790322580645164</v>
      </c>
      <c r="AQ35">
        <v>-7.1166666666666698</v>
      </c>
      <c r="AR35">
        <v>-0.99677419354838692</v>
      </c>
      <c r="AS35">
        <v>11.553333333333335</v>
      </c>
      <c r="AT35">
        <v>18.835483870967746</v>
      </c>
      <c r="AU35">
        <v>14.95483870967742</v>
      </c>
      <c r="AV35">
        <v>8.4266666666666659</v>
      </c>
      <c r="AW35">
        <v>1.383870967741935</v>
      </c>
      <c r="AX35">
        <v>-13.59</v>
      </c>
      <c r="AY35">
        <v>-12.083870967741937</v>
      </c>
      <c r="AZ35" s="15">
        <v>-2.9953424657534269</v>
      </c>
      <c r="BA35" s="2">
        <f t="shared" si="4"/>
        <v>15.19440860215054</v>
      </c>
      <c r="BB35" s="2">
        <f t="shared" si="5"/>
        <v>13.442580645161293</v>
      </c>
    </row>
    <row r="36" spans="1:54" x14ac:dyDescent="0.25">
      <c r="A36" s="2">
        <v>2000</v>
      </c>
      <c r="B36">
        <v>0.79</v>
      </c>
      <c r="C36" s="2">
        <v>0.79</v>
      </c>
      <c r="D36" s="2">
        <v>0.622</v>
      </c>
      <c r="F36" s="5"/>
      <c r="H36" s="2">
        <v>2000</v>
      </c>
      <c r="I36">
        <v>14.200000000000003</v>
      </c>
      <c r="J36">
        <v>44.699999999999996</v>
      </c>
      <c r="K36">
        <v>41.900000000000006</v>
      </c>
      <c r="L36">
        <v>27.6</v>
      </c>
      <c r="M36">
        <v>33.500000000000007</v>
      </c>
      <c r="N36">
        <v>22.599999999999998</v>
      </c>
      <c r="O36">
        <v>23.099999999999998</v>
      </c>
      <c r="P36" s="33">
        <v>24.3</v>
      </c>
      <c r="Q36">
        <v>28.299999999999997</v>
      </c>
      <c r="R36">
        <v>19.900000000000002</v>
      </c>
      <c r="S36">
        <v>35.800000000000004</v>
      </c>
      <c r="T36">
        <v>36.800000000000004</v>
      </c>
      <c r="U36">
        <v>62.599999999999994</v>
      </c>
      <c r="V36">
        <v>24</v>
      </c>
      <c r="W36">
        <v>140.20000000000002</v>
      </c>
      <c r="X36">
        <v>20.600000000000005</v>
      </c>
      <c r="Y36">
        <v>51.599999999999994</v>
      </c>
      <c r="Z36">
        <v>36.399999999999991</v>
      </c>
      <c r="AA36">
        <v>33.499999999999993</v>
      </c>
      <c r="AB36" s="37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>
        <v>11.553333333333335</v>
      </c>
      <c r="AH36">
        <v>18.835483870967746</v>
      </c>
      <c r="AI36">
        <v>14.95483870967742</v>
      </c>
      <c r="AJ36">
        <v>8.4266666666666659</v>
      </c>
      <c r="AK36">
        <v>1.383870967741935</v>
      </c>
      <c r="AL36">
        <v>-13.59</v>
      </c>
      <c r="AM36">
        <v>-12.083870967741937</v>
      </c>
      <c r="AN36" s="33">
        <v>-26.612903225806456</v>
      </c>
      <c r="AO36">
        <v>-16.475862068965515</v>
      </c>
      <c r="AP36">
        <v>-6.8258064516129036</v>
      </c>
      <c r="AQ36">
        <v>-0.44333333333333336</v>
      </c>
      <c r="AR36">
        <v>6.2322580645161274</v>
      </c>
      <c r="AS36">
        <v>16.973333333333333</v>
      </c>
      <c r="AT36">
        <v>19.961290322580648</v>
      </c>
      <c r="AU36">
        <v>17.970967741935482</v>
      </c>
      <c r="AV36">
        <v>8.956666666666667</v>
      </c>
      <c r="AW36">
        <v>-0.14516129032258082</v>
      </c>
      <c r="AX36">
        <v>-11.136666666666665</v>
      </c>
      <c r="AY36">
        <v>-21.732258064516131</v>
      </c>
      <c r="AZ36" s="15">
        <v>-1.073770491803282</v>
      </c>
      <c r="BA36" s="2">
        <f t="shared" si="4"/>
        <v>18.467311827956991</v>
      </c>
      <c r="BB36" s="2">
        <f t="shared" si="5"/>
        <v>15.965564516129032</v>
      </c>
    </row>
    <row r="37" spans="1:54" x14ac:dyDescent="0.25">
      <c r="A37" s="2">
        <v>2001</v>
      </c>
      <c r="B37">
        <v>0.73899999999999999</v>
      </c>
      <c r="C37" s="2">
        <v>0.73899999999999999</v>
      </c>
      <c r="D37" s="2">
        <v>0.47499999999999998</v>
      </c>
      <c r="F37" s="5"/>
      <c r="H37" s="2">
        <v>2001</v>
      </c>
      <c r="I37">
        <v>62.599999999999994</v>
      </c>
      <c r="J37">
        <v>24</v>
      </c>
      <c r="K37">
        <v>140.20000000000002</v>
      </c>
      <c r="L37">
        <v>20.600000000000005</v>
      </c>
      <c r="M37">
        <v>51.599999999999994</v>
      </c>
      <c r="N37">
        <v>36.399999999999991</v>
      </c>
      <c r="O37">
        <v>33.499999999999993</v>
      </c>
      <c r="P37" s="33">
        <v>24.699999999999996</v>
      </c>
      <c r="Q37">
        <v>11.6</v>
      </c>
      <c r="R37">
        <v>21.399999999999995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30.199999999999996</v>
      </c>
      <c r="Z37">
        <v>35.799999999999997</v>
      </c>
      <c r="AA37">
        <v>30.700000000000003</v>
      </c>
      <c r="AB37" s="37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>
        <v>16.973333333333333</v>
      </c>
      <c r="AH37">
        <v>19.961290322580648</v>
      </c>
      <c r="AI37">
        <v>17.970967741935482</v>
      </c>
      <c r="AJ37">
        <v>8.956666666666667</v>
      </c>
      <c r="AK37">
        <v>-0.14516129032258082</v>
      </c>
      <c r="AL37">
        <v>-11.136666666666665</v>
      </c>
      <c r="AM37">
        <v>-21.732258064516131</v>
      </c>
      <c r="AN37" s="33">
        <v>-24.419354838709676</v>
      </c>
      <c r="AO37">
        <v>-23.582142857142856</v>
      </c>
      <c r="AP37">
        <v>-15.632258064516126</v>
      </c>
      <c r="AQ37">
        <v>-1.0099999999999993</v>
      </c>
      <c r="AR37">
        <v>7</v>
      </c>
      <c r="AS37">
        <v>14.356666666666667</v>
      </c>
      <c r="AT37">
        <v>17.36451612903226</v>
      </c>
      <c r="AU37">
        <v>17.687096774193545</v>
      </c>
      <c r="AV37">
        <v>11.233333333333331</v>
      </c>
      <c r="AW37">
        <v>-2.1032258064516127</v>
      </c>
      <c r="AX37">
        <v>-13.553333333333335</v>
      </c>
      <c r="AY37">
        <v>-12.161290322580644</v>
      </c>
      <c r="AZ37" s="15">
        <v>-1.9443835616438363</v>
      </c>
      <c r="BA37" s="2">
        <f t="shared" si="4"/>
        <v>15.860591397849465</v>
      </c>
      <c r="BB37" s="2">
        <f t="shared" si="5"/>
        <v>15.160403225806451</v>
      </c>
    </row>
    <row r="38" spans="1:54" x14ac:dyDescent="0.25">
      <c r="A38" s="2">
        <v>2002</v>
      </c>
      <c r="B38">
        <v>1.028</v>
      </c>
      <c r="C38" s="2">
        <v>1.028</v>
      </c>
      <c r="D38" s="2">
        <v>0.68500000000000005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30.199999999999996</v>
      </c>
      <c r="N38">
        <v>35.799999999999997</v>
      </c>
      <c r="O38">
        <v>30.700000000000003</v>
      </c>
      <c r="P38" s="33">
        <v>35.6</v>
      </c>
      <c r="Q38">
        <v>31.099999999999994</v>
      </c>
      <c r="R38">
        <v>32.299999999999997</v>
      </c>
      <c r="S38">
        <v>1.9</v>
      </c>
      <c r="T38">
        <v>64.3</v>
      </c>
      <c r="U38">
        <v>63.9</v>
      </c>
      <c r="V38">
        <v>62.199999999999982</v>
      </c>
      <c r="W38">
        <v>41.29999999999999</v>
      </c>
      <c r="X38">
        <v>43.4</v>
      </c>
      <c r="Y38">
        <v>73.5</v>
      </c>
      <c r="Z38">
        <v>26.900000000000002</v>
      </c>
      <c r="AA38">
        <v>21.4</v>
      </c>
      <c r="AB38" s="37">
        <f t="shared" si="0"/>
        <v>497.7999999999999</v>
      </c>
      <c r="AC38" s="15">
        <f t="shared" si="1"/>
        <v>126.09999999999998</v>
      </c>
      <c r="AD38" s="15">
        <f t="shared" si="2"/>
        <v>275.09999999999997</v>
      </c>
      <c r="AE38" s="15"/>
      <c r="AF38" s="2">
        <v>2002</v>
      </c>
      <c r="AG38">
        <v>14.356666666666667</v>
      </c>
      <c r="AH38">
        <v>17.36451612903226</v>
      </c>
      <c r="AI38">
        <v>17.687096774193545</v>
      </c>
      <c r="AJ38">
        <v>11.233333333333331</v>
      </c>
      <c r="AK38">
        <v>-2.1032258064516127</v>
      </c>
      <c r="AL38">
        <v>-13.553333333333335</v>
      </c>
      <c r="AM38">
        <v>-12.161290322580644</v>
      </c>
      <c r="AN38" s="33">
        <v>-21.925806451612903</v>
      </c>
      <c r="AO38">
        <v>-15.707142857142861</v>
      </c>
      <c r="AP38">
        <v>-9.119354838709679</v>
      </c>
      <c r="AQ38">
        <v>-0.83666666666666722</v>
      </c>
      <c r="AR38">
        <v>5.3387096774193559</v>
      </c>
      <c r="AS38">
        <v>13.359999999999998</v>
      </c>
      <c r="AT38">
        <v>18.567741935483877</v>
      </c>
      <c r="AU38">
        <v>13.7</v>
      </c>
      <c r="AV38">
        <v>5.67</v>
      </c>
      <c r="AW38">
        <v>0.16451612903225793</v>
      </c>
      <c r="AX38">
        <v>-10.113333333333335</v>
      </c>
      <c r="AY38">
        <v>-19.225806451612907</v>
      </c>
      <c r="AZ38" s="15">
        <v>-1.6024657534246549</v>
      </c>
      <c r="BA38" s="2">
        <f t="shared" si="4"/>
        <v>15.963870967741936</v>
      </c>
      <c r="BB38" s="2">
        <f t="shared" si="5"/>
        <v>12.824435483870968</v>
      </c>
    </row>
    <row r="39" spans="1:54" x14ac:dyDescent="0.25">
      <c r="A39" s="2">
        <v>2003</v>
      </c>
      <c r="B39">
        <v>1.2829999999999999</v>
      </c>
      <c r="C39" s="2">
        <v>1.2829999999999999</v>
      </c>
      <c r="D39" s="2">
        <v>1.0349999999999999</v>
      </c>
      <c r="F39" s="5"/>
      <c r="H39" s="2">
        <v>2003</v>
      </c>
      <c r="I39">
        <v>63.9</v>
      </c>
      <c r="J39">
        <v>62.199999999999982</v>
      </c>
      <c r="K39">
        <v>41.29999999999999</v>
      </c>
      <c r="L39">
        <v>43.4</v>
      </c>
      <c r="M39">
        <v>73.5</v>
      </c>
      <c r="N39">
        <v>26.900000000000002</v>
      </c>
      <c r="O39">
        <v>21.4</v>
      </c>
      <c r="P39" s="33">
        <v>19.899999999999999</v>
      </c>
      <c r="Q39">
        <v>17.099999999999998</v>
      </c>
      <c r="R39">
        <v>10</v>
      </c>
      <c r="S39">
        <v>28.2</v>
      </c>
      <c r="T39">
        <v>35.599999999999994</v>
      </c>
      <c r="U39">
        <v>70.5</v>
      </c>
      <c r="V39">
        <v>44.6</v>
      </c>
      <c r="W39">
        <v>43.3</v>
      </c>
      <c r="X39">
        <v>46.5</v>
      </c>
      <c r="Y39">
        <v>41.400000000000006</v>
      </c>
      <c r="Z39">
        <v>23.8</v>
      </c>
      <c r="AA39">
        <v>46.9</v>
      </c>
      <c r="AB39" s="37">
        <f t="shared" si="0"/>
        <v>427.8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>
        <v>13.359999999999998</v>
      </c>
      <c r="AH39">
        <v>18.567741935483877</v>
      </c>
      <c r="AI39">
        <v>13.7</v>
      </c>
      <c r="AJ39">
        <v>5.67</v>
      </c>
      <c r="AK39">
        <v>0.16451612903225793</v>
      </c>
      <c r="AL39">
        <v>-10.113333333333335</v>
      </c>
      <c r="AM39">
        <v>-19.225806451612907</v>
      </c>
      <c r="AN39" s="33">
        <v>-21.245161290322585</v>
      </c>
      <c r="AO39">
        <v>-18.76071428571429</v>
      </c>
      <c r="AP39">
        <v>-10.132258064516128</v>
      </c>
      <c r="AQ39">
        <v>-1.4833333333333329</v>
      </c>
      <c r="AR39">
        <v>6.9483870967741943</v>
      </c>
      <c r="AS39">
        <v>16.333333333333329</v>
      </c>
      <c r="AT39">
        <v>19.470967741935485</v>
      </c>
      <c r="AU39">
        <v>21.054838709677412</v>
      </c>
      <c r="AV39">
        <v>9.9699999999999989</v>
      </c>
      <c r="AW39">
        <v>0.79677419354838785</v>
      </c>
      <c r="AX39">
        <v>-11.506666666666668</v>
      </c>
      <c r="AY39">
        <v>-11.612903225806456</v>
      </c>
      <c r="AZ39" s="15">
        <v>0.10356164383561706</v>
      </c>
      <c r="BA39" s="2">
        <f t="shared" si="4"/>
        <v>17.902150537634405</v>
      </c>
      <c r="BB39" s="2">
        <f t="shared" si="5"/>
        <v>16.707284946236555</v>
      </c>
    </row>
    <row r="40" spans="1:54" x14ac:dyDescent="0.25">
      <c r="A40" s="2">
        <v>2004</v>
      </c>
      <c r="B40">
        <v>1.147</v>
      </c>
      <c r="C40" s="2">
        <v>1.147</v>
      </c>
      <c r="D40" s="2">
        <v>1.0900000000000001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41.400000000000006</v>
      </c>
      <c r="N40">
        <v>23.8</v>
      </c>
      <c r="O40">
        <v>46.9</v>
      </c>
      <c r="P40" s="33">
        <v>14.2</v>
      </c>
      <c r="Q40">
        <v>24.400000000000002</v>
      </c>
      <c r="R40">
        <v>17</v>
      </c>
      <c r="S40">
        <v>12.200000000000001</v>
      </c>
      <c r="T40">
        <v>29.700000000000003</v>
      </c>
      <c r="U40">
        <v>40.899999999999991</v>
      </c>
      <c r="V40">
        <v>34.5</v>
      </c>
      <c r="W40">
        <v>43.300000000000011</v>
      </c>
      <c r="X40">
        <v>46.599999999999994</v>
      </c>
      <c r="Y40">
        <v>28.3</v>
      </c>
      <c r="Z40">
        <v>23.9</v>
      </c>
      <c r="AA40">
        <v>14.8</v>
      </c>
      <c r="AB40" s="37">
        <f t="shared" si="0"/>
        <v>329.79999999999995</v>
      </c>
      <c r="AC40" s="15">
        <f t="shared" si="1"/>
        <v>75.399999999999991</v>
      </c>
      <c r="AD40" s="15">
        <f t="shared" si="2"/>
        <v>195</v>
      </c>
      <c r="AE40" s="15"/>
      <c r="AF40" s="2">
        <v>2004</v>
      </c>
      <c r="AG40">
        <v>16.333333333333329</v>
      </c>
      <c r="AH40">
        <v>19.470967741935485</v>
      </c>
      <c r="AI40">
        <v>21.054838709677412</v>
      </c>
      <c r="AJ40">
        <v>9.9699999999999989</v>
      </c>
      <c r="AK40">
        <v>0.79677419354838785</v>
      </c>
      <c r="AL40">
        <v>-11.506666666666668</v>
      </c>
      <c r="AM40">
        <v>-11.612903225806456</v>
      </c>
      <c r="AN40" s="33">
        <v>-13.696774193548388</v>
      </c>
      <c r="AO40">
        <v>-16.731034482758623</v>
      </c>
      <c r="AP40">
        <v>-12.332258064516127</v>
      </c>
      <c r="AQ40">
        <v>-9.7100000000000009</v>
      </c>
      <c r="AR40">
        <v>2.7806451612903231</v>
      </c>
      <c r="AS40">
        <v>15.346666666666666</v>
      </c>
      <c r="AT40">
        <v>22.232258064516131</v>
      </c>
      <c r="AU40">
        <v>14.661290322580646</v>
      </c>
      <c r="AV40">
        <v>7.29</v>
      </c>
      <c r="AW40">
        <v>-0.44516129032258051</v>
      </c>
      <c r="AX40">
        <v>-6.8733333333333331</v>
      </c>
      <c r="AY40">
        <v>-20.322580645161295</v>
      </c>
      <c r="AZ40" s="15">
        <v>-1.4327868852459025</v>
      </c>
      <c r="BA40" s="2">
        <f t="shared" si="4"/>
        <v>18.789462365591397</v>
      </c>
      <c r="BB40" s="2">
        <f t="shared" si="5"/>
        <v>14.88255376344086</v>
      </c>
    </row>
    <row r="41" spans="1:54" x14ac:dyDescent="0.25">
      <c r="A41" s="2">
        <v>2005</v>
      </c>
      <c r="B41">
        <v>0.72799999999999998</v>
      </c>
      <c r="C41" s="2">
        <v>0.72799999999999998</v>
      </c>
      <c r="D41" s="2">
        <v>0.79100000000000004</v>
      </c>
      <c r="F41" s="5"/>
      <c r="H41" s="2">
        <v>2005</v>
      </c>
      <c r="I41">
        <v>40.899999999999991</v>
      </c>
      <c r="J41">
        <v>34.5</v>
      </c>
      <c r="K41">
        <v>43.300000000000011</v>
      </c>
      <c r="L41">
        <v>46.599999999999994</v>
      </c>
      <c r="M41">
        <v>28.3</v>
      </c>
      <c r="N41">
        <v>23.9</v>
      </c>
      <c r="O41">
        <v>14.8</v>
      </c>
      <c r="P41" s="33">
        <v>19.099999999999994</v>
      </c>
      <c r="Q41">
        <v>7.6000000000000014</v>
      </c>
      <c r="R41">
        <v>39.499999999999993</v>
      </c>
      <c r="S41">
        <v>41.699999999999996</v>
      </c>
      <c r="T41">
        <v>40</v>
      </c>
      <c r="U41">
        <v>61.2</v>
      </c>
      <c r="V41">
        <v>69.400000000000006</v>
      </c>
      <c r="W41">
        <v>63.900000000000006</v>
      </c>
      <c r="X41">
        <v>24.900000000000002</v>
      </c>
      <c r="Y41">
        <v>40.200000000000003</v>
      </c>
      <c r="Z41">
        <v>28.5</v>
      </c>
      <c r="AA41">
        <v>33.399999999999991</v>
      </c>
      <c r="AB41" s="37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>
        <v>15.346666666666666</v>
      </c>
      <c r="AH41">
        <v>22.232258064516131</v>
      </c>
      <c r="AI41">
        <v>14.661290322580646</v>
      </c>
      <c r="AJ41">
        <v>7.29</v>
      </c>
      <c r="AK41">
        <v>-0.44516129032258051</v>
      </c>
      <c r="AL41">
        <v>-6.8733333333333331</v>
      </c>
      <c r="AM41">
        <v>-20.322580645161295</v>
      </c>
      <c r="AN41" s="33">
        <v>-14.816129032258065</v>
      </c>
      <c r="AO41">
        <v>-16.25357142857143</v>
      </c>
      <c r="AP41">
        <v>-14.53225806451613</v>
      </c>
      <c r="AQ41">
        <v>-5.4799999999999995</v>
      </c>
      <c r="AR41">
        <v>6.9806451612903215</v>
      </c>
      <c r="AS41">
        <v>16.389999999999997</v>
      </c>
      <c r="AT41">
        <v>21.367741935483874</v>
      </c>
      <c r="AU41">
        <v>16.341935483870966</v>
      </c>
      <c r="AV41">
        <v>12.396666666666665</v>
      </c>
      <c r="AW41">
        <v>4.0290322580645173</v>
      </c>
      <c r="AX41">
        <v>-3.3600000000000003</v>
      </c>
      <c r="AY41">
        <v>-14.029032258064522</v>
      </c>
      <c r="AZ41" s="15">
        <v>0.84630136986301674</v>
      </c>
      <c r="BA41" s="2">
        <f t="shared" si="4"/>
        <v>18.878870967741936</v>
      </c>
      <c r="BB41" s="2">
        <f t="shared" si="5"/>
        <v>16.624086021505374</v>
      </c>
    </row>
    <row r="42" spans="1:54" x14ac:dyDescent="0.25">
      <c r="A42" s="2">
        <v>2006</v>
      </c>
      <c r="B42">
        <v>1.2749999999999999</v>
      </c>
      <c r="C42" s="2">
        <v>1.2749999999999999</v>
      </c>
      <c r="D42" s="2">
        <v>1.1879999999999999</v>
      </c>
      <c r="F42" s="5"/>
      <c r="H42" s="2">
        <v>2006</v>
      </c>
      <c r="I42">
        <v>61.2</v>
      </c>
      <c r="J42">
        <v>69.400000000000006</v>
      </c>
      <c r="K42">
        <v>63.900000000000006</v>
      </c>
      <c r="L42">
        <v>24.900000000000002</v>
      </c>
      <c r="M42">
        <v>40.200000000000003</v>
      </c>
      <c r="N42">
        <v>28.5</v>
      </c>
      <c r="O42">
        <v>33.399999999999991</v>
      </c>
      <c r="P42" s="33">
        <v>16.2</v>
      </c>
      <c r="Q42">
        <v>3.4000000000000004</v>
      </c>
      <c r="R42">
        <v>30.799999999999997</v>
      </c>
      <c r="S42">
        <v>18.099999999999998</v>
      </c>
      <c r="T42">
        <v>19.099999999999998</v>
      </c>
      <c r="U42">
        <v>53.899999999999991</v>
      </c>
      <c r="V42">
        <v>128.39999999999998</v>
      </c>
      <c r="W42">
        <v>38</v>
      </c>
      <c r="X42">
        <v>44.4</v>
      </c>
      <c r="Y42">
        <v>48.500000000000007</v>
      </c>
      <c r="Z42">
        <v>55.400000000000006</v>
      </c>
      <c r="AA42">
        <v>36.899999999999991</v>
      </c>
      <c r="AB42" s="37">
        <f t="shared" si="0"/>
        <v>493.09999999999991</v>
      </c>
      <c r="AC42" s="15">
        <f t="shared" si="1"/>
        <v>182.29999999999995</v>
      </c>
      <c r="AD42" s="15">
        <f t="shared" si="2"/>
        <v>283.79999999999995</v>
      </c>
      <c r="AE42" s="15"/>
      <c r="AF42" s="2">
        <v>2006</v>
      </c>
      <c r="AG42">
        <v>16.389999999999997</v>
      </c>
      <c r="AH42">
        <v>21.367741935483874</v>
      </c>
      <c r="AI42">
        <v>16.341935483870966</v>
      </c>
      <c r="AJ42">
        <v>12.396666666666665</v>
      </c>
      <c r="AK42">
        <v>4.0290322580645173</v>
      </c>
      <c r="AL42">
        <v>-3.3600000000000003</v>
      </c>
      <c r="AM42">
        <v>-14.029032258064522</v>
      </c>
      <c r="AN42" s="33">
        <v>-25.809677419354834</v>
      </c>
      <c r="AO42">
        <v>-17.707142857142863</v>
      </c>
      <c r="AP42">
        <v>-10.648387096774195</v>
      </c>
      <c r="AQ42">
        <v>-10.773333333333339</v>
      </c>
      <c r="AR42">
        <v>4.0419354838709678</v>
      </c>
      <c r="AS42">
        <v>17.146666666666665</v>
      </c>
      <c r="AT42">
        <v>19.751612903225805</v>
      </c>
      <c r="AU42">
        <v>15.590322580645161</v>
      </c>
      <c r="AV42">
        <v>9.9233333333333338</v>
      </c>
      <c r="AW42">
        <v>-3.1709677419354838</v>
      </c>
      <c r="AX42">
        <v>-18.119999999999997</v>
      </c>
      <c r="AY42">
        <v>-16.103225806451618</v>
      </c>
      <c r="AZ42" s="15">
        <v>-2.8967123287671095</v>
      </c>
      <c r="BA42" s="2">
        <f t="shared" si="4"/>
        <v>18.449139784946233</v>
      </c>
      <c r="BB42" s="2">
        <f t="shared" si="5"/>
        <v>15.602983870967741</v>
      </c>
    </row>
    <row r="43" spans="1:54" x14ac:dyDescent="0.25">
      <c r="A43" s="2">
        <v>2007</v>
      </c>
      <c r="B43">
        <v>1.375</v>
      </c>
      <c r="C43" s="2">
        <v>1.375</v>
      </c>
      <c r="D43" s="2">
        <v>1.423</v>
      </c>
      <c r="F43" s="5"/>
      <c r="H43" s="2">
        <v>2007</v>
      </c>
      <c r="I43">
        <v>53.899999999999991</v>
      </c>
      <c r="J43">
        <v>128.39999999999998</v>
      </c>
      <c r="K43">
        <v>38</v>
      </c>
      <c r="L43">
        <v>44.4</v>
      </c>
      <c r="M43">
        <v>48.500000000000007</v>
      </c>
      <c r="N43">
        <v>55.400000000000006</v>
      </c>
      <c r="O43">
        <v>36.899999999999991</v>
      </c>
      <c r="P43" s="33">
        <v>39</v>
      </c>
      <c r="Q43">
        <v>17.900000000000002</v>
      </c>
      <c r="R43">
        <v>17.599999999999998</v>
      </c>
      <c r="S43">
        <v>33.999999999999993</v>
      </c>
      <c r="T43">
        <v>12.500000000000004</v>
      </c>
      <c r="U43">
        <v>56.5</v>
      </c>
      <c r="V43">
        <v>89.399999999999991</v>
      </c>
      <c r="W43">
        <v>89.6</v>
      </c>
      <c r="X43">
        <v>68</v>
      </c>
      <c r="Y43">
        <v>27.999999999999996</v>
      </c>
      <c r="Z43">
        <v>29.699999999999992</v>
      </c>
      <c r="AA43">
        <v>35.5</v>
      </c>
      <c r="AB43" s="37">
        <f t="shared" si="0"/>
        <v>517.70000000000005</v>
      </c>
      <c r="AC43" s="15">
        <f t="shared" si="1"/>
        <v>145.89999999999998</v>
      </c>
      <c r="AD43" s="15">
        <f t="shared" si="2"/>
        <v>316</v>
      </c>
      <c r="AE43" s="15"/>
      <c r="AF43" s="2">
        <v>2007</v>
      </c>
      <c r="AG43">
        <v>17.146666666666665</v>
      </c>
      <c r="AH43">
        <v>19.751612903225805</v>
      </c>
      <c r="AI43">
        <v>15.590322580645161</v>
      </c>
      <c r="AJ43">
        <v>9.9233333333333338</v>
      </c>
      <c r="AK43">
        <v>-3.1709677419354838</v>
      </c>
      <c r="AL43">
        <v>-18.119999999999997</v>
      </c>
      <c r="AM43">
        <v>-16.103225806451618</v>
      </c>
      <c r="AN43" s="33">
        <v>-10.438709677419354</v>
      </c>
      <c r="AO43">
        <v>-24.160714285714299</v>
      </c>
      <c r="AP43">
        <v>-7.9354838709677411</v>
      </c>
      <c r="AQ43">
        <v>1.1600000000000001</v>
      </c>
      <c r="AR43">
        <v>1.3290322580645166</v>
      </c>
      <c r="AS43">
        <v>13.336666666666666</v>
      </c>
      <c r="AT43">
        <v>23.71935483870968</v>
      </c>
      <c r="AU43">
        <v>15.293548387096775</v>
      </c>
      <c r="AV43">
        <v>9.6266666666666687</v>
      </c>
      <c r="AW43">
        <v>4.5999999999999988</v>
      </c>
      <c r="AX43">
        <v>-8.2633333333333319</v>
      </c>
      <c r="AY43">
        <v>-9.5806451612903221</v>
      </c>
      <c r="AZ43" s="15">
        <v>0.8928767123287692</v>
      </c>
      <c r="BA43" s="2">
        <f t="shared" si="4"/>
        <v>18.528010752688175</v>
      </c>
      <c r="BB43" s="2">
        <f t="shared" si="5"/>
        <v>15.494059139784948</v>
      </c>
    </row>
    <row r="44" spans="1:54" x14ac:dyDescent="0.25">
      <c r="A44" s="2">
        <v>2008</v>
      </c>
      <c r="B44">
        <v>1.5349999999999999</v>
      </c>
      <c r="C44" s="2">
        <v>1.5349999999999999</v>
      </c>
      <c r="D44" s="2">
        <v>1.772</v>
      </c>
      <c r="F44" s="5"/>
      <c r="H44" s="2">
        <v>2008</v>
      </c>
      <c r="I44">
        <v>56.5</v>
      </c>
      <c r="J44">
        <v>89.399999999999991</v>
      </c>
      <c r="K44">
        <v>89.6</v>
      </c>
      <c r="L44">
        <v>68</v>
      </c>
      <c r="M44">
        <v>27.999999999999996</v>
      </c>
      <c r="N44">
        <v>29.699999999999992</v>
      </c>
      <c r="O44">
        <v>35.5</v>
      </c>
      <c r="P44" s="33">
        <v>11.299999999999999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86.899999999999991</v>
      </c>
      <c r="W44">
        <v>91.1</v>
      </c>
      <c r="X44">
        <v>43.4</v>
      </c>
      <c r="Y44">
        <v>43.500000000000007</v>
      </c>
      <c r="Z44">
        <v>27.900000000000002</v>
      </c>
      <c r="AA44">
        <v>25.5</v>
      </c>
      <c r="AB44" s="37">
        <f t="shared" si="0"/>
        <v>464.19999999999993</v>
      </c>
      <c r="AC44" s="15">
        <f t="shared" si="1"/>
        <v>118.19999999999999</v>
      </c>
      <c r="AD44" s="15">
        <f t="shared" si="2"/>
        <v>265.29999999999995</v>
      </c>
      <c r="AE44" s="15"/>
      <c r="AF44" s="2">
        <v>2008</v>
      </c>
      <c r="AG44">
        <v>13.336666666666666</v>
      </c>
      <c r="AH44">
        <v>23.71935483870968</v>
      </c>
      <c r="AI44">
        <v>15.293548387096775</v>
      </c>
      <c r="AJ44">
        <v>9.6266666666666687</v>
      </c>
      <c r="AK44">
        <v>4.5999999999999988</v>
      </c>
      <c r="AL44">
        <v>-8.2633333333333319</v>
      </c>
      <c r="AM44">
        <v>-9.5806451612903221</v>
      </c>
      <c r="AN44" s="33">
        <v>-12.232258064516129</v>
      </c>
      <c r="AO44">
        <v>-13.886206896551725</v>
      </c>
      <c r="AP44">
        <v>-11.864516129032259</v>
      </c>
      <c r="AQ44">
        <v>-4.2666666666666666</v>
      </c>
      <c r="AR44">
        <v>1.5290322580645164</v>
      </c>
      <c r="AS44">
        <v>13.273333333333333</v>
      </c>
      <c r="AT44">
        <v>19.861290322580643</v>
      </c>
      <c r="AU44">
        <v>14.91935483870968</v>
      </c>
      <c r="AV44">
        <v>9.4833333333333361</v>
      </c>
      <c r="AW44">
        <v>1.3967741935483873</v>
      </c>
      <c r="AX44">
        <v>-8.5566666666666649</v>
      </c>
      <c r="AY44">
        <v>-7.9741935483870954</v>
      </c>
      <c r="AZ44" s="15">
        <v>0.19125683060109225</v>
      </c>
      <c r="BA44" s="2">
        <f t="shared" si="4"/>
        <v>16.567311827956988</v>
      </c>
      <c r="BB44" s="2">
        <f t="shared" si="5"/>
        <v>14.384327956989248</v>
      </c>
    </row>
    <row r="45" spans="1:54" x14ac:dyDescent="0.25">
      <c r="A45" s="2">
        <v>2009</v>
      </c>
      <c r="B45">
        <v>0.50800000000000001</v>
      </c>
      <c r="C45" s="2">
        <v>0.50800000000000001</v>
      </c>
      <c r="D45" s="2">
        <v>0.97099999999999997</v>
      </c>
      <c r="F45" s="5"/>
      <c r="H45" s="2">
        <v>2009</v>
      </c>
      <c r="I45">
        <v>31.3</v>
      </c>
      <c r="J45">
        <v>86.899999999999991</v>
      </c>
      <c r="K45">
        <v>91.1</v>
      </c>
      <c r="L45">
        <v>43.4</v>
      </c>
      <c r="M45">
        <v>43.500000000000007</v>
      </c>
      <c r="N45">
        <v>27.900000000000002</v>
      </c>
      <c r="O45">
        <v>25.5</v>
      </c>
      <c r="P45" s="33">
        <v>19.900000000000002</v>
      </c>
      <c r="Q45">
        <v>17.899999999999999</v>
      </c>
      <c r="R45">
        <v>20.999999999999996</v>
      </c>
      <c r="S45">
        <v>11.6</v>
      </c>
      <c r="T45">
        <v>43</v>
      </c>
      <c r="U45">
        <v>48.099999999999994</v>
      </c>
      <c r="V45">
        <v>32.299999999999997</v>
      </c>
      <c r="W45">
        <v>30.3</v>
      </c>
      <c r="X45">
        <v>42.699999999999996</v>
      </c>
      <c r="Y45">
        <v>70.800000000000011</v>
      </c>
      <c r="Z45">
        <v>21</v>
      </c>
      <c r="AA45">
        <v>23.3</v>
      </c>
      <c r="AB45" s="37">
        <f t="shared" si="0"/>
        <v>381.90000000000003</v>
      </c>
      <c r="AC45" s="15">
        <f t="shared" si="1"/>
        <v>80.399999999999991</v>
      </c>
      <c r="AD45" s="15">
        <f t="shared" si="2"/>
        <v>196.39999999999998</v>
      </c>
      <c r="AE45" s="15"/>
      <c r="AF45" s="2">
        <v>2009</v>
      </c>
      <c r="AG45">
        <v>13.273333333333333</v>
      </c>
      <c r="AH45">
        <v>19.861290322580643</v>
      </c>
      <c r="AI45">
        <v>14.91935483870968</v>
      </c>
      <c r="AJ45">
        <v>9.4833333333333361</v>
      </c>
      <c r="AK45">
        <v>1.3967741935483873</v>
      </c>
      <c r="AL45">
        <v>-8.5566666666666649</v>
      </c>
      <c r="AM45">
        <v>-7.9741935483870954</v>
      </c>
      <c r="AN45" s="33">
        <v>-19.603225806451611</v>
      </c>
      <c r="AO45">
        <v>-21.582142857142852</v>
      </c>
      <c r="AP45">
        <v>-10.19354838709677</v>
      </c>
      <c r="AQ45">
        <v>-3.1466666666666683</v>
      </c>
      <c r="AR45">
        <v>0.64838709677419393</v>
      </c>
      <c r="AS45">
        <v>13.933333333333332</v>
      </c>
      <c r="AT45">
        <v>19.425806451612903</v>
      </c>
      <c r="AU45">
        <v>17.451612903225808</v>
      </c>
      <c r="AV45">
        <v>12.076666666666666</v>
      </c>
      <c r="AW45">
        <v>1.348387096774194</v>
      </c>
      <c r="AX45">
        <v>-14.620000000000003</v>
      </c>
      <c r="AY45">
        <v>-25.906451612903233</v>
      </c>
      <c r="AZ45" s="15">
        <v>-2.4073972602739713</v>
      </c>
      <c r="BA45" s="2">
        <f t="shared" si="4"/>
        <v>16.679569892473118</v>
      </c>
      <c r="BB45" s="2">
        <f t="shared" si="5"/>
        <v>15.721854838709678</v>
      </c>
    </row>
    <row r="46" spans="1:54" x14ac:dyDescent="0.25">
      <c r="A46" s="2">
        <v>2010</v>
      </c>
      <c r="B46">
        <v>0.748</v>
      </c>
      <c r="C46" s="2">
        <v>0.748</v>
      </c>
      <c r="D46" s="2">
        <v>0.877</v>
      </c>
      <c r="F46" s="5"/>
      <c r="H46" s="2">
        <v>2010</v>
      </c>
      <c r="I46">
        <v>48.099999999999994</v>
      </c>
      <c r="J46">
        <v>32.299999999999997</v>
      </c>
      <c r="K46">
        <v>30.3</v>
      </c>
      <c r="L46">
        <v>42.699999999999996</v>
      </c>
      <c r="M46">
        <v>70.800000000000011</v>
      </c>
      <c r="N46">
        <v>21</v>
      </c>
      <c r="O46">
        <v>23.3</v>
      </c>
      <c r="P46" s="33">
        <v>16.2</v>
      </c>
      <c r="Q46">
        <v>6.8000000000000007</v>
      </c>
      <c r="R46">
        <v>42.3</v>
      </c>
      <c r="S46">
        <v>25.000000000000004</v>
      </c>
      <c r="T46">
        <v>39.200000000000003</v>
      </c>
      <c r="U46">
        <v>59.900000000000006</v>
      </c>
      <c r="V46">
        <v>23.5</v>
      </c>
      <c r="W46">
        <v>92</v>
      </c>
      <c r="X46">
        <v>40.000000000000007</v>
      </c>
      <c r="Y46">
        <v>57.199999999999989</v>
      </c>
      <c r="Z46">
        <v>58.699999999999989</v>
      </c>
      <c r="AA46">
        <v>19.799999999999997</v>
      </c>
      <c r="AB46" s="37">
        <f t="shared" si="0"/>
        <v>480.59999999999997</v>
      </c>
      <c r="AC46" s="15">
        <f t="shared" si="1"/>
        <v>83.4</v>
      </c>
      <c r="AD46" s="15">
        <f t="shared" si="2"/>
        <v>254.60000000000002</v>
      </c>
      <c r="AE46" s="15"/>
      <c r="AF46" s="2">
        <v>2010</v>
      </c>
      <c r="AG46">
        <v>13.933333333333332</v>
      </c>
      <c r="AH46">
        <v>19.425806451612903</v>
      </c>
      <c r="AI46">
        <v>17.451612903225808</v>
      </c>
      <c r="AJ46">
        <v>12.076666666666666</v>
      </c>
      <c r="AK46">
        <v>1.348387096774194</v>
      </c>
      <c r="AL46">
        <v>-14.620000000000003</v>
      </c>
      <c r="AM46">
        <v>-25.906451612903233</v>
      </c>
      <c r="AN46" s="33">
        <v>-19.251612903225805</v>
      </c>
      <c r="AO46">
        <v>-27.63571428571429</v>
      </c>
      <c r="AP46">
        <v>-11.558064516129035</v>
      </c>
      <c r="AQ46">
        <v>-2.1099999999999985</v>
      </c>
      <c r="AR46">
        <v>4.3580645161290308</v>
      </c>
      <c r="AS46">
        <v>12.879999999999999</v>
      </c>
      <c r="AT46">
        <v>18.358064516129033</v>
      </c>
      <c r="AU46">
        <v>15.19032258064516</v>
      </c>
      <c r="AV46">
        <v>6.7833333333333323</v>
      </c>
      <c r="AW46">
        <v>3.0741935483870968</v>
      </c>
      <c r="AX46">
        <v>-10.56</v>
      </c>
      <c r="AY46">
        <v>-18.799999999999997</v>
      </c>
      <c r="AZ46" s="15">
        <v>-2.2780821917808218</v>
      </c>
      <c r="BA46" s="2">
        <f t="shared" si="4"/>
        <v>15.619032258064516</v>
      </c>
      <c r="BB46" s="2">
        <f t="shared" si="5"/>
        <v>13.302930107526882</v>
      </c>
    </row>
    <row r="47" spans="1:54" x14ac:dyDescent="0.25">
      <c r="A47" s="2">
        <v>2011</v>
      </c>
      <c r="B47">
        <v>1.2110000000000001</v>
      </c>
      <c r="C47" s="2">
        <v>1.2110000000000001</v>
      </c>
      <c r="D47" s="2">
        <v>1.1259999999999999</v>
      </c>
      <c r="F47" s="5"/>
      <c r="H47" s="2">
        <v>2011</v>
      </c>
      <c r="I47">
        <v>59.900000000000006</v>
      </c>
      <c r="J47">
        <v>23.5</v>
      </c>
      <c r="K47">
        <v>92</v>
      </c>
      <c r="L47">
        <v>40.000000000000007</v>
      </c>
      <c r="M47">
        <v>57.199999999999989</v>
      </c>
      <c r="N47">
        <v>58.699999999999989</v>
      </c>
      <c r="O47">
        <v>19.799999999999997</v>
      </c>
      <c r="P47" s="33">
        <v>27.3</v>
      </c>
      <c r="Q47">
        <v>16.599999999999998</v>
      </c>
      <c r="R47">
        <v>14.999999999999998</v>
      </c>
      <c r="S47">
        <v>77.59999999999998</v>
      </c>
      <c r="T47">
        <v>63.300000000000004</v>
      </c>
      <c r="U47">
        <v>35.79999999999999</v>
      </c>
      <c r="V47">
        <v>39.700000000000003</v>
      </c>
      <c r="W47">
        <v>51.600000000000009</v>
      </c>
      <c r="X47">
        <v>43.099999999999994</v>
      </c>
      <c r="Y47">
        <v>41.6</v>
      </c>
      <c r="Z47">
        <v>30.400000000000002</v>
      </c>
      <c r="AA47">
        <v>16.899999999999995</v>
      </c>
      <c r="AB47" s="37">
        <f t="shared" si="0"/>
        <v>458.9</v>
      </c>
      <c r="AC47" s="15">
        <f t="shared" si="1"/>
        <v>75.5</v>
      </c>
      <c r="AD47" s="15">
        <f t="shared" si="2"/>
        <v>233.50000000000003</v>
      </c>
      <c r="AE47" s="15"/>
      <c r="AF47" s="2">
        <v>2011</v>
      </c>
      <c r="AG47">
        <v>12.879999999999999</v>
      </c>
      <c r="AH47">
        <v>18.358064516129033</v>
      </c>
      <c r="AI47">
        <v>15.19032258064516</v>
      </c>
      <c r="AJ47">
        <v>6.7833333333333323</v>
      </c>
      <c r="AK47">
        <v>3.0741935483870968</v>
      </c>
      <c r="AL47">
        <v>-10.56</v>
      </c>
      <c r="AM47">
        <v>-18.799999999999997</v>
      </c>
      <c r="AN47" s="33">
        <v>-19.496774193548394</v>
      </c>
      <c r="AO47">
        <v>-19.050000000000008</v>
      </c>
      <c r="AP47">
        <v>-4.393548387096776</v>
      </c>
      <c r="AQ47">
        <v>1.0500000000000003</v>
      </c>
      <c r="AR47">
        <v>7.8709677419354831</v>
      </c>
      <c r="AS47">
        <v>19.163333333333334</v>
      </c>
      <c r="AT47">
        <v>16.99677419354839</v>
      </c>
      <c r="AU47">
        <v>12.932258064516128</v>
      </c>
      <c r="AV47">
        <v>11.746666666666668</v>
      </c>
      <c r="AW47">
        <v>2.7032258064516124</v>
      </c>
      <c r="AX47">
        <v>-8.7799999999999994</v>
      </c>
      <c r="AY47">
        <v>-10.225806451612906</v>
      </c>
      <c r="AZ47" s="15">
        <v>0.98630136986301187</v>
      </c>
      <c r="BA47" s="2">
        <f t="shared" si="4"/>
        <v>18.080053763440862</v>
      </c>
      <c r="BB47" s="2">
        <f t="shared" si="5"/>
        <v>15.20975806451613</v>
      </c>
    </row>
    <row r="48" spans="1:54" x14ac:dyDescent="0.25">
      <c r="A48" s="2">
        <v>2012</v>
      </c>
      <c r="B48">
        <v>1.4950000000000001</v>
      </c>
      <c r="C48" s="2">
        <v>1.4950000000000001</v>
      </c>
      <c r="D48" s="2">
        <v>1.5549999999999999</v>
      </c>
      <c r="F48" s="5"/>
      <c r="H48" s="2">
        <v>2012</v>
      </c>
      <c r="I48">
        <v>35.79999999999999</v>
      </c>
      <c r="J48">
        <v>39.700000000000003</v>
      </c>
      <c r="K48">
        <v>51.600000000000009</v>
      </c>
      <c r="L48">
        <v>43.099999999999994</v>
      </c>
      <c r="M48">
        <v>41.6</v>
      </c>
      <c r="N48">
        <v>30.400000000000002</v>
      </c>
      <c r="O48">
        <v>16.899999999999995</v>
      </c>
      <c r="P48" s="33">
        <v>23.6</v>
      </c>
      <c r="Q48">
        <v>5.9</v>
      </c>
      <c r="R48">
        <v>19.899999999999999</v>
      </c>
      <c r="S48">
        <v>37.999999999999993</v>
      </c>
      <c r="T48">
        <v>44.5</v>
      </c>
      <c r="U48">
        <v>88.300000000000011</v>
      </c>
      <c r="V48">
        <v>94.899999999999991</v>
      </c>
      <c r="W48">
        <v>19.3</v>
      </c>
      <c r="X48">
        <v>59.900000000000013</v>
      </c>
      <c r="Y48">
        <v>36.699999999999996</v>
      </c>
      <c r="Z48">
        <v>34.599999999999994</v>
      </c>
      <c r="AA48">
        <v>18.100000000000001</v>
      </c>
      <c r="AB48" s="37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>
        <v>19.163333333333334</v>
      </c>
      <c r="AH48">
        <v>16.99677419354839</v>
      </c>
      <c r="AI48">
        <v>12.932258064516128</v>
      </c>
      <c r="AJ48">
        <v>11.746666666666668</v>
      </c>
      <c r="AK48">
        <v>2.7032258064516124</v>
      </c>
      <c r="AL48">
        <v>-8.7799999999999994</v>
      </c>
      <c r="AM48">
        <v>-10.225806451612906</v>
      </c>
      <c r="AN48" s="33">
        <v>-15.970967741935484</v>
      </c>
      <c r="AO48">
        <v>-13.986206896551723</v>
      </c>
      <c r="AP48">
        <v>-11.261290322580644</v>
      </c>
      <c r="AQ48">
        <v>0.23333333333333334</v>
      </c>
      <c r="AR48">
        <v>6.6161290322580646</v>
      </c>
      <c r="AS48">
        <v>22.230000000000008</v>
      </c>
      <c r="AT48">
        <v>21.274193548387096</v>
      </c>
      <c r="AU48">
        <v>16.519354838709678</v>
      </c>
      <c r="AV48">
        <v>11.249999999999998</v>
      </c>
      <c r="AW48">
        <v>1.5935483870967744</v>
      </c>
      <c r="AX48">
        <v>-10.206666666666669</v>
      </c>
      <c r="AY48">
        <v>-12.696774193548388</v>
      </c>
      <c r="AZ48" s="15">
        <v>1.3330601092896177</v>
      </c>
      <c r="BA48" s="2">
        <f t="shared" si="4"/>
        <v>21.752096774193554</v>
      </c>
      <c r="BB48" s="2">
        <f t="shared" si="5"/>
        <v>17.818387096774195</v>
      </c>
    </row>
    <row r="49" spans="1:54" x14ac:dyDescent="0.25">
      <c r="A49" s="2">
        <v>2013</v>
      </c>
      <c r="B49">
        <v>1.075</v>
      </c>
      <c r="C49" s="2">
        <v>1.075</v>
      </c>
      <c r="D49" s="2">
        <v>1.3680000000000001</v>
      </c>
      <c r="H49" s="2">
        <v>2013</v>
      </c>
      <c r="I49">
        <v>88.300000000000011</v>
      </c>
      <c r="J49">
        <v>94.899999999999991</v>
      </c>
      <c r="K49">
        <v>19.3</v>
      </c>
      <c r="L49">
        <v>59.900000000000013</v>
      </c>
      <c r="M49">
        <v>36.699999999999996</v>
      </c>
      <c r="N49">
        <v>34.599999999999994</v>
      </c>
      <c r="O49">
        <v>18.100000000000001</v>
      </c>
      <c r="P49" s="33">
        <v>18.799999999999997</v>
      </c>
      <c r="Q49">
        <v>23.5</v>
      </c>
      <c r="R49">
        <v>26.5</v>
      </c>
      <c r="S49">
        <v>16.8</v>
      </c>
      <c r="T49">
        <v>13.8</v>
      </c>
      <c r="U49">
        <v>36.899999999999991</v>
      </c>
      <c r="V49">
        <v>23.200000000000003</v>
      </c>
      <c r="W49">
        <v>31.299999999999997</v>
      </c>
      <c r="X49">
        <v>30.1</v>
      </c>
      <c r="Y49">
        <v>59.499999999999993</v>
      </c>
      <c r="Z49">
        <v>42.400000000000006</v>
      </c>
      <c r="AA49">
        <v>34.1</v>
      </c>
      <c r="AB49" s="37">
        <f t="shared" si="0"/>
        <v>356.9</v>
      </c>
      <c r="AC49" s="15">
        <f t="shared" si="1"/>
        <v>60.099999999999994</v>
      </c>
      <c r="AD49" s="15">
        <f t="shared" si="2"/>
        <v>135.29999999999998</v>
      </c>
      <c r="AE49" s="15"/>
      <c r="AF49" s="2">
        <v>2013</v>
      </c>
      <c r="AG49">
        <v>22.230000000000008</v>
      </c>
      <c r="AH49">
        <v>21.274193548387096</v>
      </c>
      <c r="AI49">
        <v>16.519354838709678</v>
      </c>
      <c r="AJ49">
        <v>11.249999999999998</v>
      </c>
      <c r="AK49">
        <v>1.5935483870967744</v>
      </c>
      <c r="AL49">
        <v>-10.206666666666669</v>
      </c>
      <c r="AM49">
        <v>-12.696774193548388</v>
      </c>
      <c r="AN49" s="33">
        <v>-23.93870967741935</v>
      </c>
      <c r="AO49">
        <v>-13.882142857142858</v>
      </c>
      <c r="AP49">
        <v>-17.677419354838708</v>
      </c>
      <c r="AQ49">
        <v>0.35666666666666658</v>
      </c>
      <c r="AR49">
        <v>5.0645161290322589</v>
      </c>
      <c r="AS49">
        <v>17.783333333333335</v>
      </c>
      <c r="AT49">
        <v>24.490322580645163</v>
      </c>
      <c r="AU49">
        <v>17.206451612903226</v>
      </c>
      <c r="AV49">
        <v>8.6333333333333346</v>
      </c>
      <c r="AW49">
        <v>-1.7935483870967741</v>
      </c>
      <c r="AX49">
        <v>-6.33</v>
      </c>
      <c r="AY49">
        <v>-15.983870967741934</v>
      </c>
      <c r="AZ49" s="15">
        <v>-0.4575342465753427</v>
      </c>
      <c r="BA49" s="2">
        <f t="shared" si="4"/>
        <v>21.136827956989251</v>
      </c>
      <c r="BB49" s="2">
        <f t="shared" si="5"/>
        <v>17.028360215053766</v>
      </c>
    </row>
    <row r="50" spans="1:54" x14ac:dyDescent="0.25">
      <c r="A50" s="2">
        <v>2014</v>
      </c>
      <c r="B50">
        <v>0.92500000000000004</v>
      </c>
      <c r="C50" s="2">
        <v>0.92500000000000004</v>
      </c>
      <c r="D50" s="2">
        <v>1.2150000000000001</v>
      </c>
      <c r="H50" s="2">
        <v>2014</v>
      </c>
      <c r="I50">
        <v>36.899999999999991</v>
      </c>
      <c r="J50">
        <v>23.200000000000003</v>
      </c>
      <c r="K50">
        <v>31.299999999999997</v>
      </c>
      <c r="L50">
        <v>30.1</v>
      </c>
      <c r="M50">
        <v>59.499999999999993</v>
      </c>
      <c r="N50">
        <v>42.400000000000006</v>
      </c>
      <c r="O50">
        <v>34.1</v>
      </c>
      <c r="P50" s="33">
        <v>18.3</v>
      </c>
      <c r="Q50">
        <v>11.600000000000001</v>
      </c>
      <c r="R50">
        <v>24.200000000000003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38.099999999999994</v>
      </c>
      <c r="Y50">
        <v>33.799999999999997</v>
      </c>
      <c r="Z50">
        <v>28.599999999999998</v>
      </c>
      <c r="AA50">
        <v>36.70000000000001</v>
      </c>
      <c r="AB50" s="37">
        <f t="shared" si="0"/>
        <v>504.40000000000009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>
        <v>17.783333333333335</v>
      </c>
      <c r="AH50">
        <v>24.490322580645163</v>
      </c>
      <c r="AI50">
        <v>17.206451612903226</v>
      </c>
      <c r="AJ50">
        <v>8.6333333333333346</v>
      </c>
      <c r="AK50">
        <v>-1.7935483870967741</v>
      </c>
      <c r="AL50">
        <v>-6.33</v>
      </c>
      <c r="AM50">
        <v>-15.983870967741934</v>
      </c>
      <c r="AN50" s="33">
        <v>-23.103225806451615</v>
      </c>
      <c r="AO50">
        <v>-23.371428571428567</v>
      </c>
      <c r="AP50">
        <v>-5.3258064516129027</v>
      </c>
      <c r="AQ50">
        <v>-1.6766666666666665</v>
      </c>
      <c r="AR50">
        <v>4.5677419354838706</v>
      </c>
      <c r="AS50">
        <v>16.513333333333332</v>
      </c>
      <c r="AT50">
        <v>15.961290322580647</v>
      </c>
      <c r="AU50">
        <v>16.809677419354834</v>
      </c>
      <c r="AV50">
        <v>7.4933333333333341</v>
      </c>
      <c r="AW50">
        <v>-2.9774193548387098</v>
      </c>
      <c r="AX50">
        <v>-6.9433333333333334</v>
      </c>
      <c r="AY50">
        <v>-13.96774193548387</v>
      </c>
      <c r="AZ50" s="15">
        <v>-1.2106849315068495</v>
      </c>
      <c r="BA50" s="2">
        <f t="shared" si="4"/>
        <v>16.23731182795699</v>
      </c>
      <c r="BB50" s="2">
        <f t="shared" si="5"/>
        <v>14.194408602150537</v>
      </c>
    </row>
    <row r="51" spans="1:54" x14ac:dyDescent="0.25">
      <c r="A51" s="2">
        <v>2015</v>
      </c>
      <c r="B51">
        <v>1.044</v>
      </c>
      <c r="C51" s="2">
        <v>1.044</v>
      </c>
      <c r="D51" s="2">
        <v>1.212</v>
      </c>
      <c r="H51" s="2">
        <v>2015</v>
      </c>
      <c r="I51">
        <v>93</v>
      </c>
      <c r="J51">
        <v>83.1</v>
      </c>
      <c r="K51">
        <v>45</v>
      </c>
      <c r="L51">
        <v>38.099999999999994</v>
      </c>
      <c r="M51">
        <v>33.799999999999997</v>
      </c>
      <c r="N51">
        <v>28.599999999999998</v>
      </c>
      <c r="O51">
        <v>36.70000000000001</v>
      </c>
      <c r="P51" s="33">
        <v>45.2</v>
      </c>
      <c r="Q51">
        <v>33.799999999999997</v>
      </c>
      <c r="R51">
        <v>14.099999999999998</v>
      </c>
      <c r="S51">
        <v>18.700000000000003</v>
      </c>
      <c r="T51">
        <v>30.6</v>
      </c>
      <c r="U51">
        <v>70.499999999999986</v>
      </c>
      <c r="V51">
        <v>120.7</v>
      </c>
      <c r="W51">
        <v>79.7</v>
      </c>
      <c r="X51">
        <v>43.70000000000001</v>
      </c>
      <c r="Y51">
        <v>34.199999999999996</v>
      </c>
      <c r="Z51">
        <v>27.399999999999995</v>
      </c>
      <c r="AA51">
        <v>32.4</v>
      </c>
      <c r="AB51" s="37">
        <f t="shared" si="0"/>
        <v>550.99999999999989</v>
      </c>
      <c r="AC51" s="15">
        <f t="shared" si="1"/>
        <v>191.2</v>
      </c>
      <c r="AD51" s="15">
        <f t="shared" si="2"/>
        <v>345.2</v>
      </c>
      <c r="AF51" s="2">
        <v>2015</v>
      </c>
      <c r="AG51">
        <v>16.513333333333332</v>
      </c>
      <c r="AH51">
        <v>15.961290322580647</v>
      </c>
      <c r="AI51">
        <v>16.809677419354834</v>
      </c>
      <c r="AJ51">
        <v>7.4933333333333341</v>
      </c>
      <c r="AK51">
        <v>-2.9774193548387098</v>
      </c>
      <c r="AL51">
        <v>-6.9433333333333334</v>
      </c>
      <c r="AM51">
        <v>-13.96774193548387</v>
      </c>
      <c r="AN51" s="33">
        <v>-21.374193548387105</v>
      </c>
      <c r="AO51">
        <v>-15.06785714285714</v>
      </c>
      <c r="AP51">
        <v>-4.112903225806452</v>
      </c>
      <c r="AQ51">
        <v>0.59333333333333338</v>
      </c>
      <c r="AR51">
        <v>11.038709677419355</v>
      </c>
      <c r="AS51">
        <v>18.089999999999996</v>
      </c>
      <c r="AT51">
        <v>17.454838709677421</v>
      </c>
      <c r="AU51">
        <v>14.603225806451613</v>
      </c>
      <c r="AV51">
        <v>8.8266666666666662</v>
      </c>
      <c r="AW51">
        <v>-2.3838709677419359</v>
      </c>
      <c r="AX51">
        <v>-11.873333333333338</v>
      </c>
      <c r="AY51">
        <v>-13.787096774193547</v>
      </c>
      <c r="AZ51" s="15">
        <v>0.25150684931506839</v>
      </c>
      <c r="BA51" s="2">
        <f t="shared" si="4"/>
        <v>17.772419354838711</v>
      </c>
      <c r="BB51" s="2">
        <f t="shared" si="5"/>
        <v>14.743682795698925</v>
      </c>
    </row>
    <row r="52" spans="1:54" x14ac:dyDescent="0.25">
      <c r="A52" s="2">
        <v>2016</v>
      </c>
      <c r="B52">
        <v>0.89100000000000001</v>
      </c>
      <c r="C52" s="2">
        <v>0.89100000000000001</v>
      </c>
      <c r="D52" s="2">
        <v>1.0229999999999999</v>
      </c>
      <c r="H52" s="2">
        <v>2016</v>
      </c>
      <c r="I52">
        <v>70.499999999999986</v>
      </c>
      <c r="J52">
        <v>120.7</v>
      </c>
      <c r="K52">
        <v>79.7</v>
      </c>
      <c r="L52">
        <v>43.70000000000001</v>
      </c>
      <c r="M52">
        <v>34.199999999999996</v>
      </c>
      <c r="N52">
        <v>27.399999999999995</v>
      </c>
      <c r="O52">
        <v>32.4</v>
      </c>
      <c r="P52" s="33">
        <v>27.5</v>
      </c>
      <c r="Q52">
        <v>39.300000000000004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88.799999999999983</v>
      </c>
      <c r="X52">
        <v>51.400000000000013</v>
      </c>
      <c r="Y52">
        <v>5.7000000000000011</v>
      </c>
      <c r="Z52">
        <v>16.399999999999999</v>
      </c>
      <c r="AA52">
        <v>19.700000000000003</v>
      </c>
      <c r="AB52" s="37">
        <f t="shared" si="0"/>
        <v>421.8</v>
      </c>
      <c r="AC52" s="15">
        <f t="shared" si="1"/>
        <v>97.5</v>
      </c>
      <c r="AD52" s="15">
        <f t="shared" si="2"/>
        <v>255.9</v>
      </c>
      <c r="AF52" s="2">
        <v>2016</v>
      </c>
      <c r="AG52">
        <v>18.089999999999996</v>
      </c>
      <c r="AH52">
        <v>17.454838709677421</v>
      </c>
      <c r="AI52">
        <v>14.603225806451613</v>
      </c>
      <c r="AJ52">
        <v>8.8266666666666662</v>
      </c>
      <c r="AK52">
        <v>-2.3838709677419359</v>
      </c>
      <c r="AL52">
        <v>-11.873333333333338</v>
      </c>
      <c r="AM52">
        <v>-13.787096774193547</v>
      </c>
      <c r="AN52" s="33">
        <v>-19.364516129032264</v>
      </c>
      <c r="AO52">
        <v>-6.6000000000000005</v>
      </c>
      <c r="AP52">
        <v>-7.2064516129032246</v>
      </c>
      <c r="AQ52">
        <v>2.1466666666666665</v>
      </c>
      <c r="AR52">
        <v>5.7483870967741932</v>
      </c>
      <c r="AS52">
        <v>19.02</v>
      </c>
      <c r="AT52">
        <v>24.809677419354838</v>
      </c>
      <c r="AU52">
        <v>19.36451612903226</v>
      </c>
      <c r="AV52">
        <v>12.806666666666668</v>
      </c>
      <c r="AW52">
        <v>2.4935483870967752</v>
      </c>
      <c r="AX52">
        <v>-13.873333333333337</v>
      </c>
      <c r="AY52">
        <v>-21.835483870967746</v>
      </c>
      <c r="AZ52" s="15">
        <v>1.4642076502732255</v>
      </c>
      <c r="BA52" s="2">
        <f t="shared" si="4"/>
        <v>21.914838709677419</v>
      </c>
      <c r="BB52" s="2">
        <f t="shared" si="5"/>
        <v>19.000215053763441</v>
      </c>
    </row>
    <row r="53" spans="1:54" x14ac:dyDescent="0.25">
      <c r="A53" s="2">
        <v>2017</v>
      </c>
      <c r="B53">
        <v>0.85699999999999998</v>
      </c>
      <c r="C53" s="2">
        <v>0.85699999999999998</v>
      </c>
      <c r="D53" s="2">
        <v>0.95199999999999996</v>
      </c>
      <c r="H53" s="2">
        <v>2017</v>
      </c>
      <c r="I53">
        <v>82.1</v>
      </c>
      <c r="J53">
        <v>15.4</v>
      </c>
      <c r="K53">
        <v>88.799999999999983</v>
      </c>
      <c r="L53">
        <v>51.400000000000013</v>
      </c>
      <c r="M53">
        <v>5.7000000000000011</v>
      </c>
      <c r="N53">
        <v>16.399999999999999</v>
      </c>
      <c r="O53">
        <v>19.700000000000003</v>
      </c>
      <c r="P53" s="33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90.899999999999991</v>
      </c>
      <c r="X53">
        <v>29.700000000000006</v>
      </c>
      <c r="Y53">
        <v>62.099999999999994</v>
      </c>
      <c r="Z53">
        <v>57.6</v>
      </c>
      <c r="AA53">
        <v>27.8</v>
      </c>
      <c r="AB53" s="37">
        <f t="shared" si="0"/>
        <v>508.90000000000003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>
        <v>19.02</v>
      </c>
      <c r="AH53">
        <v>24.809677419354838</v>
      </c>
      <c r="AI53">
        <v>19.36451612903226</v>
      </c>
      <c r="AJ53">
        <v>12.806666666666668</v>
      </c>
      <c r="AK53">
        <v>2.4935483870967752</v>
      </c>
      <c r="AL53">
        <v>-13.873333333333337</v>
      </c>
      <c r="AM53">
        <v>-21.835483870967746</v>
      </c>
      <c r="AN53" s="33">
        <v>-20.077419354838714</v>
      </c>
      <c r="AO53">
        <v>-16.653571428571432</v>
      </c>
      <c r="AP53">
        <v>-0.89032258064516123</v>
      </c>
      <c r="AQ53">
        <v>-5.1133333333333333</v>
      </c>
      <c r="AR53">
        <v>-0.54516129032258109</v>
      </c>
      <c r="AS53">
        <v>13.940000000000001</v>
      </c>
      <c r="AT53">
        <v>22.664516129032258</v>
      </c>
      <c r="AU53">
        <v>15.19032258064516</v>
      </c>
      <c r="AV53">
        <v>7.8100000000000032</v>
      </c>
      <c r="AW53">
        <v>1.6451612903225805</v>
      </c>
      <c r="AX53">
        <v>-7.27</v>
      </c>
      <c r="AY53">
        <v>-10.254838709677422</v>
      </c>
      <c r="AZ53" s="15">
        <v>0.14904109589040984</v>
      </c>
      <c r="BA53" s="2">
        <f t="shared" si="4"/>
        <v>18.302258064516131</v>
      </c>
      <c r="BB53" s="2">
        <f t="shared" si="5"/>
        <v>14.901209677419356</v>
      </c>
    </row>
    <row r="54" spans="1:54" x14ac:dyDescent="0.25">
      <c r="A54" s="2">
        <v>2018</v>
      </c>
      <c r="B54">
        <v>1.1639999999999999</v>
      </c>
      <c r="C54" s="2">
        <v>1.1639999999999999</v>
      </c>
      <c r="D54" s="2">
        <v>1.145</v>
      </c>
      <c r="H54" s="2">
        <v>2018</v>
      </c>
      <c r="I54">
        <v>93.1</v>
      </c>
      <c r="J54">
        <v>5.6</v>
      </c>
      <c r="K54">
        <v>90.899999999999991</v>
      </c>
      <c r="L54">
        <v>29.700000000000006</v>
      </c>
      <c r="M54">
        <v>62.099999999999994</v>
      </c>
      <c r="N54">
        <v>57.6</v>
      </c>
      <c r="O54">
        <v>27.8</v>
      </c>
      <c r="P54" s="33">
        <v>17.2</v>
      </c>
      <c r="Q54">
        <v>10.5</v>
      </c>
      <c r="R54">
        <v>36.299999999999997</v>
      </c>
      <c r="S54">
        <v>21.800000000000004</v>
      </c>
      <c r="T54">
        <v>11.4</v>
      </c>
      <c r="U54">
        <v>81</v>
      </c>
      <c r="V54">
        <v>9.1999999999999993</v>
      </c>
      <c r="W54">
        <v>41.900000000000006</v>
      </c>
      <c r="X54">
        <v>69.500000000000014</v>
      </c>
      <c r="Y54">
        <v>75.900000000000006</v>
      </c>
      <c r="Z54">
        <v>36.999999999999993</v>
      </c>
      <c r="AA54">
        <v>26.7</v>
      </c>
      <c r="AB54" s="37">
        <f t="shared" si="0"/>
        <v>438.40000000000003</v>
      </c>
      <c r="AC54" s="15">
        <f t="shared" si="1"/>
        <v>90.2</v>
      </c>
      <c r="AD54" s="15">
        <f t="shared" si="2"/>
        <v>213</v>
      </c>
      <c r="AF54" s="2">
        <v>2018</v>
      </c>
      <c r="AG54">
        <v>13.940000000000001</v>
      </c>
      <c r="AH54">
        <v>22.664516129032258</v>
      </c>
      <c r="AI54">
        <v>15.19032258064516</v>
      </c>
      <c r="AJ54">
        <v>7.8100000000000032</v>
      </c>
      <c r="AK54">
        <v>1.6451612903225805</v>
      </c>
      <c r="AL54">
        <v>-7.27</v>
      </c>
      <c r="AM54">
        <v>-10.254838709677422</v>
      </c>
      <c r="AN54" s="33">
        <v>-11.57741935483871</v>
      </c>
      <c r="AO54">
        <v>-18.25357142857143</v>
      </c>
      <c r="AP54">
        <v>-15.103225806451617</v>
      </c>
      <c r="AQ54">
        <v>-2.8566666666666674</v>
      </c>
      <c r="AR54">
        <v>0.93225806451612914</v>
      </c>
      <c r="AS54">
        <v>14.440000000000001</v>
      </c>
      <c r="AT54">
        <v>22.493548387096773</v>
      </c>
      <c r="AU54">
        <v>16.158064516129027</v>
      </c>
      <c r="AV54">
        <v>11.520000000000005</v>
      </c>
      <c r="AW54">
        <v>1.6677419354838707</v>
      </c>
      <c r="AX54">
        <v>-9.0599999999999987</v>
      </c>
      <c r="AY54">
        <v>-11.306451612903226</v>
      </c>
      <c r="AZ54" s="15">
        <v>3.1232876712328734E-2</v>
      </c>
      <c r="BA54" s="2">
        <f t="shared" si="4"/>
        <v>18.466774193548389</v>
      </c>
      <c r="BB54" s="2">
        <f t="shared" si="5"/>
        <v>16.152903225806455</v>
      </c>
    </row>
    <row r="55" spans="1:54" x14ac:dyDescent="0.25">
      <c r="A55" s="2">
        <v>2019</v>
      </c>
      <c r="B55">
        <v>0.70799999999999996</v>
      </c>
      <c r="C55" s="2">
        <v>0.70799999999999996</v>
      </c>
      <c r="D55" s="2">
        <v>0.77200000000000002</v>
      </c>
      <c r="H55" s="2">
        <v>2019</v>
      </c>
      <c r="I55">
        <v>81</v>
      </c>
      <c r="J55">
        <v>9.1999999999999993</v>
      </c>
      <c r="K55">
        <v>41.900000000000006</v>
      </c>
      <c r="L55">
        <v>69.500000000000014</v>
      </c>
      <c r="M55">
        <v>75.900000000000006</v>
      </c>
      <c r="N55">
        <v>36.999999999999993</v>
      </c>
      <c r="O55">
        <v>26.7</v>
      </c>
      <c r="P55" s="33">
        <v>25.9</v>
      </c>
      <c r="Q55">
        <v>21.700000000000003</v>
      </c>
      <c r="R55">
        <v>22.7</v>
      </c>
      <c r="S55">
        <v>10.799999999999999</v>
      </c>
      <c r="T55">
        <v>85.4</v>
      </c>
      <c r="U55">
        <v>49.7</v>
      </c>
      <c r="V55">
        <v>72.599999999999994</v>
      </c>
      <c r="W55">
        <v>88.499999999999986</v>
      </c>
      <c r="X55">
        <v>89.299999999999983</v>
      </c>
      <c r="Y55">
        <v>70.099999999999994</v>
      </c>
      <c r="Z55">
        <v>32.700000000000003</v>
      </c>
      <c r="AA55">
        <v>37.099999999999994</v>
      </c>
      <c r="AB55" s="37">
        <f t="shared" si="0"/>
        <v>606.5</v>
      </c>
      <c r="AC55" s="15">
        <f t="shared" si="1"/>
        <v>122.3</v>
      </c>
      <c r="AD55" s="15">
        <f t="shared" si="2"/>
        <v>385.5</v>
      </c>
      <c r="AF55" s="2">
        <v>2019</v>
      </c>
      <c r="AG55">
        <v>14.440000000000001</v>
      </c>
      <c r="AH55">
        <v>22.493548387096773</v>
      </c>
      <c r="AI55">
        <v>16.158064516129027</v>
      </c>
      <c r="AJ55">
        <v>11.520000000000005</v>
      </c>
      <c r="AK55">
        <v>1.6677419354838707</v>
      </c>
      <c r="AL55">
        <v>-9.0599999999999987</v>
      </c>
      <c r="AM55">
        <v>-11.306451612903226</v>
      </c>
      <c r="AN55" s="33">
        <v>-19.409677419354836</v>
      </c>
      <c r="AO55">
        <v>-18.99642857142857</v>
      </c>
      <c r="AP55">
        <v>-5.1161290322580655</v>
      </c>
      <c r="AQ55">
        <v>-1.4166666666666665</v>
      </c>
      <c r="AR55">
        <v>4.2677419354838699</v>
      </c>
      <c r="AS55">
        <v>12.356666666666666</v>
      </c>
      <c r="AT55">
        <v>21.658064516129034</v>
      </c>
      <c r="AU55">
        <v>15.264516129032257</v>
      </c>
      <c r="AV55">
        <v>9.2733333333333334</v>
      </c>
      <c r="AW55">
        <v>0.73225806451612929</v>
      </c>
      <c r="AX55">
        <v>-10.759999999999998</v>
      </c>
      <c r="AY55">
        <v>-12.554838709677421</v>
      </c>
      <c r="AZ55" s="15">
        <v>-0.26904109589041403</v>
      </c>
      <c r="BA55" s="2">
        <f t="shared" si="4"/>
        <v>17.00736559139785</v>
      </c>
      <c r="BB55" s="2">
        <f t="shared" si="5"/>
        <v>14.638145161290323</v>
      </c>
    </row>
    <row r="56" spans="1:54" x14ac:dyDescent="0.25">
      <c r="A56" s="2">
        <v>2020</v>
      </c>
      <c r="B56">
        <v>0.622</v>
      </c>
      <c r="C56" s="2">
        <v>0.622</v>
      </c>
      <c r="D56" s="2">
        <v>0.53400000000000003</v>
      </c>
      <c r="H56" s="2">
        <v>2020</v>
      </c>
      <c r="I56">
        <v>49.7</v>
      </c>
      <c r="J56">
        <v>72.599999999999994</v>
      </c>
      <c r="K56">
        <v>88.499999999999986</v>
      </c>
      <c r="L56">
        <v>89.299999999999983</v>
      </c>
      <c r="M56">
        <v>70.099999999999994</v>
      </c>
      <c r="N56">
        <v>32.700000000000003</v>
      </c>
      <c r="O56">
        <v>37.099999999999994</v>
      </c>
      <c r="P56" s="33">
        <v>26.7</v>
      </c>
      <c r="Q56">
        <v>40.699999999999989</v>
      </c>
      <c r="R56">
        <v>33.300000000000004</v>
      </c>
      <c r="S56">
        <v>45.900000000000006</v>
      </c>
      <c r="T56">
        <v>133.5</v>
      </c>
      <c r="U56">
        <v>58.800000000000004</v>
      </c>
      <c r="V56">
        <v>58.7</v>
      </c>
      <c r="W56">
        <v>88.2</v>
      </c>
      <c r="X56">
        <v>64.5</v>
      </c>
      <c r="Y56">
        <v>48.400000000000006</v>
      </c>
      <c r="Z56">
        <v>26.699999999999996</v>
      </c>
      <c r="AA56">
        <v>10.9</v>
      </c>
      <c r="AB56" s="37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>
        <v>12.356666666666666</v>
      </c>
      <c r="AH56">
        <v>21.658064516129034</v>
      </c>
      <c r="AI56">
        <v>15.264516129032257</v>
      </c>
      <c r="AJ56">
        <v>9.2733333333333334</v>
      </c>
      <c r="AK56">
        <v>0.73225806451612929</v>
      </c>
      <c r="AL56">
        <v>-10.759999999999998</v>
      </c>
      <c r="AM56">
        <v>-12.554838709677421</v>
      </c>
      <c r="AN56" s="33">
        <v>-12.454838709677416</v>
      </c>
      <c r="AO56">
        <v>-8.4793103448275851</v>
      </c>
      <c r="AP56">
        <v>-3.1709677419354834</v>
      </c>
      <c r="AQ56">
        <v>1.5133333333333332</v>
      </c>
      <c r="AR56">
        <v>9.8774193548387128</v>
      </c>
      <c r="AS56">
        <v>13.853333333333333</v>
      </c>
      <c r="AT56">
        <v>20.358064516129037</v>
      </c>
      <c r="AU56">
        <v>17.754838709677419</v>
      </c>
      <c r="AV56">
        <v>12.663333333333336</v>
      </c>
      <c r="AW56">
        <v>1.3451612903225807</v>
      </c>
      <c r="AX56">
        <v>-4.7399999999999993</v>
      </c>
      <c r="AY56">
        <v>-13.841935483870971</v>
      </c>
      <c r="AZ56" s="15">
        <v>2.9199453551912593</v>
      </c>
      <c r="BA56" s="2">
        <f t="shared" si="4"/>
        <v>17.105698924731186</v>
      </c>
      <c r="BB56" s="2">
        <f t="shared" si="5"/>
        <v>16.157392473118282</v>
      </c>
    </row>
    <row r="57" spans="1:54" x14ac:dyDescent="0.25">
      <c r="A57" s="2">
        <v>2021</v>
      </c>
      <c r="B57">
        <v>1.2450000000000001</v>
      </c>
      <c r="C57" s="2">
        <v>1.2450000000000001</v>
      </c>
      <c r="D57" s="2">
        <v>0.95499999999999996</v>
      </c>
      <c r="H57" s="2">
        <v>2021</v>
      </c>
      <c r="I57">
        <v>58.800000000000004</v>
      </c>
      <c r="J57">
        <v>58.7</v>
      </c>
      <c r="K57">
        <v>88.2</v>
      </c>
      <c r="L57">
        <v>64.5</v>
      </c>
      <c r="M57">
        <v>48.400000000000006</v>
      </c>
      <c r="N57">
        <v>26.699999999999996</v>
      </c>
      <c r="O57">
        <v>10.9</v>
      </c>
      <c r="P57" s="33">
        <v>16.899999999999999</v>
      </c>
      <c r="Q57">
        <v>24.1</v>
      </c>
      <c r="R57">
        <v>30.400000000000002</v>
      </c>
      <c r="S57">
        <v>32.599999999999994</v>
      </c>
      <c r="T57">
        <v>58.4</v>
      </c>
      <c r="U57">
        <v>21.2</v>
      </c>
      <c r="V57">
        <v>88.6</v>
      </c>
      <c r="W57">
        <v>52.1</v>
      </c>
      <c r="X57">
        <v>53.900000000000013</v>
      </c>
      <c r="Y57">
        <v>46.599999999999994</v>
      </c>
      <c r="Z57">
        <v>32.9</v>
      </c>
      <c r="AA57">
        <v>45.3</v>
      </c>
      <c r="AB57" s="37">
        <f t="shared" si="0"/>
        <v>503.00000000000006</v>
      </c>
      <c r="AC57" s="15">
        <f t="shared" si="1"/>
        <v>109.8</v>
      </c>
      <c r="AD57" s="15">
        <f t="shared" si="2"/>
        <v>274.2</v>
      </c>
      <c r="AF57" s="2">
        <v>2021</v>
      </c>
      <c r="AG57">
        <v>13.853333333333333</v>
      </c>
      <c r="AH57">
        <v>20.358064516129037</v>
      </c>
      <c r="AI57">
        <v>17.754838709677419</v>
      </c>
      <c r="AJ57">
        <v>12.663333333333336</v>
      </c>
      <c r="AK57">
        <v>1.3451612903225807</v>
      </c>
      <c r="AL57">
        <v>-4.7399999999999993</v>
      </c>
      <c r="AM57">
        <v>-13.841935483870971</v>
      </c>
      <c r="AN57" s="33">
        <v>-26.225806451612897</v>
      </c>
      <c r="AO57">
        <v>-25.225000000000012</v>
      </c>
      <c r="AP57">
        <v>-13.467741935483868</v>
      </c>
      <c r="AQ57">
        <v>2.0100000000000002</v>
      </c>
      <c r="AR57">
        <v>9.703225806451611</v>
      </c>
      <c r="AS57">
        <v>16.23</v>
      </c>
      <c r="AT57">
        <v>19.067741935483873</v>
      </c>
      <c r="AU57">
        <v>19.132258064516126</v>
      </c>
      <c r="AV57">
        <v>9.2533333333333356</v>
      </c>
      <c r="AW57">
        <v>1.4354838709677431</v>
      </c>
      <c r="AX57">
        <v>-10.543333333333329</v>
      </c>
      <c r="AY57">
        <v>-17.909677419354839</v>
      </c>
      <c r="AZ57" s="15">
        <v>-1.2438356164383573</v>
      </c>
      <c r="BA57" s="2">
        <f t="shared" si="4"/>
        <v>17.648870967741935</v>
      </c>
      <c r="BB57" s="2">
        <f t="shared" si="5"/>
        <v>15.920833333333333</v>
      </c>
    </row>
    <row r="58" spans="1:54" x14ac:dyDescent="0.25">
      <c r="B58"/>
      <c r="I58"/>
      <c r="J58"/>
      <c r="K58"/>
      <c r="L58"/>
      <c r="M58"/>
      <c r="N58"/>
      <c r="O58"/>
      <c r="P58">
        <f>SUM(P2:P57)</f>
        <v>1266.2500000000002</v>
      </c>
      <c r="Q58">
        <f t="shared" ref="Q58:AA58" si="6">SUM(Q2:Q57)</f>
        <v>1106.5999999999997</v>
      </c>
      <c r="R58">
        <f t="shared" si="6"/>
        <v>1174.75</v>
      </c>
      <c r="S58">
        <f t="shared" si="6"/>
        <v>1475.1999999999998</v>
      </c>
      <c r="T58">
        <f t="shared" si="6"/>
        <v>2177.85</v>
      </c>
      <c r="U58">
        <f t="shared" si="6"/>
        <v>3007.2500000000005</v>
      </c>
      <c r="V58">
        <f t="shared" si="6"/>
        <v>3651.1999999999994</v>
      </c>
      <c r="W58">
        <f t="shared" si="6"/>
        <v>3569.1500000000005</v>
      </c>
      <c r="X58">
        <f t="shared" si="6"/>
        <v>2640.5499999999993</v>
      </c>
      <c r="Y58">
        <f t="shared" si="6"/>
        <v>2484.4499999999994</v>
      </c>
      <c r="Z58">
        <f t="shared" si="6"/>
        <v>1638.4000000000005</v>
      </c>
      <c r="AA58">
        <f t="shared" si="6"/>
        <v>1441.1000000000001</v>
      </c>
      <c r="AB58" s="37">
        <f>AVERAGE(AB2:AB57)</f>
        <v>457.72767857142861</v>
      </c>
      <c r="AC58" s="15">
        <f>AVERAGE(AC2:AC57)</f>
        <v>118.90089285714284</v>
      </c>
      <c r="AD58" s="15">
        <f>AVERAGE(AD2:AD57)</f>
        <v>268.67857142857144</v>
      </c>
      <c r="AF58" s="2" t="s">
        <v>33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15">
        <v>-1.3198047419804728</v>
      </c>
      <c r="BA58" s="2">
        <f>AVERAGE(BA2:BA57)</f>
        <v>16.601279281874039</v>
      </c>
      <c r="BB58" s="2">
        <f>AVERAGE(BB2:BB57)</f>
        <v>14.396177275345623</v>
      </c>
    </row>
    <row r="59" spans="1:54" x14ac:dyDescent="0.25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7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25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7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4" t="s">
        <v>38</v>
      </c>
      <c r="AB61" s="18"/>
      <c r="AC61" s="18"/>
      <c r="AD61" s="15"/>
      <c r="AY61" s="2"/>
    </row>
    <row r="62" spans="1:54" x14ac:dyDescent="0.25">
      <c r="H62" s="2" t="s">
        <v>25</v>
      </c>
      <c r="I62" s="2">
        <f>CORREL($B$2:$B$57,I2:I57)</f>
        <v>0.1208541749371498</v>
      </c>
      <c r="J62" s="2">
        <f t="shared" ref="J62:W62" si="7">CORREL($B$2:$B$57,J2:J57)</f>
        <v>0.12634138278987755</v>
      </c>
      <c r="K62" s="2">
        <f t="shared" si="7"/>
        <v>0.18518302948079693</v>
      </c>
      <c r="L62" s="2">
        <f t="shared" si="7"/>
        <v>-3.5916213148367897E-2</v>
      </c>
      <c r="M62" s="2">
        <f t="shared" si="7"/>
        <v>-0.1391989201409804</v>
      </c>
      <c r="N62" s="2">
        <f t="shared" si="7"/>
        <v>0.23903325925711302</v>
      </c>
      <c r="O62" s="2">
        <f t="shared" si="7"/>
        <v>-0.16835654675646866</v>
      </c>
      <c r="P62" s="2">
        <f t="shared" si="7"/>
        <v>7.9612357394781407E-3</v>
      </c>
      <c r="Q62" s="2">
        <f t="shared" si="7"/>
        <v>-0.2025997981780597</v>
      </c>
      <c r="R62" s="2">
        <f>CORREL($B$2:$B$57,R2:R57)</f>
        <v>-8.4132072841170316E-2</v>
      </c>
      <c r="S62" s="2">
        <f>CORREL($B$2:$B$57,S2:S57)</f>
        <v>9.0235327613033545E-2</v>
      </c>
      <c r="T62" s="2">
        <f t="shared" si="7"/>
        <v>-0.28301360930654629</v>
      </c>
      <c r="U62" s="2">
        <f>CORREL($B$2:$B$57,U2:U57)</f>
        <v>-3.5471155044216621E-2</v>
      </c>
      <c r="V62" s="2">
        <f t="shared" si="7"/>
        <v>-9.1984704291437791E-2</v>
      </c>
      <c r="W62" s="2">
        <f t="shared" si="7"/>
        <v>-0.14178899586461957</v>
      </c>
      <c r="X62" s="2">
        <f>CORREL($B$2:$B$57,X2:X57)</f>
        <v>6.7014672615907669E-2</v>
      </c>
      <c r="Y62" s="2">
        <f>CORREL($B$2:$B$57,Y2:Y57)</f>
        <v>-5.6431077043326651E-2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0.12190190651006141</v>
      </c>
      <c r="J63" s="2">
        <f>CORREL($B$2:$B$57,AH2:AH57)</f>
        <v>-4.4761592517262298E-2</v>
      </c>
      <c r="K63" s="2">
        <f t="shared" ref="K63:Y63" si="8">CORREL($B$2:$B$57,AI2:AI57)</f>
        <v>1.5972655559652674E-2</v>
      </c>
      <c r="L63" s="2">
        <f>CORREL($B$2:$B$57,AJ2:AJ57)</f>
        <v>6.7493596937696493E-2</v>
      </c>
      <c r="M63" s="2">
        <f t="shared" si="8"/>
        <v>1.825810094383308E-2</v>
      </c>
      <c r="N63" s="2">
        <f t="shared" si="8"/>
        <v>5.8895435855772345E-2</v>
      </c>
      <c r="O63" s="2">
        <f t="shared" si="8"/>
        <v>0.14795554202727085</v>
      </c>
      <c r="P63" s="2">
        <f>CORREL($B$2:$B$57,AN2:AN57)</f>
        <v>0.1358843184078663</v>
      </c>
      <c r="Q63" s="2">
        <f>CORREL($B$2:$B$57,AO2:AO57)</f>
        <v>0.11589863350865201</v>
      </c>
      <c r="R63" s="2">
        <f>CORREL($B$2:$B$57,AP2:AP57)</f>
        <v>-2.3703164905432519E-2</v>
      </c>
      <c r="S63" s="2">
        <f>CORREL($B$2:$B$57,AQ2:AQ57)</f>
        <v>-1.056467387148393E-2</v>
      </c>
      <c r="T63" s="2">
        <f t="shared" si="8"/>
        <v>6.9737238096087673E-2</v>
      </c>
      <c r="U63" s="2">
        <f t="shared" si="8"/>
        <v>0.44057062529661561</v>
      </c>
      <c r="V63" s="2">
        <f t="shared" si="8"/>
        <v>0.36307370871533778</v>
      </c>
      <c r="W63" s="2">
        <f t="shared" si="8"/>
        <v>5.4194891770983245E-2</v>
      </c>
      <c r="X63" s="2">
        <f t="shared" si="8"/>
        <v>-8.4268566292388034E-2</v>
      </c>
      <c r="Y63" s="2">
        <f t="shared" si="8"/>
        <v>8.3033321950411396E-2</v>
      </c>
      <c r="Z63" s="2">
        <f>CORREL($B$2:$B$56,BA2:BA56)</f>
        <v>0.49258277453662985</v>
      </c>
      <c r="AA63" s="2">
        <f>CORREL($B$2:$B$56,BB2:BB56)</f>
        <v>0.28918753252175883</v>
      </c>
      <c r="AB63" s="18"/>
      <c r="AD63" s="15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25">
      <c r="H66" s="2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AB66" s="18"/>
      <c r="AD66" s="15"/>
    </row>
    <row r="67" spans="7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25">
      <c r="H69" s="2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AB69" s="18"/>
      <c r="AD69" s="15"/>
    </row>
    <row r="70" spans="7:30" x14ac:dyDescent="0.25">
      <c r="G70" s="2" t="s">
        <v>27</v>
      </c>
      <c r="H70" s="19">
        <f>MAX(I62:Y62)</f>
        <v>0.23903325925711302</v>
      </c>
      <c r="AB70" s="18"/>
      <c r="AD70" s="15"/>
    </row>
    <row r="71" spans="7:30" x14ac:dyDescent="0.25">
      <c r="G71" s="2" t="s">
        <v>28</v>
      </c>
      <c r="H71" s="20">
        <f>MIN(I62:Y62)</f>
        <v>-0.28301360930654629</v>
      </c>
      <c r="AB71" s="18"/>
      <c r="AD71" s="15"/>
    </row>
    <row r="72" spans="7:30" x14ac:dyDescent="0.25">
      <c r="G72" s="2" t="s">
        <v>23</v>
      </c>
      <c r="H72" s="19">
        <f>MAX(I63:Y63)</f>
        <v>0.44057062529661561</v>
      </c>
      <c r="AB72" s="18"/>
      <c r="AD72" s="15"/>
    </row>
    <row r="73" spans="7:30" x14ac:dyDescent="0.25">
      <c r="G73" s="2" t="s">
        <v>24</v>
      </c>
      <c r="H73" s="20">
        <f>MIN(I63:Y63)</f>
        <v>-8.4268566292388034E-2</v>
      </c>
      <c r="AB73" s="18"/>
      <c r="AD73" s="15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77" spans="7:30" x14ac:dyDescent="0.25">
      <c r="AB77" s="18"/>
    </row>
    <row r="78" spans="7:30" x14ac:dyDescent="0.25">
      <c r="AB78" s="18"/>
    </row>
    <row r="79" spans="7:30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I62:Z62 Z63:AA63 Z66">
    <cfRule type="top10" dxfId="35" priority="8" bottom="1" rank="5"/>
    <cfRule type="top10" dxfId="34" priority="9" rank="5"/>
  </conditionalFormatting>
  <conditionalFormatting sqref="I63:AA63 Z66">
    <cfRule type="top10" dxfId="33" priority="10" bottom="1" rank="5"/>
    <cfRule type="top10" dxfId="32" priority="11" rank="5"/>
  </conditionalFormatting>
  <conditionalFormatting sqref="AB86:AB87 Z66 I62:Z63 AA63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zoomScale="60" zoomScaleNormal="60" workbookViewId="0">
      <selection sqref="A1:D57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39</v>
      </c>
      <c r="D1" s="2" t="s">
        <v>40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3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37</v>
      </c>
      <c r="AC1" s="2" t="s">
        <v>36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3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36</v>
      </c>
      <c r="BB1" s="2" t="s">
        <v>38</v>
      </c>
    </row>
    <row r="2" spans="1:54" x14ac:dyDescent="0.25">
      <c r="A2" s="2">
        <v>1966</v>
      </c>
      <c r="B2" s="5">
        <v>1.228</v>
      </c>
      <c r="C2" s="5">
        <v>1.228</v>
      </c>
      <c r="D2" s="2">
        <v>1.0549999999999999</v>
      </c>
      <c r="F2" s="5"/>
      <c r="H2" s="2">
        <v>1966</v>
      </c>
      <c r="O2" s="2"/>
      <c r="P2" s="33">
        <v>14.099999999999998</v>
      </c>
      <c r="Q2">
        <v>10.399999999999999</v>
      </c>
      <c r="R2">
        <v>6.8000000000000007</v>
      </c>
      <c r="S2">
        <v>15.399999999999999</v>
      </c>
      <c r="T2">
        <v>36.29999999999999</v>
      </c>
      <c r="U2">
        <v>57.300000000000004</v>
      </c>
      <c r="V2">
        <v>24</v>
      </c>
      <c r="W2">
        <v>65.299999999999983</v>
      </c>
      <c r="X2">
        <v>45.300000000000004</v>
      </c>
      <c r="Y2">
        <v>25.7</v>
      </c>
      <c r="Z2">
        <v>22.699999999999996</v>
      </c>
      <c r="AA2">
        <v>29.199999999999996</v>
      </c>
      <c r="AB2" s="37">
        <f>SUM(P2:AA2)</f>
        <v>352.49999999999994</v>
      </c>
      <c r="AC2" s="15">
        <f>SUM(U2:V2)</f>
        <v>81.300000000000011</v>
      </c>
      <c r="AD2" s="15">
        <f>SUM(T2:X2)</f>
        <v>228.2</v>
      </c>
      <c r="AE2" s="15"/>
      <c r="AF2" s="2">
        <v>1966</v>
      </c>
      <c r="AM2" s="2"/>
      <c r="AN2" s="33">
        <v>-36.400000000000013</v>
      </c>
      <c r="AO2">
        <v>-36.267857142857146</v>
      </c>
      <c r="AP2">
        <v>-29.174193548387102</v>
      </c>
      <c r="AQ2">
        <v>-14.533333333333333</v>
      </c>
      <c r="AR2">
        <v>-2.0967741935483875</v>
      </c>
      <c r="AS2">
        <v>6.4266666666666659</v>
      </c>
      <c r="AT2">
        <v>16.912903225806453</v>
      </c>
      <c r="AU2">
        <v>13.264516129032257</v>
      </c>
      <c r="AV2">
        <v>4.0700000000000012</v>
      </c>
      <c r="AW2">
        <v>-12.570967741935481</v>
      </c>
      <c r="AX2">
        <v>-24.730000000000004</v>
      </c>
      <c r="AY2">
        <v>-15.638709677419355</v>
      </c>
      <c r="AZ2" s="15">
        <f>AVERAGE(AN2:AY2)</f>
        <v>-10.894812467997951</v>
      </c>
      <c r="BA2" s="2">
        <f>AVERAGE(AS2:AT2)</f>
        <v>11.669784946236559</v>
      </c>
      <c r="BB2" s="2">
        <f>AVERAGE(AS2:AV2)</f>
        <v>10.168521505376344</v>
      </c>
    </row>
    <row r="3" spans="1:54" x14ac:dyDescent="0.25">
      <c r="A3" s="2">
        <v>1967</v>
      </c>
      <c r="B3" s="5">
        <v>1.2749999999999999</v>
      </c>
      <c r="C3" s="5">
        <v>1.2749999999999999</v>
      </c>
      <c r="D3" s="2">
        <v>1.206</v>
      </c>
      <c r="F3" s="5"/>
      <c r="H3" s="2">
        <v>1967</v>
      </c>
      <c r="I3">
        <v>57.300000000000004</v>
      </c>
      <c r="J3">
        <v>24</v>
      </c>
      <c r="K3">
        <v>65.299999999999983</v>
      </c>
      <c r="L3">
        <v>45.300000000000004</v>
      </c>
      <c r="M3">
        <v>25.7</v>
      </c>
      <c r="N3">
        <v>22.699999999999996</v>
      </c>
      <c r="O3">
        <v>29.199999999999996</v>
      </c>
      <c r="P3" s="33">
        <v>17.499999999999996</v>
      </c>
      <c r="Q3">
        <v>16.700000000000003</v>
      </c>
      <c r="R3">
        <v>13.5</v>
      </c>
      <c r="S3">
        <v>18.499999999999996</v>
      </c>
      <c r="T3">
        <v>11.4</v>
      </c>
      <c r="U3">
        <v>15.200000000000001</v>
      </c>
      <c r="V3">
        <v>11.9</v>
      </c>
      <c r="W3">
        <v>49.699999999999996</v>
      </c>
      <c r="X3">
        <v>39.100000000000009</v>
      </c>
      <c r="Y3">
        <v>23.1</v>
      </c>
      <c r="Z3">
        <v>37.6</v>
      </c>
      <c r="AA3">
        <v>24.400000000000002</v>
      </c>
      <c r="AB3" s="37">
        <f t="shared" ref="AB3:AB57" si="0">SUM(P3:AA3)</f>
        <v>278.59999999999997</v>
      </c>
      <c r="AC3" s="15">
        <f t="shared" ref="AC3:AC57" si="1">SUM(U3:V3)</f>
        <v>27.1</v>
      </c>
      <c r="AD3" s="15">
        <f t="shared" ref="AD3:AD57" si="2">SUM(T3:X3)</f>
        <v>127.3</v>
      </c>
      <c r="AE3" s="15"/>
      <c r="AF3" s="2">
        <v>1967</v>
      </c>
      <c r="AG3">
        <v>6.4266666666666659</v>
      </c>
      <c r="AH3">
        <v>16.912903225806453</v>
      </c>
      <c r="AI3">
        <v>13.264516129032257</v>
      </c>
      <c r="AJ3">
        <v>4.0700000000000012</v>
      </c>
      <c r="AK3">
        <v>-12.570967741935481</v>
      </c>
      <c r="AL3">
        <v>-24.730000000000004</v>
      </c>
      <c r="AM3">
        <v>-15.638709677419355</v>
      </c>
      <c r="AN3" s="33">
        <v>-30.799999999999997</v>
      </c>
      <c r="AO3">
        <v>-25.892857142857146</v>
      </c>
      <c r="AP3">
        <v>-20.567741935483873</v>
      </c>
      <c r="AQ3">
        <v>-10.126666666666669</v>
      </c>
      <c r="AR3">
        <v>-2.7806451612903222</v>
      </c>
      <c r="AS3">
        <v>10.193333333333333</v>
      </c>
      <c r="AT3">
        <v>21.845161290322576</v>
      </c>
      <c r="AU3">
        <v>13.480645161290322</v>
      </c>
      <c r="AV3">
        <v>5.4766666666666675</v>
      </c>
      <c r="AW3">
        <v>-0.97741935483870945</v>
      </c>
      <c r="AX3">
        <v>-12.513333333333334</v>
      </c>
      <c r="AY3">
        <v>-17.3</v>
      </c>
      <c r="AZ3" s="15">
        <f t="shared" ref="AZ3:AZ55" si="3">AVERAGE(AN3:AY3)</f>
        <v>-5.8302380952380952</v>
      </c>
      <c r="BA3" s="2">
        <f t="shared" ref="BA3:BA57" si="4">AVERAGE(AS3:AT3)</f>
        <v>16.019247311827954</v>
      </c>
      <c r="BB3" s="2">
        <f t="shared" ref="BB3:BB57" si="5">AVERAGE(AS3:AV3)</f>
        <v>12.748951612903225</v>
      </c>
    </row>
    <row r="4" spans="1:54" x14ac:dyDescent="0.25">
      <c r="A4" s="2">
        <v>1968</v>
      </c>
      <c r="B4" s="5">
        <v>0.69799999999999995</v>
      </c>
      <c r="C4" s="5">
        <v>0.69799999999999995</v>
      </c>
      <c r="D4" s="2">
        <v>0.70099999999999996</v>
      </c>
      <c r="F4" s="5"/>
      <c r="H4" s="2">
        <v>1968</v>
      </c>
      <c r="I4">
        <v>15.200000000000001</v>
      </c>
      <c r="J4">
        <v>11.9</v>
      </c>
      <c r="K4">
        <v>49.699999999999996</v>
      </c>
      <c r="L4">
        <v>39.100000000000009</v>
      </c>
      <c r="M4">
        <v>23.1</v>
      </c>
      <c r="N4">
        <v>37.6</v>
      </c>
      <c r="O4">
        <v>24.400000000000002</v>
      </c>
      <c r="P4" s="33">
        <v>6.6</v>
      </c>
      <c r="Q4">
        <v>8.9</v>
      </c>
      <c r="R4">
        <v>21.599999999999998</v>
      </c>
      <c r="S4">
        <v>16.600000000000001</v>
      </c>
      <c r="T4">
        <v>8.8999999999999986</v>
      </c>
      <c r="U4">
        <v>32.300000000000004</v>
      </c>
      <c r="V4">
        <v>62.5</v>
      </c>
      <c r="W4">
        <v>48.199999999999996</v>
      </c>
      <c r="X4">
        <v>23.599999999999998</v>
      </c>
      <c r="Y4">
        <v>35.799999999999997</v>
      </c>
      <c r="Z4">
        <v>5.8</v>
      </c>
      <c r="AA4">
        <v>39.400000000000006</v>
      </c>
      <c r="AB4" s="37">
        <f t="shared" si="0"/>
        <v>310.20000000000005</v>
      </c>
      <c r="AC4" s="15">
        <f t="shared" si="1"/>
        <v>94.800000000000011</v>
      </c>
      <c r="AD4" s="15">
        <f t="shared" si="2"/>
        <v>175.5</v>
      </c>
      <c r="AE4" s="15"/>
      <c r="AF4" s="2">
        <v>1968</v>
      </c>
      <c r="AG4">
        <v>10.193333333333333</v>
      </c>
      <c r="AH4">
        <v>21.845161290322576</v>
      </c>
      <c r="AI4">
        <v>13.480645161290322</v>
      </c>
      <c r="AJ4">
        <v>5.4766666666666675</v>
      </c>
      <c r="AK4">
        <v>-0.97741935483870945</v>
      </c>
      <c r="AL4">
        <v>-12.513333333333334</v>
      </c>
      <c r="AM4">
        <v>-17.3</v>
      </c>
      <c r="AN4" s="33">
        <v>-27.506451612903231</v>
      </c>
      <c r="AO4">
        <v>-23.155172413793107</v>
      </c>
      <c r="AP4">
        <v>-15.312903225806453</v>
      </c>
      <c r="AQ4">
        <v>-10.633333333333331</v>
      </c>
      <c r="AR4">
        <v>-2.9419354838709673</v>
      </c>
      <c r="AS4">
        <v>7.9133333333333322</v>
      </c>
      <c r="AT4">
        <v>16.687096774193545</v>
      </c>
      <c r="AU4">
        <v>11.541935483870969</v>
      </c>
      <c r="AV4">
        <v>4.3266666666666662</v>
      </c>
      <c r="AW4">
        <v>-8.8354838709677406</v>
      </c>
      <c r="AX4">
        <v>-31.473333333333333</v>
      </c>
      <c r="AY4">
        <v>-32.803225806451614</v>
      </c>
      <c r="AZ4" s="15">
        <f t="shared" si="3"/>
        <v>-9.3494005685329373</v>
      </c>
      <c r="BA4" s="2">
        <f t="shared" si="4"/>
        <v>12.300215053763438</v>
      </c>
      <c r="BB4" s="2">
        <f t="shared" si="5"/>
        <v>10.117258064516129</v>
      </c>
    </row>
    <row r="5" spans="1:54" x14ac:dyDescent="0.25">
      <c r="A5" s="2">
        <v>1969</v>
      </c>
      <c r="B5" s="5">
        <v>1.1870000000000001</v>
      </c>
      <c r="C5" s="5">
        <v>1.1870000000000001</v>
      </c>
      <c r="D5" s="2">
        <v>1.087</v>
      </c>
      <c r="F5" s="5"/>
      <c r="H5" s="2">
        <v>1969</v>
      </c>
      <c r="I5">
        <v>32.300000000000004</v>
      </c>
      <c r="J5">
        <v>62.5</v>
      </c>
      <c r="K5">
        <v>48.199999999999996</v>
      </c>
      <c r="L5">
        <v>23.599999999999998</v>
      </c>
      <c r="M5">
        <v>35.799999999999997</v>
      </c>
      <c r="N5">
        <v>5.8</v>
      </c>
      <c r="O5">
        <v>39.400000000000006</v>
      </c>
      <c r="P5" s="33">
        <v>10.500000000000002</v>
      </c>
      <c r="Q5">
        <v>15.300000000000002</v>
      </c>
      <c r="R5">
        <v>7.7</v>
      </c>
      <c r="S5">
        <v>12.000000000000002</v>
      </c>
      <c r="T5">
        <v>12.799999999999999</v>
      </c>
      <c r="U5">
        <v>42</v>
      </c>
      <c r="V5">
        <v>29.799999999999997</v>
      </c>
      <c r="W5">
        <v>19.600000000000005</v>
      </c>
      <c r="X5">
        <v>29.3</v>
      </c>
      <c r="Y5">
        <v>11.700000000000003</v>
      </c>
      <c r="Z5">
        <v>21</v>
      </c>
      <c r="AA5">
        <v>27.000000000000004</v>
      </c>
      <c r="AB5" s="37">
        <f t="shared" si="0"/>
        <v>238.70000000000005</v>
      </c>
      <c r="AC5" s="15">
        <f t="shared" si="1"/>
        <v>71.8</v>
      </c>
      <c r="AD5" s="15">
        <f t="shared" si="2"/>
        <v>133.5</v>
      </c>
      <c r="AE5" s="15"/>
      <c r="AF5" s="2">
        <v>1969</v>
      </c>
      <c r="AG5">
        <v>7.9133333333333322</v>
      </c>
      <c r="AH5">
        <v>16.687096774193545</v>
      </c>
      <c r="AI5">
        <v>11.541935483870969</v>
      </c>
      <c r="AJ5">
        <v>4.3266666666666662</v>
      </c>
      <c r="AK5">
        <v>-8.8354838709677406</v>
      </c>
      <c r="AL5">
        <v>-31.473333333333333</v>
      </c>
      <c r="AM5">
        <v>-32.803225806451614</v>
      </c>
      <c r="AN5" s="33">
        <v>-31.461290322580648</v>
      </c>
      <c r="AO5">
        <v>-35.171428571428571</v>
      </c>
      <c r="AP5">
        <v>-24.048387096774196</v>
      </c>
      <c r="AQ5">
        <v>-14.090000000000002</v>
      </c>
      <c r="AR5">
        <v>-1.661290322580645</v>
      </c>
      <c r="AS5">
        <v>9.6866666666666656</v>
      </c>
      <c r="AT5">
        <v>20.980645161290319</v>
      </c>
      <c r="AU5">
        <v>14.78709677419355</v>
      </c>
      <c r="AV5">
        <v>2.7033333333333327</v>
      </c>
      <c r="AW5">
        <v>-9.8516129032258064</v>
      </c>
      <c r="AX5">
        <v>-15.936666666666664</v>
      </c>
      <c r="AY5">
        <v>-22.903225806451612</v>
      </c>
      <c r="AZ5" s="15">
        <f t="shared" si="3"/>
        <v>-8.9138466461853572</v>
      </c>
      <c r="BA5" s="2">
        <f t="shared" si="4"/>
        <v>15.333655913978493</v>
      </c>
      <c r="BB5" s="2">
        <f t="shared" si="5"/>
        <v>12.039435483870967</v>
      </c>
    </row>
    <row r="6" spans="1:54" x14ac:dyDescent="0.25">
      <c r="A6" s="2">
        <v>1970</v>
      </c>
      <c r="B6" s="5">
        <v>0.92600000000000005</v>
      </c>
      <c r="C6" s="5">
        <v>0.92600000000000005</v>
      </c>
      <c r="D6" s="2">
        <v>0.93799999999999994</v>
      </c>
      <c r="F6" s="5"/>
      <c r="H6" s="2">
        <v>1970</v>
      </c>
      <c r="I6">
        <v>42</v>
      </c>
      <c r="J6">
        <v>29.799999999999997</v>
      </c>
      <c r="K6">
        <v>19.600000000000005</v>
      </c>
      <c r="L6">
        <v>29.3</v>
      </c>
      <c r="M6">
        <v>11.700000000000003</v>
      </c>
      <c r="N6">
        <v>21</v>
      </c>
      <c r="O6">
        <v>27.000000000000004</v>
      </c>
      <c r="P6" s="33">
        <v>8.7000000000000011</v>
      </c>
      <c r="Q6">
        <v>1.6</v>
      </c>
      <c r="R6">
        <v>9.9</v>
      </c>
      <c r="S6">
        <v>6.3999999999999995</v>
      </c>
      <c r="T6">
        <v>18.399999999999999</v>
      </c>
      <c r="U6">
        <v>39.199999999999996</v>
      </c>
      <c r="V6">
        <v>74.999999999999986</v>
      </c>
      <c r="W6">
        <v>27.7</v>
      </c>
      <c r="X6">
        <v>46.399999999999991</v>
      </c>
      <c r="Y6">
        <v>37.099999999999994</v>
      </c>
      <c r="Z6">
        <v>23.6</v>
      </c>
      <c r="AA6">
        <v>15.100000000000001</v>
      </c>
      <c r="AB6" s="37">
        <f t="shared" si="0"/>
        <v>309.10000000000002</v>
      </c>
      <c r="AC6" s="15">
        <f t="shared" si="1"/>
        <v>114.19999999999999</v>
      </c>
      <c r="AD6" s="15">
        <f t="shared" si="2"/>
        <v>206.69999999999993</v>
      </c>
      <c r="AE6" s="15"/>
      <c r="AF6" s="2">
        <v>1970</v>
      </c>
      <c r="AG6">
        <v>9.6866666666666656</v>
      </c>
      <c r="AH6">
        <v>20.980645161290319</v>
      </c>
      <c r="AI6">
        <v>14.78709677419355</v>
      </c>
      <c r="AJ6">
        <v>2.7033333333333327</v>
      </c>
      <c r="AK6">
        <v>-9.8516129032258064</v>
      </c>
      <c r="AL6">
        <v>-15.936666666666664</v>
      </c>
      <c r="AM6">
        <v>-22.903225806451612</v>
      </c>
      <c r="AN6" s="33">
        <v>-29.319354838709668</v>
      </c>
      <c r="AO6">
        <v>-31.828571428571429</v>
      </c>
      <c r="AP6">
        <v>-21.390322580645169</v>
      </c>
      <c r="AQ6">
        <v>-14.876666666666663</v>
      </c>
      <c r="AR6">
        <v>-4.7516129032258059</v>
      </c>
      <c r="AS6">
        <v>6.9733333333333318</v>
      </c>
      <c r="AT6">
        <v>18.941935483870967</v>
      </c>
      <c r="AU6">
        <v>10.887096774193548</v>
      </c>
      <c r="AV6">
        <v>5.0466666666666669</v>
      </c>
      <c r="AW6">
        <v>-10.196774193548388</v>
      </c>
      <c r="AX6">
        <v>-18.786666666666672</v>
      </c>
      <c r="AY6">
        <v>-23.616129032258058</v>
      </c>
      <c r="AZ6" s="15">
        <f t="shared" si="3"/>
        <v>-9.4097555043522796</v>
      </c>
      <c r="BA6" s="2">
        <f t="shared" si="4"/>
        <v>12.95763440860215</v>
      </c>
      <c r="BB6" s="2">
        <f t="shared" si="5"/>
        <v>10.462258064516128</v>
      </c>
    </row>
    <row r="7" spans="1:54" x14ac:dyDescent="0.25">
      <c r="A7" s="2">
        <v>1971</v>
      </c>
      <c r="B7" s="5">
        <v>0.36199999999999999</v>
      </c>
      <c r="C7" s="5">
        <v>0.36199999999999999</v>
      </c>
      <c r="D7" s="2">
        <v>0.32700000000000001</v>
      </c>
      <c r="F7" s="5"/>
      <c r="H7" s="2">
        <v>1971</v>
      </c>
      <c r="I7">
        <v>39.199999999999996</v>
      </c>
      <c r="J7">
        <v>74.999999999999986</v>
      </c>
      <c r="K7">
        <v>27.7</v>
      </c>
      <c r="L7">
        <v>46.399999999999991</v>
      </c>
      <c r="M7">
        <v>37.099999999999994</v>
      </c>
      <c r="N7">
        <v>23.6</v>
      </c>
      <c r="O7">
        <v>15.100000000000001</v>
      </c>
      <c r="P7" s="33">
        <v>11.1</v>
      </c>
      <c r="Q7">
        <v>2.4000000000000004</v>
      </c>
      <c r="R7">
        <v>20.5</v>
      </c>
      <c r="S7">
        <v>8.0000000000000018</v>
      </c>
      <c r="T7">
        <v>16.399999999999999</v>
      </c>
      <c r="U7">
        <v>16</v>
      </c>
      <c r="V7">
        <v>60.800000000000004</v>
      </c>
      <c r="W7">
        <v>16.899999999999999</v>
      </c>
      <c r="X7">
        <v>30.6</v>
      </c>
      <c r="Y7">
        <v>35.199999999999996</v>
      </c>
      <c r="Z7">
        <v>33.29999999999999</v>
      </c>
      <c r="AA7">
        <v>32.700000000000003</v>
      </c>
      <c r="AB7" s="37">
        <f t="shared" si="0"/>
        <v>283.89999999999998</v>
      </c>
      <c r="AC7" s="15">
        <f t="shared" si="1"/>
        <v>76.800000000000011</v>
      </c>
      <c r="AD7" s="15">
        <f t="shared" si="2"/>
        <v>140.69999999999999</v>
      </c>
      <c r="AE7" s="15"/>
      <c r="AF7" s="2">
        <v>1971</v>
      </c>
      <c r="AG7">
        <v>6.9733333333333318</v>
      </c>
      <c r="AH7">
        <v>18.941935483870967</v>
      </c>
      <c r="AI7">
        <v>10.887096774193548</v>
      </c>
      <c r="AJ7">
        <v>5.0466666666666669</v>
      </c>
      <c r="AK7">
        <v>-10.196774193548388</v>
      </c>
      <c r="AL7">
        <v>-18.786666666666672</v>
      </c>
      <c r="AM7">
        <v>-23.616129032258058</v>
      </c>
      <c r="AN7" s="33">
        <v>-29.741935483870968</v>
      </c>
      <c r="AO7">
        <v>-30.557142857142857</v>
      </c>
      <c r="AP7">
        <v>-20.274193548387096</v>
      </c>
      <c r="AQ7">
        <v>-13.186666666666664</v>
      </c>
      <c r="AR7">
        <v>-1.7612903225806449</v>
      </c>
      <c r="AS7">
        <v>8.84</v>
      </c>
      <c r="AT7">
        <v>18.296774193548384</v>
      </c>
      <c r="AU7">
        <v>19.354838709677427</v>
      </c>
      <c r="AV7">
        <v>5.986666666666669</v>
      </c>
      <c r="AW7">
        <v>-10.78709677419355</v>
      </c>
      <c r="AX7">
        <v>-14.696666666666669</v>
      </c>
      <c r="AY7">
        <v>-21.36451612903226</v>
      </c>
      <c r="AZ7" s="15">
        <f t="shared" si="3"/>
        <v>-7.4909357398873526</v>
      </c>
      <c r="BA7" s="2">
        <f t="shared" si="4"/>
        <v>13.568387096774192</v>
      </c>
      <c r="BB7" s="2">
        <f t="shared" si="5"/>
        <v>13.119569892473121</v>
      </c>
    </row>
    <row r="8" spans="1:54" x14ac:dyDescent="0.25">
      <c r="A8" s="2">
        <v>1972</v>
      </c>
      <c r="B8" s="5">
        <v>1.0169999999999999</v>
      </c>
      <c r="C8" s="5">
        <v>1.0169999999999999</v>
      </c>
      <c r="D8" s="2">
        <v>0.80400000000000005</v>
      </c>
      <c r="F8" s="5"/>
      <c r="H8" s="2">
        <v>1972</v>
      </c>
      <c r="I8">
        <v>16</v>
      </c>
      <c r="J8">
        <v>60.800000000000004</v>
      </c>
      <c r="K8">
        <v>16.899999999999999</v>
      </c>
      <c r="L8">
        <v>30.6</v>
      </c>
      <c r="M8">
        <v>35.199999999999996</v>
      </c>
      <c r="N8">
        <v>33.29999999999999</v>
      </c>
      <c r="O8">
        <v>32.700000000000003</v>
      </c>
      <c r="P8" s="33">
        <v>18.499999999999996</v>
      </c>
      <c r="Q8">
        <v>8</v>
      </c>
      <c r="R8">
        <v>2.1</v>
      </c>
      <c r="S8">
        <v>26.8</v>
      </c>
      <c r="T8">
        <v>13.400000000000002</v>
      </c>
      <c r="U8">
        <v>3.4</v>
      </c>
      <c r="V8">
        <v>51.999999999999986</v>
      </c>
      <c r="W8">
        <v>29.6</v>
      </c>
      <c r="X8">
        <v>25.5</v>
      </c>
      <c r="Y8">
        <v>23.299999999999997</v>
      </c>
      <c r="Z8">
        <v>9.1999999999999993</v>
      </c>
      <c r="AA8">
        <v>16.3</v>
      </c>
      <c r="AB8" s="37">
        <f t="shared" si="0"/>
        <v>228.09999999999997</v>
      </c>
      <c r="AC8" s="15">
        <f t="shared" si="1"/>
        <v>55.399999999999984</v>
      </c>
      <c r="AD8" s="15">
        <f t="shared" si="2"/>
        <v>123.89999999999998</v>
      </c>
      <c r="AE8" s="15"/>
      <c r="AF8" s="2">
        <v>1972</v>
      </c>
      <c r="AG8">
        <v>8.84</v>
      </c>
      <c r="AH8">
        <v>18.296774193548384</v>
      </c>
      <c r="AI8">
        <v>19.354838709677427</v>
      </c>
      <c r="AJ8">
        <v>5.986666666666669</v>
      </c>
      <c r="AK8">
        <v>-10.78709677419355</v>
      </c>
      <c r="AL8">
        <v>-14.696666666666669</v>
      </c>
      <c r="AM8">
        <v>-21.36451612903226</v>
      </c>
      <c r="AN8" s="33">
        <v>-32.861290322580643</v>
      </c>
      <c r="AO8">
        <v>-28.286206896551725</v>
      </c>
      <c r="AP8">
        <v>-24.835483870967749</v>
      </c>
      <c r="AQ8">
        <v>-8.9499999999999993</v>
      </c>
      <c r="AR8">
        <v>-6.4838709677419342</v>
      </c>
      <c r="AS8">
        <v>8.58</v>
      </c>
      <c r="AT8">
        <v>16.593548387096774</v>
      </c>
      <c r="AU8">
        <v>12.561290322580644</v>
      </c>
      <c r="AV8">
        <v>1.7266666666666679</v>
      </c>
      <c r="AW8">
        <v>-8.7225806451612904</v>
      </c>
      <c r="AX8">
        <v>-27.803333333333335</v>
      </c>
      <c r="AY8">
        <v>-27.909677419354843</v>
      </c>
      <c r="AZ8" s="15">
        <f t="shared" si="3"/>
        <v>-10.532578173278951</v>
      </c>
      <c r="BA8" s="2">
        <f t="shared" si="4"/>
        <v>12.586774193548386</v>
      </c>
      <c r="BB8" s="2">
        <f t="shared" si="5"/>
        <v>9.8653763440860214</v>
      </c>
    </row>
    <row r="9" spans="1:54" x14ac:dyDescent="0.25">
      <c r="A9" s="2">
        <v>1973</v>
      </c>
      <c r="B9" s="5">
        <v>0.59</v>
      </c>
      <c r="C9" s="5">
        <v>0.59</v>
      </c>
      <c r="D9" s="2">
        <v>0.38</v>
      </c>
      <c r="F9" s="5"/>
      <c r="H9" s="2">
        <v>1973</v>
      </c>
      <c r="I9">
        <v>3.4</v>
      </c>
      <c r="J9">
        <v>51.999999999999986</v>
      </c>
      <c r="K9">
        <v>29.6</v>
      </c>
      <c r="L9">
        <v>25.5</v>
      </c>
      <c r="M9">
        <v>23.299999999999997</v>
      </c>
      <c r="N9">
        <v>9.1999999999999993</v>
      </c>
      <c r="O9">
        <v>16.3</v>
      </c>
      <c r="P9" s="33">
        <v>25.4</v>
      </c>
      <c r="Q9">
        <v>27.4</v>
      </c>
      <c r="R9">
        <v>14</v>
      </c>
      <c r="S9">
        <v>6.2</v>
      </c>
      <c r="T9">
        <v>17.3</v>
      </c>
      <c r="U9">
        <v>26.1</v>
      </c>
      <c r="V9">
        <v>71.8</v>
      </c>
      <c r="W9">
        <v>17.299999999999997</v>
      </c>
      <c r="X9">
        <v>47.399999999999991</v>
      </c>
      <c r="Y9">
        <v>32.600000000000009</v>
      </c>
      <c r="Z9">
        <v>10.299999999999999</v>
      </c>
      <c r="AA9">
        <v>9.6</v>
      </c>
      <c r="AB9" s="37">
        <f t="shared" si="0"/>
        <v>305.40000000000003</v>
      </c>
      <c r="AC9" s="15">
        <f t="shared" si="1"/>
        <v>97.9</v>
      </c>
      <c r="AD9" s="15">
        <f t="shared" si="2"/>
        <v>179.89999999999998</v>
      </c>
      <c r="AE9" s="15"/>
      <c r="AF9" s="2">
        <v>1973</v>
      </c>
      <c r="AG9">
        <v>8.58</v>
      </c>
      <c r="AH9">
        <v>16.593548387096774</v>
      </c>
      <c r="AI9">
        <v>12.561290322580644</v>
      </c>
      <c r="AJ9">
        <v>1.7266666666666679</v>
      </c>
      <c r="AK9">
        <v>-8.7225806451612904</v>
      </c>
      <c r="AL9">
        <v>-27.803333333333335</v>
      </c>
      <c r="AM9">
        <v>-27.909677419354843</v>
      </c>
      <c r="AN9" s="33">
        <v>-30.958064516129031</v>
      </c>
      <c r="AO9">
        <v>-23.12142857142857</v>
      </c>
      <c r="AP9">
        <v>-16.506451612903223</v>
      </c>
      <c r="AQ9">
        <v>-14.333333333333336</v>
      </c>
      <c r="AR9">
        <v>-2.8903225806451616</v>
      </c>
      <c r="AS9">
        <v>7.2933333333333339</v>
      </c>
      <c r="AT9">
        <v>16.925806451612896</v>
      </c>
      <c r="AU9">
        <v>15.048387096774194</v>
      </c>
      <c r="AV9">
        <v>4.0199999999999987</v>
      </c>
      <c r="AW9">
        <v>-9.3290322580645153</v>
      </c>
      <c r="AX9">
        <v>-25.31</v>
      </c>
      <c r="AY9">
        <v>-28.648387096774197</v>
      </c>
      <c r="AZ9" s="15">
        <f t="shared" si="3"/>
        <v>-8.9841244239631362</v>
      </c>
      <c r="BA9" s="2">
        <f t="shared" si="4"/>
        <v>12.109569892473115</v>
      </c>
      <c r="BB9" s="2">
        <f t="shared" si="5"/>
        <v>10.821881720430104</v>
      </c>
    </row>
    <row r="10" spans="1:54" x14ac:dyDescent="0.25">
      <c r="A10" s="2">
        <v>1974</v>
      </c>
      <c r="B10" s="5">
        <v>0.433</v>
      </c>
      <c r="C10" s="5">
        <v>0.433</v>
      </c>
      <c r="D10" s="2">
        <v>0</v>
      </c>
      <c r="F10" s="5"/>
      <c r="H10" s="2">
        <v>1974</v>
      </c>
      <c r="I10">
        <v>26.1</v>
      </c>
      <c r="J10">
        <v>71.8</v>
      </c>
      <c r="K10">
        <v>17.299999999999997</v>
      </c>
      <c r="L10">
        <v>47.399999999999991</v>
      </c>
      <c r="M10">
        <v>32.600000000000009</v>
      </c>
      <c r="N10">
        <v>10.299999999999999</v>
      </c>
      <c r="O10">
        <v>9.6</v>
      </c>
      <c r="P10" s="33">
        <v>7.1</v>
      </c>
      <c r="Q10">
        <v>17.599999999999998</v>
      </c>
      <c r="R10">
        <v>16.399999999999999</v>
      </c>
      <c r="S10">
        <v>10.4</v>
      </c>
      <c r="T10">
        <v>22.200000000000003</v>
      </c>
      <c r="U10">
        <v>30.599999999999994</v>
      </c>
      <c r="V10">
        <v>49.2</v>
      </c>
      <c r="W10">
        <v>49.899999999999991</v>
      </c>
      <c r="X10">
        <v>13.299999999999997</v>
      </c>
      <c r="Y10">
        <v>49.999999999999986</v>
      </c>
      <c r="Z10">
        <v>9.3000000000000007</v>
      </c>
      <c r="AA10">
        <v>20.8</v>
      </c>
      <c r="AB10" s="37">
        <f t="shared" si="0"/>
        <v>296.8</v>
      </c>
      <c r="AC10" s="15">
        <f t="shared" si="1"/>
        <v>79.8</v>
      </c>
      <c r="AD10" s="15">
        <f t="shared" si="2"/>
        <v>165.2</v>
      </c>
      <c r="AE10" s="15"/>
      <c r="AF10" s="2">
        <v>1974</v>
      </c>
      <c r="AG10">
        <v>7.2933333333333339</v>
      </c>
      <c r="AH10">
        <v>16.925806451612896</v>
      </c>
      <c r="AI10">
        <v>15.048387096774194</v>
      </c>
      <c r="AJ10">
        <v>4.0199999999999987</v>
      </c>
      <c r="AK10">
        <v>-9.3290322580645153</v>
      </c>
      <c r="AL10">
        <v>-25.31</v>
      </c>
      <c r="AM10">
        <v>-28.648387096774197</v>
      </c>
      <c r="AN10" s="33">
        <v>-36.029032258064511</v>
      </c>
      <c r="AO10">
        <v>-30.885714285714283</v>
      </c>
      <c r="AP10">
        <v>-16.812903225806455</v>
      </c>
      <c r="AQ10">
        <v>-9.653333333333336</v>
      </c>
      <c r="AR10">
        <v>-2.6999999999999997</v>
      </c>
      <c r="AS10">
        <v>6.38</v>
      </c>
      <c r="AT10">
        <v>13.522580645161288</v>
      </c>
      <c r="AU10">
        <v>14.17741935483871</v>
      </c>
      <c r="AV10">
        <v>5.4599999999999982</v>
      </c>
      <c r="AW10">
        <v>-15.19032258064516</v>
      </c>
      <c r="AX10">
        <v>-31.313333333333333</v>
      </c>
      <c r="AY10">
        <v>-24.680645161290336</v>
      </c>
      <c r="AZ10" s="15">
        <f t="shared" si="3"/>
        <v>-10.643773681515619</v>
      </c>
      <c r="BA10" s="2">
        <f t="shared" si="4"/>
        <v>9.9512903225806433</v>
      </c>
      <c r="BB10" s="2">
        <f t="shared" si="5"/>
        <v>9.8849999999999998</v>
      </c>
    </row>
    <row r="11" spans="1:54" x14ac:dyDescent="0.25">
      <c r="A11" s="2">
        <v>1975</v>
      </c>
      <c r="B11" s="5">
        <v>1.085</v>
      </c>
      <c r="C11" s="5">
        <v>1.085</v>
      </c>
      <c r="D11" s="2">
        <v>0.60399999999999998</v>
      </c>
      <c r="F11" s="5"/>
      <c r="H11" s="2">
        <v>1975</v>
      </c>
      <c r="I11">
        <v>30.599999999999994</v>
      </c>
      <c r="J11">
        <v>49.2</v>
      </c>
      <c r="K11">
        <v>49.899999999999991</v>
      </c>
      <c r="L11">
        <v>13.299999999999997</v>
      </c>
      <c r="M11">
        <v>49.999999999999986</v>
      </c>
      <c r="N11">
        <v>9.3000000000000007</v>
      </c>
      <c r="O11">
        <v>20.8</v>
      </c>
      <c r="P11" s="33">
        <v>7.1000000000000005</v>
      </c>
      <c r="Q11">
        <v>10.299999999999999</v>
      </c>
      <c r="R11">
        <v>7.1</v>
      </c>
      <c r="S11">
        <v>17.399999999999999</v>
      </c>
      <c r="T11">
        <v>27.699999999999996</v>
      </c>
      <c r="U11">
        <v>30</v>
      </c>
      <c r="V11">
        <v>34.799999999999997</v>
      </c>
      <c r="W11">
        <v>12.5</v>
      </c>
      <c r="X11">
        <v>36.099999999999994</v>
      </c>
      <c r="Y11">
        <v>24.7</v>
      </c>
      <c r="Z11">
        <v>17</v>
      </c>
      <c r="AA11">
        <v>24.099999999999994</v>
      </c>
      <c r="AB11" s="37">
        <f t="shared" si="0"/>
        <v>248.79999999999995</v>
      </c>
      <c r="AC11" s="15">
        <f t="shared" si="1"/>
        <v>64.8</v>
      </c>
      <c r="AD11" s="15">
        <f t="shared" si="2"/>
        <v>141.1</v>
      </c>
      <c r="AE11" s="15"/>
      <c r="AF11" s="2">
        <v>1975</v>
      </c>
      <c r="AG11">
        <v>6.38</v>
      </c>
      <c r="AH11">
        <v>13.522580645161288</v>
      </c>
      <c r="AI11">
        <v>14.17741935483871</v>
      </c>
      <c r="AJ11">
        <v>5.4599999999999982</v>
      </c>
      <c r="AK11">
        <v>-15.19032258064516</v>
      </c>
      <c r="AL11">
        <v>-31.313333333333333</v>
      </c>
      <c r="AM11">
        <v>-24.680645161290336</v>
      </c>
      <c r="AN11" s="33">
        <v>-27.025806451612898</v>
      </c>
      <c r="AO11">
        <v>-27.167857142857144</v>
      </c>
      <c r="AP11">
        <v>-22.325806451612912</v>
      </c>
      <c r="AQ11">
        <v>-12.25</v>
      </c>
      <c r="AR11">
        <v>-0.51290322580645065</v>
      </c>
      <c r="AS11">
        <v>12.046666666666669</v>
      </c>
      <c r="AT11">
        <v>18.377419354838707</v>
      </c>
      <c r="AU11">
        <v>14.935483870967738</v>
      </c>
      <c r="AV11">
        <v>6.85</v>
      </c>
      <c r="AW11">
        <v>-9.0225806451612893</v>
      </c>
      <c r="AX11">
        <v>-22.953333333333337</v>
      </c>
      <c r="AY11">
        <v>-15.480645161290322</v>
      </c>
      <c r="AZ11" s="15">
        <f t="shared" si="3"/>
        <v>-7.0441135432667705</v>
      </c>
      <c r="BA11" s="2">
        <f t="shared" si="4"/>
        <v>15.212043010752687</v>
      </c>
      <c r="BB11" s="2">
        <f t="shared" si="5"/>
        <v>13.052392473118278</v>
      </c>
    </row>
    <row r="12" spans="1:54" x14ac:dyDescent="0.25">
      <c r="A12" s="2">
        <v>1976</v>
      </c>
      <c r="B12" s="5">
        <v>1.1919999999999999</v>
      </c>
      <c r="C12" s="5">
        <v>1.1919999999999999</v>
      </c>
      <c r="D12" s="2">
        <v>0.79500000000000004</v>
      </c>
      <c r="F12" s="5"/>
      <c r="H12" s="2">
        <v>1976</v>
      </c>
      <c r="I12">
        <v>30</v>
      </c>
      <c r="J12">
        <v>34.799999999999997</v>
      </c>
      <c r="K12">
        <v>12.5</v>
      </c>
      <c r="L12">
        <v>36.099999999999994</v>
      </c>
      <c r="M12">
        <v>24.7</v>
      </c>
      <c r="N12">
        <v>17</v>
      </c>
      <c r="O12">
        <v>24.099999999999994</v>
      </c>
      <c r="P12" s="33">
        <v>8.2999999999999989</v>
      </c>
      <c r="Q12">
        <v>9.1</v>
      </c>
      <c r="R12">
        <v>9.8000000000000007</v>
      </c>
      <c r="S12">
        <v>8.2000000000000011</v>
      </c>
      <c r="T12">
        <v>14.200000000000001</v>
      </c>
      <c r="U12">
        <v>26.400000000000002</v>
      </c>
      <c r="V12">
        <v>25.900000000000002</v>
      </c>
      <c r="W12">
        <v>23.1</v>
      </c>
      <c r="X12">
        <v>51.300000000000011</v>
      </c>
      <c r="Y12">
        <v>18.3</v>
      </c>
      <c r="Z12">
        <v>21.500000000000004</v>
      </c>
      <c r="AA12">
        <v>17.399999999999999</v>
      </c>
      <c r="AB12" s="37">
        <f t="shared" si="0"/>
        <v>233.50000000000003</v>
      </c>
      <c r="AC12" s="15">
        <f t="shared" si="1"/>
        <v>52.300000000000004</v>
      </c>
      <c r="AD12" s="15">
        <f t="shared" si="2"/>
        <v>140.9</v>
      </c>
      <c r="AE12" s="15"/>
      <c r="AF12" s="2">
        <v>1976</v>
      </c>
      <c r="AG12">
        <v>12.046666666666669</v>
      </c>
      <c r="AH12">
        <v>18.377419354838707</v>
      </c>
      <c r="AI12">
        <v>14.935483870967738</v>
      </c>
      <c r="AJ12">
        <v>6.85</v>
      </c>
      <c r="AK12">
        <v>-9.0225806451612893</v>
      </c>
      <c r="AL12">
        <v>-22.953333333333337</v>
      </c>
      <c r="AM12">
        <v>-15.480645161290322</v>
      </c>
      <c r="AN12" s="33">
        <v>-25.319354838709685</v>
      </c>
      <c r="AO12">
        <v>-30.172413793103448</v>
      </c>
      <c r="AP12">
        <v>-22.935483870967751</v>
      </c>
      <c r="AQ12">
        <v>-7.4300000000000006</v>
      </c>
      <c r="AR12">
        <v>-3.6999999999999997</v>
      </c>
      <c r="AS12">
        <v>9.4533333333333314</v>
      </c>
      <c r="AT12">
        <v>14.525806451612905</v>
      </c>
      <c r="AU12">
        <v>10.916129032258064</v>
      </c>
      <c r="AV12">
        <v>5.4099999999999993</v>
      </c>
      <c r="AW12">
        <v>-12.451612903225808</v>
      </c>
      <c r="AX12">
        <v>-24.24666666666667</v>
      </c>
      <c r="AY12">
        <v>-31.822580645161292</v>
      </c>
      <c r="AZ12" s="15">
        <f t="shared" si="3"/>
        <v>-9.8144036583858618</v>
      </c>
      <c r="BA12" s="2">
        <f t="shared" si="4"/>
        <v>11.989569892473117</v>
      </c>
      <c r="BB12" s="2">
        <f t="shared" si="5"/>
        <v>10.076317204301073</v>
      </c>
    </row>
    <row r="13" spans="1:54" x14ac:dyDescent="0.25">
      <c r="A13" s="2">
        <v>1977</v>
      </c>
      <c r="B13" s="5">
        <v>0.56299999999999994</v>
      </c>
      <c r="C13" s="5">
        <v>0.56299999999999994</v>
      </c>
      <c r="D13" s="2">
        <v>0.28299999999999997</v>
      </c>
      <c r="F13" s="5"/>
      <c r="H13" s="2">
        <v>1977</v>
      </c>
      <c r="I13">
        <v>26.400000000000002</v>
      </c>
      <c r="J13">
        <v>25.900000000000002</v>
      </c>
      <c r="K13">
        <v>23.1</v>
      </c>
      <c r="L13">
        <v>51.300000000000011</v>
      </c>
      <c r="M13">
        <v>18.3</v>
      </c>
      <c r="N13">
        <v>21.500000000000004</v>
      </c>
      <c r="O13">
        <v>17.399999999999999</v>
      </c>
      <c r="P13" s="33">
        <v>11.2</v>
      </c>
      <c r="Q13">
        <v>5.7</v>
      </c>
      <c r="R13">
        <v>5.4</v>
      </c>
      <c r="S13">
        <v>39.5</v>
      </c>
      <c r="T13">
        <v>16.599999999999998</v>
      </c>
      <c r="U13">
        <v>69.2</v>
      </c>
      <c r="V13">
        <v>54.79999999999999</v>
      </c>
      <c r="W13">
        <v>23.099999999999998</v>
      </c>
      <c r="X13">
        <v>19.3</v>
      </c>
      <c r="Y13">
        <v>10.8</v>
      </c>
      <c r="Z13">
        <v>16.599999999999998</v>
      </c>
      <c r="AA13">
        <v>7.8999999999999995</v>
      </c>
      <c r="AB13" s="37">
        <f t="shared" si="0"/>
        <v>280.09999999999997</v>
      </c>
      <c r="AC13" s="15">
        <f t="shared" si="1"/>
        <v>124</v>
      </c>
      <c r="AD13" s="15">
        <f t="shared" si="2"/>
        <v>183</v>
      </c>
      <c r="AE13" s="15"/>
      <c r="AF13" s="2">
        <v>1977</v>
      </c>
      <c r="AG13">
        <v>9.4533333333333314</v>
      </c>
      <c r="AH13">
        <v>14.525806451612905</v>
      </c>
      <c r="AI13">
        <v>10.916129032258064</v>
      </c>
      <c r="AJ13">
        <v>5.4099999999999993</v>
      </c>
      <c r="AK13">
        <v>-12.451612903225808</v>
      </c>
      <c r="AL13">
        <v>-24.24666666666667</v>
      </c>
      <c r="AM13">
        <v>-31.822580645161292</v>
      </c>
      <c r="AN13" s="33">
        <v>-29.13225806451613</v>
      </c>
      <c r="AO13">
        <v>-31.960714285714285</v>
      </c>
      <c r="AP13">
        <v>-26.029032258064522</v>
      </c>
      <c r="AQ13">
        <v>-8.7199999999999989</v>
      </c>
      <c r="AR13">
        <v>0.78709677419354862</v>
      </c>
      <c r="AS13">
        <v>9.206666666666667</v>
      </c>
      <c r="AT13">
        <v>15.738709677419351</v>
      </c>
      <c r="AU13">
        <v>11.380645161290323</v>
      </c>
      <c r="AV13">
        <v>3.5033333333333325</v>
      </c>
      <c r="AW13">
        <v>-13.999999999999998</v>
      </c>
      <c r="AX13">
        <v>-24.63</v>
      </c>
      <c r="AY13">
        <v>-28.158064516129024</v>
      </c>
      <c r="AZ13" s="15">
        <f t="shared" si="3"/>
        <v>-10.167801459293393</v>
      </c>
      <c r="BA13" s="2">
        <f t="shared" si="4"/>
        <v>12.472688172043009</v>
      </c>
      <c r="BB13" s="2">
        <f t="shared" si="5"/>
        <v>9.9573387096774173</v>
      </c>
    </row>
    <row r="14" spans="1:54" x14ac:dyDescent="0.25">
      <c r="A14" s="2">
        <v>1978</v>
      </c>
      <c r="B14" s="5">
        <v>1.0449999999999999</v>
      </c>
      <c r="C14" s="5">
        <v>1.0449999999999999</v>
      </c>
      <c r="D14" s="2">
        <v>0.69299999999999995</v>
      </c>
      <c r="F14" s="5"/>
      <c r="H14" s="2">
        <v>1978</v>
      </c>
      <c r="I14">
        <v>69.2</v>
      </c>
      <c r="J14">
        <v>54.79999999999999</v>
      </c>
      <c r="K14">
        <v>23.099999999999998</v>
      </c>
      <c r="L14">
        <v>19.3</v>
      </c>
      <c r="M14">
        <v>10.8</v>
      </c>
      <c r="N14">
        <v>16.599999999999998</v>
      </c>
      <c r="O14">
        <v>7.8999999999999995</v>
      </c>
      <c r="P14" s="33">
        <v>6.5999999999999988</v>
      </c>
      <c r="Q14">
        <v>15.299999999999999</v>
      </c>
      <c r="R14">
        <v>7.7</v>
      </c>
      <c r="S14">
        <v>5.1000000000000005</v>
      </c>
      <c r="T14">
        <v>11.100000000000003</v>
      </c>
      <c r="U14">
        <v>9.4999999999999982</v>
      </c>
      <c r="V14">
        <v>18.8</v>
      </c>
      <c r="W14">
        <v>24</v>
      </c>
      <c r="X14">
        <v>28.2</v>
      </c>
      <c r="Y14">
        <v>13.4</v>
      </c>
      <c r="Z14">
        <v>17.5</v>
      </c>
      <c r="AA14">
        <v>3.1</v>
      </c>
      <c r="AB14" s="37">
        <f t="shared" si="0"/>
        <v>160.29999999999998</v>
      </c>
      <c r="AC14" s="15">
        <f t="shared" si="1"/>
        <v>28.299999999999997</v>
      </c>
      <c r="AD14" s="15">
        <f t="shared" si="2"/>
        <v>91.600000000000009</v>
      </c>
      <c r="AE14" s="15"/>
      <c r="AF14" s="2">
        <v>1978</v>
      </c>
      <c r="AG14">
        <v>9.206666666666667</v>
      </c>
      <c r="AH14">
        <v>15.738709677419351</v>
      </c>
      <c r="AI14">
        <v>11.380645161290323</v>
      </c>
      <c r="AJ14">
        <v>3.5033333333333325</v>
      </c>
      <c r="AK14">
        <v>-13.999999999999998</v>
      </c>
      <c r="AL14">
        <v>-24.63</v>
      </c>
      <c r="AM14">
        <v>-28.158064516129024</v>
      </c>
      <c r="AN14" s="33">
        <v>-35.051612903225809</v>
      </c>
      <c r="AO14">
        <v>-26.203571428571426</v>
      </c>
      <c r="AP14">
        <v>-26.7</v>
      </c>
      <c r="AQ14">
        <v>-14.666666666666661</v>
      </c>
      <c r="AR14">
        <v>-3.6806451612903235</v>
      </c>
      <c r="AS14">
        <v>10.053333333333335</v>
      </c>
      <c r="AT14">
        <v>19.390322580645158</v>
      </c>
      <c r="AU14">
        <v>15.199999999999998</v>
      </c>
      <c r="AV14">
        <v>3.9233333333333342</v>
      </c>
      <c r="AW14">
        <v>-5.8419354838709667</v>
      </c>
      <c r="AX14">
        <v>-16.563333333333336</v>
      </c>
      <c r="AY14">
        <v>-34.761290322580642</v>
      </c>
      <c r="AZ14" s="15">
        <f t="shared" si="3"/>
        <v>-9.5751721710189468</v>
      </c>
      <c r="BA14" s="2">
        <f t="shared" si="4"/>
        <v>14.721827956989246</v>
      </c>
      <c r="BB14" s="2">
        <f t="shared" si="5"/>
        <v>12.141747311827956</v>
      </c>
    </row>
    <row r="15" spans="1:54" x14ac:dyDescent="0.25">
      <c r="A15" s="2">
        <v>1979</v>
      </c>
      <c r="B15" s="5">
        <v>1.3109999999999999</v>
      </c>
      <c r="C15" s="5">
        <v>1.3109999999999999</v>
      </c>
      <c r="D15" s="2">
        <v>1.0269999999999999</v>
      </c>
      <c r="F15" s="5"/>
      <c r="H15" s="2">
        <v>1979</v>
      </c>
      <c r="I15">
        <v>9.4999999999999982</v>
      </c>
      <c r="J15">
        <v>18.8</v>
      </c>
      <c r="K15">
        <v>24</v>
      </c>
      <c r="L15">
        <v>28.2</v>
      </c>
      <c r="M15">
        <v>13.4</v>
      </c>
      <c r="N15">
        <v>17.5</v>
      </c>
      <c r="O15">
        <v>3.1</v>
      </c>
      <c r="P15" s="33">
        <v>3.8</v>
      </c>
      <c r="Q15">
        <v>9.6999999999999993</v>
      </c>
      <c r="R15">
        <v>2.5</v>
      </c>
      <c r="S15">
        <v>3.5999999999999996</v>
      </c>
      <c r="T15">
        <v>8.8000000000000007</v>
      </c>
      <c r="U15">
        <v>18.8</v>
      </c>
      <c r="V15">
        <v>12</v>
      </c>
      <c r="W15">
        <v>21.1</v>
      </c>
      <c r="X15">
        <v>39.400000000000006</v>
      </c>
      <c r="Y15">
        <v>15.099999999999998</v>
      </c>
      <c r="Z15">
        <v>18.3</v>
      </c>
      <c r="AA15">
        <v>17.200000000000003</v>
      </c>
      <c r="AB15" s="37">
        <f t="shared" si="0"/>
        <v>170.3</v>
      </c>
      <c r="AC15" s="15">
        <f t="shared" si="1"/>
        <v>30.8</v>
      </c>
      <c r="AD15" s="15">
        <f t="shared" si="2"/>
        <v>100.10000000000001</v>
      </c>
      <c r="AE15" s="15"/>
      <c r="AF15" s="2">
        <v>1979</v>
      </c>
      <c r="AG15">
        <v>10.053333333333335</v>
      </c>
      <c r="AH15">
        <v>19.390322580645158</v>
      </c>
      <c r="AI15">
        <v>15.199999999999998</v>
      </c>
      <c r="AJ15">
        <v>3.9233333333333342</v>
      </c>
      <c r="AK15">
        <v>-5.8419354838709667</v>
      </c>
      <c r="AL15">
        <v>-16.563333333333336</v>
      </c>
      <c r="AM15">
        <v>-34.761290322580642</v>
      </c>
      <c r="AN15" s="33">
        <v>-38.648387096774194</v>
      </c>
      <c r="AO15">
        <v>-41.074999999999996</v>
      </c>
      <c r="AP15">
        <v>-27.254838709677419</v>
      </c>
      <c r="AQ15">
        <v>-14.239999999999997</v>
      </c>
      <c r="AR15">
        <v>-5.0999999999999979</v>
      </c>
      <c r="AS15">
        <v>14.770000000000001</v>
      </c>
      <c r="AT15">
        <v>21.570967741935487</v>
      </c>
      <c r="AU15">
        <v>13.077419354838712</v>
      </c>
      <c r="AV15">
        <v>3.94</v>
      </c>
      <c r="AW15">
        <v>-11.851612903225808</v>
      </c>
      <c r="AX15">
        <v>-23.946666666666665</v>
      </c>
      <c r="AY15">
        <v>-23.525806451612901</v>
      </c>
      <c r="AZ15" s="15">
        <f t="shared" si="3"/>
        <v>-11.023660394265233</v>
      </c>
      <c r="BA15" s="2">
        <f t="shared" si="4"/>
        <v>18.170483870967743</v>
      </c>
      <c r="BB15" s="2">
        <f t="shared" si="5"/>
        <v>13.339596774193549</v>
      </c>
    </row>
    <row r="16" spans="1:54" x14ac:dyDescent="0.25">
      <c r="A16" s="2">
        <v>1980</v>
      </c>
      <c r="B16" s="5">
        <v>0.317</v>
      </c>
      <c r="C16" s="5">
        <v>0.317</v>
      </c>
      <c r="D16" s="2">
        <v>0.158</v>
      </c>
      <c r="F16" s="5"/>
      <c r="H16" s="2">
        <v>1980</v>
      </c>
      <c r="I16">
        <v>18.8</v>
      </c>
      <c r="J16">
        <v>12</v>
      </c>
      <c r="K16">
        <v>21.1</v>
      </c>
      <c r="L16">
        <v>39.400000000000006</v>
      </c>
      <c r="M16">
        <v>15.099999999999998</v>
      </c>
      <c r="N16">
        <v>18.3</v>
      </c>
      <c r="O16">
        <v>17.200000000000003</v>
      </c>
      <c r="P16" s="33">
        <v>6.6999999999999993</v>
      </c>
      <c r="Q16">
        <v>9.8000000000000007</v>
      </c>
      <c r="R16">
        <v>9.9000000000000021</v>
      </c>
      <c r="S16">
        <v>7.1000000000000005</v>
      </c>
      <c r="T16">
        <v>27.799999999999997</v>
      </c>
      <c r="U16">
        <v>47.699999999999989</v>
      </c>
      <c r="V16">
        <v>8.7000000000000011</v>
      </c>
      <c r="W16">
        <v>49.8</v>
      </c>
      <c r="X16">
        <v>45.899999999999991</v>
      </c>
      <c r="Y16">
        <v>51.300000000000004</v>
      </c>
      <c r="Z16">
        <v>3.8</v>
      </c>
      <c r="AA16">
        <v>8.4</v>
      </c>
      <c r="AB16" s="37">
        <f t="shared" si="0"/>
        <v>276.89999999999998</v>
      </c>
      <c r="AC16" s="15">
        <f t="shared" si="1"/>
        <v>56.399999999999991</v>
      </c>
      <c r="AD16" s="15">
        <f t="shared" si="2"/>
        <v>179.89999999999998</v>
      </c>
      <c r="AE16" s="15"/>
      <c r="AF16" s="2">
        <v>1980</v>
      </c>
      <c r="AG16">
        <v>14.770000000000001</v>
      </c>
      <c r="AH16">
        <v>21.570967741935487</v>
      </c>
      <c r="AI16">
        <v>13.077419354838712</v>
      </c>
      <c r="AJ16">
        <v>3.94</v>
      </c>
      <c r="AK16">
        <v>-11.851612903225808</v>
      </c>
      <c r="AL16">
        <v>-23.946666666666665</v>
      </c>
      <c r="AM16">
        <v>-23.525806451612901</v>
      </c>
      <c r="AN16" s="33">
        <v>-29.21612903225806</v>
      </c>
      <c r="AO16">
        <v>-24.920689655172421</v>
      </c>
      <c r="AP16">
        <v>-25.296774193548384</v>
      </c>
      <c r="AQ16">
        <v>-10.526666666666667</v>
      </c>
      <c r="AR16">
        <v>-2.9580645161290318</v>
      </c>
      <c r="AS16">
        <v>5.3866666666666676</v>
      </c>
      <c r="AT16">
        <v>16.845161290322579</v>
      </c>
      <c r="AU16">
        <v>16.087096774193547</v>
      </c>
      <c r="AV16">
        <v>5.4233333333333311</v>
      </c>
      <c r="AW16">
        <v>-4.8129032258064521</v>
      </c>
      <c r="AX16">
        <v>-28.376666666666669</v>
      </c>
      <c r="AY16">
        <v>-26.13225806451613</v>
      </c>
      <c r="AZ16" s="15">
        <f t="shared" si="3"/>
        <v>-9.0414911630206394</v>
      </c>
      <c r="BA16" s="2">
        <f t="shared" si="4"/>
        <v>11.115913978494623</v>
      </c>
      <c r="BB16" s="2">
        <f t="shared" si="5"/>
        <v>10.93556451612903</v>
      </c>
    </row>
    <row r="17" spans="1:54" x14ac:dyDescent="0.25">
      <c r="A17" s="2">
        <v>1981</v>
      </c>
      <c r="B17" s="5">
        <v>1.0249999999999999</v>
      </c>
      <c r="C17" s="5">
        <v>1.0249999999999999</v>
      </c>
      <c r="D17" s="2">
        <v>0.67300000000000004</v>
      </c>
      <c r="F17" s="5"/>
      <c r="H17" s="2">
        <v>1981</v>
      </c>
      <c r="I17">
        <v>47.699999999999989</v>
      </c>
      <c r="J17">
        <v>8.7000000000000011</v>
      </c>
      <c r="K17">
        <v>49.8</v>
      </c>
      <c r="L17">
        <v>45.899999999999991</v>
      </c>
      <c r="M17">
        <v>51.300000000000004</v>
      </c>
      <c r="N17">
        <v>3.8</v>
      </c>
      <c r="O17">
        <v>8.4</v>
      </c>
      <c r="P17" s="33">
        <v>18.700000000000003</v>
      </c>
      <c r="Q17">
        <v>10.5</v>
      </c>
      <c r="R17">
        <v>16.899999999999999</v>
      </c>
      <c r="S17">
        <v>20.600000000000005</v>
      </c>
      <c r="T17">
        <v>13.799999999999999</v>
      </c>
      <c r="U17">
        <v>46.400000000000006</v>
      </c>
      <c r="V17">
        <v>52.099999999999994</v>
      </c>
      <c r="W17">
        <v>22.899999999999995</v>
      </c>
      <c r="X17">
        <v>24.7</v>
      </c>
      <c r="Y17">
        <v>37.4</v>
      </c>
      <c r="Z17">
        <v>16.2</v>
      </c>
      <c r="AA17">
        <v>26.099999999999994</v>
      </c>
      <c r="AB17" s="37">
        <f t="shared" si="0"/>
        <v>306.29999999999995</v>
      </c>
      <c r="AC17" s="15">
        <f t="shared" si="1"/>
        <v>98.5</v>
      </c>
      <c r="AD17" s="15">
        <f t="shared" si="2"/>
        <v>159.89999999999998</v>
      </c>
      <c r="AE17" s="15"/>
      <c r="AF17" s="2">
        <v>1981</v>
      </c>
      <c r="AG17">
        <v>5.3866666666666676</v>
      </c>
      <c r="AH17">
        <v>16.845161290322579</v>
      </c>
      <c r="AI17">
        <v>16.087096774193547</v>
      </c>
      <c r="AJ17">
        <v>5.4233333333333311</v>
      </c>
      <c r="AK17">
        <v>-4.8129032258064521</v>
      </c>
      <c r="AL17">
        <v>-28.376666666666669</v>
      </c>
      <c r="AM17">
        <v>-26.13225806451613</v>
      </c>
      <c r="AN17" s="33">
        <v>-14.680645161290322</v>
      </c>
      <c r="AO17">
        <v>-27.249999999999996</v>
      </c>
      <c r="AP17">
        <v>-22.145161290322577</v>
      </c>
      <c r="AQ17">
        <v>-10.33666666666667</v>
      </c>
      <c r="AR17">
        <v>-5.2741935483870961</v>
      </c>
      <c r="AS17">
        <v>9.3766666666666669</v>
      </c>
      <c r="AT17">
        <v>15.441935483870967</v>
      </c>
      <c r="AU17">
        <v>15.167741935483868</v>
      </c>
      <c r="AV17">
        <v>3.2333333333333329</v>
      </c>
      <c r="AW17">
        <v>-9.8741935483870975</v>
      </c>
      <c r="AX17">
        <v>-15.74</v>
      </c>
      <c r="AY17">
        <v>-24.574193548387093</v>
      </c>
      <c r="AZ17" s="15">
        <f t="shared" si="3"/>
        <v>-7.2212813620071685</v>
      </c>
      <c r="BA17" s="2">
        <f t="shared" si="4"/>
        <v>12.409301075268818</v>
      </c>
      <c r="BB17" s="2">
        <f t="shared" si="5"/>
        <v>10.804919354838709</v>
      </c>
    </row>
    <row r="18" spans="1:54" x14ac:dyDescent="0.25">
      <c r="A18" s="2">
        <v>1982</v>
      </c>
      <c r="B18" s="5">
        <v>0.95799999999999996</v>
      </c>
      <c r="C18" s="5">
        <v>0.95799999999999996</v>
      </c>
      <c r="D18" s="2">
        <v>0.69</v>
      </c>
      <c r="F18" s="5"/>
      <c r="H18" s="2">
        <v>1982</v>
      </c>
      <c r="I18">
        <v>46.400000000000006</v>
      </c>
      <c r="J18">
        <v>52.099999999999994</v>
      </c>
      <c r="K18">
        <v>22.899999999999995</v>
      </c>
      <c r="L18">
        <v>24.7</v>
      </c>
      <c r="M18">
        <v>37.4</v>
      </c>
      <c r="N18">
        <v>16.2</v>
      </c>
      <c r="O18">
        <v>26.099999999999994</v>
      </c>
      <c r="P18" s="33">
        <v>4.0999999999999996</v>
      </c>
      <c r="Q18">
        <v>10.8</v>
      </c>
      <c r="R18">
        <v>7.7</v>
      </c>
      <c r="S18">
        <v>21.599999999999998</v>
      </c>
      <c r="T18">
        <v>3.4000000000000004</v>
      </c>
      <c r="U18">
        <v>51.199999999999996</v>
      </c>
      <c r="V18">
        <v>41.000000000000007</v>
      </c>
      <c r="W18">
        <v>8.8000000000000007</v>
      </c>
      <c r="X18">
        <v>52.000000000000007</v>
      </c>
      <c r="Y18">
        <v>28.499999999999996</v>
      </c>
      <c r="Z18">
        <v>3.6999999999999997</v>
      </c>
      <c r="AA18">
        <v>14.199999999999998</v>
      </c>
      <c r="AB18" s="37">
        <f t="shared" si="0"/>
        <v>247</v>
      </c>
      <c r="AC18" s="15">
        <f t="shared" si="1"/>
        <v>92.2</v>
      </c>
      <c r="AD18" s="15">
        <f t="shared" si="2"/>
        <v>156.4</v>
      </c>
      <c r="AE18" s="15"/>
      <c r="AF18" s="2">
        <v>1982</v>
      </c>
      <c r="AG18">
        <v>9.3766666666666669</v>
      </c>
      <c r="AH18">
        <v>15.441935483870967</v>
      </c>
      <c r="AI18">
        <v>15.167741935483868</v>
      </c>
      <c r="AJ18">
        <v>3.2333333333333329</v>
      </c>
      <c r="AK18">
        <v>-9.8741935483870975</v>
      </c>
      <c r="AL18">
        <v>-15.74</v>
      </c>
      <c r="AM18">
        <v>-24.574193548387093</v>
      </c>
      <c r="AN18" s="33">
        <v>-32.741935483870961</v>
      </c>
      <c r="AO18">
        <v>-23.449999999999996</v>
      </c>
      <c r="AP18">
        <v>-26.274193548387103</v>
      </c>
      <c r="AQ18">
        <v>-9.8366666666666678</v>
      </c>
      <c r="AR18">
        <v>-4.7838709677419349</v>
      </c>
      <c r="AS18">
        <v>6.9233333333333347</v>
      </c>
      <c r="AT18">
        <v>15.577419354838709</v>
      </c>
      <c r="AU18">
        <v>16.967741935483872</v>
      </c>
      <c r="AV18">
        <v>4.5000000000000018</v>
      </c>
      <c r="AW18">
        <v>-14.441935483870967</v>
      </c>
      <c r="AX18">
        <v>-29.496666666666673</v>
      </c>
      <c r="AY18">
        <v>-25.774193548387096</v>
      </c>
      <c r="AZ18" s="15">
        <f t="shared" si="3"/>
        <v>-10.235913978494624</v>
      </c>
      <c r="BA18" s="2">
        <f t="shared" si="4"/>
        <v>11.250376344086021</v>
      </c>
      <c r="BB18" s="2">
        <f t="shared" si="5"/>
        <v>10.992123655913979</v>
      </c>
    </row>
    <row r="19" spans="1:54" x14ac:dyDescent="0.25">
      <c r="A19" s="2">
        <v>1983</v>
      </c>
      <c r="B19" s="5">
        <v>0.92800000000000005</v>
      </c>
      <c r="C19" s="5">
        <v>0.92800000000000005</v>
      </c>
      <c r="D19" s="2">
        <v>0.65</v>
      </c>
      <c r="F19" s="5"/>
      <c r="H19" s="2">
        <v>1983</v>
      </c>
      <c r="I19">
        <v>51.199999999999996</v>
      </c>
      <c r="J19">
        <v>41.000000000000007</v>
      </c>
      <c r="K19">
        <v>8.8000000000000007</v>
      </c>
      <c r="L19">
        <v>52.000000000000007</v>
      </c>
      <c r="M19">
        <v>28.499999999999996</v>
      </c>
      <c r="N19">
        <v>3.6999999999999997</v>
      </c>
      <c r="O19">
        <v>14.199999999999998</v>
      </c>
      <c r="P19" s="33">
        <v>15.399999999999999</v>
      </c>
      <c r="Q19">
        <v>8.1</v>
      </c>
      <c r="R19">
        <v>8.1</v>
      </c>
      <c r="S19">
        <v>9.3999999999999986</v>
      </c>
      <c r="T19">
        <v>16.700000000000003</v>
      </c>
      <c r="U19">
        <v>11.200000000000001</v>
      </c>
      <c r="V19">
        <v>34.9</v>
      </c>
      <c r="W19">
        <v>60.600000000000009</v>
      </c>
      <c r="X19">
        <v>27.500000000000004</v>
      </c>
      <c r="Y19">
        <v>9</v>
      </c>
      <c r="Z19">
        <v>20.8</v>
      </c>
      <c r="AA19">
        <v>13.7</v>
      </c>
      <c r="AB19" s="37">
        <f t="shared" si="0"/>
        <v>235.40000000000003</v>
      </c>
      <c r="AC19" s="15">
        <f t="shared" si="1"/>
        <v>46.1</v>
      </c>
      <c r="AD19" s="15">
        <f t="shared" si="2"/>
        <v>150.9</v>
      </c>
      <c r="AE19" s="15"/>
      <c r="AF19" s="2">
        <v>1983</v>
      </c>
      <c r="AG19">
        <v>6.9233333333333347</v>
      </c>
      <c r="AH19">
        <v>15.577419354838709</v>
      </c>
      <c r="AI19">
        <v>16.967741935483872</v>
      </c>
      <c r="AJ19">
        <v>4.5000000000000018</v>
      </c>
      <c r="AK19">
        <v>-14.441935483870967</v>
      </c>
      <c r="AL19">
        <v>-29.496666666666673</v>
      </c>
      <c r="AM19">
        <v>-25.774193548387096</v>
      </c>
      <c r="AN19" s="33">
        <v>-25.56774193548388</v>
      </c>
      <c r="AO19">
        <v>-25.328571428571429</v>
      </c>
      <c r="AP19">
        <v>-19.183870967741935</v>
      </c>
      <c r="AQ19">
        <v>-15.826666666666663</v>
      </c>
      <c r="AR19">
        <v>-2.7387096774193549</v>
      </c>
      <c r="AS19">
        <v>11.843333333333332</v>
      </c>
      <c r="AT19">
        <v>15.290322580645164</v>
      </c>
      <c r="AU19">
        <v>16.096774193548391</v>
      </c>
      <c r="AV19">
        <v>7.0066666666666659</v>
      </c>
      <c r="AW19">
        <v>-6.3354838709677415</v>
      </c>
      <c r="AX19">
        <v>-14.966666666666669</v>
      </c>
      <c r="AY19">
        <v>-25.545161290322582</v>
      </c>
      <c r="AZ19" s="15">
        <f t="shared" si="3"/>
        <v>-7.1046479774705587</v>
      </c>
      <c r="BA19" s="2">
        <f t="shared" si="4"/>
        <v>13.566827956989247</v>
      </c>
      <c r="BB19" s="2">
        <f t="shared" si="5"/>
        <v>12.559274193548388</v>
      </c>
    </row>
    <row r="20" spans="1:54" x14ac:dyDescent="0.25">
      <c r="A20" s="2">
        <v>1984</v>
      </c>
      <c r="B20" s="5">
        <v>1.2470000000000001</v>
      </c>
      <c r="C20" s="5">
        <v>1.2470000000000001</v>
      </c>
      <c r="D20" s="2">
        <v>0.998</v>
      </c>
      <c r="E20" s="38"/>
      <c r="F20" s="5"/>
      <c r="H20" s="2">
        <v>1984</v>
      </c>
      <c r="I20">
        <v>11.200000000000001</v>
      </c>
      <c r="J20">
        <v>34.9</v>
      </c>
      <c r="K20">
        <v>60.600000000000009</v>
      </c>
      <c r="L20">
        <v>27.500000000000004</v>
      </c>
      <c r="M20">
        <v>9</v>
      </c>
      <c r="N20">
        <v>20.8</v>
      </c>
      <c r="O20">
        <v>13.7</v>
      </c>
      <c r="P20" s="33">
        <v>15.000000000000004</v>
      </c>
      <c r="Q20">
        <v>13.099999999999998</v>
      </c>
      <c r="R20">
        <v>8.3000000000000007</v>
      </c>
      <c r="S20">
        <v>8.8000000000000007</v>
      </c>
      <c r="T20">
        <v>17.099999999999998</v>
      </c>
      <c r="U20">
        <v>18.2</v>
      </c>
      <c r="V20">
        <v>15.4</v>
      </c>
      <c r="W20">
        <v>56.6</v>
      </c>
      <c r="X20">
        <v>56.79999999999999</v>
      </c>
      <c r="Y20">
        <v>28</v>
      </c>
      <c r="Z20">
        <v>14.999999999999996</v>
      </c>
      <c r="AA20">
        <v>77.099999999999994</v>
      </c>
      <c r="AB20" s="37">
        <f t="shared" si="0"/>
        <v>329.4</v>
      </c>
      <c r="AC20" s="15">
        <f t="shared" si="1"/>
        <v>33.6</v>
      </c>
      <c r="AD20" s="15">
        <f t="shared" si="2"/>
        <v>164.1</v>
      </c>
      <c r="AE20" s="15"/>
      <c r="AF20" s="2">
        <v>1984</v>
      </c>
      <c r="AG20">
        <v>11.843333333333332</v>
      </c>
      <c r="AH20">
        <v>15.290322580645164</v>
      </c>
      <c r="AI20">
        <v>16.096774193548391</v>
      </c>
      <c r="AJ20">
        <v>7.0066666666666659</v>
      </c>
      <c r="AK20">
        <v>-6.3354838709677415</v>
      </c>
      <c r="AL20">
        <v>-14.966666666666669</v>
      </c>
      <c r="AM20">
        <v>-25.545161290322582</v>
      </c>
      <c r="AN20" s="33">
        <v>-21.848387096774196</v>
      </c>
      <c r="AO20">
        <v>-27.69310344827586</v>
      </c>
      <c r="AP20">
        <v>-20.583870967741937</v>
      </c>
      <c r="AQ20">
        <v>-17.96</v>
      </c>
      <c r="AR20">
        <v>-3.1580645161290328</v>
      </c>
      <c r="AS20">
        <v>10.976666666666667</v>
      </c>
      <c r="AT20">
        <v>23.774193548387093</v>
      </c>
      <c r="AU20">
        <v>12.019354838709679</v>
      </c>
      <c r="AV20">
        <v>6.4933333333333341</v>
      </c>
      <c r="AW20">
        <v>-8.5</v>
      </c>
      <c r="AX20">
        <v>-23.186666666666664</v>
      </c>
      <c r="AY20">
        <v>-25.49354838709678</v>
      </c>
      <c r="AZ20" s="15">
        <f t="shared" si="3"/>
        <v>-7.9300077246323086</v>
      </c>
      <c r="BA20" s="2">
        <f t="shared" si="4"/>
        <v>17.375430107526881</v>
      </c>
      <c r="BB20" s="2">
        <f t="shared" si="5"/>
        <v>13.315887096774194</v>
      </c>
    </row>
    <row r="21" spans="1:54" x14ac:dyDescent="0.25">
      <c r="A21" s="2">
        <v>1985</v>
      </c>
      <c r="B21" s="5">
        <v>0.49</v>
      </c>
      <c r="C21" s="5">
        <v>0.49</v>
      </c>
      <c r="D21" s="2">
        <v>0.38500000000000001</v>
      </c>
      <c r="F21" s="5"/>
      <c r="H21" s="2">
        <v>1985</v>
      </c>
      <c r="I21">
        <v>18.2</v>
      </c>
      <c r="J21">
        <v>15.4</v>
      </c>
      <c r="K21">
        <v>56.6</v>
      </c>
      <c r="L21">
        <v>56.79999999999999</v>
      </c>
      <c r="M21">
        <v>28</v>
      </c>
      <c r="N21">
        <v>14.999999999999996</v>
      </c>
      <c r="O21">
        <v>77.099999999999994</v>
      </c>
      <c r="P21" s="33">
        <v>5</v>
      </c>
      <c r="Q21">
        <v>7.2000000000000011</v>
      </c>
      <c r="R21">
        <v>55.2</v>
      </c>
      <c r="S21">
        <v>17.3</v>
      </c>
      <c r="T21">
        <v>5.8</v>
      </c>
      <c r="U21">
        <v>12.1</v>
      </c>
      <c r="V21">
        <v>15.200000000000001</v>
      </c>
      <c r="W21">
        <v>56.3</v>
      </c>
      <c r="X21">
        <v>43.199999999999996</v>
      </c>
      <c r="Y21">
        <v>18.5</v>
      </c>
      <c r="Z21">
        <v>27.099999999999998</v>
      </c>
      <c r="AA21">
        <v>8.1</v>
      </c>
      <c r="AB21" s="37">
        <f t="shared" si="0"/>
        <v>271</v>
      </c>
      <c r="AC21" s="15">
        <f t="shared" si="1"/>
        <v>27.3</v>
      </c>
      <c r="AD21" s="15">
        <f t="shared" si="2"/>
        <v>132.6</v>
      </c>
      <c r="AE21" s="15"/>
      <c r="AF21" s="2">
        <v>1985</v>
      </c>
      <c r="AG21">
        <v>10.976666666666667</v>
      </c>
      <c r="AH21">
        <v>23.774193548387093</v>
      </c>
      <c r="AI21">
        <v>12.019354838709679</v>
      </c>
      <c r="AJ21">
        <v>6.4933333333333341</v>
      </c>
      <c r="AK21">
        <v>-8.5</v>
      </c>
      <c r="AL21">
        <v>-23.186666666666664</v>
      </c>
      <c r="AM21">
        <v>-25.49354838709678</v>
      </c>
      <c r="AN21" s="33">
        <v>-30.600000000000005</v>
      </c>
      <c r="AO21">
        <v>-27.621428571428567</v>
      </c>
      <c r="AP21">
        <v>-21.612903225806452</v>
      </c>
      <c r="AQ21">
        <v>-12.860000000000001</v>
      </c>
      <c r="AR21">
        <v>-4.6064516129032249</v>
      </c>
      <c r="AS21">
        <v>12.686666666666666</v>
      </c>
      <c r="AT21">
        <v>16.154838709677417</v>
      </c>
      <c r="AU21">
        <v>13.367741935483869</v>
      </c>
      <c r="AV21">
        <v>5.6566666666666663</v>
      </c>
      <c r="AW21">
        <v>-6.9774193548387107</v>
      </c>
      <c r="AX21">
        <v>-17.29</v>
      </c>
      <c r="AY21">
        <v>-25.683870967741928</v>
      </c>
      <c r="AZ21" s="15">
        <f t="shared" si="3"/>
        <v>-8.2821799795186894</v>
      </c>
      <c r="BA21" s="2">
        <f t="shared" si="4"/>
        <v>14.42075268817204</v>
      </c>
      <c r="BB21" s="2">
        <f t="shared" si="5"/>
        <v>11.966478494623654</v>
      </c>
    </row>
    <row r="22" spans="1:54" x14ac:dyDescent="0.25">
      <c r="A22" s="2">
        <v>1986</v>
      </c>
      <c r="B22" s="5">
        <v>1.149</v>
      </c>
      <c r="C22" s="5">
        <v>1.149</v>
      </c>
      <c r="D22" s="2">
        <v>0.873</v>
      </c>
      <c r="F22" s="5"/>
      <c r="H22" s="2">
        <v>1986</v>
      </c>
      <c r="I22">
        <v>12.1</v>
      </c>
      <c r="J22">
        <v>15.200000000000001</v>
      </c>
      <c r="K22">
        <v>56.3</v>
      </c>
      <c r="L22">
        <v>43.199999999999996</v>
      </c>
      <c r="M22">
        <v>18.5</v>
      </c>
      <c r="N22">
        <v>27.099999999999998</v>
      </c>
      <c r="O22">
        <v>8.1</v>
      </c>
      <c r="P22" s="33">
        <v>15</v>
      </c>
      <c r="Q22">
        <v>28.599999999999998</v>
      </c>
      <c r="R22">
        <v>7.9</v>
      </c>
      <c r="S22">
        <v>9.8000000000000007</v>
      </c>
      <c r="T22">
        <v>17</v>
      </c>
      <c r="U22">
        <v>44.8</v>
      </c>
      <c r="V22">
        <v>20.100000000000005</v>
      </c>
      <c r="W22">
        <v>27.399999999999995</v>
      </c>
      <c r="X22">
        <v>20.100000000000001</v>
      </c>
      <c r="Y22">
        <v>20.8</v>
      </c>
      <c r="Z22">
        <v>28.7</v>
      </c>
      <c r="AA22">
        <v>7.5</v>
      </c>
      <c r="AB22" s="37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>
        <v>12.686666666666666</v>
      </c>
      <c r="AH22">
        <v>16.154838709677417</v>
      </c>
      <c r="AI22">
        <v>13.367741935483869</v>
      </c>
      <c r="AJ22">
        <v>5.6566666666666663</v>
      </c>
      <c r="AK22">
        <v>-6.9774193548387107</v>
      </c>
      <c r="AL22">
        <v>-17.29</v>
      </c>
      <c r="AM22">
        <v>-25.683870967741928</v>
      </c>
      <c r="AN22" s="33">
        <v>-29.635483870967747</v>
      </c>
      <c r="AO22">
        <v>-23.178571428571427</v>
      </c>
      <c r="AP22">
        <v>-22.567741935483863</v>
      </c>
      <c r="AQ22">
        <v>-13.976666666666667</v>
      </c>
      <c r="AR22">
        <v>-3.7032258064516141</v>
      </c>
      <c r="AS22">
        <v>7.0933333333333328</v>
      </c>
      <c r="AT22">
        <v>19.161290322580644</v>
      </c>
      <c r="AU22">
        <v>13.148387096774194</v>
      </c>
      <c r="AV22">
        <v>3.7366666666666659</v>
      </c>
      <c r="AW22">
        <v>-5.8645161290322578</v>
      </c>
      <c r="AX22">
        <v>-17.403333333333329</v>
      </c>
      <c r="AY22">
        <v>-28.083870967741934</v>
      </c>
      <c r="AZ22" s="15">
        <f t="shared" si="3"/>
        <v>-8.4394777265745002</v>
      </c>
      <c r="BA22" s="2">
        <f t="shared" si="4"/>
        <v>13.127311827956989</v>
      </c>
      <c r="BB22" s="2">
        <f t="shared" si="5"/>
        <v>10.78491935483871</v>
      </c>
    </row>
    <row r="23" spans="1:54" x14ac:dyDescent="0.25">
      <c r="A23" s="2">
        <v>1987</v>
      </c>
      <c r="B23" s="5">
        <v>0.65400000000000003</v>
      </c>
      <c r="C23" s="5">
        <v>0.65400000000000003</v>
      </c>
      <c r="D23" s="2">
        <v>0.48399999999999999</v>
      </c>
      <c r="F23" s="5"/>
      <c r="H23" s="2">
        <v>1987</v>
      </c>
      <c r="I23">
        <v>44.8</v>
      </c>
      <c r="J23">
        <v>20.100000000000005</v>
      </c>
      <c r="K23">
        <v>27.399999999999995</v>
      </c>
      <c r="L23">
        <v>20.100000000000001</v>
      </c>
      <c r="M23">
        <v>20.8</v>
      </c>
      <c r="N23">
        <v>28.7</v>
      </c>
      <c r="O23">
        <v>7.5</v>
      </c>
      <c r="P23" s="33">
        <v>4.4000000000000004</v>
      </c>
      <c r="Q23">
        <v>9.2000000000000011</v>
      </c>
      <c r="R23">
        <v>30.1</v>
      </c>
      <c r="S23">
        <v>9</v>
      </c>
      <c r="T23">
        <v>27.000000000000007</v>
      </c>
      <c r="U23">
        <v>35.599999999999994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16.000000000000004</v>
      </c>
      <c r="AB23" s="37">
        <f t="shared" si="0"/>
        <v>272.7</v>
      </c>
      <c r="AC23" s="15">
        <f t="shared" si="1"/>
        <v>58.599999999999994</v>
      </c>
      <c r="AD23" s="15">
        <f t="shared" si="2"/>
        <v>107.3</v>
      </c>
      <c r="AE23" s="15"/>
      <c r="AF23" s="2">
        <v>1987</v>
      </c>
      <c r="AG23">
        <v>7.0933333333333328</v>
      </c>
      <c r="AH23">
        <v>19.161290322580644</v>
      </c>
      <c r="AI23">
        <v>13.148387096774194</v>
      </c>
      <c r="AJ23">
        <v>3.7366666666666659</v>
      </c>
      <c r="AK23">
        <v>-5.8645161290322578</v>
      </c>
      <c r="AL23">
        <v>-17.403333333333329</v>
      </c>
      <c r="AM23">
        <v>-28.083870967741934</v>
      </c>
      <c r="AN23" s="33">
        <v>-36.62580645161291</v>
      </c>
      <c r="AO23">
        <v>-29.982142857142861</v>
      </c>
      <c r="AP23">
        <v>-24.132258064516133</v>
      </c>
      <c r="AQ23">
        <v>-11.826666666666663</v>
      </c>
      <c r="AR23">
        <v>-2.8870967741935485</v>
      </c>
      <c r="AS23">
        <v>4.0333333333333332</v>
      </c>
      <c r="AT23">
        <v>17.380645161290317</v>
      </c>
      <c r="AU23">
        <v>14.396774193548387</v>
      </c>
      <c r="AV23">
        <v>6.13</v>
      </c>
      <c r="AW23">
        <v>-7.1387096774193539</v>
      </c>
      <c r="AX23">
        <v>-24.520000000000007</v>
      </c>
      <c r="AY23">
        <v>-27.641935483870967</v>
      </c>
      <c r="AZ23" s="15">
        <f t="shared" si="3"/>
        <v>-10.234488607270867</v>
      </c>
      <c r="BA23" s="2">
        <f t="shared" si="4"/>
        <v>10.706989247311824</v>
      </c>
      <c r="BB23" s="2">
        <f t="shared" si="5"/>
        <v>10.48518817204301</v>
      </c>
    </row>
    <row r="24" spans="1:54" x14ac:dyDescent="0.25">
      <c r="A24" s="2">
        <v>1988</v>
      </c>
      <c r="B24" s="5">
        <v>1.153</v>
      </c>
      <c r="C24" s="5">
        <v>1.153</v>
      </c>
      <c r="D24" s="2">
        <v>0.877</v>
      </c>
      <c r="F24" s="5"/>
      <c r="H24" s="2">
        <v>1988</v>
      </c>
      <c r="I24">
        <v>35.599999999999994</v>
      </c>
      <c r="J24">
        <v>23</v>
      </c>
      <c r="K24">
        <v>16.2</v>
      </c>
      <c r="L24">
        <v>5.5</v>
      </c>
      <c r="M24">
        <v>45.6</v>
      </c>
      <c r="N24">
        <v>51.1</v>
      </c>
      <c r="O24">
        <v>16.000000000000004</v>
      </c>
      <c r="P24" s="33">
        <v>17.299999999999997</v>
      </c>
      <c r="Q24">
        <v>14.4</v>
      </c>
      <c r="R24">
        <v>13.799999999999999</v>
      </c>
      <c r="S24">
        <v>10.100000000000001</v>
      </c>
      <c r="T24">
        <v>5.3999999999999995</v>
      </c>
      <c r="U24">
        <v>38.800000000000004</v>
      </c>
      <c r="V24">
        <v>44.800000000000004</v>
      </c>
      <c r="W24">
        <v>47.800000000000004</v>
      </c>
      <c r="X24">
        <v>84.899999999999991</v>
      </c>
      <c r="Y24">
        <v>33</v>
      </c>
      <c r="Z24">
        <v>9</v>
      </c>
      <c r="AA24">
        <v>24.099999999999998</v>
      </c>
      <c r="AB24" s="37">
        <f t="shared" si="0"/>
        <v>343.40000000000003</v>
      </c>
      <c r="AC24" s="15">
        <f t="shared" si="1"/>
        <v>83.600000000000009</v>
      </c>
      <c r="AD24" s="15">
        <f t="shared" si="2"/>
        <v>221.7</v>
      </c>
      <c r="AE24" s="15"/>
      <c r="AF24" s="2">
        <v>1988</v>
      </c>
      <c r="AG24">
        <v>4.0333333333333332</v>
      </c>
      <c r="AH24">
        <v>17.380645161290317</v>
      </c>
      <c r="AI24">
        <v>14.396774193548387</v>
      </c>
      <c r="AJ24">
        <v>6.13</v>
      </c>
      <c r="AK24">
        <v>-7.1387096774193539</v>
      </c>
      <c r="AL24">
        <v>-24.520000000000007</v>
      </c>
      <c r="AM24">
        <v>-27.641935483870967</v>
      </c>
      <c r="AN24" s="33">
        <v>-23.232258064516131</v>
      </c>
      <c r="AO24">
        <v>-26.72758620689655</v>
      </c>
      <c r="AP24">
        <v>-21.025806451612905</v>
      </c>
      <c r="AQ24">
        <v>-17.220000000000002</v>
      </c>
      <c r="AR24">
        <v>-1.1838709677419348</v>
      </c>
      <c r="AS24">
        <v>12.073333333333334</v>
      </c>
      <c r="AT24">
        <v>15.877419354838707</v>
      </c>
      <c r="AU24">
        <v>12.267741935483867</v>
      </c>
      <c r="AV24">
        <v>6.4133333333333322</v>
      </c>
      <c r="AW24">
        <v>-9.183870967741937</v>
      </c>
      <c r="AX24">
        <v>-19.783333333333328</v>
      </c>
      <c r="AY24">
        <v>-14.287096774193552</v>
      </c>
      <c r="AZ24" s="15">
        <f t="shared" si="3"/>
        <v>-7.1676662340872577</v>
      </c>
      <c r="BA24" s="2">
        <f t="shared" si="4"/>
        <v>13.975376344086021</v>
      </c>
      <c r="BB24" s="2">
        <f t="shared" si="5"/>
        <v>11.65795698924731</v>
      </c>
    </row>
    <row r="25" spans="1:54" x14ac:dyDescent="0.25">
      <c r="A25" s="2">
        <v>1989</v>
      </c>
      <c r="B25" s="5">
        <v>0.24399999999999999</v>
      </c>
      <c r="C25" s="5">
        <v>0.24399999999999999</v>
      </c>
      <c r="D25" s="2">
        <v>0</v>
      </c>
      <c r="F25" s="5"/>
      <c r="H25" s="2">
        <v>1989</v>
      </c>
      <c r="I25">
        <v>38.800000000000004</v>
      </c>
      <c r="J25">
        <v>44.800000000000004</v>
      </c>
      <c r="K25">
        <v>47.800000000000004</v>
      </c>
      <c r="L25">
        <v>84.899999999999991</v>
      </c>
      <c r="M25">
        <v>33</v>
      </c>
      <c r="N25">
        <v>9</v>
      </c>
      <c r="O25">
        <v>24.099999999999998</v>
      </c>
      <c r="P25" s="33">
        <v>5.5000000000000009</v>
      </c>
      <c r="Q25">
        <v>5.3</v>
      </c>
      <c r="R25">
        <v>21.900000000000002</v>
      </c>
      <c r="S25">
        <v>30.599999999999998</v>
      </c>
      <c r="T25">
        <v>16.7</v>
      </c>
      <c r="U25">
        <v>28.199999999999996</v>
      </c>
      <c r="V25">
        <v>54.199999999999996</v>
      </c>
      <c r="W25">
        <v>58.899999999999991</v>
      </c>
      <c r="X25">
        <v>44.900000000000006</v>
      </c>
      <c r="Y25">
        <v>21.199999999999996</v>
      </c>
      <c r="Z25">
        <v>17.2</v>
      </c>
      <c r="AA25">
        <v>11.4</v>
      </c>
      <c r="AB25" s="37">
        <f t="shared" si="0"/>
        <v>315.99999999999989</v>
      </c>
      <c r="AC25" s="15">
        <f t="shared" si="1"/>
        <v>82.399999999999991</v>
      </c>
      <c r="AD25" s="15">
        <f t="shared" si="2"/>
        <v>202.9</v>
      </c>
      <c r="AE25" s="15"/>
      <c r="AF25" s="2">
        <v>1989</v>
      </c>
      <c r="AG25">
        <v>12.073333333333334</v>
      </c>
      <c r="AH25">
        <v>15.877419354838707</v>
      </c>
      <c r="AI25">
        <v>12.267741935483867</v>
      </c>
      <c r="AJ25">
        <v>6.4133333333333322</v>
      </c>
      <c r="AK25">
        <v>-9.183870967741937</v>
      </c>
      <c r="AL25">
        <v>-19.783333333333328</v>
      </c>
      <c r="AM25">
        <v>-14.287096774193552</v>
      </c>
      <c r="AN25" s="33">
        <v>-28.754838709677419</v>
      </c>
      <c r="AO25">
        <v>-22.549999999999994</v>
      </c>
      <c r="AP25">
        <v>-16.667741935483871</v>
      </c>
      <c r="AQ25">
        <v>-13.219999999999999</v>
      </c>
      <c r="AR25">
        <v>-1.0612903225806454</v>
      </c>
      <c r="AS25">
        <v>4.3933333333333326</v>
      </c>
      <c r="AT25">
        <v>13.851612903225806</v>
      </c>
      <c r="AU25">
        <v>10.56774193548387</v>
      </c>
      <c r="AV25">
        <v>1.2233333333333332</v>
      </c>
      <c r="AW25">
        <v>-9.4096774193548391</v>
      </c>
      <c r="AX25">
        <v>-27.233333333333327</v>
      </c>
      <c r="AY25">
        <v>-21.903225806451609</v>
      </c>
      <c r="AZ25" s="15">
        <f t="shared" si="3"/>
        <v>-9.2303405017921136</v>
      </c>
      <c r="BA25" s="2">
        <f t="shared" si="4"/>
        <v>9.1224731182795686</v>
      </c>
      <c r="BB25" s="2">
        <f t="shared" si="5"/>
        <v>7.5090053763440849</v>
      </c>
    </row>
    <row r="26" spans="1:54" x14ac:dyDescent="0.25">
      <c r="A26" s="2">
        <v>1990</v>
      </c>
      <c r="B26" s="5">
        <v>1.4279999999999999</v>
      </c>
      <c r="C26" s="5">
        <v>1.4279999999999999</v>
      </c>
      <c r="D26" s="2">
        <v>1.018</v>
      </c>
      <c r="F26" s="5"/>
      <c r="H26" s="2">
        <v>1990</v>
      </c>
      <c r="I26">
        <v>28.199999999999996</v>
      </c>
      <c r="J26">
        <v>54.199999999999996</v>
      </c>
      <c r="K26">
        <v>58.899999999999991</v>
      </c>
      <c r="L26">
        <v>44.900000000000006</v>
      </c>
      <c r="M26">
        <v>21.199999999999996</v>
      </c>
      <c r="N26">
        <v>17.2</v>
      </c>
      <c r="O26">
        <v>11.4</v>
      </c>
      <c r="P26" s="33">
        <v>7.2000000000000011</v>
      </c>
      <c r="Q26">
        <v>7.6999999999999993</v>
      </c>
      <c r="R26">
        <v>20.9</v>
      </c>
      <c r="S26">
        <v>27.999999999999996</v>
      </c>
      <c r="T26">
        <v>22.4</v>
      </c>
      <c r="U26">
        <v>32.6</v>
      </c>
      <c r="V26">
        <v>36.9</v>
      </c>
      <c r="W26">
        <v>43.100000000000009</v>
      </c>
      <c r="X26">
        <v>1.0000000000000002</v>
      </c>
      <c r="Y26">
        <v>23.599999999999998</v>
      </c>
      <c r="Z26">
        <v>5.4</v>
      </c>
      <c r="AA26">
        <v>23.1</v>
      </c>
      <c r="AB26" s="37">
        <f t="shared" si="0"/>
        <v>251.9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>
        <v>4.3933333333333326</v>
      </c>
      <c r="AH26">
        <v>13.851612903225806</v>
      </c>
      <c r="AI26">
        <v>10.56774193548387</v>
      </c>
      <c r="AJ26">
        <v>1.2233333333333332</v>
      </c>
      <c r="AK26">
        <v>-9.4096774193548391</v>
      </c>
      <c r="AL26">
        <v>-27.233333333333327</v>
      </c>
      <c r="AM26">
        <v>-21.903225806451609</v>
      </c>
      <c r="AN26" s="33">
        <v>-31.716129032258067</v>
      </c>
      <c r="AO26">
        <v>-26.81428571428571</v>
      </c>
      <c r="AP26">
        <v>-13.038709677419352</v>
      </c>
      <c r="AQ26">
        <v>-6.7833333333333332</v>
      </c>
      <c r="AR26">
        <v>-0.61935483870967767</v>
      </c>
      <c r="AS26">
        <v>14.343333333333337</v>
      </c>
      <c r="AT26">
        <v>17.722580645161294</v>
      </c>
      <c r="AU26">
        <v>12.799999999999999</v>
      </c>
      <c r="AV26">
        <v>6.7566666666666668</v>
      </c>
      <c r="AW26">
        <v>-8.7354838709677427</v>
      </c>
      <c r="AX26">
        <v>-28.356666666666666</v>
      </c>
      <c r="AY26">
        <v>-27.545161290322572</v>
      </c>
      <c r="AZ26" s="15">
        <f t="shared" si="3"/>
        <v>-7.6655453149001529</v>
      </c>
      <c r="BA26" s="2">
        <f t="shared" si="4"/>
        <v>16.032956989247317</v>
      </c>
      <c r="BB26" s="2">
        <f t="shared" si="5"/>
        <v>12.905645161290325</v>
      </c>
    </row>
    <row r="27" spans="1:54" x14ac:dyDescent="0.25">
      <c r="A27" s="2">
        <v>1991</v>
      </c>
      <c r="B27" s="5">
        <v>1.3</v>
      </c>
      <c r="C27" s="5">
        <v>1.3</v>
      </c>
      <c r="D27" s="2">
        <v>1.1060000000000001</v>
      </c>
      <c r="F27" s="5"/>
      <c r="H27" s="2">
        <v>1991</v>
      </c>
      <c r="I27">
        <v>32.6</v>
      </c>
      <c r="J27">
        <v>36.9</v>
      </c>
      <c r="K27">
        <v>43.100000000000009</v>
      </c>
      <c r="L27">
        <v>1.0000000000000002</v>
      </c>
      <c r="M27">
        <v>23.599999999999998</v>
      </c>
      <c r="N27">
        <v>5.4</v>
      </c>
      <c r="O27">
        <v>23.1</v>
      </c>
      <c r="P27" s="33">
        <v>3</v>
      </c>
      <c r="Q27">
        <v>9</v>
      </c>
      <c r="R27">
        <v>9.3999999999999986</v>
      </c>
      <c r="S27">
        <v>27.699999999999996</v>
      </c>
      <c r="T27">
        <v>24.400000000000006</v>
      </c>
      <c r="U27">
        <v>12.099999999999998</v>
      </c>
      <c r="V27">
        <v>57.900000000000006</v>
      </c>
      <c r="W27">
        <v>79.7</v>
      </c>
      <c r="X27">
        <v>7.9</v>
      </c>
      <c r="Y27">
        <v>24.200000000000003</v>
      </c>
      <c r="Z27">
        <v>24.300000000000004</v>
      </c>
      <c r="AA27">
        <v>12.200000000000001</v>
      </c>
      <c r="AB27" s="37">
        <f t="shared" si="0"/>
        <v>291.8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>
        <v>14.343333333333337</v>
      </c>
      <c r="AH27">
        <v>17.722580645161294</v>
      </c>
      <c r="AI27">
        <v>12.799999999999999</v>
      </c>
      <c r="AJ27">
        <v>6.7566666666666668</v>
      </c>
      <c r="AK27">
        <v>-8.7354838709677427</v>
      </c>
      <c r="AL27">
        <v>-28.356666666666666</v>
      </c>
      <c r="AM27">
        <v>-27.545161290322572</v>
      </c>
      <c r="AN27" s="33">
        <v>-32.222580645161294</v>
      </c>
      <c r="AO27">
        <v>-32.725000000000001</v>
      </c>
      <c r="AP27">
        <v>-23.993548387096777</v>
      </c>
      <c r="AQ27">
        <v>-8.51</v>
      </c>
      <c r="AR27">
        <v>-2.2290322580645157</v>
      </c>
      <c r="AS27">
        <v>7.1266666666666669</v>
      </c>
      <c r="AT27">
        <v>19.432258064516123</v>
      </c>
      <c r="AU27">
        <v>13.006451612903227</v>
      </c>
      <c r="AV27">
        <v>8.7833333333333314</v>
      </c>
      <c r="AW27">
        <v>-8.4709677419354854</v>
      </c>
      <c r="AX27">
        <v>-17.586666666666666</v>
      </c>
      <c r="AY27">
        <v>-24.429032258064513</v>
      </c>
      <c r="AZ27" s="15">
        <f t="shared" si="3"/>
        <v>-8.4848431899641614</v>
      </c>
      <c r="BA27" s="2">
        <f t="shared" si="4"/>
        <v>13.279462365591396</v>
      </c>
      <c r="BB27" s="2">
        <f t="shared" si="5"/>
        <v>12.087177419354838</v>
      </c>
    </row>
    <row r="28" spans="1:54" x14ac:dyDescent="0.25">
      <c r="A28" s="2">
        <v>1992</v>
      </c>
      <c r="B28" s="5">
        <v>0.79900000000000004</v>
      </c>
      <c r="C28" s="5">
        <v>0.79900000000000004</v>
      </c>
      <c r="D28" s="2">
        <v>0.72899999999999998</v>
      </c>
      <c r="F28" s="5"/>
      <c r="H28" s="2">
        <v>1992</v>
      </c>
      <c r="I28">
        <v>12.099999999999998</v>
      </c>
      <c r="J28">
        <v>57.900000000000006</v>
      </c>
      <c r="K28">
        <v>79.7</v>
      </c>
      <c r="L28">
        <v>7.9</v>
      </c>
      <c r="M28">
        <v>24.200000000000003</v>
      </c>
      <c r="N28">
        <v>24.300000000000004</v>
      </c>
      <c r="O28">
        <v>12.200000000000001</v>
      </c>
      <c r="P28" s="33">
        <v>9.8000000000000007</v>
      </c>
      <c r="Q28">
        <v>7</v>
      </c>
      <c r="R28">
        <v>25.4</v>
      </c>
      <c r="S28">
        <v>7.3999999999999995</v>
      </c>
      <c r="T28">
        <v>22.1</v>
      </c>
      <c r="U28">
        <v>35.9</v>
      </c>
      <c r="V28">
        <v>27.200000000000006</v>
      </c>
      <c r="W28">
        <v>20.6</v>
      </c>
      <c r="X28">
        <v>24.6</v>
      </c>
      <c r="Y28">
        <v>31.299999999999997</v>
      </c>
      <c r="Z28">
        <v>9.6</v>
      </c>
      <c r="AA28">
        <v>23.399999999999995</v>
      </c>
      <c r="AB28" s="37">
        <f t="shared" si="0"/>
        <v>244.3</v>
      </c>
      <c r="AC28" s="15">
        <f t="shared" si="1"/>
        <v>63.100000000000009</v>
      </c>
      <c r="AD28" s="15">
        <f t="shared" si="2"/>
        <v>130.4</v>
      </c>
      <c r="AE28" s="15"/>
      <c r="AF28" s="2">
        <v>1992</v>
      </c>
      <c r="AG28">
        <v>7.1266666666666669</v>
      </c>
      <c r="AH28">
        <v>19.432258064516123</v>
      </c>
      <c r="AI28">
        <v>13.006451612903227</v>
      </c>
      <c r="AJ28">
        <v>8.7833333333333314</v>
      </c>
      <c r="AK28">
        <v>-8.4709677419354854</v>
      </c>
      <c r="AL28">
        <v>-17.586666666666666</v>
      </c>
      <c r="AM28">
        <v>-24.429032258064513</v>
      </c>
      <c r="AN28" s="33">
        <v>-28.045161290322582</v>
      </c>
      <c r="AO28">
        <v>-28.786206896551725</v>
      </c>
      <c r="AP28">
        <v>-21.861290322580651</v>
      </c>
      <c r="AQ28">
        <v>-15.170000000000003</v>
      </c>
      <c r="AR28">
        <v>-1.2290322580645161</v>
      </c>
      <c r="AS28">
        <v>7.48</v>
      </c>
      <c r="AT28">
        <v>16.396774193548389</v>
      </c>
      <c r="AU28">
        <v>13.325806451612905</v>
      </c>
      <c r="AV28">
        <v>2.4066666666666658</v>
      </c>
      <c r="AW28">
        <v>-15.048387096774198</v>
      </c>
      <c r="AX28">
        <v>-22.706666666666667</v>
      </c>
      <c r="AY28">
        <v>-25.809677419354848</v>
      </c>
      <c r="AZ28" s="15">
        <f t="shared" si="3"/>
        <v>-9.9205978865406035</v>
      </c>
      <c r="BA28" s="2">
        <f t="shared" si="4"/>
        <v>11.938387096774195</v>
      </c>
      <c r="BB28" s="2">
        <f t="shared" si="5"/>
        <v>9.9023118279569893</v>
      </c>
    </row>
    <row r="29" spans="1:54" x14ac:dyDescent="0.25">
      <c r="A29" s="2">
        <v>1993</v>
      </c>
      <c r="B29" s="5">
        <v>0.52500000000000002</v>
      </c>
      <c r="C29" s="5">
        <v>0.52500000000000002</v>
      </c>
      <c r="D29" s="2">
        <v>0.38400000000000001</v>
      </c>
      <c r="F29" s="5"/>
      <c r="H29" s="2">
        <v>1993</v>
      </c>
      <c r="I29">
        <v>35.9</v>
      </c>
      <c r="J29">
        <v>27.200000000000006</v>
      </c>
      <c r="K29">
        <v>20.6</v>
      </c>
      <c r="L29">
        <v>24.6</v>
      </c>
      <c r="M29">
        <v>31.299999999999997</v>
      </c>
      <c r="N29">
        <v>9.6</v>
      </c>
      <c r="O29">
        <v>23.399999999999995</v>
      </c>
      <c r="P29" s="33">
        <v>37.000000000000007</v>
      </c>
      <c r="Q29">
        <v>18.8</v>
      </c>
      <c r="R29">
        <v>25.3</v>
      </c>
      <c r="S29">
        <v>18.000000000000004</v>
      </c>
      <c r="T29">
        <v>14.9</v>
      </c>
      <c r="U29">
        <v>28.9</v>
      </c>
      <c r="V29">
        <v>58.1</v>
      </c>
      <c r="W29">
        <v>46.900000000000006</v>
      </c>
      <c r="X29">
        <v>18.299999999999997</v>
      </c>
      <c r="Y29">
        <v>16.2</v>
      </c>
      <c r="Z29">
        <v>20.3</v>
      </c>
      <c r="AA29">
        <v>32.599999999999994</v>
      </c>
      <c r="AB29" s="37">
        <f t="shared" si="0"/>
        <v>335.29999999999995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>
        <v>7.48</v>
      </c>
      <c r="AH29">
        <v>16.396774193548389</v>
      </c>
      <c r="AI29">
        <v>13.325806451612905</v>
      </c>
      <c r="AJ29">
        <v>2.4066666666666658</v>
      </c>
      <c r="AK29">
        <v>-15.048387096774198</v>
      </c>
      <c r="AL29">
        <v>-22.706666666666667</v>
      </c>
      <c r="AM29">
        <v>-25.809677419354848</v>
      </c>
      <c r="AN29" s="33">
        <v>-21.719354838709677</v>
      </c>
      <c r="AO29">
        <v>-25.092857142857138</v>
      </c>
      <c r="AP29">
        <v>-16.032258064516132</v>
      </c>
      <c r="AQ29">
        <v>-12.07</v>
      </c>
      <c r="AR29">
        <v>-3.1645161290322568</v>
      </c>
      <c r="AS29">
        <v>10.186666666666666</v>
      </c>
      <c r="AT29">
        <v>11.8</v>
      </c>
      <c r="AU29">
        <v>12.551612903225807</v>
      </c>
      <c r="AV29">
        <v>6.5000000000000018</v>
      </c>
      <c r="AW29">
        <v>-9.7548387096774221</v>
      </c>
      <c r="AX29">
        <v>-17.726666666666674</v>
      </c>
      <c r="AY29">
        <v>-25.129032258064512</v>
      </c>
      <c r="AZ29" s="15">
        <f t="shared" si="3"/>
        <v>-7.4709370199692779</v>
      </c>
      <c r="BA29" s="2">
        <f t="shared" si="4"/>
        <v>10.993333333333332</v>
      </c>
      <c r="BB29" s="2">
        <f t="shared" si="5"/>
        <v>10.259569892473118</v>
      </c>
    </row>
    <row r="30" spans="1:54" x14ac:dyDescent="0.25">
      <c r="A30" s="2">
        <v>1994</v>
      </c>
      <c r="B30" s="5">
        <v>1.23</v>
      </c>
      <c r="C30" s="5">
        <v>1.23</v>
      </c>
      <c r="D30" s="2">
        <v>0.93600000000000005</v>
      </c>
      <c r="F30" s="5"/>
      <c r="H30" s="2">
        <v>1994</v>
      </c>
      <c r="I30">
        <v>28.9</v>
      </c>
      <c r="J30">
        <v>58.1</v>
      </c>
      <c r="K30">
        <v>46.900000000000006</v>
      </c>
      <c r="L30">
        <v>18.299999999999997</v>
      </c>
      <c r="M30">
        <v>16.2</v>
      </c>
      <c r="N30">
        <v>20.3</v>
      </c>
      <c r="O30">
        <v>32.599999999999994</v>
      </c>
      <c r="P30" s="33">
        <v>6</v>
      </c>
      <c r="Q30">
        <v>4.2</v>
      </c>
      <c r="R30">
        <v>9.6</v>
      </c>
      <c r="S30">
        <v>11.2</v>
      </c>
      <c r="T30">
        <v>21.799999999999997</v>
      </c>
      <c r="U30">
        <v>24.3</v>
      </c>
      <c r="V30">
        <v>49.5</v>
      </c>
      <c r="W30">
        <v>92.699999999999974</v>
      </c>
      <c r="X30">
        <v>33.400000000000006</v>
      </c>
      <c r="Y30">
        <v>45.500000000000007</v>
      </c>
      <c r="Z30">
        <v>16.5</v>
      </c>
      <c r="AA30">
        <v>10.9</v>
      </c>
      <c r="AB30" s="37">
        <f t="shared" si="0"/>
        <v>325.59999999999997</v>
      </c>
      <c r="AC30" s="15">
        <f t="shared" si="1"/>
        <v>73.8</v>
      </c>
      <c r="AD30" s="15">
        <f t="shared" si="2"/>
        <v>221.69999999999996</v>
      </c>
      <c r="AE30" s="15"/>
      <c r="AF30" s="2">
        <v>1994</v>
      </c>
      <c r="AG30">
        <v>10.186666666666666</v>
      </c>
      <c r="AH30">
        <v>11.8</v>
      </c>
      <c r="AI30">
        <v>12.551612903225807</v>
      </c>
      <c r="AJ30">
        <v>6.5000000000000018</v>
      </c>
      <c r="AK30">
        <v>-9.7548387096774221</v>
      </c>
      <c r="AL30">
        <v>-17.726666666666674</v>
      </c>
      <c r="AM30">
        <v>-25.129032258064512</v>
      </c>
      <c r="AN30" s="33">
        <v>-34.296774193548394</v>
      </c>
      <c r="AO30">
        <v>-32.821428571428577</v>
      </c>
      <c r="AP30">
        <v>-15.516129032258064</v>
      </c>
      <c r="AQ30">
        <v>-13.066666666666663</v>
      </c>
      <c r="AR30">
        <v>-2.8193548387096778</v>
      </c>
      <c r="AS30">
        <v>7.583333333333333</v>
      </c>
      <c r="AT30">
        <v>18.493548387096769</v>
      </c>
      <c r="AU30">
        <v>10.632258064516128</v>
      </c>
      <c r="AV30">
        <v>4.0366666666666653</v>
      </c>
      <c r="AW30">
        <v>-4.1967741935483867</v>
      </c>
      <c r="AX30">
        <v>-22.9</v>
      </c>
      <c r="AY30">
        <v>-23.429032258064513</v>
      </c>
      <c r="AZ30" s="15">
        <f t="shared" si="3"/>
        <v>-9.0250294418842802</v>
      </c>
      <c r="BA30" s="2">
        <f t="shared" si="4"/>
        <v>13.038440860215051</v>
      </c>
      <c r="BB30" s="2">
        <f t="shared" si="5"/>
        <v>10.186451612903223</v>
      </c>
    </row>
    <row r="31" spans="1:54" x14ac:dyDescent="0.25">
      <c r="A31" s="2">
        <v>1995</v>
      </c>
      <c r="B31" s="5">
        <v>0.64700000000000002</v>
      </c>
      <c r="C31" s="5">
        <v>0.64700000000000002</v>
      </c>
      <c r="D31" s="2">
        <v>0.47099999999999997</v>
      </c>
      <c r="F31" s="5"/>
      <c r="H31" s="2">
        <v>1995</v>
      </c>
      <c r="I31">
        <v>24.3</v>
      </c>
      <c r="J31">
        <v>49.5</v>
      </c>
      <c r="K31">
        <v>92.699999999999974</v>
      </c>
      <c r="L31">
        <v>33.400000000000006</v>
      </c>
      <c r="M31">
        <v>45.500000000000007</v>
      </c>
      <c r="N31">
        <v>16.5</v>
      </c>
      <c r="O31">
        <v>10.9</v>
      </c>
      <c r="P31" s="33">
        <v>18</v>
      </c>
      <c r="Q31">
        <v>16.399999999999995</v>
      </c>
      <c r="R31">
        <v>8.8000000000000007</v>
      </c>
      <c r="S31">
        <v>12.499999999999998</v>
      </c>
      <c r="T31">
        <v>11.500000000000002</v>
      </c>
      <c r="U31">
        <v>51.199999999999996</v>
      </c>
      <c r="V31">
        <v>74.500000000000014</v>
      </c>
      <c r="W31">
        <v>16.700000000000003</v>
      </c>
      <c r="X31">
        <v>24.8</v>
      </c>
      <c r="Y31">
        <v>17.900000000000006</v>
      </c>
      <c r="Z31">
        <v>11.8</v>
      </c>
      <c r="AA31">
        <v>8.8000000000000007</v>
      </c>
      <c r="AB31" s="37">
        <f t="shared" si="0"/>
        <v>272.89999999999998</v>
      </c>
      <c r="AC31" s="15">
        <f t="shared" si="1"/>
        <v>125.70000000000002</v>
      </c>
      <c r="AD31" s="15">
        <f t="shared" si="2"/>
        <v>178.70000000000005</v>
      </c>
      <c r="AE31" s="15"/>
      <c r="AF31" s="2">
        <v>1995</v>
      </c>
      <c r="AG31">
        <v>7.583333333333333</v>
      </c>
      <c r="AH31">
        <v>18.493548387096769</v>
      </c>
      <c r="AI31">
        <v>10.632258064516128</v>
      </c>
      <c r="AJ31">
        <v>4.0366666666666653</v>
      </c>
      <c r="AK31">
        <v>-4.1967741935483867</v>
      </c>
      <c r="AL31">
        <v>-22.9</v>
      </c>
      <c r="AM31">
        <v>-23.429032258064513</v>
      </c>
      <c r="AN31" s="33">
        <v>-25.883870967741938</v>
      </c>
      <c r="AO31">
        <v>-19.957142857142856</v>
      </c>
      <c r="AP31">
        <v>-19.664516129032254</v>
      </c>
      <c r="AQ31">
        <v>-8.8933333333333344</v>
      </c>
      <c r="AR31">
        <v>-4.8000000000000007</v>
      </c>
      <c r="AS31">
        <v>7.53</v>
      </c>
      <c r="AT31">
        <v>17.945161290322584</v>
      </c>
      <c r="AU31">
        <v>16.119354838709672</v>
      </c>
      <c r="AV31">
        <v>3.2566666666666673</v>
      </c>
      <c r="AW31">
        <v>-7.8935483870967751</v>
      </c>
      <c r="AX31">
        <v>-22.303333333333335</v>
      </c>
      <c r="AY31">
        <v>-27.122580645161289</v>
      </c>
      <c r="AZ31" s="15">
        <f t="shared" si="3"/>
        <v>-7.638928571428572</v>
      </c>
      <c r="BA31" s="2">
        <f t="shared" si="4"/>
        <v>12.737580645161293</v>
      </c>
      <c r="BB31" s="2">
        <f t="shared" si="5"/>
        <v>11.212795698924731</v>
      </c>
    </row>
    <row r="32" spans="1:54" x14ac:dyDescent="0.25">
      <c r="A32" s="2">
        <v>1996</v>
      </c>
      <c r="B32" s="5">
        <v>1.115</v>
      </c>
      <c r="C32" s="5">
        <v>1.115</v>
      </c>
      <c r="D32" s="2">
        <v>0.82599999999999996</v>
      </c>
      <c r="F32" s="5"/>
      <c r="H32" s="2">
        <v>1996</v>
      </c>
      <c r="I32">
        <v>51.199999999999996</v>
      </c>
      <c r="J32">
        <v>74.500000000000014</v>
      </c>
      <c r="K32">
        <v>16.700000000000003</v>
      </c>
      <c r="L32">
        <v>24.8</v>
      </c>
      <c r="M32">
        <v>17.900000000000006</v>
      </c>
      <c r="N32">
        <v>11.8</v>
      </c>
      <c r="O32">
        <v>8.8000000000000007</v>
      </c>
      <c r="P32" s="33">
        <v>21.3</v>
      </c>
      <c r="Q32">
        <v>29.900000000000002</v>
      </c>
      <c r="R32">
        <v>21</v>
      </c>
      <c r="S32">
        <v>5.1000000000000005</v>
      </c>
      <c r="T32">
        <v>33.9</v>
      </c>
      <c r="U32">
        <v>10.700000000000001</v>
      </c>
      <c r="V32">
        <v>66.800000000000011</v>
      </c>
      <c r="W32">
        <v>49.300000000000004</v>
      </c>
      <c r="X32">
        <v>19.299999999999997</v>
      </c>
      <c r="Y32">
        <v>17.600000000000005</v>
      </c>
      <c r="Z32">
        <v>26.499999999999996</v>
      </c>
      <c r="AA32">
        <v>8.5</v>
      </c>
      <c r="AB32" s="37">
        <f t="shared" si="0"/>
        <v>309.90000000000003</v>
      </c>
      <c r="AC32" s="15">
        <f t="shared" si="1"/>
        <v>77.500000000000014</v>
      </c>
      <c r="AD32" s="15">
        <f t="shared" si="2"/>
        <v>180</v>
      </c>
      <c r="AE32" s="15"/>
      <c r="AF32" s="2">
        <v>1996</v>
      </c>
      <c r="AG32">
        <v>7.53</v>
      </c>
      <c r="AH32">
        <v>17.945161290322584</v>
      </c>
      <c r="AI32">
        <v>16.119354838709672</v>
      </c>
      <c r="AJ32">
        <v>3.2566666666666673</v>
      </c>
      <c r="AK32">
        <v>-7.8935483870967751</v>
      </c>
      <c r="AL32">
        <v>-22.303333333333335</v>
      </c>
      <c r="AM32">
        <v>-27.122580645161289</v>
      </c>
      <c r="AN32" s="33">
        <v>-29.854838709677413</v>
      </c>
      <c r="AO32">
        <v>-20.60689655172413</v>
      </c>
      <c r="AP32">
        <v>-17.799999999999994</v>
      </c>
      <c r="AQ32">
        <v>-12.53333333333333</v>
      </c>
      <c r="AR32">
        <v>-3.3483870967741938</v>
      </c>
      <c r="AS32">
        <v>5.1366666666666667</v>
      </c>
      <c r="AT32">
        <v>18.458064516129035</v>
      </c>
      <c r="AU32">
        <v>11.916129032258066</v>
      </c>
      <c r="AV32">
        <v>0.84</v>
      </c>
      <c r="AW32">
        <v>-7.7935483870967737</v>
      </c>
      <c r="AX32">
        <v>-15.089999999999998</v>
      </c>
      <c r="AY32">
        <v>-30.622580645161293</v>
      </c>
      <c r="AZ32" s="15">
        <f t="shared" si="3"/>
        <v>-8.4415603757261142</v>
      </c>
      <c r="BA32" s="2">
        <f t="shared" si="4"/>
        <v>11.797365591397851</v>
      </c>
      <c r="BB32" s="2">
        <f t="shared" si="5"/>
        <v>9.0877150537634428</v>
      </c>
    </row>
    <row r="33" spans="1:54" x14ac:dyDescent="0.25">
      <c r="A33" s="2">
        <v>1997</v>
      </c>
      <c r="B33" s="5">
        <v>0.747</v>
      </c>
      <c r="C33" s="5">
        <v>0.747</v>
      </c>
      <c r="D33" s="2">
        <v>0.53</v>
      </c>
      <c r="F33" s="5"/>
      <c r="H33" s="2">
        <v>1997</v>
      </c>
      <c r="I33">
        <v>10.700000000000001</v>
      </c>
      <c r="J33">
        <v>66.800000000000011</v>
      </c>
      <c r="K33">
        <v>49.300000000000004</v>
      </c>
      <c r="L33">
        <v>19.299999999999997</v>
      </c>
      <c r="M33">
        <v>17.600000000000005</v>
      </c>
      <c r="N33">
        <v>26.499999999999996</v>
      </c>
      <c r="O33">
        <v>8.5</v>
      </c>
      <c r="P33" s="33">
        <v>4.4000000000000004</v>
      </c>
      <c r="Q33">
        <v>3.2</v>
      </c>
      <c r="R33">
        <v>4.6000000000000005</v>
      </c>
      <c r="S33">
        <v>16.100000000000001</v>
      </c>
      <c r="T33">
        <v>17.299999999999997</v>
      </c>
      <c r="U33">
        <v>35.199999999999996</v>
      </c>
      <c r="V33">
        <v>15.900000000000002</v>
      </c>
      <c r="W33">
        <v>47.3</v>
      </c>
      <c r="X33">
        <v>20</v>
      </c>
      <c r="Y33">
        <v>24.699999999999996</v>
      </c>
      <c r="Z33">
        <v>13.200000000000001</v>
      </c>
      <c r="AA33">
        <v>14.399999999999999</v>
      </c>
      <c r="AB33" s="37">
        <f t="shared" si="0"/>
        <v>216.29999999999998</v>
      </c>
      <c r="AC33" s="15">
        <f t="shared" si="1"/>
        <v>51.099999999999994</v>
      </c>
      <c r="AD33" s="15">
        <f t="shared" si="2"/>
        <v>135.69999999999999</v>
      </c>
      <c r="AE33" s="15"/>
      <c r="AF33" s="2">
        <v>1997</v>
      </c>
      <c r="AG33">
        <v>5.1366666666666667</v>
      </c>
      <c r="AH33">
        <v>18.458064516129035</v>
      </c>
      <c r="AI33">
        <v>11.916129032258066</v>
      </c>
      <c r="AJ33">
        <v>0.84</v>
      </c>
      <c r="AK33">
        <v>-7.7935483870967737</v>
      </c>
      <c r="AL33">
        <v>-15.089999999999998</v>
      </c>
      <c r="AM33">
        <v>-30.622580645161293</v>
      </c>
      <c r="AN33" s="33">
        <v>-28.022580645161288</v>
      </c>
      <c r="AO33">
        <v>-32.039285714285711</v>
      </c>
      <c r="AP33">
        <v>-20.516129032258061</v>
      </c>
      <c r="AQ33">
        <v>-2.3333333333333339</v>
      </c>
      <c r="AR33">
        <v>1.6193548387096774</v>
      </c>
      <c r="AS33">
        <v>10.933333333333334</v>
      </c>
      <c r="AT33">
        <v>17.680645161290322</v>
      </c>
      <c r="AU33">
        <v>12.035483870967743</v>
      </c>
      <c r="AV33">
        <v>7.0033333333333339</v>
      </c>
      <c r="AW33">
        <v>-2.7516129032258063</v>
      </c>
      <c r="AX33">
        <v>-25.370000000000005</v>
      </c>
      <c r="AY33">
        <v>-29.203225806451613</v>
      </c>
      <c r="AZ33" s="15">
        <f t="shared" si="3"/>
        <v>-7.5803347414234494</v>
      </c>
      <c r="BA33" s="2">
        <f t="shared" si="4"/>
        <v>14.306989247311828</v>
      </c>
      <c r="BB33" s="2">
        <f t="shared" si="5"/>
        <v>11.913198924731184</v>
      </c>
    </row>
    <row r="34" spans="1:54" x14ac:dyDescent="0.25">
      <c r="A34" s="2">
        <v>1998</v>
      </c>
      <c r="B34" s="5">
        <v>1.1180000000000001</v>
      </c>
      <c r="C34" s="5">
        <v>1.1180000000000001</v>
      </c>
      <c r="D34" s="2">
        <v>0.86399999999999999</v>
      </c>
      <c r="F34" s="5"/>
      <c r="H34" s="2">
        <v>1998</v>
      </c>
      <c r="I34">
        <v>35.199999999999996</v>
      </c>
      <c r="J34">
        <v>15.900000000000002</v>
      </c>
      <c r="K34">
        <v>47.3</v>
      </c>
      <c r="L34">
        <v>20</v>
      </c>
      <c r="M34">
        <v>24.699999999999996</v>
      </c>
      <c r="N34">
        <v>13.200000000000001</v>
      </c>
      <c r="O34">
        <v>14.399999999999999</v>
      </c>
      <c r="P34" s="33">
        <v>3.3000000000000003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15.100000000000001</v>
      </c>
      <c r="Z34">
        <v>10.800000000000002</v>
      </c>
      <c r="AA34">
        <v>7.7000000000000011</v>
      </c>
      <c r="AB34" s="37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>
        <v>10.933333333333334</v>
      </c>
      <c r="AH34">
        <v>17.680645161290322</v>
      </c>
      <c r="AI34">
        <v>12.035483870967743</v>
      </c>
      <c r="AJ34">
        <v>7.0033333333333339</v>
      </c>
      <c r="AK34">
        <v>-2.7516129032258063</v>
      </c>
      <c r="AL34">
        <v>-25.370000000000005</v>
      </c>
      <c r="AM34">
        <v>-29.203225806451613</v>
      </c>
      <c r="AN34" s="33">
        <v>-30.167741935483864</v>
      </c>
      <c r="AO34">
        <v>-31.657142857142855</v>
      </c>
      <c r="AP34">
        <v>-19.099999999999994</v>
      </c>
      <c r="AQ34">
        <v>-13.996666666666668</v>
      </c>
      <c r="AR34">
        <v>-3.6645161290322581</v>
      </c>
      <c r="AS34">
        <v>9.5100000000000016</v>
      </c>
      <c r="AT34">
        <v>16.145161290322584</v>
      </c>
      <c r="AU34">
        <v>17.029032258064515</v>
      </c>
      <c r="AV34">
        <v>0.37333333333333346</v>
      </c>
      <c r="AW34">
        <v>-15.548387096774194</v>
      </c>
      <c r="AX34">
        <v>-25.973333333333343</v>
      </c>
      <c r="AY34">
        <v>-26.390322580645162</v>
      </c>
      <c r="AZ34" s="15">
        <f t="shared" si="3"/>
        <v>-10.286715309779826</v>
      </c>
      <c r="BA34" s="2">
        <f t="shared" si="4"/>
        <v>12.827580645161293</v>
      </c>
      <c r="BB34" s="2">
        <f t="shared" si="5"/>
        <v>10.764381720430109</v>
      </c>
    </row>
    <row r="35" spans="1:54" x14ac:dyDescent="0.25">
      <c r="A35" s="2">
        <v>1999</v>
      </c>
      <c r="B35" s="5">
        <v>0.53200000000000003</v>
      </c>
      <c r="C35" s="5">
        <v>0.53200000000000003</v>
      </c>
      <c r="D35" s="2">
        <v>0.35099999999999998</v>
      </c>
      <c r="F35" s="5"/>
      <c r="H35" s="2">
        <v>1999</v>
      </c>
      <c r="I35">
        <v>4.9000000000000004</v>
      </c>
      <c r="J35">
        <v>82.3</v>
      </c>
      <c r="K35">
        <v>39.4</v>
      </c>
      <c r="L35">
        <v>34.6</v>
      </c>
      <c r="M35">
        <v>15.100000000000001</v>
      </c>
      <c r="N35">
        <v>10.800000000000002</v>
      </c>
      <c r="O35">
        <v>7.7000000000000011</v>
      </c>
      <c r="P35" s="33">
        <v>7.3</v>
      </c>
      <c r="Q35">
        <v>17.5</v>
      </c>
      <c r="R35">
        <v>6.2999999999999989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34.400000000000006</v>
      </c>
      <c r="AA35">
        <v>12.7</v>
      </c>
      <c r="AB35" s="37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>
        <v>9.5100000000000016</v>
      </c>
      <c r="AH35">
        <v>16.145161290322584</v>
      </c>
      <c r="AI35">
        <v>17.029032258064515</v>
      </c>
      <c r="AJ35">
        <v>0.37333333333333346</v>
      </c>
      <c r="AK35">
        <v>-15.548387096774194</v>
      </c>
      <c r="AL35">
        <v>-25.973333333333343</v>
      </c>
      <c r="AM35">
        <v>-26.390322580645162</v>
      </c>
      <c r="AN35" s="33">
        <v>-30.216129032258067</v>
      </c>
      <c r="AO35">
        <v>-19.75714285714286</v>
      </c>
      <c r="AP35">
        <v>-27.361290322580643</v>
      </c>
      <c r="AQ35">
        <v>-12.599999999999998</v>
      </c>
      <c r="AR35">
        <v>6.4516129032258104E-2</v>
      </c>
      <c r="AS35">
        <v>10.436666666666666</v>
      </c>
      <c r="AT35">
        <v>17.438709677419357</v>
      </c>
      <c r="AU35">
        <v>12.487096774193549</v>
      </c>
      <c r="AV35">
        <v>4.203333333333334</v>
      </c>
      <c r="AW35">
        <v>-8.8774193548387093</v>
      </c>
      <c r="AX35">
        <v>-19.309999999999999</v>
      </c>
      <c r="AY35">
        <v>-21.880645161290321</v>
      </c>
      <c r="AZ35" s="15">
        <f t="shared" si="3"/>
        <v>-7.947692012288786</v>
      </c>
      <c r="BA35" s="2">
        <f t="shared" si="4"/>
        <v>13.937688172043011</v>
      </c>
      <c r="BB35" s="2">
        <f t="shared" si="5"/>
        <v>11.141451612903225</v>
      </c>
    </row>
    <row r="36" spans="1:54" x14ac:dyDescent="0.25">
      <c r="A36" s="2">
        <v>2000</v>
      </c>
      <c r="B36" s="5">
        <v>0.71299999999999997</v>
      </c>
      <c r="C36" s="5">
        <v>0.71299999999999997</v>
      </c>
      <c r="D36" s="2">
        <v>0.40600000000000003</v>
      </c>
      <c r="F36" s="5"/>
      <c r="H36" s="2">
        <v>2000</v>
      </c>
      <c r="I36">
        <v>43</v>
      </c>
      <c r="J36">
        <v>43.1</v>
      </c>
      <c r="K36">
        <v>78.400000000000006</v>
      </c>
      <c r="L36">
        <v>48.8</v>
      </c>
      <c r="M36">
        <v>42.2</v>
      </c>
      <c r="N36">
        <v>34.400000000000006</v>
      </c>
      <c r="O36">
        <v>12.7</v>
      </c>
      <c r="P36" s="33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14.300000000000004</v>
      </c>
      <c r="Y36">
        <v>37.600000000000009</v>
      </c>
      <c r="Z36">
        <v>17.100000000000001</v>
      </c>
      <c r="AA36">
        <v>4.5000000000000009</v>
      </c>
      <c r="AB36" s="37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>
        <v>10.436666666666666</v>
      </c>
      <c r="AH36">
        <v>17.438709677419357</v>
      </c>
      <c r="AI36">
        <v>12.487096774193549</v>
      </c>
      <c r="AJ36">
        <v>4.203333333333334</v>
      </c>
      <c r="AK36">
        <v>-8.8774193548387093</v>
      </c>
      <c r="AL36">
        <v>-19.309999999999999</v>
      </c>
      <c r="AM36">
        <v>-21.880645161290321</v>
      </c>
      <c r="AN36" s="33">
        <v>-28.451612903225808</v>
      </c>
      <c r="AO36">
        <v>-24</v>
      </c>
      <c r="AP36">
        <v>-22.390322580645158</v>
      </c>
      <c r="AQ36">
        <v>-9.92</v>
      </c>
      <c r="AR36">
        <v>-1.2516129032258059</v>
      </c>
      <c r="AS36">
        <v>8.6400000000000023</v>
      </c>
      <c r="AT36">
        <v>17.545161290322579</v>
      </c>
      <c r="AU36">
        <v>18.458064516129031</v>
      </c>
      <c r="AV36">
        <v>3.8966666666666674</v>
      </c>
      <c r="AW36">
        <v>-10.75483870967742</v>
      </c>
      <c r="AX36">
        <v>-23.41</v>
      </c>
      <c r="AY36">
        <v>-32.948387096774191</v>
      </c>
      <c r="AZ36" s="15">
        <f t="shared" si="3"/>
        <v>-8.7155734767025095</v>
      </c>
      <c r="BA36" s="2">
        <f t="shared" si="4"/>
        <v>13.092580645161291</v>
      </c>
      <c r="BB36" s="2">
        <f t="shared" si="5"/>
        <v>12.13497311827957</v>
      </c>
    </row>
    <row r="37" spans="1:54" x14ac:dyDescent="0.25">
      <c r="A37" s="2">
        <v>2001</v>
      </c>
      <c r="B37" s="5">
        <v>1.3480000000000001</v>
      </c>
      <c r="C37" s="5">
        <v>1.3480000000000001</v>
      </c>
      <c r="D37" s="2">
        <v>0.997</v>
      </c>
      <c r="F37" s="5"/>
      <c r="H37" s="2">
        <v>2001</v>
      </c>
      <c r="I37">
        <v>93.4</v>
      </c>
      <c r="J37">
        <v>24.4</v>
      </c>
      <c r="K37">
        <v>3.7</v>
      </c>
      <c r="L37">
        <v>14.300000000000004</v>
      </c>
      <c r="M37">
        <v>37.600000000000009</v>
      </c>
      <c r="N37">
        <v>17.100000000000001</v>
      </c>
      <c r="O37">
        <v>4.5000000000000009</v>
      </c>
      <c r="P37" s="33">
        <v>3.2999999999999994</v>
      </c>
      <c r="Q37">
        <v>8.7999999999999989</v>
      </c>
      <c r="R37">
        <v>3.6000000000000005</v>
      </c>
      <c r="S37">
        <v>16.3</v>
      </c>
      <c r="T37">
        <v>1.7000000000000002</v>
      </c>
      <c r="U37">
        <v>14.1</v>
      </c>
      <c r="V37">
        <v>27.2</v>
      </c>
      <c r="W37">
        <v>13.600000000000001</v>
      </c>
      <c r="X37">
        <v>27.2</v>
      </c>
      <c r="Y37">
        <v>13.200000000000001</v>
      </c>
      <c r="Z37">
        <v>25.4</v>
      </c>
      <c r="AA37">
        <v>32.299999999999997</v>
      </c>
      <c r="AB37" s="37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>
        <v>8.6400000000000023</v>
      </c>
      <c r="AH37">
        <v>17.545161290322579</v>
      </c>
      <c r="AI37">
        <v>18.458064516129031</v>
      </c>
      <c r="AJ37">
        <v>3.8966666666666674</v>
      </c>
      <c r="AK37">
        <v>-10.75483870967742</v>
      </c>
      <c r="AL37">
        <v>-23.41</v>
      </c>
      <c r="AM37">
        <v>-32.948387096774191</v>
      </c>
      <c r="AN37" s="33">
        <v>-34.983870967741943</v>
      </c>
      <c r="AO37">
        <v>-29.624999999999993</v>
      </c>
      <c r="AP37">
        <v>-23.467741935483872</v>
      </c>
      <c r="AQ37">
        <v>-17.240000000000002</v>
      </c>
      <c r="AR37">
        <v>0.17419354838709666</v>
      </c>
      <c r="AS37">
        <v>15.166666666666668</v>
      </c>
      <c r="AT37">
        <v>19.93548387096774</v>
      </c>
      <c r="AU37">
        <v>16.106451612903225</v>
      </c>
      <c r="AV37">
        <v>4.7866666666666662</v>
      </c>
      <c r="AW37">
        <v>-9.0258064516129046</v>
      </c>
      <c r="AX37">
        <v>-11.780000000000001</v>
      </c>
      <c r="AY37">
        <v>-20.187096774193552</v>
      </c>
      <c r="AZ37" s="15">
        <f t="shared" si="3"/>
        <v>-7.5116711469534039</v>
      </c>
      <c r="BA37" s="2">
        <f t="shared" si="4"/>
        <v>17.551075268817204</v>
      </c>
      <c r="BB37" s="2">
        <f t="shared" si="5"/>
        <v>13.998817204301075</v>
      </c>
    </row>
    <row r="38" spans="1:54" x14ac:dyDescent="0.25">
      <c r="A38" s="2">
        <v>2002</v>
      </c>
      <c r="B38" s="5">
        <v>1.095</v>
      </c>
      <c r="C38" s="5">
        <v>1.095</v>
      </c>
      <c r="D38" s="2">
        <v>0.89</v>
      </c>
      <c r="F38" s="5"/>
      <c r="H38" s="2">
        <v>2002</v>
      </c>
      <c r="I38">
        <v>14.1</v>
      </c>
      <c r="J38">
        <v>27.2</v>
      </c>
      <c r="K38">
        <v>13.600000000000001</v>
      </c>
      <c r="L38">
        <v>27.2</v>
      </c>
      <c r="M38">
        <v>13.200000000000001</v>
      </c>
      <c r="N38">
        <v>25.4</v>
      </c>
      <c r="O38">
        <v>32.299999999999997</v>
      </c>
      <c r="P38" s="33">
        <v>1.2999999999999998</v>
      </c>
      <c r="Q38">
        <v>12.5</v>
      </c>
      <c r="R38">
        <v>10.6</v>
      </c>
      <c r="S38">
        <v>19.600000000000001</v>
      </c>
      <c r="T38">
        <v>23.2</v>
      </c>
      <c r="U38">
        <v>2.4000000000000004</v>
      </c>
      <c r="V38">
        <v>53.499999999999993</v>
      </c>
      <c r="W38">
        <v>13.1</v>
      </c>
      <c r="X38">
        <v>54.199999999999982</v>
      </c>
      <c r="Y38">
        <v>18.300000000000004</v>
      </c>
      <c r="Z38">
        <v>26.500000000000004</v>
      </c>
      <c r="AA38">
        <v>14.799999999999999</v>
      </c>
      <c r="AB38" s="37">
        <f t="shared" si="0"/>
        <v>250</v>
      </c>
      <c r="AC38" s="15">
        <f t="shared" si="1"/>
        <v>55.899999999999991</v>
      </c>
      <c r="AD38" s="15">
        <f t="shared" si="2"/>
        <v>146.39999999999998</v>
      </c>
      <c r="AE38" s="15"/>
      <c r="AF38" s="2">
        <v>2002</v>
      </c>
      <c r="AG38">
        <v>15.166666666666668</v>
      </c>
      <c r="AH38">
        <v>19.93548387096774</v>
      </c>
      <c r="AI38">
        <v>16.106451612903225</v>
      </c>
      <c r="AJ38">
        <v>4.7866666666666662</v>
      </c>
      <c r="AK38">
        <v>-9.0258064516129046</v>
      </c>
      <c r="AL38">
        <v>-11.780000000000001</v>
      </c>
      <c r="AM38">
        <v>-20.187096774193552</v>
      </c>
      <c r="AN38" s="33">
        <v>-36.609677419354838</v>
      </c>
      <c r="AO38">
        <v>-29.732142857142843</v>
      </c>
      <c r="AP38">
        <v>-15.558064516129031</v>
      </c>
      <c r="AQ38">
        <v>-14.206666666666671</v>
      </c>
      <c r="AR38">
        <v>-5.4225806451612915</v>
      </c>
      <c r="AS38">
        <v>15.52</v>
      </c>
      <c r="AT38">
        <v>18.36451612903226</v>
      </c>
      <c r="AU38">
        <v>15.848387096774191</v>
      </c>
      <c r="AV38">
        <v>0.88999999999999935</v>
      </c>
      <c r="AW38">
        <v>-9.4161290322580662</v>
      </c>
      <c r="AX38">
        <v>-21.153333333333329</v>
      </c>
      <c r="AY38">
        <v>-28.570967741935483</v>
      </c>
      <c r="AZ38" s="15">
        <f t="shared" si="3"/>
        <v>-9.1705549155145931</v>
      </c>
      <c r="BA38" s="2">
        <f t="shared" si="4"/>
        <v>16.942258064516132</v>
      </c>
      <c r="BB38" s="2">
        <f t="shared" si="5"/>
        <v>12.655725806451613</v>
      </c>
    </row>
    <row r="39" spans="1:54" x14ac:dyDescent="0.25">
      <c r="A39" s="2">
        <v>2003</v>
      </c>
      <c r="B39" s="5">
        <v>0.94399999999999995</v>
      </c>
      <c r="C39" s="5">
        <v>0.94399999999999995</v>
      </c>
      <c r="D39" s="2">
        <v>0.82299999999999995</v>
      </c>
      <c r="F39" s="5"/>
      <c r="H39" s="2">
        <v>2003</v>
      </c>
      <c r="I39">
        <v>2.4000000000000004</v>
      </c>
      <c r="J39">
        <v>53.499999999999993</v>
      </c>
      <c r="K39">
        <v>13.1</v>
      </c>
      <c r="L39">
        <v>54.199999999999982</v>
      </c>
      <c r="M39">
        <v>18.300000000000004</v>
      </c>
      <c r="N39">
        <v>26.500000000000004</v>
      </c>
      <c r="O39">
        <v>14.799999999999999</v>
      </c>
      <c r="P39" s="33">
        <v>9.6</v>
      </c>
      <c r="Q39">
        <v>4.1000000000000005</v>
      </c>
      <c r="R39">
        <v>9.7999999999999989</v>
      </c>
      <c r="S39">
        <v>26.800000000000008</v>
      </c>
      <c r="T39">
        <v>18.600000000000001</v>
      </c>
      <c r="U39">
        <v>4.8000000000000007</v>
      </c>
      <c r="V39">
        <v>19</v>
      </c>
      <c r="W39">
        <v>46.000000000000007</v>
      </c>
      <c r="X39">
        <v>8.6000000000000014</v>
      </c>
      <c r="Y39">
        <v>66.399999999999991</v>
      </c>
      <c r="Z39">
        <v>26.099999999999998</v>
      </c>
      <c r="AA39">
        <v>45.499999999999993</v>
      </c>
      <c r="AB39" s="37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>
        <v>15.52</v>
      </c>
      <c r="AH39">
        <v>18.36451612903226</v>
      </c>
      <c r="AI39">
        <v>15.848387096774191</v>
      </c>
      <c r="AJ39">
        <v>0.88999999999999935</v>
      </c>
      <c r="AK39">
        <v>-9.4161290322580662</v>
      </c>
      <c r="AL39">
        <v>-21.153333333333329</v>
      </c>
      <c r="AM39">
        <v>-28.570967741935483</v>
      </c>
      <c r="AN39" s="33">
        <v>-24.941935483870978</v>
      </c>
      <c r="AO39">
        <v>-32.63214285714286</v>
      </c>
      <c r="AP39">
        <v>-19.767741935483865</v>
      </c>
      <c r="AQ39">
        <v>-10.106666666666667</v>
      </c>
      <c r="AR39">
        <v>-0.78709677419354807</v>
      </c>
      <c r="AS39">
        <v>12.553333333333336</v>
      </c>
      <c r="AT39">
        <v>15.299999999999999</v>
      </c>
      <c r="AU39">
        <v>14.993548387096773</v>
      </c>
      <c r="AV39">
        <v>7.8999999999999995</v>
      </c>
      <c r="AW39">
        <v>-8.5870967741935491</v>
      </c>
      <c r="AX39">
        <v>-24.823333333333338</v>
      </c>
      <c r="AY39">
        <v>-21.061290322580643</v>
      </c>
      <c r="AZ39" s="15">
        <f t="shared" si="3"/>
        <v>-7.6633685355862768</v>
      </c>
      <c r="BA39" s="2">
        <f t="shared" si="4"/>
        <v>13.926666666666668</v>
      </c>
      <c r="BB39" s="2">
        <f t="shared" si="5"/>
        <v>12.686720430107526</v>
      </c>
    </row>
    <row r="40" spans="1:54" x14ac:dyDescent="0.25">
      <c r="A40" s="2">
        <v>2004</v>
      </c>
      <c r="B40" s="5">
        <v>0.92</v>
      </c>
      <c r="C40" s="5">
        <v>0.92</v>
      </c>
      <c r="D40" s="2">
        <v>0.76300000000000001</v>
      </c>
      <c r="F40" s="5"/>
      <c r="H40" s="2">
        <v>2004</v>
      </c>
      <c r="I40">
        <v>4.8000000000000007</v>
      </c>
      <c r="J40">
        <v>19</v>
      </c>
      <c r="K40">
        <v>46.000000000000007</v>
      </c>
      <c r="L40">
        <v>8.6000000000000014</v>
      </c>
      <c r="M40">
        <v>66.399999999999991</v>
      </c>
      <c r="N40">
        <v>26.099999999999998</v>
      </c>
      <c r="O40">
        <v>45.499999999999993</v>
      </c>
      <c r="P40" s="33">
        <v>18.200000000000003</v>
      </c>
      <c r="Q40">
        <v>6.5</v>
      </c>
      <c r="R40">
        <v>5.9</v>
      </c>
      <c r="S40">
        <v>12.400000000000002</v>
      </c>
      <c r="T40">
        <v>6.6</v>
      </c>
      <c r="U40">
        <v>21.6</v>
      </c>
      <c r="V40">
        <v>44.29999999999999</v>
      </c>
      <c r="W40">
        <v>50.7</v>
      </c>
      <c r="X40">
        <v>37.400000000000006</v>
      </c>
      <c r="Y40">
        <v>25.2</v>
      </c>
      <c r="Z40">
        <v>18.199999999999996</v>
      </c>
      <c r="AA40">
        <v>15.999999999999996</v>
      </c>
      <c r="AB40" s="37">
        <f t="shared" si="0"/>
        <v>262.99999999999994</v>
      </c>
      <c r="AC40" s="15">
        <f t="shared" si="1"/>
        <v>65.899999999999991</v>
      </c>
      <c r="AD40" s="15">
        <f t="shared" si="2"/>
        <v>160.60000000000002</v>
      </c>
      <c r="AE40" s="15"/>
      <c r="AF40" s="2">
        <v>2004</v>
      </c>
      <c r="AG40">
        <v>12.553333333333336</v>
      </c>
      <c r="AH40">
        <v>15.299999999999999</v>
      </c>
      <c r="AI40">
        <v>14.993548387096773</v>
      </c>
      <c r="AJ40">
        <v>7.8999999999999995</v>
      </c>
      <c r="AK40">
        <v>-8.5870967741935491</v>
      </c>
      <c r="AL40">
        <v>-24.823333333333338</v>
      </c>
      <c r="AM40">
        <v>-21.061290322580643</v>
      </c>
      <c r="AN40" s="33">
        <v>-30.222580645161294</v>
      </c>
      <c r="AO40">
        <v>-34.434482758620696</v>
      </c>
      <c r="AP40">
        <v>-28.741935483870972</v>
      </c>
      <c r="AQ40">
        <v>-12.49666666666667</v>
      </c>
      <c r="AR40">
        <v>-4.0580645161290319</v>
      </c>
      <c r="AS40">
        <v>6.8166666666666655</v>
      </c>
      <c r="AT40">
        <v>15.890322580645163</v>
      </c>
      <c r="AU40">
        <v>11.36774193548387</v>
      </c>
      <c r="AV40">
        <v>5.366666666666668</v>
      </c>
      <c r="AW40">
        <v>-9.4322580645161285</v>
      </c>
      <c r="AX40">
        <v>-18.383333333333333</v>
      </c>
      <c r="AY40">
        <v>-25.829032258064519</v>
      </c>
      <c r="AZ40" s="15">
        <f t="shared" si="3"/>
        <v>-10.34641298974169</v>
      </c>
      <c r="BA40" s="2">
        <f t="shared" si="4"/>
        <v>11.353494623655914</v>
      </c>
      <c r="BB40" s="2">
        <f t="shared" si="5"/>
        <v>9.8603494623655923</v>
      </c>
    </row>
    <row r="41" spans="1:54" x14ac:dyDescent="0.25">
      <c r="A41" s="2">
        <v>2005</v>
      </c>
      <c r="B41" s="5">
        <v>0.67900000000000005</v>
      </c>
      <c r="C41" s="5">
        <v>0.67900000000000005</v>
      </c>
      <c r="D41" s="2">
        <v>0.47099999999999997</v>
      </c>
      <c r="F41" s="5"/>
      <c r="H41" s="2">
        <v>2005</v>
      </c>
      <c r="I41">
        <v>21.6</v>
      </c>
      <c r="J41">
        <v>44.29999999999999</v>
      </c>
      <c r="K41">
        <v>50.7</v>
      </c>
      <c r="L41">
        <v>37.400000000000006</v>
      </c>
      <c r="M41">
        <v>25.2</v>
      </c>
      <c r="N41">
        <v>18.199999999999996</v>
      </c>
      <c r="O41">
        <v>15.999999999999996</v>
      </c>
      <c r="P41" s="33">
        <v>12.900000000000002</v>
      </c>
      <c r="Q41">
        <v>6.8999999999999986</v>
      </c>
      <c r="R41">
        <v>14.8</v>
      </c>
      <c r="S41">
        <v>10.9</v>
      </c>
      <c r="T41">
        <v>14.100000000000001</v>
      </c>
      <c r="U41">
        <v>15.200000000000001</v>
      </c>
      <c r="V41">
        <v>27.299999999999997</v>
      </c>
      <c r="W41">
        <v>40.199999999999996</v>
      </c>
      <c r="X41">
        <v>19.200000000000003</v>
      </c>
      <c r="Y41">
        <v>35.4</v>
      </c>
      <c r="Z41">
        <v>15.500000000000002</v>
      </c>
      <c r="AA41">
        <v>11.700000000000001</v>
      </c>
      <c r="AB41" s="37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>
        <v>6.8166666666666655</v>
      </c>
      <c r="AH41">
        <v>15.890322580645163</v>
      </c>
      <c r="AI41">
        <v>11.36774193548387</v>
      </c>
      <c r="AJ41">
        <v>5.366666666666668</v>
      </c>
      <c r="AK41">
        <v>-9.4322580645161285</v>
      </c>
      <c r="AL41">
        <v>-18.383333333333333</v>
      </c>
      <c r="AM41">
        <v>-25.829032258064519</v>
      </c>
      <c r="AN41" s="33">
        <v>-24.254838709677426</v>
      </c>
      <c r="AO41">
        <v>-26.110714285714288</v>
      </c>
      <c r="AP41">
        <v>-22.751612903225805</v>
      </c>
      <c r="AQ41">
        <v>-11.363333333333332</v>
      </c>
      <c r="AR41">
        <v>-0.14516129032258066</v>
      </c>
      <c r="AS41">
        <v>12.543333333333329</v>
      </c>
      <c r="AT41">
        <v>17.329032258064515</v>
      </c>
      <c r="AU41">
        <v>10.580645161290324</v>
      </c>
      <c r="AV41">
        <v>8.6633333333333322</v>
      </c>
      <c r="AW41">
        <v>-7.5774193548387094</v>
      </c>
      <c r="AX41">
        <v>-19.209999999999997</v>
      </c>
      <c r="AY41">
        <v>-23.180645161290318</v>
      </c>
      <c r="AZ41" s="15">
        <f t="shared" si="3"/>
        <v>-7.1231150793650793</v>
      </c>
      <c r="BA41" s="2">
        <f t="shared" si="4"/>
        <v>14.936182795698922</v>
      </c>
      <c r="BB41" s="2">
        <f t="shared" si="5"/>
        <v>12.279086021505377</v>
      </c>
    </row>
    <row r="42" spans="1:54" x14ac:dyDescent="0.25">
      <c r="A42" s="2">
        <v>2006</v>
      </c>
      <c r="B42" s="5">
        <v>0.877</v>
      </c>
      <c r="C42" s="5">
        <v>0.877</v>
      </c>
      <c r="D42" s="2">
        <v>0.63400000000000001</v>
      </c>
      <c r="F42" s="5"/>
      <c r="H42" s="2">
        <v>2006</v>
      </c>
      <c r="I42">
        <v>15.200000000000001</v>
      </c>
      <c r="J42">
        <v>27.299999999999997</v>
      </c>
      <c r="K42">
        <v>40.199999999999996</v>
      </c>
      <c r="L42">
        <v>19.200000000000003</v>
      </c>
      <c r="M42">
        <v>35.4</v>
      </c>
      <c r="N42">
        <v>15.500000000000002</v>
      </c>
      <c r="O42">
        <v>11.700000000000001</v>
      </c>
      <c r="P42" s="33">
        <v>17.2</v>
      </c>
      <c r="Q42">
        <v>25.4</v>
      </c>
      <c r="R42">
        <v>7.6000000000000005</v>
      </c>
      <c r="S42">
        <v>0</v>
      </c>
      <c r="T42">
        <v>31.700000000000003</v>
      </c>
      <c r="U42">
        <v>5.4</v>
      </c>
      <c r="V42">
        <v>44.4</v>
      </c>
      <c r="W42">
        <v>54.199999999999989</v>
      </c>
      <c r="X42">
        <v>48.800000000000004</v>
      </c>
      <c r="Y42">
        <v>29</v>
      </c>
      <c r="Z42">
        <v>42.699999999999996</v>
      </c>
      <c r="AA42">
        <v>14</v>
      </c>
      <c r="AB42" s="37">
        <f t="shared" si="0"/>
        <v>320.40000000000003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>
        <v>12.543333333333329</v>
      </c>
      <c r="AH42">
        <v>17.329032258064515</v>
      </c>
      <c r="AI42">
        <v>10.580645161290324</v>
      </c>
      <c r="AJ42">
        <v>8.6633333333333322</v>
      </c>
      <c r="AK42">
        <v>-7.5774193548387094</v>
      </c>
      <c r="AL42">
        <v>-19.209999999999997</v>
      </c>
      <c r="AM42">
        <v>-23.180645161290318</v>
      </c>
      <c r="AN42" s="33">
        <v>-25.212903225806453</v>
      </c>
      <c r="AO42">
        <v>-22.664285714285711</v>
      </c>
      <c r="AP42">
        <v>-21.28709677419355</v>
      </c>
      <c r="AQ42">
        <v>-16.150000000000002</v>
      </c>
      <c r="AR42">
        <v>-2.8967741935483864</v>
      </c>
      <c r="AS42">
        <v>9.903333333333336</v>
      </c>
      <c r="AT42">
        <v>20.435483870967747</v>
      </c>
      <c r="AU42">
        <v>12.777419354838717</v>
      </c>
      <c r="AV42">
        <v>4.4866666666666664</v>
      </c>
      <c r="AW42">
        <v>-11.509677419354839</v>
      </c>
      <c r="AX42">
        <v>-19.500000000000004</v>
      </c>
      <c r="AY42">
        <v>-20.674193548387098</v>
      </c>
      <c r="AZ42" s="15">
        <f t="shared" si="3"/>
        <v>-7.6910023041474647</v>
      </c>
      <c r="BA42" s="2">
        <f t="shared" si="4"/>
        <v>15.169408602150542</v>
      </c>
      <c r="BB42" s="2">
        <f t="shared" si="5"/>
        <v>11.900725806451616</v>
      </c>
    </row>
    <row r="43" spans="1:54" x14ac:dyDescent="0.25">
      <c r="A43" s="2">
        <v>2007</v>
      </c>
      <c r="B43" s="5">
        <v>0.80500000000000005</v>
      </c>
      <c r="C43" s="5">
        <v>0.80500000000000005</v>
      </c>
      <c r="D43" s="2">
        <v>0.53800000000000003</v>
      </c>
      <c r="F43" s="5"/>
      <c r="H43" s="2">
        <v>2007</v>
      </c>
      <c r="I43">
        <v>5.4</v>
      </c>
      <c r="J43">
        <v>44.4</v>
      </c>
      <c r="K43">
        <v>54.199999999999989</v>
      </c>
      <c r="L43">
        <v>48.800000000000004</v>
      </c>
      <c r="M43">
        <v>29</v>
      </c>
      <c r="N43">
        <v>42.699999999999996</v>
      </c>
      <c r="O43">
        <v>14</v>
      </c>
      <c r="P43" s="33">
        <v>24.099999999999998</v>
      </c>
      <c r="Q43">
        <v>7.7</v>
      </c>
      <c r="R43">
        <v>9.4</v>
      </c>
      <c r="S43">
        <v>7.6000000000000005</v>
      </c>
      <c r="T43">
        <v>40.300000000000004</v>
      </c>
      <c r="U43">
        <v>13.399999999999999</v>
      </c>
      <c r="V43">
        <v>53.400000000000006</v>
      </c>
      <c r="W43">
        <v>81.400000000000006</v>
      </c>
      <c r="X43">
        <v>23.9</v>
      </c>
      <c r="Y43">
        <v>32.500000000000007</v>
      </c>
      <c r="Z43">
        <v>24</v>
      </c>
      <c r="AA43">
        <v>11.3</v>
      </c>
      <c r="AB43" s="37">
        <f t="shared" si="0"/>
        <v>329</v>
      </c>
      <c r="AC43" s="15">
        <f t="shared" si="1"/>
        <v>66.800000000000011</v>
      </c>
      <c r="AD43" s="15">
        <f t="shared" si="2"/>
        <v>212.4</v>
      </c>
      <c r="AE43" s="15"/>
      <c r="AF43" s="2">
        <v>2007</v>
      </c>
      <c r="AG43">
        <v>9.903333333333336</v>
      </c>
      <c r="AH43">
        <v>20.435483870967747</v>
      </c>
      <c r="AI43">
        <v>12.777419354838717</v>
      </c>
      <c r="AJ43">
        <v>4.4866666666666664</v>
      </c>
      <c r="AK43">
        <v>-11.509677419354839</v>
      </c>
      <c r="AL43">
        <v>-19.500000000000004</v>
      </c>
      <c r="AM43">
        <v>-20.674193548387098</v>
      </c>
      <c r="AN43" s="33">
        <v>-20.77741935483871</v>
      </c>
      <c r="AO43">
        <v>-38.021428571428579</v>
      </c>
      <c r="AP43">
        <v>-20.941935483870978</v>
      </c>
      <c r="AQ43">
        <v>-1.97</v>
      </c>
      <c r="AR43">
        <v>-3.1516129032258071</v>
      </c>
      <c r="AS43">
        <v>9.8199999999999985</v>
      </c>
      <c r="AT43">
        <v>15.993548387096777</v>
      </c>
      <c r="AU43">
        <v>12.993548387096773</v>
      </c>
      <c r="AV43">
        <v>4.7833333333333332</v>
      </c>
      <c r="AW43">
        <v>-5.2516129032258068</v>
      </c>
      <c r="AX43">
        <v>-21.556666666666668</v>
      </c>
      <c r="AY43">
        <v>-26.083870967741934</v>
      </c>
      <c r="AZ43" s="15">
        <f t="shared" si="3"/>
        <v>-7.8470097286226332</v>
      </c>
      <c r="BA43" s="2">
        <f t="shared" si="4"/>
        <v>12.906774193548387</v>
      </c>
      <c r="BB43" s="2">
        <f t="shared" si="5"/>
        <v>10.897607526881719</v>
      </c>
    </row>
    <row r="44" spans="1:54" x14ac:dyDescent="0.25">
      <c r="A44" s="2">
        <v>2008</v>
      </c>
      <c r="B44" s="5">
        <v>0.97899999999999998</v>
      </c>
      <c r="C44" s="5">
        <v>0.97899999999999998</v>
      </c>
      <c r="D44" s="2">
        <v>0.68500000000000005</v>
      </c>
      <c r="F44" s="5"/>
      <c r="H44" s="2">
        <v>2008</v>
      </c>
      <c r="I44">
        <v>13.399999999999999</v>
      </c>
      <c r="J44">
        <v>53.400000000000006</v>
      </c>
      <c r="K44">
        <v>81.400000000000006</v>
      </c>
      <c r="L44">
        <v>23.9</v>
      </c>
      <c r="M44">
        <v>32.500000000000007</v>
      </c>
      <c r="N44">
        <v>24</v>
      </c>
      <c r="O44">
        <v>11.3</v>
      </c>
      <c r="P44" s="33">
        <v>31</v>
      </c>
      <c r="Q44">
        <v>14.2</v>
      </c>
      <c r="R44">
        <v>11.600000000000001</v>
      </c>
      <c r="S44">
        <v>8</v>
      </c>
      <c r="T44">
        <v>13.299999999999999</v>
      </c>
      <c r="U44">
        <v>46.000000000000007</v>
      </c>
      <c r="V44">
        <v>28.200000000000003</v>
      </c>
      <c r="W44">
        <v>31.399999999999995</v>
      </c>
      <c r="X44">
        <v>25.2</v>
      </c>
      <c r="Y44">
        <v>33.299999999999997</v>
      </c>
      <c r="Z44">
        <v>23.399999999999995</v>
      </c>
      <c r="AA44">
        <v>31.899999999999995</v>
      </c>
      <c r="AB44" s="37">
        <f t="shared" si="0"/>
        <v>297.49999999999994</v>
      </c>
      <c r="AC44" s="15">
        <f t="shared" si="1"/>
        <v>74.200000000000017</v>
      </c>
      <c r="AD44" s="15">
        <f t="shared" si="2"/>
        <v>144.1</v>
      </c>
      <c r="AE44" s="15"/>
      <c r="AF44" s="2">
        <v>2008</v>
      </c>
      <c r="AG44">
        <v>9.8199999999999985</v>
      </c>
      <c r="AH44">
        <v>15.993548387096777</v>
      </c>
      <c r="AI44">
        <v>12.993548387096773</v>
      </c>
      <c r="AJ44">
        <v>4.7833333333333332</v>
      </c>
      <c r="AK44">
        <v>-5.2516129032258068</v>
      </c>
      <c r="AL44">
        <v>-21.556666666666668</v>
      </c>
      <c r="AM44">
        <v>-26.083870967741934</v>
      </c>
      <c r="AN44" s="33">
        <v>-20.983870967741943</v>
      </c>
      <c r="AO44">
        <v>-27.42068965517241</v>
      </c>
      <c r="AP44">
        <v>-21.380645161290328</v>
      </c>
      <c r="AQ44">
        <v>-12.143333333333336</v>
      </c>
      <c r="AR44">
        <v>0.56774193548387053</v>
      </c>
      <c r="AS44">
        <v>10.91</v>
      </c>
      <c r="AT44">
        <v>14.277419354838711</v>
      </c>
      <c r="AU44">
        <v>14.100000000000001</v>
      </c>
      <c r="AV44">
        <v>6.1633333333333313</v>
      </c>
      <c r="AW44">
        <v>-4.9999999999999991</v>
      </c>
      <c r="AX44">
        <v>-19.483333333333338</v>
      </c>
      <c r="AY44">
        <v>-25.322580645161295</v>
      </c>
      <c r="AZ44" s="15">
        <f t="shared" si="3"/>
        <v>-7.1429965393647272</v>
      </c>
      <c r="BA44" s="2">
        <f t="shared" si="4"/>
        <v>12.593709677419355</v>
      </c>
      <c r="BB44" s="2">
        <f t="shared" si="5"/>
        <v>11.362688172043011</v>
      </c>
    </row>
    <row r="45" spans="1:54" x14ac:dyDescent="0.25">
      <c r="A45" s="2">
        <v>2009</v>
      </c>
      <c r="B45" s="5">
        <v>1.099</v>
      </c>
      <c r="C45" s="5">
        <v>1.099</v>
      </c>
      <c r="D45" s="2">
        <v>0.879</v>
      </c>
      <c r="F45" s="5"/>
      <c r="H45" s="2">
        <v>2009</v>
      </c>
      <c r="I45">
        <v>46.000000000000007</v>
      </c>
      <c r="J45">
        <v>28.200000000000003</v>
      </c>
      <c r="K45">
        <v>31.399999999999995</v>
      </c>
      <c r="L45">
        <v>25.2</v>
      </c>
      <c r="M45">
        <v>33.299999999999997</v>
      </c>
      <c r="N45">
        <v>23.399999999999995</v>
      </c>
      <c r="O45">
        <v>31.899999999999995</v>
      </c>
      <c r="P45" s="33">
        <v>20.000000000000004</v>
      </c>
      <c r="Q45">
        <v>8.6000000000000014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6.9999999999999991</v>
      </c>
      <c r="AB45" s="37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>
        <v>10.91</v>
      </c>
      <c r="AH45">
        <v>14.277419354838711</v>
      </c>
      <c r="AI45">
        <v>14.100000000000001</v>
      </c>
      <c r="AJ45">
        <v>6.1633333333333313</v>
      </c>
      <c r="AK45">
        <v>-4.9999999999999991</v>
      </c>
      <c r="AL45">
        <v>-19.483333333333338</v>
      </c>
      <c r="AM45">
        <v>-25.322580645161295</v>
      </c>
      <c r="AN45" s="33">
        <v>-20.445161290322584</v>
      </c>
      <c r="AO45">
        <v>-30.792857142857141</v>
      </c>
      <c r="AP45">
        <v>-24.41290322580646</v>
      </c>
      <c r="AQ45">
        <v>-6.6033333333333326</v>
      </c>
      <c r="AR45">
        <v>-2.3193548387096765</v>
      </c>
      <c r="AS45">
        <v>12.209999999999999</v>
      </c>
      <c r="AT45">
        <v>19.509677419354844</v>
      </c>
      <c r="AU45">
        <v>13.561290322580646</v>
      </c>
      <c r="AV45">
        <v>7.6799999999999979</v>
      </c>
      <c r="AW45">
        <v>-4.2645161290322573</v>
      </c>
      <c r="AX45">
        <v>-18.629999999999995</v>
      </c>
      <c r="AY45">
        <v>-31.822580645161292</v>
      </c>
      <c r="AZ45" s="15">
        <f t="shared" si="3"/>
        <v>-7.1941449052739381</v>
      </c>
      <c r="BA45" s="2">
        <f t="shared" si="4"/>
        <v>15.859838709677422</v>
      </c>
      <c r="BB45" s="2">
        <f t="shared" si="5"/>
        <v>13.240241935483873</v>
      </c>
    </row>
    <row r="46" spans="1:54" x14ac:dyDescent="0.25">
      <c r="A46" s="2">
        <v>2010</v>
      </c>
      <c r="B46" s="5">
        <v>0.83799999999999997</v>
      </c>
      <c r="C46" s="5">
        <v>0.83799999999999997</v>
      </c>
      <c r="D46" s="2">
        <v>0.67800000000000005</v>
      </c>
      <c r="F46" s="5"/>
      <c r="H46" s="2">
        <v>2010</v>
      </c>
      <c r="I46">
        <v>13.4</v>
      </c>
      <c r="J46">
        <v>51</v>
      </c>
      <c r="K46">
        <v>36.9</v>
      </c>
      <c r="L46">
        <v>52.5</v>
      </c>
      <c r="M46">
        <v>16.7</v>
      </c>
      <c r="N46">
        <v>25.4</v>
      </c>
      <c r="O46">
        <v>6.9999999999999991</v>
      </c>
      <c r="P46" s="33">
        <v>42.299999999999983</v>
      </c>
      <c r="Q46">
        <v>5.0999999999999996</v>
      </c>
      <c r="R46">
        <v>3.9000000000000004</v>
      </c>
      <c r="S46">
        <v>8</v>
      </c>
      <c r="T46">
        <v>16.700000000000003</v>
      </c>
      <c r="U46">
        <v>65.2</v>
      </c>
      <c r="V46">
        <v>37.4</v>
      </c>
      <c r="W46">
        <v>46</v>
      </c>
      <c r="X46">
        <v>30.599999999999998</v>
      </c>
      <c r="Y46">
        <v>47.699999999999996</v>
      </c>
      <c r="Z46">
        <v>36.200000000000003</v>
      </c>
      <c r="AA46">
        <v>15.5</v>
      </c>
      <c r="AB46" s="37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>
        <v>12.209999999999999</v>
      </c>
      <c r="AH46">
        <v>19.509677419354844</v>
      </c>
      <c r="AI46">
        <v>13.561290322580646</v>
      </c>
      <c r="AJ46">
        <v>7.6799999999999979</v>
      </c>
      <c r="AK46">
        <v>-4.2645161290322573</v>
      </c>
      <c r="AL46">
        <v>-18.629999999999995</v>
      </c>
      <c r="AM46">
        <v>-31.822580645161292</v>
      </c>
      <c r="AN46" s="33">
        <v>-23.903225806451612</v>
      </c>
      <c r="AO46">
        <v>-31.839285714285719</v>
      </c>
      <c r="AP46">
        <v>-18.922580645161286</v>
      </c>
      <c r="AQ46">
        <v>-7.8699999999999992</v>
      </c>
      <c r="AR46">
        <v>2.2677419354838713</v>
      </c>
      <c r="AS46">
        <v>12.673333333333334</v>
      </c>
      <c r="AT46">
        <v>16.938709677419357</v>
      </c>
      <c r="AU46">
        <v>14.180645161290323</v>
      </c>
      <c r="AV46">
        <v>3.6366666666666658</v>
      </c>
      <c r="AW46">
        <v>-7.4903225806451603</v>
      </c>
      <c r="AX46">
        <v>-17.486666666666668</v>
      </c>
      <c r="AY46">
        <v>-28.309677419354834</v>
      </c>
      <c r="AZ46" s="15">
        <f t="shared" si="3"/>
        <v>-7.1770551715309781</v>
      </c>
      <c r="BA46" s="2">
        <f t="shared" si="4"/>
        <v>14.806021505376346</v>
      </c>
      <c r="BB46" s="2">
        <f t="shared" si="5"/>
        <v>11.857338709677419</v>
      </c>
    </row>
    <row r="47" spans="1:54" x14ac:dyDescent="0.25">
      <c r="A47" s="2">
        <v>2011</v>
      </c>
      <c r="B47" s="5">
        <v>0.70099999999999996</v>
      </c>
      <c r="C47" s="5">
        <v>0.70099999999999996</v>
      </c>
      <c r="D47" s="2">
        <v>0.49199999999999999</v>
      </c>
      <c r="F47" s="5"/>
      <c r="H47" s="2">
        <v>2011</v>
      </c>
      <c r="I47">
        <v>65.2</v>
      </c>
      <c r="J47">
        <v>37.4</v>
      </c>
      <c r="K47">
        <v>46</v>
      </c>
      <c r="L47">
        <v>30.599999999999998</v>
      </c>
      <c r="M47">
        <v>47.699999999999996</v>
      </c>
      <c r="N47">
        <v>36.200000000000003</v>
      </c>
      <c r="O47">
        <v>15.5</v>
      </c>
      <c r="P47" s="33">
        <v>39.299999999999997</v>
      </c>
      <c r="Q47">
        <v>18.8</v>
      </c>
      <c r="R47">
        <v>24.399999999999995</v>
      </c>
      <c r="S47">
        <v>11.9</v>
      </c>
      <c r="T47">
        <v>6.9000000000000012</v>
      </c>
      <c r="U47">
        <v>26.000000000000004</v>
      </c>
      <c r="V47">
        <v>60.899999999999991</v>
      </c>
      <c r="W47">
        <v>43.900000000000006</v>
      </c>
      <c r="X47">
        <v>20.000000000000004</v>
      </c>
      <c r="Y47">
        <v>31</v>
      </c>
      <c r="Z47">
        <v>17.099999999999998</v>
      </c>
      <c r="AA47">
        <v>18.300000000000004</v>
      </c>
      <c r="AB47" s="37">
        <f t="shared" si="0"/>
        <v>318.50000000000006</v>
      </c>
      <c r="AC47" s="15">
        <f t="shared" si="1"/>
        <v>86.899999999999991</v>
      </c>
      <c r="AD47" s="15">
        <f t="shared" si="2"/>
        <v>157.69999999999999</v>
      </c>
      <c r="AE47" s="15"/>
      <c r="AF47" s="2">
        <v>2011</v>
      </c>
      <c r="AG47">
        <v>12.673333333333334</v>
      </c>
      <c r="AH47">
        <v>16.938709677419357</v>
      </c>
      <c r="AI47">
        <v>14.180645161290323</v>
      </c>
      <c r="AJ47">
        <v>3.6366666666666658</v>
      </c>
      <c r="AK47">
        <v>-7.4903225806451603</v>
      </c>
      <c r="AL47">
        <v>-17.486666666666668</v>
      </c>
      <c r="AM47">
        <v>-28.309677419354834</v>
      </c>
      <c r="AN47" s="33">
        <v>-22.361290322580647</v>
      </c>
      <c r="AO47">
        <v>-29.032142857142862</v>
      </c>
      <c r="AP47">
        <v>-12.5</v>
      </c>
      <c r="AQ47">
        <v>-5.3066666666666658</v>
      </c>
      <c r="AR47">
        <v>2.4516129032258065</v>
      </c>
      <c r="AS47">
        <v>11.893333333333336</v>
      </c>
      <c r="AT47">
        <v>17.64193548387097</v>
      </c>
      <c r="AU47">
        <v>15.593548387096773</v>
      </c>
      <c r="AV47">
        <v>7.2833333333333341</v>
      </c>
      <c r="AW47">
        <v>-6.6580645161290315</v>
      </c>
      <c r="AX47">
        <v>-18.566666666666666</v>
      </c>
      <c r="AY47">
        <v>-19.79032258064516</v>
      </c>
      <c r="AZ47" s="15">
        <f t="shared" si="3"/>
        <v>-4.9459491807475668</v>
      </c>
      <c r="BA47" s="2">
        <f t="shared" si="4"/>
        <v>14.767634408602152</v>
      </c>
      <c r="BB47" s="2">
        <f t="shared" si="5"/>
        <v>13.103037634408603</v>
      </c>
    </row>
    <row r="48" spans="1:54" x14ac:dyDescent="0.25">
      <c r="A48" s="2">
        <v>2012</v>
      </c>
      <c r="B48" s="5">
        <v>1.325</v>
      </c>
      <c r="C48" s="5">
        <v>1.325</v>
      </c>
      <c r="D48" s="2">
        <v>1.052</v>
      </c>
      <c r="F48" s="5"/>
      <c r="H48" s="2">
        <v>2012</v>
      </c>
      <c r="I48">
        <v>26.000000000000004</v>
      </c>
      <c r="J48">
        <v>60.899999999999991</v>
      </c>
      <c r="K48">
        <v>43.900000000000006</v>
      </c>
      <c r="L48">
        <v>20.000000000000004</v>
      </c>
      <c r="M48">
        <v>31</v>
      </c>
      <c r="N48">
        <v>17.099999999999998</v>
      </c>
      <c r="O48">
        <v>18.300000000000004</v>
      </c>
      <c r="P48" s="33">
        <v>16.8</v>
      </c>
      <c r="Q48">
        <v>18.3</v>
      </c>
      <c r="R48">
        <v>15.4</v>
      </c>
      <c r="S48">
        <v>7.8000000000000025</v>
      </c>
      <c r="T48">
        <v>31.2</v>
      </c>
      <c r="U48">
        <v>22</v>
      </c>
      <c r="V48">
        <v>23.199999999999996</v>
      </c>
      <c r="W48">
        <v>9.9000000000000021</v>
      </c>
      <c r="X48">
        <v>10.799999999999999</v>
      </c>
      <c r="Y48">
        <v>16.2</v>
      </c>
      <c r="Z48">
        <v>26.700000000000003</v>
      </c>
      <c r="AA48">
        <v>20.700000000000003</v>
      </c>
      <c r="AB48" s="37">
        <f t="shared" si="0"/>
        <v>219</v>
      </c>
      <c r="AC48" s="15">
        <f t="shared" si="1"/>
        <v>45.199999999999996</v>
      </c>
      <c r="AD48" s="15">
        <f t="shared" si="2"/>
        <v>97.100000000000009</v>
      </c>
      <c r="AE48" s="15"/>
      <c r="AF48" s="2">
        <v>2012</v>
      </c>
      <c r="AG48">
        <v>11.893333333333336</v>
      </c>
      <c r="AH48">
        <v>17.64193548387097</v>
      </c>
      <c r="AI48">
        <v>15.593548387096773</v>
      </c>
      <c r="AJ48">
        <v>7.2833333333333341</v>
      </c>
      <c r="AK48">
        <v>-6.6580645161290315</v>
      </c>
      <c r="AL48">
        <v>-18.566666666666666</v>
      </c>
      <c r="AM48">
        <v>-19.79032258064516</v>
      </c>
      <c r="AN48" s="33">
        <v>-24.716129032258063</v>
      </c>
      <c r="AO48">
        <v>-19.293103448275865</v>
      </c>
      <c r="AP48">
        <v>-19.525806451612905</v>
      </c>
      <c r="AQ48">
        <v>-9.1066666666666638</v>
      </c>
      <c r="AR48">
        <v>8.3870967741935587E-2</v>
      </c>
      <c r="AS48">
        <v>14.360000000000001</v>
      </c>
      <c r="AT48">
        <v>20.187096774193545</v>
      </c>
      <c r="AU48">
        <v>13.896774193548389</v>
      </c>
      <c r="AV48">
        <v>9.0233333333333317</v>
      </c>
      <c r="AW48">
        <v>-10.283870967741937</v>
      </c>
      <c r="AX48">
        <v>-18.656666666666659</v>
      </c>
      <c r="AY48">
        <v>-22.938709677419357</v>
      </c>
      <c r="AZ48" s="15">
        <f t="shared" si="3"/>
        <v>-5.5808231368186876</v>
      </c>
      <c r="BA48" s="2">
        <f t="shared" si="4"/>
        <v>17.273548387096774</v>
      </c>
      <c r="BB48" s="2">
        <f t="shared" si="5"/>
        <v>14.366801075268818</v>
      </c>
    </row>
    <row r="49" spans="1:54" x14ac:dyDescent="0.25">
      <c r="A49" s="2">
        <v>2013</v>
      </c>
      <c r="B49" s="5">
        <v>0.95099999999999996</v>
      </c>
      <c r="C49" s="5">
        <v>0.95099999999999996</v>
      </c>
      <c r="D49" s="2">
        <v>0.82</v>
      </c>
      <c r="H49" s="2">
        <v>2013</v>
      </c>
      <c r="I49">
        <v>22</v>
      </c>
      <c r="J49">
        <v>23.199999999999996</v>
      </c>
      <c r="K49">
        <v>9.9000000000000021</v>
      </c>
      <c r="L49">
        <v>10.799999999999999</v>
      </c>
      <c r="M49">
        <v>16.2</v>
      </c>
      <c r="N49">
        <v>26.700000000000003</v>
      </c>
      <c r="O49">
        <v>20.700000000000003</v>
      </c>
      <c r="P49" s="33">
        <v>6.3</v>
      </c>
      <c r="Q49">
        <v>20.6</v>
      </c>
      <c r="R49">
        <v>5.3</v>
      </c>
      <c r="S49">
        <v>6.2</v>
      </c>
      <c r="T49">
        <v>5.1000000000000005</v>
      </c>
      <c r="U49">
        <v>14</v>
      </c>
      <c r="V49">
        <v>5.0999999999999996</v>
      </c>
      <c r="W49">
        <v>16.600000000000001</v>
      </c>
      <c r="X49">
        <v>38.4</v>
      </c>
      <c r="Y49">
        <v>21.099999999999994</v>
      </c>
      <c r="Z49">
        <v>20.7</v>
      </c>
      <c r="AA49">
        <v>6.3000000000000007</v>
      </c>
      <c r="AB49" s="37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>
        <v>14.360000000000001</v>
      </c>
      <c r="AH49">
        <v>20.187096774193545</v>
      </c>
      <c r="AI49">
        <v>13.896774193548389</v>
      </c>
      <c r="AJ49">
        <v>9.0233333333333317</v>
      </c>
      <c r="AK49">
        <v>-10.283870967741937</v>
      </c>
      <c r="AL49">
        <v>-18.656666666666659</v>
      </c>
      <c r="AM49">
        <v>-22.938709677419357</v>
      </c>
      <c r="AN49" s="33">
        <v>-29.580645161290327</v>
      </c>
      <c r="AO49">
        <v>-31.24285714285714</v>
      </c>
      <c r="AP49">
        <v>-25.787096774193543</v>
      </c>
      <c r="AQ49">
        <v>-9.2800000000000029</v>
      </c>
      <c r="AR49">
        <v>4.0129032258064514</v>
      </c>
      <c r="AS49">
        <v>13.343333333333332</v>
      </c>
      <c r="AT49">
        <v>19.49677419354839</v>
      </c>
      <c r="AU49">
        <v>14.832258064516131</v>
      </c>
      <c r="AV49">
        <v>3.9366666666666661</v>
      </c>
      <c r="AW49">
        <v>-7.403225806451613</v>
      </c>
      <c r="AX49">
        <v>-15.939999999999996</v>
      </c>
      <c r="AY49">
        <v>-25.722580645161287</v>
      </c>
      <c r="AZ49" s="15">
        <f t="shared" si="3"/>
        <v>-7.4445391705069115</v>
      </c>
      <c r="BA49" s="2">
        <f t="shared" si="4"/>
        <v>16.420053763440862</v>
      </c>
      <c r="BB49" s="2">
        <f t="shared" si="5"/>
        <v>12.902258064516131</v>
      </c>
    </row>
    <row r="50" spans="1:54" x14ac:dyDescent="0.25">
      <c r="A50" s="2">
        <v>2014</v>
      </c>
      <c r="B50" s="5">
        <v>0.995</v>
      </c>
      <c r="C50" s="5">
        <v>0.995</v>
      </c>
      <c r="D50" s="2">
        <v>0.81899999999999995</v>
      </c>
      <c r="H50" s="2">
        <v>2014</v>
      </c>
      <c r="I50">
        <v>14</v>
      </c>
      <c r="J50">
        <v>5.0999999999999996</v>
      </c>
      <c r="K50">
        <v>16.600000000000001</v>
      </c>
      <c r="L50">
        <v>38.4</v>
      </c>
      <c r="M50">
        <v>21.099999999999994</v>
      </c>
      <c r="N50">
        <v>20.7</v>
      </c>
      <c r="O50">
        <v>6.3000000000000007</v>
      </c>
      <c r="P50" s="33">
        <v>11.8</v>
      </c>
      <c r="Q50">
        <v>18.200000000000003</v>
      </c>
      <c r="R50">
        <v>9.6</v>
      </c>
      <c r="S50">
        <v>16</v>
      </c>
      <c r="T50">
        <v>19.600000000000001</v>
      </c>
      <c r="U50">
        <v>12.300000000000002</v>
      </c>
      <c r="V50">
        <v>31.000000000000007</v>
      </c>
      <c r="W50">
        <v>50.199999999999996</v>
      </c>
      <c r="X50">
        <v>76.600000000000009</v>
      </c>
      <c r="Y50">
        <v>27.1</v>
      </c>
      <c r="Z50">
        <v>25.499999999999996</v>
      </c>
      <c r="AA50">
        <v>23.5</v>
      </c>
      <c r="AB50" s="37">
        <f t="shared" si="0"/>
        <v>321.40000000000003</v>
      </c>
      <c r="AC50" s="15">
        <f t="shared" si="1"/>
        <v>43.300000000000011</v>
      </c>
      <c r="AD50" s="15">
        <f t="shared" si="2"/>
        <v>189.70000000000002</v>
      </c>
      <c r="AE50" s="15"/>
      <c r="AF50" s="2">
        <v>2014</v>
      </c>
      <c r="AG50">
        <v>13.343333333333332</v>
      </c>
      <c r="AH50">
        <v>19.49677419354839</v>
      </c>
      <c r="AI50">
        <v>14.832258064516131</v>
      </c>
      <c r="AJ50">
        <v>3.9366666666666661</v>
      </c>
      <c r="AK50">
        <v>-7.403225806451613</v>
      </c>
      <c r="AL50">
        <v>-15.939999999999996</v>
      </c>
      <c r="AM50">
        <v>-25.722580645161287</v>
      </c>
      <c r="AN50" s="33">
        <v>-34.945161290322581</v>
      </c>
      <c r="AO50">
        <v>-28.69285714285714</v>
      </c>
      <c r="AP50">
        <v>-15.158064516129036</v>
      </c>
      <c r="AQ50">
        <v>-4.7133333333333338</v>
      </c>
      <c r="AR50">
        <v>1.0838709677419354</v>
      </c>
      <c r="AS50">
        <v>14.750000000000004</v>
      </c>
      <c r="AT50">
        <v>18.477419354838709</v>
      </c>
      <c r="AU50">
        <v>10.874193548387101</v>
      </c>
      <c r="AV50">
        <v>4.503333333333333</v>
      </c>
      <c r="AW50">
        <v>-9.9645161290322584</v>
      </c>
      <c r="AX50">
        <v>-23.95666666666666</v>
      </c>
      <c r="AY50">
        <v>-19.809677419354838</v>
      </c>
      <c r="AZ50" s="15">
        <f t="shared" si="3"/>
        <v>-7.2959549411162321</v>
      </c>
      <c r="BA50" s="2">
        <f t="shared" si="4"/>
        <v>16.613709677419358</v>
      </c>
      <c r="BB50" s="2">
        <f t="shared" si="5"/>
        <v>12.151236559139786</v>
      </c>
    </row>
    <row r="51" spans="1:54" x14ac:dyDescent="0.25">
      <c r="A51" s="2">
        <v>2015</v>
      </c>
      <c r="B51" s="5">
        <v>0.84399999999999997</v>
      </c>
      <c r="C51" s="5">
        <v>0.84399999999999997</v>
      </c>
      <c r="D51" s="2">
        <v>0.66500000000000004</v>
      </c>
      <c r="H51" s="2">
        <v>2015</v>
      </c>
      <c r="I51">
        <v>12.300000000000002</v>
      </c>
      <c r="J51">
        <v>31.000000000000007</v>
      </c>
      <c r="K51">
        <v>50.199999999999996</v>
      </c>
      <c r="L51">
        <v>76.600000000000009</v>
      </c>
      <c r="M51">
        <v>27.1</v>
      </c>
      <c r="N51">
        <v>25.499999999999996</v>
      </c>
      <c r="O51">
        <v>23.5</v>
      </c>
      <c r="P51" s="33">
        <v>16.599999999999998</v>
      </c>
      <c r="Q51">
        <v>5.0999999999999996</v>
      </c>
      <c r="R51">
        <v>19.7</v>
      </c>
      <c r="S51">
        <v>5.2</v>
      </c>
      <c r="T51">
        <v>5.7</v>
      </c>
      <c r="U51">
        <v>91.899999999999991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7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>
        <v>14.750000000000004</v>
      </c>
      <c r="AH51">
        <v>18.477419354838709</v>
      </c>
      <c r="AI51">
        <v>10.874193548387101</v>
      </c>
      <c r="AJ51">
        <v>4.503333333333333</v>
      </c>
      <c r="AK51">
        <v>-9.9645161290322584</v>
      </c>
      <c r="AL51">
        <v>-23.95666666666666</v>
      </c>
      <c r="AM51">
        <v>-19.809677419354838</v>
      </c>
      <c r="AN51" s="33">
        <v>-29.825806451612905</v>
      </c>
      <c r="AO51">
        <v>-29.364285714285707</v>
      </c>
      <c r="AP51">
        <v>-18.225806451612904</v>
      </c>
      <c r="AQ51">
        <v>-10.110000000000003</v>
      </c>
      <c r="AR51">
        <v>-0.54838709677419351</v>
      </c>
      <c r="AS51">
        <v>12.430000000000001</v>
      </c>
      <c r="AT51">
        <v>16.99677419354839</v>
      </c>
      <c r="AU51">
        <v>11.583870967741934</v>
      </c>
      <c r="AV51">
        <v>5.7366666666666664</v>
      </c>
      <c r="AW51">
        <v>-5.3645161290322569</v>
      </c>
      <c r="AX51">
        <v>-16.669999999999998</v>
      </c>
      <c r="AY51">
        <v>-24.632258064516137</v>
      </c>
      <c r="AZ51" s="15">
        <f t="shared" si="3"/>
        <v>-7.3328123399897587</v>
      </c>
      <c r="BA51" s="2">
        <f t="shared" si="4"/>
        <v>14.713387096774195</v>
      </c>
      <c r="BB51" s="2">
        <f t="shared" si="5"/>
        <v>11.686827956989248</v>
      </c>
    </row>
    <row r="52" spans="1:54" x14ac:dyDescent="0.25">
      <c r="A52" s="2">
        <v>2016</v>
      </c>
      <c r="B52" s="5">
        <v>0.92300000000000004</v>
      </c>
      <c r="C52" s="5">
        <v>0.92300000000000004</v>
      </c>
      <c r="D52" s="2">
        <v>0.78400000000000003</v>
      </c>
      <c r="H52" s="2">
        <v>2016</v>
      </c>
      <c r="I52">
        <v>91.899999999999991</v>
      </c>
      <c r="J52">
        <v>47.8</v>
      </c>
      <c r="K52">
        <v>66.599999999999994</v>
      </c>
      <c r="L52">
        <v>49.4</v>
      </c>
      <c r="M52">
        <v>18.3</v>
      </c>
      <c r="N52">
        <v>28.7</v>
      </c>
      <c r="O52">
        <v>10.1</v>
      </c>
      <c r="P52" s="33">
        <v>35</v>
      </c>
      <c r="Q52">
        <v>24</v>
      </c>
      <c r="R52">
        <v>22.1</v>
      </c>
      <c r="S52">
        <v>11.800000000000002</v>
      </c>
      <c r="T52">
        <v>6.6</v>
      </c>
      <c r="U52">
        <v>18.8</v>
      </c>
      <c r="V52">
        <v>20.300000000000004</v>
      </c>
      <c r="W52">
        <v>13.9</v>
      </c>
      <c r="X52">
        <v>32</v>
      </c>
      <c r="Y52">
        <v>29.099999999999998</v>
      </c>
      <c r="Z52">
        <v>18.8</v>
      </c>
      <c r="AA52">
        <v>2.1</v>
      </c>
      <c r="AB52" s="37">
        <f t="shared" si="0"/>
        <v>234.5</v>
      </c>
      <c r="AC52" s="15">
        <f t="shared" si="1"/>
        <v>39.100000000000009</v>
      </c>
      <c r="AD52" s="15">
        <f t="shared" si="2"/>
        <v>91.6</v>
      </c>
      <c r="AF52" s="2">
        <v>2016</v>
      </c>
      <c r="AG52">
        <v>12.430000000000001</v>
      </c>
      <c r="AH52">
        <v>16.99677419354839</v>
      </c>
      <c r="AI52">
        <v>11.583870967741934</v>
      </c>
      <c r="AJ52">
        <v>5.7366666666666664</v>
      </c>
      <c r="AK52">
        <v>-5.3645161290322569</v>
      </c>
      <c r="AL52">
        <v>-16.669999999999998</v>
      </c>
      <c r="AM52">
        <v>-24.632258064516137</v>
      </c>
      <c r="AN52" s="33">
        <v>-17.06451612903226</v>
      </c>
      <c r="AO52">
        <v>-25.165517241379309</v>
      </c>
      <c r="AP52">
        <v>-16.587096774193551</v>
      </c>
      <c r="AQ52">
        <v>-8.1366666666666649</v>
      </c>
      <c r="AR52">
        <v>-2.1193548387096777</v>
      </c>
      <c r="AS52">
        <v>13.966666666666669</v>
      </c>
      <c r="AT52">
        <v>17.490322580645156</v>
      </c>
      <c r="AU52">
        <v>13.899999999999997</v>
      </c>
      <c r="AV52">
        <v>9.2600000000000033</v>
      </c>
      <c r="AW52">
        <v>-5.6387096774193548</v>
      </c>
      <c r="AX52">
        <v>-21.523333333333333</v>
      </c>
      <c r="AY52">
        <v>-33.641935483870974</v>
      </c>
      <c r="AZ52" s="15">
        <f t="shared" si="3"/>
        <v>-6.2716784081077748</v>
      </c>
      <c r="BA52" s="2">
        <f t="shared" si="4"/>
        <v>15.728494623655912</v>
      </c>
      <c r="BB52" s="2">
        <f t="shared" si="5"/>
        <v>13.654247311827957</v>
      </c>
    </row>
    <row r="53" spans="1:54" x14ac:dyDescent="0.25">
      <c r="A53" s="2">
        <v>2017</v>
      </c>
      <c r="B53" s="5">
        <v>0.82</v>
      </c>
      <c r="C53" s="5">
        <v>0.82</v>
      </c>
      <c r="D53" s="2">
        <v>0.68200000000000005</v>
      </c>
      <c r="H53" s="2">
        <v>2017</v>
      </c>
      <c r="I53">
        <v>18.8</v>
      </c>
      <c r="J53">
        <v>20.300000000000004</v>
      </c>
      <c r="K53">
        <v>13.9</v>
      </c>
      <c r="L53">
        <v>32</v>
      </c>
      <c r="M53">
        <v>29.099999999999998</v>
      </c>
      <c r="N53">
        <v>18.8</v>
      </c>
      <c r="O53">
        <v>2.1</v>
      </c>
      <c r="P53" s="33">
        <v>16.399999999999999</v>
      </c>
      <c r="Q53">
        <v>13</v>
      </c>
      <c r="R53">
        <v>24.7</v>
      </c>
      <c r="S53">
        <v>28.000000000000004</v>
      </c>
      <c r="T53">
        <v>1.7999999999999998</v>
      </c>
      <c r="U53">
        <v>18.8</v>
      </c>
      <c r="V53">
        <v>39.29999999999999</v>
      </c>
      <c r="W53">
        <v>66.999999999999986</v>
      </c>
      <c r="X53">
        <v>16.400000000000002</v>
      </c>
      <c r="Y53">
        <v>45.899999999999991</v>
      </c>
      <c r="Z53">
        <v>13.600000000000001</v>
      </c>
      <c r="AA53">
        <v>14.4</v>
      </c>
      <c r="AB53" s="37">
        <f t="shared" si="0"/>
        <v>299.29999999999995</v>
      </c>
      <c r="AC53" s="15">
        <f t="shared" si="1"/>
        <v>58.099999999999994</v>
      </c>
      <c r="AD53" s="15">
        <f t="shared" si="2"/>
        <v>143.29999999999998</v>
      </c>
      <c r="AF53" s="2">
        <v>2017</v>
      </c>
      <c r="AG53">
        <v>13.966666666666669</v>
      </c>
      <c r="AH53">
        <v>17.490322580645156</v>
      </c>
      <c r="AI53">
        <v>13.899999999999997</v>
      </c>
      <c r="AJ53">
        <v>9.2600000000000033</v>
      </c>
      <c r="AK53">
        <v>-5.6387096774193548</v>
      </c>
      <c r="AL53">
        <v>-21.523333333333333</v>
      </c>
      <c r="AM53">
        <v>-33.641935483870974</v>
      </c>
      <c r="AN53" s="33">
        <v>-24.648387096774197</v>
      </c>
      <c r="AO53">
        <v>-27.803571428571423</v>
      </c>
      <c r="AP53">
        <v>-11.148387096774197</v>
      </c>
      <c r="AQ53">
        <v>-9.5833333333333339</v>
      </c>
      <c r="AR53">
        <v>-2.2967741935483863</v>
      </c>
      <c r="AS53">
        <v>12.323333333333334</v>
      </c>
      <c r="AT53">
        <v>16.500000000000004</v>
      </c>
      <c r="AU53">
        <v>11.780645161290328</v>
      </c>
      <c r="AV53">
        <v>3.863333333333332</v>
      </c>
      <c r="AW53">
        <v>-6.8483870967741938</v>
      </c>
      <c r="AX53">
        <v>-22.82</v>
      </c>
      <c r="AY53">
        <v>-23.612903225806459</v>
      </c>
      <c r="AZ53" s="15">
        <f t="shared" si="3"/>
        <v>-7.0245359703020993</v>
      </c>
      <c r="BA53" s="2">
        <f t="shared" si="4"/>
        <v>14.411666666666669</v>
      </c>
      <c r="BB53" s="2">
        <f t="shared" si="5"/>
        <v>11.116827956989249</v>
      </c>
    </row>
    <row r="54" spans="1:54" x14ac:dyDescent="0.25">
      <c r="A54" s="2">
        <v>2018</v>
      </c>
      <c r="B54" s="5">
        <v>1.3660000000000001</v>
      </c>
      <c r="C54" s="5">
        <v>1.3660000000000001</v>
      </c>
      <c r="D54" s="2">
        <v>1.167</v>
      </c>
      <c r="H54" s="2">
        <v>2018</v>
      </c>
      <c r="I54">
        <v>18.8</v>
      </c>
      <c r="J54">
        <v>39.29999999999999</v>
      </c>
      <c r="K54">
        <v>66.999999999999986</v>
      </c>
      <c r="L54">
        <v>16.400000000000002</v>
      </c>
      <c r="M54">
        <v>45.899999999999991</v>
      </c>
      <c r="N54">
        <v>13.600000000000001</v>
      </c>
      <c r="O54">
        <v>14.4</v>
      </c>
      <c r="P54" s="33">
        <v>38.5</v>
      </c>
      <c r="Q54">
        <v>16</v>
      </c>
      <c r="R54">
        <v>7.5</v>
      </c>
      <c r="S54">
        <v>10.700000000000001</v>
      </c>
      <c r="T54">
        <v>11.3</v>
      </c>
      <c r="U54">
        <v>28.4</v>
      </c>
      <c r="V54">
        <v>52.500000000000007</v>
      </c>
      <c r="W54">
        <v>66.300000000000011</v>
      </c>
      <c r="X54">
        <v>41.699999999999996</v>
      </c>
      <c r="Y54">
        <v>24.099999999999998</v>
      </c>
      <c r="Z54">
        <v>19.099999999999998</v>
      </c>
      <c r="AA54">
        <v>20.100000000000001</v>
      </c>
      <c r="AB54" s="37">
        <f t="shared" si="0"/>
        <v>336.2000000000001</v>
      </c>
      <c r="AC54" s="15">
        <f t="shared" si="1"/>
        <v>80.900000000000006</v>
      </c>
      <c r="AD54" s="15">
        <f t="shared" si="2"/>
        <v>200.20000000000002</v>
      </c>
      <c r="AF54" s="2">
        <v>2018</v>
      </c>
      <c r="AG54">
        <v>12.323333333333334</v>
      </c>
      <c r="AH54">
        <v>16.500000000000004</v>
      </c>
      <c r="AI54">
        <v>11.780645161290328</v>
      </c>
      <c r="AJ54">
        <v>3.863333333333332</v>
      </c>
      <c r="AK54">
        <v>-6.8483870967741938</v>
      </c>
      <c r="AL54">
        <v>-22.82</v>
      </c>
      <c r="AM54">
        <v>-23.612903225806459</v>
      </c>
      <c r="AN54" s="33">
        <v>-26.338709677419359</v>
      </c>
      <c r="AO54">
        <v>-23.68571428571429</v>
      </c>
      <c r="AP54">
        <v>-24.580645161290317</v>
      </c>
      <c r="AQ54">
        <v>-9.2233333333333345</v>
      </c>
      <c r="AR54">
        <v>-1.0129032258064514</v>
      </c>
      <c r="AS54">
        <v>19.503333333333334</v>
      </c>
      <c r="AT54">
        <v>13.661290322580644</v>
      </c>
      <c r="AU54">
        <v>16.977419354838709</v>
      </c>
      <c r="AV54">
        <v>5.9666666666666668</v>
      </c>
      <c r="AW54">
        <v>-1.4161290322580642</v>
      </c>
      <c r="AX54">
        <v>-20.860000000000003</v>
      </c>
      <c r="AY54">
        <v>-20.232258064516135</v>
      </c>
      <c r="AZ54" s="15">
        <f t="shared" si="3"/>
        <v>-5.9367485919098826</v>
      </c>
      <c r="BA54" s="2">
        <f t="shared" si="4"/>
        <v>16.582311827956989</v>
      </c>
      <c r="BB54" s="2">
        <f t="shared" si="5"/>
        <v>14.027177419354839</v>
      </c>
    </row>
    <row r="55" spans="1:54" x14ac:dyDescent="0.25">
      <c r="A55" s="2">
        <v>2019</v>
      </c>
      <c r="B55" s="5">
        <v>1.3779999999999999</v>
      </c>
      <c r="C55" s="5">
        <v>1.3779999999999999</v>
      </c>
      <c r="D55" s="2">
        <v>1.32</v>
      </c>
      <c r="H55" s="2">
        <v>2019</v>
      </c>
      <c r="I55">
        <v>28.4</v>
      </c>
      <c r="J55">
        <v>52.500000000000007</v>
      </c>
      <c r="K55">
        <v>66.300000000000011</v>
      </c>
      <c r="L55">
        <v>41.699999999999996</v>
      </c>
      <c r="M55">
        <v>24.099999999999998</v>
      </c>
      <c r="N55">
        <v>19.099999999999998</v>
      </c>
      <c r="O55">
        <v>20.100000000000001</v>
      </c>
      <c r="P55" s="33">
        <v>7.6</v>
      </c>
      <c r="Q55">
        <v>16.8</v>
      </c>
      <c r="R55">
        <v>11.4</v>
      </c>
      <c r="S55">
        <v>17.299999999999997</v>
      </c>
      <c r="T55">
        <v>6.5</v>
      </c>
      <c r="U55">
        <v>28.900000000000002</v>
      </c>
      <c r="V55">
        <v>44.7</v>
      </c>
      <c r="W55">
        <v>22.400000000000002</v>
      </c>
      <c r="X55">
        <v>71.5</v>
      </c>
      <c r="Y55">
        <v>17.8</v>
      </c>
      <c r="Z55">
        <v>23.400000000000002</v>
      </c>
      <c r="AA55">
        <v>4.7</v>
      </c>
      <c r="AB55" s="37">
        <f t="shared" si="0"/>
        <v>273</v>
      </c>
      <c r="AC55" s="15">
        <f t="shared" si="1"/>
        <v>73.600000000000009</v>
      </c>
      <c r="AD55" s="15">
        <f t="shared" si="2"/>
        <v>174</v>
      </c>
      <c r="AF55" s="2">
        <v>2019</v>
      </c>
      <c r="AG55">
        <v>19.503333333333334</v>
      </c>
      <c r="AH55">
        <v>13.661290322580644</v>
      </c>
      <c r="AI55">
        <v>16.977419354838709</v>
      </c>
      <c r="AJ55">
        <v>5.9666666666666668</v>
      </c>
      <c r="AK55">
        <v>-1.4161290322580642</v>
      </c>
      <c r="AL55">
        <v>-20.860000000000003</v>
      </c>
      <c r="AM55">
        <v>-20.232258064516135</v>
      </c>
      <c r="AN55" s="33">
        <v>-28.383870967741931</v>
      </c>
      <c r="AO55">
        <v>-21.096428571428568</v>
      </c>
      <c r="AP55">
        <v>-13.712903225806452</v>
      </c>
      <c r="AQ55">
        <v>-10.330000000000004</v>
      </c>
      <c r="AR55">
        <v>-1.2838709677419362</v>
      </c>
      <c r="AS55">
        <v>17.043333333333333</v>
      </c>
      <c r="AT55">
        <v>16.467741935483868</v>
      </c>
      <c r="AU55">
        <v>20.609677419354842</v>
      </c>
      <c r="AV55">
        <v>6.5933333333333319</v>
      </c>
      <c r="AW55">
        <v>-5.4225806451612906</v>
      </c>
      <c r="AX55">
        <v>-18.823333333333334</v>
      </c>
      <c r="AY55">
        <v>-29.5741935483871</v>
      </c>
      <c r="AZ55" s="15">
        <f t="shared" si="3"/>
        <v>-5.6594246031746032</v>
      </c>
      <c r="BA55" s="2">
        <f t="shared" si="4"/>
        <v>16.755537634408601</v>
      </c>
      <c r="BB55" s="2">
        <f t="shared" si="5"/>
        <v>15.178521505376345</v>
      </c>
    </row>
    <row r="56" spans="1:54" x14ac:dyDescent="0.25">
      <c r="A56" s="2">
        <v>2020</v>
      </c>
      <c r="B56" s="5">
        <v>0.622</v>
      </c>
      <c r="C56" s="5">
        <v>0.622</v>
      </c>
      <c r="D56" s="2">
        <v>0.70899999999999996</v>
      </c>
      <c r="H56" s="2">
        <v>2020</v>
      </c>
      <c r="I56">
        <v>28.900000000000002</v>
      </c>
      <c r="J56">
        <v>44.7</v>
      </c>
      <c r="K56">
        <v>22.400000000000002</v>
      </c>
      <c r="L56">
        <v>71.5</v>
      </c>
      <c r="M56">
        <v>17.8</v>
      </c>
      <c r="N56">
        <v>23.400000000000002</v>
      </c>
      <c r="O56">
        <v>4.7</v>
      </c>
      <c r="P56" s="33">
        <v>23.7</v>
      </c>
      <c r="Q56">
        <v>15.9</v>
      </c>
      <c r="R56">
        <v>13.9</v>
      </c>
      <c r="S56">
        <v>23.4</v>
      </c>
      <c r="T56">
        <v>29.200000000000003</v>
      </c>
      <c r="U56">
        <v>24.899999999999995</v>
      </c>
      <c r="V56">
        <v>74.199999999999989</v>
      </c>
      <c r="W56">
        <v>10.399999999999999</v>
      </c>
      <c r="X56">
        <v>28</v>
      </c>
      <c r="Y56">
        <v>32.399999999999991</v>
      </c>
      <c r="Z56">
        <v>34.000000000000007</v>
      </c>
      <c r="AA56">
        <v>22</v>
      </c>
      <c r="AB56" s="37">
        <f t="shared" si="0"/>
        <v>332</v>
      </c>
      <c r="AC56" s="15">
        <f t="shared" si="1"/>
        <v>99.09999999999998</v>
      </c>
      <c r="AD56" s="15">
        <f t="shared" si="2"/>
        <v>166.7</v>
      </c>
      <c r="AF56" s="2">
        <v>2020</v>
      </c>
      <c r="AG56">
        <v>17.043333333333333</v>
      </c>
      <c r="AH56">
        <v>16.467741935483868</v>
      </c>
      <c r="AI56">
        <v>20.609677419354842</v>
      </c>
      <c r="AJ56">
        <v>6.5933333333333319</v>
      </c>
      <c r="AK56">
        <v>-5.4225806451612906</v>
      </c>
      <c r="AL56">
        <v>-18.823333333333334</v>
      </c>
      <c r="AM56">
        <v>-29.5741935483871</v>
      </c>
      <c r="AN56" s="33">
        <v>-22.983870967741936</v>
      </c>
      <c r="AO56">
        <v>-16.651724137931033</v>
      </c>
      <c r="AP56">
        <v>-16.396774193548392</v>
      </c>
      <c r="AQ56">
        <v>-1.1599999999999999</v>
      </c>
      <c r="AR56">
        <v>3.8677419354838714</v>
      </c>
      <c r="AS56">
        <v>17.126666666666665</v>
      </c>
      <c r="AT56">
        <v>16.096774193548388</v>
      </c>
      <c r="AU56">
        <v>19.022580645161291</v>
      </c>
      <c r="AV56">
        <v>11.263333333333334</v>
      </c>
      <c r="AW56">
        <v>-6.8322580645161288</v>
      </c>
      <c r="AX56">
        <v>-10.523333333333335</v>
      </c>
      <c r="AY56">
        <v>-25.129032258064516</v>
      </c>
      <c r="AZ56" s="15">
        <f>AVERAGE(AN56:AY56)</f>
        <v>-2.6916580150784823</v>
      </c>
      <c r="BA56" s="2">
        <f t="shared" si="4"/>
        <v>16.611720430107525</v>
      </c>
      <c r="BB56" s="2">
        <f t="shared" si="5"/>
        <v>15.877338709677419</v>
      </c>
    </row>
    <row r="57" spans="1:54" x14ac:dyDescent="0.25">
      <c r="A57" s="2">
        <v>2021</v>
      </c>
      <c r="B57" s="5">
        <v>0.98299999999999998</v>
      </c>
      <c r="C57" s="5">
        <v>0.98299999999999998</v>
      </c>
      <c r="D57" s="2">
        <v>0.93</v>
      </c>
      <c r="H57" s="2">
        <v>2021</v>
      </c>
      <c r="I57">
        <v>24.899999999999995</v>
      </c>
      <c r="J57">
        <v>74.199999999999989</v>
      </c>
      <c r="K57">
        <v>10.399999999999999</v>
      </c>
      <c r="L57">
        <v>28</v>
      </c>
      <c r="M57">
        <v>32.399999999999991</v>
      </c>
      <c r="N57">
        <v>34.000000000000007</v>
      </c>
      <c r="O57">
        <v>22</v>
      </c>
      <c r="P57" s="33">
        <v>26.2</v>
      </c>
      <c r="Q57">
        <v>5.8</v>
      </c>
      <c r="R57">
        <v>7.1000000000000005</v>
      </c>
      <c r="S57">
        <v>14.300000000000002</v>
      </c>
      <c r="T57">
        <v>20.9</v>
      </c>
      <c r="U57">
        <v>43.199999999999996</v>
      </c>
      <c r="V57">
        <v>41.100000000000009</v>
      </c>
      <c r="W57">
        <v>47.300000000000004</v>
      </c>
      <c r="X57">
        <v>64.100000000000009</v>
      </c>
      <c r="Y57">
        <v>44.699999999999996</v>
      </c>
      <c r="Z57">
        <v>15.900000000000002</v>
      </c>
      <c r="AA57">
        <v>15.200000000000003</v>
      </c>
      <c r="AB57" s="37">
        <f t="shared" si="0"/>
        <v>345.8</v>
      </c>
      <c r="AC57" s="15">
        <f t="shared" si="1"/>
        <v>84.300000000000011</v>
      </c>
      <c r="AD57" s="15">
        <f t="shared" si="2"/>
        <v>216.60000000000002</v>
      </c>
      <c r="AF57" s="2">
        <v>2021</v>
      </c>
      <c r="AG57">
        <v>17.126666666666665</v>
      </c>
      <c r="AH57">
        <v>16.096774193548388</v>
      </c>
      <c r="AI57">
        <v>19.022580645161291</v>
      </c>
      <c r="AJ57">
        <v>11.263333333333334</v>
      </c>
      <c r="AK57">
        <v>-6.8322580645161288</v>
      </c>
      <c r="AL57">
        <v>-10.523333333333335</v>
      </c>
      <c r="AM57">
        <v>-25.129032258064516</v>
      </c>
      <c r="AN57" s="33">
        <v>-29.838709677419356</v>
      </c>
      <c r="AO57">
        <v>-32.160714285714292</v>
      </c>
      <c r="AP57">
        <v>-27.016129032258057</v>
      </c>
      <c r="AQ57">
        <v>-8.9466666666666672</v>
      </c>
      <c r="AR57">
        <v>3.0387096774193556</v>
      </c>
      <c r="AS57">
        <v>13.643333333333333</v>
      </c>
      <c r="AT57">
        <v>17.948387096774198</v>
      </c>
      <c r="AU57">
        <v>15.090322580645166</v>
      </c>
      <c r="AV57">
        <v>8.1233333333333331</v>
      </c>
      <c r="AW57">
        <v>-6.0451612903225804</v>
      </c>
      <c r="AX57">
        <v>-18.75333333333333</v>
      </c>
      <c r="AY57">
        <v>-26.706451612903219</v>
      </c>
      <c r="AZ57" s="15">
        <f>AVERAGE(AN57:AY57)</f>
        <v>-7.6352566564260114</v>
      </c>
      <c r="BA57" s="2">
        <f t="shared" si="4"/>
        <v>15.795860215053764</v>
      </c>
      <c r="BB57" s="2">
        <f t="shared" si="5"/>
        <v>13.701344086021507</v>
      </c>
    </row>
    <row r="58" spans="1:54" x14ac:dyDescent="0.25">
      <c r="C58" s="5"/>
      <c r="H58" s="15"/>
      <c r="P58" s="2">
        <f>AVERAGE(P2:P57)</f>
        <v>14.519642857142856</v>
      </c>
      <c r="Q58" s="2">
        <f t="shared" ref="Q58:AA58" si="6">AVERAGE(Q2:Q57)</f>
        <v>12.078571428571426</v>
      </c>
      <c r="R58" s="2">
        <f t="shared" si="6"/>
        <v>13.112500000000001</v>
      </c>
      <c r="S58" s="2">
        <f t="shared" si="6"/>
        <v>13.753571428571428</v>
      </c>
      <c r="T58" s="2">
        <f t="shared" si="6"/>
        <v>16.205357142857149</v>
      </c>
      <c r="U58" s="2">
        <f t="shared" si="6"/>
        <v>29.519642857142873</v>
      </c>
      <c r="V58" s="2">
        <f t="shared" si="6"/>
        <v>40.269642857142856</v>
      </c>
      <c r="W58" s="2">
        <f t="shared" si="6"/>
        <v>38.912500000000016</v>
      </c>
      <c r="X58" s="2">
        <f t="shared" si="6"/>
        <v>33.996428571428574</v>
      </c>
      <c r="Y58" s="2">
        <f t="shared" si="6"/>
        <v>28.06071428571429</v>
      </c>
      <c r="Z58" s="2">
        <f t="shared" si="6"/>
        <v>20.591071428571432</v>
      </c>
      <c r="AA58" s="2">
        <f t="shared" si="6"/>
        <v>17.982142857142858</v>
      </c>
      <c r="AB58" s="18">
        <f>AVERAGE(AB2:AB57)</f>
        <v>279.00178571428575</v>
      </c>
      <c r="AC58" s="18">
        <f>AVERAGE(AC2:AC57)</f>
        <v>69.789285714285711</v>
      </c>
      <c r="AD58" s="15">
        <f>AVERAGE(AD2:AD57)</f>
        <v>158.90357142857147</v>
      </c>
      <c r="AF58" s="2" t="s">
        <v>33</v>
      </c>
      <c r="AY58" s="2"/>
      <c r="AZ58" s="2">
        <f>AVERAGE(AZ2:AZ57)</f>
        <v>-8.1147603830881643</v>
      </c>
      <c r="BA58" s="2">
        <f>AVERAGE(BA2:BA57)</f>
        <v>13.961350806451609</v>
      </c>
      <c r="BB58" s="2">
        <f>AVERAGE(BB2:BB57)</f>
        <v>11.766206317204299</v>
      </c>
    </row>
    <row r="59" spans="1:54" x14ac:dyDescent="0.25">
      <c r="C59" s="5"/>
      <c r="H59" s="15"/>
      <c r="O59" s="2"/>
      <c r="AB59" s="18"/>
      <c r="AC59" s="18"/>
      <c r="AD59" s="15"/>
      <c r="AY59" s="2"/>
    </row>
    <row r="60" spans="1:54" x14ac:dyDescent="0.25">
      <c r="C60" s="5"/>
      <c r="H60" s="15"/>
      <c r="O60" s="2"/>
      <c r="AB60" s="18"/>
      <c r="AC60" s="18"/>
      <c r="AD60" s="15"/>
      <c r="AY60" s="2"/>
    </row>
    <row r="61" spans="1:54" x14ac:dyDescent="0.25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4" t="s">
        <v>38</v>
      </c>
      <c r="AB61" s="18"/>
      <c r="AC61" s="18"/>
      <c r="AD61" s="15"/>
      <c r="AY61" s="2"/>
    </row>
    <row r="62" spans="1:54" x14ac:dyDescent="0.25">
      <c r="C62" s="5"/>
      <c r="H62" s="2" t="s">
        <v>25</v>
      </c>
      <c r="I62" s="2">
        <f>CORREL($B$2:$B$57,I2:I57)</f>
        <v>0.14639239681455729</v>
      </c>
      <c r="J62" s="2">
        <f t="shared" ref="J62:W62" si="7">CORREL($B$2:$B$57,J2:J57)</f>
        <v>-6.8665483674294703E-2</v>
      </c>
      <c r="K62" s="2">
        <f t="shared" si="7"/>
        <v>5.5290856084091719E-2</v>
      </c>
      <c r="L62" s="2">
        <f t="shared" si="7"/>
        <v>-0.43858968291395894</v>
      </c>
      <c r="M62" s="2">
        <f t="shared" si="7"/>
        <v>-1.947681522317295E-2</v>
      </c>
      <c r="N62" s="2">
        <f t="shared" si="7"/>
        <v>-2.4862627987686018E-2</v>
      </c>
      <c r="O62" s="2">
        <f t="shared" si="7"/>
        <v>-3.3141780586634161E-2</v>
      </c>
      <c r="P62" s="2">
        <f t="shared" si="7"/>
        <v>-5.3296162691964175E-2</v>
      </c>
      <c r="Q62" s="2">
        <f t="shared" si="7"/>
        <v>0.11731575953754388</v>
      </c>
      <c r="R62" s="2">
        <f>CORREL($B$2:$B$57,R2:R57)</f>
        <v>-0.36406701763660138</v>
      </c>
      <c r="S62" s="2">
        <f>CORREL($B$2:$B$57,S2:S57)</f>
        <v>-2.8334412695329218E-2</v>
      </c>
      <c r="T62" s="2">
        <f t="shared" si="7"/>
        <v>-2.9827955920672718E-2</v>
      </c>
      <c r="U62" s="2">
        <f>CORREL($B$2:$B$57,U2:U57)</f>
        <v>-0.20716309882139539</v>
      </c>
      <c r="V62" s="2">
        <f t="shared" si="7"/>
        <v>-0.19611391832402597</v>
      </c>
      <c r="W62" s="2">
        <f t="shared" si="7"/>
        <v>-2.0871948180579702E-2</v>
      </c>
      <c r="X62" s="2">
        <f>CORREL($B$2:$B$57,X2:X57)</f>
        <v>0.13714127148570615</v>
      </c>
      <c r="Y62" s="2">
        <f>CORREL($B$2:$B$57,Y2:Y57)</f>
        <v>-0.34661321139003431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5.7811372359363955E-2</v>
      </c>
      <c r="J63" s="2">
        <f>CORREL($B$2:$B$57,AH2:AH57)</f>
        <v>-0.31262242888359293</v>
      </c>
      <c r="K63" s="2">
        <f t="shared" ref="K63:Y63" si="8">CORREL($B$2:$B$57,AI2:AI57)</f>
        <v>0.20511174616187408</v>
      </c>
      <c r="L63" s="2">
        <f>CORREL($B$2:$B$57,AJ2:AJ57)</f>
        <v>0.11153847855413467</v>
      </c>
      <c r="M63" s="2">
        <f t="shared" si="8"/>
        <v>0.19153503992047949</v>
      </c>
      <c r="N63" s="2">
        <f t="shared" si="8"/>
        <v>-5.8604344756001611E-2</v>
      </c>
      <c r="O63" s="2">
        <f t="shared" si="8"/>
        <v>-7.7015263847697163E-3</v>
      </c>
      <c r="P63" s="2">
        <f>CORREL($B$2:$B$57,AN2:AN57)</f>
        <v>-0.11000029845255951</v>
      </c>
      <c r="Q63" s="2">
        <f>CORREL($B$2:$B$57,AO2:AO57)</f>
        <v>-0.19061430494735473</v>
      </c>
      <c r="R63" s="2">
        <f>CORREL($B$2:$B$57,AP2:AP57)</f>
        <v>-0.10254421789995381</v>
      </c>
      <c r="S63" s="2">
        <f>CORREL($B$2:$B$57,AQ2:AQ57)</f>
        <v>-0.13647250753236786</v>
      </c>
      <c r="T63" s="2">
        <f t="shared" si="8"/>
        <v>-9.5223885057206026E-2</v>
      </c>
      <c r="U63" s="2">
        <f t="shared" si="8"/>
        <v>0.39230285115348912</v>
      </c>
      <c r="V63" s="2">
        <f t="shared" si="8"/>
        <v>0.42915053973424527</v>
      </c>
      <c r="W63" s="2">
        <f t="shared" si="8"/>
        <v>4.6380129392354997E-3</v>
      </c>
      <c r="X63" s="2">
        <f t="shared" si="8"/>
        <v>4.0294899133921737E-2</v>
      </c>
      <c r="Y63" s="2">
        <f t="shared" si="8"/>
        <v>0.12546054767681133</v>
      </c>
      <c r="Z63" s="2">
        <f>CORREL($B$2:$B$56,BA2:BA56)</f>
        <v>0.54108006960243649</v>
      </c>
      <c r="AA63" s="2">
        <f>CORREL($B$2:$B$56,BB2:BB56)</f>
        <v>0.37750529142530836</v>
      </c>
      <c r="AB63" s="18"/>
      <c r="AD63" s="15"/>
    </row>
    <row r="64" spans="1:54" x14ac:dyDescent="0.25">
      <c r="E64" s="38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25">
      <c r="H66" s="2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AB66" s="18"/>
      <c r="AD66" s="15"/>
    </row>
    <row r="67" spans="5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25">
      <c r="H69" s="2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AB69" s="18"/>
      <c r="AD69" s="15"/>
    </row>
    <row r="70" spans="5:30" x14ac:dyDescent="0.25">
      <c r="G70" s="2" t="s">
        <v>27</v>
      </c>
      <c r="H70" s="19">
        <f>MAX(I62:Y62)</f>
        <v>0.14639239681455729</v>
      </c>
      <c r="AB70" s="18"/>
      <c r="AD70" s="15"/>
    </row>
    <row r="71" spans="5:30" x14ac:dyDescent="0.25">
      <c r="G71" s="2" t="s">
        <v>28</v>
      </c>
      <c r="H71" s="20">
        <f>MIN(I62:Y62)</f>
        <v>-0.43858968291395894</v>
      </c>
      <c r="AB71" s="18"/>
      <c r="AD71" s="15"/>
    </row>
    <row r="72" spans="5:30" x14ac:dyDescent="0.25">
      <c r="G72" s="2" t="s">
        <v>23</v>
      </c>
      <c r="H72" s="19">
        <f>MAX(I63:Y63)</f>
        <v>0.42915053973424527</v>
      </c>
      <c r="AB72" s="18"/>
      <c r="AD72" s="15"/>
    </row>
    <row r="73" spans="5:30" x14ac:dyDescent="0.25">
      <c r="G73" s="2" t="s">
        <v>24</v>
      </c>
      <c r="H73" s="20">
        <f>MIN(I63:Y63)</f>
        <v>-0.31262242888359293</v>
      </c>
      <c r="AB73" s="18"/>
      <c r="AD73" s="15"/>
    </row>
    <row r="74" spans="5:30" x14ac:dyDescent="0.25">
      <c r="AB74" s="18"/>
    </row>
    <row r="75" spans="5:30" x14ac:dyDescent="0.25">
      <c r="AB75" s="18"/>
    </row>
    <row r="76" spans="5:30" x14ac:dyDescent="0.25">
      <c r="AB76" s="18"/>
    </row>
    <row r="77" spans="5:30" x14ac:dyDescent="0.25">
      <c r="E77" s="39"/>
      <c r="AB77" s="18"/>
    </row>
    <row r="78" spans="5:30" x14ac:dyDescent="0.25">
      <c r="AB78" s="18"/>
    </row>
    <row r="79" spans="5:30" x14ac:dyDescent="0.25">
      <c r="AB79" s="18"/>
    </row>
    <row r="88" spans="5:19" x14ac:dyDescent="0.25">
      <c r="E88" s="38"/>
    </row>
    <row r="95" spans="5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25">
      <c r="E123" s="38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25">
      <c r="E173" s="38"/>
    </row>
    <row r="188" spans="5:5" x14ac:dyDescent="0.25">
      <c r="E188" s="39"/>
    </row>
    <row r="212" spans="5:5" x14ac:dyDescent="0.25">
      <c r="E212" s="38"/>
    </row>
    <row r="227" spans="5:5" x14ac:dyDescent="0.25">
      <c r="E227" s="39"/>
    </row>
    <row r="262" spans="5:5" x14ac:dyDescent="0.25">
      <c r="E262" s="38"/>
    </row>
    <row r="273" spans="5:5" x14ac:dyDescent="0.25">
      <c r="E273" s="38"/>
    </row>
    <row r="312" spans="5:5" x14ac:dyDescent="0.25">
      <c r="E312" s="39"/>
    </row>
    <row r="362" spans="5:5" x14ac:dyDescent="0.25">
      <c r="E362" s="39"/>
    </row>
    <row r="365" spans="5:5" x14ac:dyDescent="0.25">
      <c r="E365" s="38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I62:Z62 Z63:AA63 Z66">
    <cfRule type="top10" dxfId="25" priority="8" bottom="1" rank="5"/>
    <cfRule type="top10" dxfId="24" priority="9" rank="5"/>
  </conditionalFormatting>
  <conditionalFormatting sqref="I63:AA63 Z66">
    <cfRule type="top10" dxfId="23" priority="10" bottom="1" rank="5"/>
    <cfRule type="top10" dxfId="22" priority="11" rank="5"/>
  </conditionalFormatting>
  <conditionalFormatting sqref="AB86:AB87 Z66 I62:Z63 AA63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A31" zoomScale="60" zoomScaleNormal="60" workbookViewId="0">
      <selection sqref="A1:D57"/>
    </sheetView>
  </sheetViews>
  <sheetFormatPr defaultColWidth="8.875" defaultRowHeight="15.75" x14ac:dyDescent="0.25"/>
  <cols>
    <col min="1" max="49" width="8.875" style="2"/>
    <col min="50" max="50" width="8.875" style="4"/>
    <col min="51" max="16384" width="8.875" style="2"/>
  </cols>
  <sheetData>
    <row r="1" spans="1:53" x14ac:dyDescent="0.25">
      <c r="A1" s="1" t="s">
        <v>0</v>
      </c>
      <c r="B1" s="1" t="s">
        <v>1</v>
      </c>
      <c r="C1" s="1" t="s">
        <v>39</v>
      </c>
      <c r="D1" s="1" t="s">
        <v>40</v>
      </c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37</v>
      </c>
      <c r="AB1" s="2" t="s">
        <v>36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36</v>
      </c>
      <c r="BA1" s="2" t="s">
        <v>38</v>
      </c>
    </row>
    <row r="2" spans="1:53" x14ac:dyDescent="0.25">
      <c r="A2" s="2">
        <v>1966</v>
      </c>
      <c r="B2">
        <v>1.2210000000000001</v>
      </c>
      <c r="C2" s="14">
        <v>1.2210000000000001</v>
      </c>
      <c r="D2" s="14">
        <v>1.383</v>
      </c>
      <c r="E2" s="5"/>
      <c r="G2" s="2">
        <v>1966</v>
      </c>
      <c r="N2" s="4"/>
      <c r="O2" s="2">
        <v>23.099999999999994</v>
      </c>
      <c r="P2" s="2">
        <v>21.7</v>
      </c>
      <c r="Q2" s="2">
        <v>16.5</v>
      </c>
      <c r="R2" s="2">
        <v>11.199999999999998</v>
      </c>
      <c r="S2" s="2">
        <v>14.300000000000002</v>
      </c>
      <c r="T2" s="2">
        <v>61.6</v>
      </c>
      <c r="U2" s="2">
        <v>41.099999999999994</v>
      </c>
      <c r="V2" s="2">
        <v>25.700000000000003</v>
      </c>
      <c r="W2" s="2">
        <v>30.3</v>
      </c>
      <c r="X2" s="2">
        <v>29.5</v>
      </c>
      <c r="Y2" s="2">
        <v>54.800000000000011</v>
      </c>
      <c r="Z2" s="4">
        <v>27.099999999999998</v>
      </c>
      <c r="AA2" s="34">
        <f>SUM(O2:Z2)</f>
        <v>356.90000000000003</v>
      </c>
      <c r="AB2" s="1">
        <f>SUM(T2:U2)</f>
        <v>102.69999999999999</v>
      </c>
      <c r="AC2" s="1">
        <f>SUM(S2:W2)</f>
        <v>173</v>
      </c>
      <c r="AD2" s="1"/>
      <c r="AE2" s="2">
        <v>1966</v>
      </c>
      <c r="AL2" s="4"/>
      <c r="AM2" s="2">
        <v>-36.41612903225807</v>
      </c>
      <c r="AN2" s="2">
        <v>-36.00714285714286</v>
      </c>
      <c r="AO2" s="2">
        <v>-27.358064516129037</v>
      </c>
      <c r="AP2" s="2">
        <v>-16.826666666666664</v>
      </c>
      <c r="AQ2" s="2">
        <v>1.4806451612903231</v>
      </c>
      <c r="AR2" s="2">
        <v>13.273333333333332</v>
      </c>
      <c r="AS2" s="2">
        <v>13.893548387096773</v>
      </c>
      <c r="AT2" s="2">
        <v>11.703225806451611</v>
      </c>
      <c r="AU2" s="2">
        <v>3.0100000000000011</v>
      </c>
      <c r="AV2" s="2">
        <v>-11.087096774193549</v>
      </c>
      <c r="AW2" s="2">
        <v>-18.593333333333337</v>
      </c>
      <c r="AX2" s="4">
        <v>-24.851612903225814</v>
      </c>
      <c r="AY2" s="1">
        <f>AVERAGE(AM2:AX2)</f>
        <v>-10.648274449564774</v>
      </c>
      <c r="AZ2" s="2">
        <f>AVERAGE(AR2:AS2)</f>
        <v>13.583440860215052</v>
      </c>
      <c r="BA2" s="2">
        <f>AVERAGE(AR2:AU2)</f>
        <v>10.470026881720429</v>
      </c>
    </row>
    <row r="3" spans="1:53" x14ac:dyDescent="0.25">
      <c r="A3" s="2">
        <v>1967</v>
      </c>
      <c r="B3">
        <v>1.202</v>
      </c>
      <c r="C3" s="14">
        <v>1.202</v>
      </c>
      <c r="D3" s="14">
        <v>1.397</v>
      </c>
      <c r="E3" s="5"/>
      <c r="G3" s="2">
        <v>1967</v>
      </c>
      <c r="H3" s="2">
        <v>61.6</v>
      </c>
      <c r="I3" s="2">
        <v>41.099999999999994</v>
      </c>
      <c r="J3" s="2">
        <v>25.700000000000003</v>
      </c>
      <c r="K3" s="2">
        <v>30.3</v>
      </c>
      <c r="L3" s="2">
        <v>29.5</v>
      </c>
      <c r="M3" s="2">
        <v>54.800000000000011</v>
      </c>
      <c r="N3" s="4">
        <v>27.099999999999998</v>
      </c>
      <c r="O3" s="2">
        <v>13.7</v>
      </c>
      <c r="P3" s="2">
        <v>8.8999999999999986</v>
      </c>
      <c r="Q3" s="2">
        <v>22.200000000000003</v>
      </c>
      <c r="R3" s="2">
        <v>8.1000000000000014</v>
      </c>
      <c r="S3" s="2">
        <v>24.899999999999995</v>
      </c>
      <c r="T3" s="2">
        <v>10.700000000000001</v>
      </c>
      <c r="U3" s="2">
        <v>54.099999999999994</v>
      </c>
      <c r="V3" s="2">
        <v>15.799999999999999</v>
      </c>
      <c r="W3" s="2">
        <v>46.100000000000009</v>
      </c>
      <c r="X3" s="2">
        <v>45.100000000000009</v>
      </c>
      <c r="Y3" s="2">
        <v>14.600000000000001</v>
      </c>
      <c r="Z3" s="4">
        <v>9.1000000000000014</v>
      </c>
      <c r="AA3" s="34">
        <f t="shared" ref="AA3:AA57" si="0">SUM(O3:Z3)</f>
        <v>273.30000000000007</v>
      </c>
      <c r="AB3" s="1">
        <f t="shared" ref="AB3:AB57" si="1">SUM(T3:U3)</f>
        <v>64.8</v>
      </c>
      <c r="AC3" s="1">
        <f t="shared" ref="AC3:AC57" si="2">SUM(S3:W3)</f>
        <v>151.6</v>
      </c>
      <c r="AD3" s="1"/>
      <c r="AE3" s="2">
        <v>1967</v>
      </c>
      <c r="AF3" s="2">
        <v>13.273333333333332</v>
      </c>
      <c r="AG3" s="2">
        <v>13.893548387096773</v>
      </c>
      <c r="AH3" s="2">
        <v>11.703225806451611</v>
      </c>
      <c r="AI3" s="2">
        <v>3.0100000000000011</v>
      </c>
      <c r="AJ3" s="2">
        <v>-11.087096774193549</v>
      </c>
      <c r="AK3" s="2">
        <v>-18.593333333333337</v>
      </c>
      <c r="AL3" s="4">
        <v>-24.851612903225814</v>
      </c>
      <c r="AM3" s="2">
        <v>-38.509677419354837</v>
      </c>
      <c r="AN3" s="2">
        <v>-33.510714285714286</v>
      </c>
      <c r="AO3" s="2">
        <v>-23.970967741935482</v>
      </c>
      <c r="AP3" s="2">
        <v>-14.326666666666673</v>
      </c>
      <c r="AQ3" s="2">
        <v>-0.17096774193548384</v>
      </c>
      <c r="AR3" s="2">
        <v>11.176666666666666</v>
      </c>
      <c r="AS3" s="2">
        <v>12.570967741935485</v>
      </c>
      <c r="AT3" s="2">
        <v>10.483870967741936</v>
      </c>
      <c r="AU3" s="2">
        <v>4.8400000000000007</v>
      </c>
      <c r="AV3" s="2">
        <v>-6.3258064516129027</v>
      </c>
      <c r="AW3" s="2">
        <v>-21.160000000000004</v>
      </c>
      <c r="AX3" s="4">
        <v>-31.641935483870967</v>
      </c>
      <c r="AY3" s="1">
        <f t="shared" ref="AY3:AY56" si="3">AVERAGE(AM3:AX3)</f>
        <v>-10.878769201228877</v>
      </c>
      <c r="AZ3" s="2">
        <f t="shared" ref="AZ3:AZ57" si="4">AVERAGE(AR3:AS3)</f>
        <v>11.873817204301076</v>
      </c>
      <c r="BA3" s="2">
        <f t="shared" ref="BA3:BA57" si="5">AVERAGE(AR3:AU3)</f>
        <v>9.767876344086023</v>
      </c>
    </row>
    <row r="4" spans="1:53" x14ac:dyDescent="0.25">
      <c r="A4" s="2">
        <v>1968</v>
      </c>
      <c r="B4">
        <v>1.085</v>
      </c>
      <c r="C4" s="14">
        <v>1.085</v>
      </c>
      <c r="D4" s="14">
        <v>1.3320000000000001</v>
      </c>
      <c r="E4" s="5"/>
      <c r="G4" s="2">
        <v>1968</v>
      </c>
      <c r="H4" s="2">
        <v>10.700000000000001</v>
      </c>
      <c r="I4" s="2">
        <v>54.099999999999994</v>
      </c>
      <c r="J4" s="2">
        <v>15.799999999999999</v>
      </c>
      <c r="K4" s="2">
        <v>46.100000000000009</v>
      </c>
      <c r="L4" s="2">
        <v>45.100000000000009</v>
      </c>
      <c r="M4" s="2">
        <v>14.600000000000001</v>
      </c>
      <c r="N4" s="4">
        <v>9.1000000000000014</v>
      </c>
      <c r="O4" s="2">
        <v>28.000000000000004</v>
      </c>
      <c r="P4" s="2">
        <v>20.6</v>
      </c>
      <c r="Q4" s="2">
        <v>10.3</v>
      </c>
      <c r="R4" s="2">
        <v>8.8000000000000007</v>
      </c>
      <c r="S4" s="2">
        <v>20.900000000000002</v>
      </c>
      <c r="T4" s="2">
        <v>15.7</v>
      </c>
      <c r="U4" s="2">
        <v>59.999999999999986</v>
      </c>
      <c r="V4" s="2">
        <v>24.3</v>
      </c>
      <c r="W4" s="2">
        <v>13.799999999999999</v>
      </c>
      <c r="X4" s="2">
        <v>36.199999999999996</v>
      </c>
      <c r="Y4" s="2">
        <v>12.499999999999996</v>
      </c>
      <c r="Z4" s="4">
        <v>12.7</v>
      </c>
      <c r="AA4" s="34">
        <f t="shared" si="0"/>
        <v>263.8</v>
      </c>
      <c r="AB4" s="1">
        <f t="shared" si="1"/>
        <v>75.699999999999989</v>
      </c>
      <c r="AC4" s="1">
        <f t="shared" si="2"/>
        <v>134.69999999999999</v>
      </c>
      <c r="AD4" s="1"/>
      <c r="AE4" s="2">
        <v>1968</v>
      </c>
      <c r="AF4" s="2">
        <v>11.176666666666666</v>
      </c>
      <c r="AG4" s="2">
        <v>12.570967741935485</v>
      </c>
      <c r="AH4" s="2">
        <v>10.483870967741936</v>
      </c>
      <c r="AI4" s="2">
        <v>4.8400000000000007</v>
      </c>
      <c r="AJ4" s="2">
        <v>-6.3258064516129027</v>
      </c>
      <c r="AK4" s="2">
        <v>-21.160000000000004</v>
      </c>
      <c r="AL4" s="4">
        <v>-31.641935483870967</v>
      </c>
      <c r="AM4" s="2">
        <v>-28.096774193548381</v>
      </c>
      <c r="AN4" s="2">
        <v>-25.020689655172411</v>
      </c>
      <c r="AO4" s="2">
        <v>-21.090322580645168</v>
      </c>
      <c r="AP4" s="2">
        <v>-12.009999999999998</v>
      </c>
      <c r="AQ4" s="2">
        <v>-1.2870967741935488</v>
      </c>
      <c r="AR4" s="2">
        <v>12.426666666666668</v>
      </c>
      <c r="AS4" s="2">
        <v>14.45806451612903</v>
      </c>
      <c r="AT4" s="2">
        <v>13.283870967741935</v>
      </c>
      <c r="AU4" s="2">
        <v>5.3966666666666665</v>
      </c>
      <c r="AV4" s="2">
        <v>-9.4580645161290313</v>
      </c>
      <c r="AW4" s="2">
        <v>-25.34666666666666</v>
      </c>
      <c r="AX4" s="4">
        <v>-32.529032258064511</v>
      </c>
      <c r="AY4" s="1">
        <f t="shared" si="3"/>
        <v>-9.1061148189346195</v>
      </c>
      <c r="AZ4" s="2">
        <f t="shared" si="4"/>
        <v>13.442365591397849</v>
      </c>
      <c r="BA4" s="2">
        <f t="shared" si="5"/>
        <v>11.391317204301075</v>
      </c>
    </row>
    <row r="5" spans="1:53" x14ac:dyDescent="0.25">
      <c r="A5" s="2">
        <v>1969</v>
      </c>
      <c r="B5">
        <v>1.198</v>
      </c>
      <c r="C5" s="14">
        <v>1.198</v>
      </c>
      <c r="D5" s="14">
        <v>1.43</v>
      </c>
      <c r="E5" s="5"/>
      <c r="G5" s="2">
        <v>1969</v>
      </c>
      <c r="H5" s="2">
        <v>15.7</v>
      </c>
      <c r="I5" s="2">
        <v>59.999999999999986</v>
      </c>
      <c r="J5" s="2">
        <v>24.3</v>
      </c>
      <c r="K5" s="2">
        <v>13.799999999999999</v>
      </c>
      <c r="L5" s="2">
        <v>36.199999999999996</v>
      </c>
      <c r="M5" s="2">
        <v>12.499999999999996</v>
      </c>
      <c r="N5" s="4">
        <v>12.7</v>
      </c>
      <c r="O5" s="2">
        <v>25.499999999999996</v>
      </c>
      <c r="P5" s="2">
        <v>15.400000000000004</v>
      </c>
      <c r="Q5" s="2">
        <v>0.60000000000000009</v>
      </c>
      <c r="R5" s="2">
        <v>14.399999999999999</v>
      </c>
      <c r="S5" s="2">
        <v>6.7000000000000011</v>
      </c>
      <c r="T5" s="2">
        <v>2.8</v>
      </c>
      <c r="U5" s="2">
        <v>17.100000000000001</v>
      </c>
      <c r="V5" s="2">
        <v>38.1</v>
      </c>
      <c r="W5" s="2">
        <v>19.800000000000004</v>
      </c>
      <c r="X5" s="2">
        <v>23</v>
      </c>
      <c r="Y5" s="2">
        <v>6.2</v>
      </c>
      <c r="Z5" s="4">
        <v>15.6</v>
      </c>
      <c r="AA5" s="34">
        <f t="shared" si="0"/>
        <v>185.2</v>
      </c>
      <c r="AB5" s="1">
        <f t="shared" si="1"/>
        <v>19.900000000000002</v>
      </c>
      <c r="AC5" s="1">
        <f t="shared" si="2"/>
        <v>84.5</v>
      </c>
      <c r="AD5" s="1"/>
      <c r="AE5" s="2">
        <v>1969</v>
      </c>
      <c r="AF5" s="2">
        <v>12.426666666666668</v>
      </c>
      <c r="AG5" s="2">
        <v>14.45806451612903</v>
      </c>
      <c r="AH5" s="2">
        <v>13.283870967741935</v>
      </c>
      <c r="AI5" s="2">
        <v>5.3966666666666665</v>
      </c>
      <c r="AJ5" s="2">
        <v>-9.4580645161290313</v>
      </c>
      <c r="AK5" s="2">
        <v>-25.34666666666666</v>
      </c>
      <c r="AL5" s="4">
        <v>-32.529032258064511</v>
      </c>
      <c r="AM5" s="2">
        <v>-26.141935483870963</v>
      </c>
      <c r="AN5" s="2">
        <v>-33.003571428571426</v>
      </c>
      <c r="AO5" s="2">
        <v>-27.561290322580643</v>
      </c>
      <c r="AP5" s="2">
        <v>-13.913333333333334</v>
      </c>
      <c r="AQ5" s="2">
        <v>-1.4161290322580637</v>
      </c>
      <c r="AR5" s="2">
        <v>15.490000000000002</v>
      </c>
      <c r="AS5" s="2">
        <v>17.458064516129035</v>
      </c>
      <c r="AT5" s="2">
        <v>13.516129032258068</v>
      </c>
      <c r="AU5" s="2">
        <v>3.7399999999999998</v>
      </c>
      <c r="AV5" s="2">
        <v>-11.251612903225805</v>
      </c>
      <c r="AW5" s="2">
        <v>-26.770000000000003</v>
      </c>
      <c r="AX5" s="4">
        <v>-26.351612903225817</v>
      </c>
      <c r="AY5" s="1">
        <f t="shared" si="3"/>
        <v>-9.6837743215565784</v>
      </c>
      <c r="AZ5" s="2">
        <f t="shared" si="4"/>
        <v>16.474032258064518</v>
      </c>
      <c r="BA5" s="2">
        <f t="shared" si="5"/>
        <v>12.551048387096776</v>
      </c>
    </row>
    <row r="6" spans="1:53" x14ac:dyDescent="0.25">
      <c r="A6" s="2">
        <v>1970</v>
      </c>
      <c r="B6">
        <v>1.125</v>
      </c>
      <c r="C6" s="14">
        <v>1.125</v>
      </c>
      <c r="D6" s="14">
        <v>1.3779999999999999</v>
      </c>
      <c r="E6" s="5"/>
      <c r="G6" s="2">
        <v>1970</v>
      </c>
      <c r="H6" s="2">
        <v>2.8</v>
      </c>
      <c r="I6" s="2">
        <v>17.100000000000001</v>
      </c>
      <c r="J6" s="2">
        <v>38.1</v>
      </c>
      <c r="K6" s="2">
        <v>19.800000000000004</v>
      </c>
      <c r="L6" s="2">
        <v>23</v>
      </c>
      <c r="M6" s="2">
        <v>6.2</v>
      </c>
      <c r="N6" s="4">
        <v>15.6</v>
      </c>
      <c r="O6" s="2">
        <v>11.4</v>
      </c>
      <c r="P6" s="2">
        <v>10.199999999999999</v>
      </c>
      <c r="Q6" s="2">
        <v>7.3000000000000007</v>
      </c>
      <c r="R6" s="2">
        <v>12.8</v>
      </c>
      <c r="S6" s="2">
        <v>14.099999999999998</v>
      </c>
      <c r="T6" s="2">
        <v>36.000000000000007</v>
      </c>
      <c r="U6" s="2">
        <v>26.2</v>
      </c>
      <c r="V6" s="2">
        <v>40.999999999999993</v>
      </c>
      <c r="W6" s="2">
        <v>19.8</v>
      </c>
      <c r="X6" s="2">
        <v>10.900000000000002</v>
      </c>
      <c r="Y6" s="2">
        <v>20.100000000000001</v>
      </c>
      <c r="Z6" s="4">
        <v>10.800000000000002</v>
      </c>
      <c r="AA6" s="34">
        <f t="shared" si="0"/>
        <v>220.60000000000002</v>
      </c>
      <c r="AB6" s="1">
        <f t="shared" si="1"/>
        <v>62.2</v>
      </c>
      <c r="AC6" s="1">
        <f t="shared" si="2"/>
        <v>137.10000000000002</v>
      </c>
      <c r="AD6" s="1"/>
      <c r="AE6" s="2">
        <v>1970</v>
      </c>
      <c r="AF6" s="2">
        <v>15.490000000000002</v>
      </c>
      <c r="AG6" s="2">
        <v>17.458064516129035</v>
      </c>
      <c r="AH6" s="2">
        <v>13.516129032258068</v>
      </c>
      <c r="AI6" s="2">
        <v>3.7399999999999998</v>
      </c>
      <c r="AJ6" s="2">
        <v>-11.251612903225805</v>
      </c>
      <c r="AK6" s="2">
        <v>-26.770000000000003</v>
      </c>
      <c r="AL6" s="4">
        <v>-26.351612903225817</v>
      </c>
      <c r="AM6" s="2">
        <v>-26.241935483870968</v>
      </c>
      <c r="AN6" s="2">
        <v>-29.385714285714293</v>
      </c>
      <c r="AO6" s="2">
        <v>-26.183870967741942</v>
      </c>
      <c r="AP6" s="2">
        <v>-15.873333333333331</v>
      </c>
      <c r="AQ6" s="2">
        <v>-1.7</v>
      </c>
      <c r="AR6" s="2">
        <v>14.383333333333333</v>
      </c>
      <c r="AS6" s="2">
        <v>15.245161290322581</v>
      </c>
      <c r="AT6" s="2">
        <v>9.8161290322580648</v>
      </c>
      <c r="AU6" s="2">
        <v>5.8033333333333337</v>
      </c>
      <c r="AV6" s="2">
        <v>-10.06451612903226</v>
      </c>
      <c r="AW6" s="2">
        <v>-24.490000000000006</v>
      </c>
      <c r="AX6" s="4">
        <v>-26.709677419354836</v>
      </c>
      <c r="AY6" s="1">
        <f t="shared" si="3"/>
        <v>-9.6167575524833619</v>
      </c>
      <c r="AZ6" s="2">
        <f t="shared" si="4"/>
        <v>14.814247311827957</v>
      </c>
      <c r="BA6" s="2">
        <f t="shared" si="5"/>
        <v>11.311989247311828</v>
      </c>
    </row>
    <row r="7" spans="1:53" x14ac:dyDescent="0.25">
      <c r="A7" s="2">
        <v>1971</v>
      </c>
      <c r="B7">
        <v>1.2370000000000001</v>
      </c>
      <c r="C7" s="14">
        <v>1.2370000000000001</v>
      </c>
      <c r="D7" s="14">
        <v>1.4430000000000001</v>
      </c>
      <c r="E7" s="5"/>
      <c r="G7" s="2">
        <v>1971</v>
      </c>
      <c r="H7" s="2">
        <v>36.000000000000007</v>
      </c>
      <c r="I7" s="2">
        <v>26.2</v>
      </c>
      <c r="J7" s="2">
        <v>40.999999999999993</v>
      </c>
      <c r="K7" s="2">
        <v>19.8</v>
      </c>
      <c r="L7" s="2">
        <v>10.900000000000002</v>
      </c>
      <c r="M7" s="2">
        <v>20.100000000000001</v>
      </c>
      <c r="N7" s="4">
        <v>10.800000000000002</v>
      </c>
      <c r="O7" s="2">
        <v>8.5</v>
      </c>
      <c r="P7" s="2">
        <v>15.500000000000002</v>
      </c>
      <c r="Q7" s="2">
        <v>21.8</v>
      </c>
      <c r="R7" s="2">
        <v>7.1</v>
      </c>
      <c r="S7" s="2">
        <v>13.3</v>
      </c>
      <c r="T7" s="2">
        <v>55.2</v>
      </c>
      <c r="U7" s="2">
        <v>26</v>
      </c>
      <c r="V7" s="2">
        <v>2.3000000000000003</v>
      </c>
      <c r="W7" s="2">
        <v>20</v>
      </c>
      <c r="X7" s="2">
        <v>15.4</v>
      </c>
      <c r="Y7" s="2">
        <v>17.7</v>
      </c>
      <c r="Z7" s="4">
        <v>16.3</v>
      </c>
      <c r="AA7" s="34">
        <f t="shared" si="0"/>
        <v>219.10000000000002</v>
      </c>
      <c r="AB7" s="1">
        <f t="shared" si="1"/>
        <v>81.2</v>
      </c>
      <c r="AC7" s="1">
        <f t="shared" si="2"/>
        <v>116.8</v>
      </c>
      <c r="AD7" s="1"/>
      <c r="AE7" s="2">
        <v>1971</v>
      </c>
      <c r="AF7" s="2">
        <v>14.383333333333333</v>
      </c>
      <c r="AG7" s="2">
        <v>15.245161290322581</v>
      </c>
      <c r="AH7" s="2">
        <v>9.8161290322580648</v>
      </c>
      <c r="AI7" s="2">
        <v>5.8033333333333337</v>
      </c>
      <c r="AJ7" s="2">
        <v>-10.06451612903226</v>
      </c>
      <c r="AK7" s="2">
        <v>-24.490000000000006</v>
      </c>
      <c r="AL7" s="4">
        <v>-26.709677419354836</v>
      </c>
      <c r="AM7" s="2">
        <v>-34.677419354838719</v>
      </c>
      <c r="AN7" s="2">
        <v>-27.446428571428562</v>
      </c>
      <c r="AO7" s="2">
        <v>-23.548387096774192</v>
      </c>
      <c r="AP7" s="2">
        <v>-14.169999999999998</v>
      </c>
      <c r="AQ7" s="2">
        <v>2.5935483870967735</v>
      </c>
      <c r="AR7" s="2">
        <v>12.540000000000001</v>
      </c>
      <c r="AS7" s="2">
        <v>17.312903225806455</v>
      </c>
      <c r="AT7" s="2">
        <v>15.693548387096776</v>
      </c>
      <c r="AU7" s="2">
        <v>7.7333333333333334</v>
      </c>
      <c r="AV7" s="2">
        <v>-7.6806451612903226</v>
      </c>
      <c r="AW7" s="2">
        <v>-23.480000000000004</v>
      </c>
      <c r="AX7" s="4">
        <v>-28.535483870967749</v>
      </c>
      <c r="AY7" s="1">
        <f t="shared" si="3"/>
        <v>-8.6387525601638515</v>
      </c>
      <c r="AZ7" s="2">
        <f t="shared" si="4"/>
        <v>14.926451612903229</v>
      </c>
      <c r="BA7" s="2">
        <f t="shared" si="5"/>
        <v>13.319946236559142</v>
      </c>
    </row>
    <row r="8" spans="1:53" x14ac:dyDescent="0.25">
      <c r="A8" s="2">
        <v>1972</v>
      </c>
      <c r="B8">
        <v>0.52</v>
      </c>
      <c r="C8" s="14">
        <v>0.52</v>
      </c>
      <c r="D8" s="14">
        <v>0.80100000000000005</v>
      </c>
      <c r="E8" s="5"/>
      <c r="G8" s="2">
        <v>1972</v>
      </c>
      <c r="H8" s="2">
        <v>55.2</v>
      </c>
      <c r="I8" s="2">
        <v>26</v>
      </c>
      <c r="J8" s="2">
        <v>2.3000000000000003</v>
      </c>
      <c r="K8" s="2">
        <v>20</v>
      </c>
      <c r="L8" s="2">
        <v>15.4</v>
      </c>
      <c r="M8" s="2">
        <v>17.7</v>
      </c>
      <c r="N8" s="4">
        <v>16.3</v>
      </c>
      <c r="O8" s="2">
        <v>12.5</v>
      </c>
      <c r="P8" s="2">
        <v>15.600000000000001</v>
      </c>
      <c r="Q8" s="2">
        <v>9.9999999999999982</v>
      </c>
      <c r="R8" s="2">
        <v>10.5</v>
      </c>
      <c r="S8" s="2">
        <v>9.4999999999999982</v>
      </c>
      <c r="T8" s="2">
        <v>14.6</v>
      </c>
      <c r="U8" s="2">
        <v>43.4</v>
      </c>
      <c r="V8" s="2">
        <v>53.7</v>
      </c>
      <c r="W8" s="2">
        <v>22.7</v>
      </c>
      <c r="X8" s="2">
        <v>40.9</v>
      </c>
      <c r="Y8" s="2">
        <v>20.699999999999996</v>
      </c>
      <c r="Z8" s="4">
        <v>22.2</v>
      </c>
      <c r="AA8" s="34">
        <f t="shared" si="0"/>
        <v>276.3</v>
      </c>
      <c r="AB8" s="1">
        <f t="shared" si="1"/>
        <v>58</v>
      </c>
      <c r="AC8" s="1">
        <f t="shared" si="2"/>
        <v>143.9</v>
      </c>
      <c r="AD8" s="1"/>
      <c r="AE8" s="2">
        <v>1972</v>
      </c>
      <c r="AF8" s="2">
        <v>12.540000000000001</v>
      </c>
      <c r="AG8" s="2">
        <v>17.312903225806455</v>
      </c>
      <c r="AH8" s="2">
        <v>15.693548387096776</v>
      </c>
      <c r="AI8" s="2">
        <v>7.7333333333333334</v>
      </c>
      <c r="AJ8" s="2">
        <v>-7.6806451612903226</v>
      </c>
      <c r="AK8" s="2">
        <v>-23.480000000000004</v>
      </c>
      <c r="AL8" s="4">
        <v>-28.535483870967749</v>
      </c>
      <c r="AM8" s="2">
        <v>-35.12903225806452</v>
      </c>
      <c r="AN8" s="2">
        <v>-28.217241379310355</v>
      </c>
      <c r="AO8" s="2">
        <v>-22.077419354838714</v>
      </c>
      <c r="AP8" s="2">
        <v>-10.563333333333334</v>
      </c>
      <c r="AQ8" s="2">
        <v>2.3806451612903223</v>
      </c>
      <c r="AR8" s="2">
        <v>7.1600000000000019</v>
      </c>
      <c r="AS8" s="2">
        <v>15.209677419354833</v>
      </c>
      <c r="AT8" s="2">
        <v>11.03870967741935</v>
      </c>
      <c r="AU8" s="2">
        <v>2.4933333333333341</v>
      </c>
      <c r="AV8" s="2">
        <v>-6.9161290322580635</v>
      </c>
      <c r="AW8" s="2">
        <v>-26.183333333333337</v>
      </c>
      <c r="AX8" s="4">
        <v>-29.383870967741938</v>
      </c>
      <c r="AY8" s="1">
        <f t="shared" si="3"/>
        <v>-10.015666172290203</v>
      </c>
      <c r="AZ8" s="2">
        <f t="shared" si="4"/>
        <v>11.184838709677418</v>
      </c>
      <c r="BA8" s="2">
        <f t="shared" si="5"/>
        <v>8.9754301075268792</v>
      </c>
    </row>
    <row r="9" spans="1:53" x14ac:dyDescent="0.25">
      <c r="A9" s="2">
        <v>1973</v>
      </c>
      <c r="B9">
        <v>1.361</v>
      </c>
      <c r="C9" s="14">
        <v>1.361</v>
      </c>
      <c r="D9" s="14">
        <v>1.4690000000000001</v>
      </c>
      <c r="E9" s="5"/>
      <c r="G9" s="2">
        <v>1973</v>
      </c>
      <c r="H9" s="2">
        <v>14.6</v>
      </c>
      <c r="I9" s="2">
        <v>43.4</v>
      </c>
      <c r="J9" s="2">
        <v>53.7</v>
      </c>
      <c r="K9" s="2">
        <v>22.7</v>
      </c>
      <c r="L9" s="2">
        <v>40.9</v>
      </c>
      <c r="M9" s="2">
        <v>20.699999999999996</v>
      </c>
      <c r="N9" s="4">
        <v>22.2</v>
      </c>
      <c r="O9" s="2">
        <v>33.099999999999994</v>
      </c>
      <c r="P9" s="2">
        <v>15.299999999999999</v>
      </c>
      <c r="Q9" s="2">
        <v>4.6000000000000005</v>
      </c>
      <c r="R9" s="2">
        <v>19.399999999999995</v>
      </c>
      <c r="S9" s="2">
        <v>18.2</v>
      </c>
      <c r="T9" s="2">
        <v>46</v>
      </c>
      <c r="U9" s="2">
        <v>44.099999999999987</v>
      </c>
      <c r="V9" s="2">
        <v>56.099999999999994</v>
      </c>
      <c r="W9" s="2">
        <v>38.800000000000004</v>
      </c>
      <c r="X9" s="2">
        <v>37.999999999999993</v>
      </c>
      <c r="Y9" s="2">
        <v>25.899999999999995</v>
      </c>
      <c r="Z9" s="4">
        <v>17.399999999999999</v>
      </c>
      <c r="AA9" s="34">
        <f t="shared" si="0"/>
        <v>356.89999999999992</v>
      </c>
      <c r="AB9" s="1">
        <f t="shared" si="1"/>
        <v>90.1</v>
      </c>
      <c r="AC9" s="1">
        <f t="shared" si="2"/>
        <v>203.2</v>
      </c>
      <c r="AD9" s="1"/>
      <c r="AE9" s="2">
        <v>1973</v>
      </c>
      <c r="AF9" s="2">
        <v>7.1600000000000019</v>
      </c>
      <c r="AG9" s="2">
        <v>15.209677419354833</v>
      </c>
      <c r="AH9" s="2">
        <v>11.03870967741935</v>
      </c>
      <c r="AI9" s="2">
        <v>2.4933333333333341</v>
      </c>
      <c r="AJ9" s="2">
        <v>-6.9161290322580635</v>
      </c>
      <c r="AK9" s="2">
        <v>-26.183333333333337</v>
      </c>
      <c r="AL9" s="4">
        <v>-29.383870967741938</v>
      </c>
      <c r="AM9" s="2">
        <v>-32.793548387096777</v>
      </c>
      <c r="AN9" s="2">
        <v>-29.63571428571429</v>
      </c>
      <c r="AO9" s="2">
        <v>-24.961290322580652</v>
      </c>
      <c r="AP9" s="2">
        <v>-14.263333333333328</v>
      </c>
      <c r="AQ9" s="2">
        <v>-0.91935483870967827</v>
      </c>
      <c r="AR9" s="2">
        <v>15.343333333333335</v>
      </c>
      <c r="AS9" s="2">
        <v>17.522580645161288</v>
      </c>
      <c r="AT9" s="2">
        <v>9.9290322580645167</v>
      </c>
      <c r="AU9" s="2">
        <v>1.9533333333333325</v>
      </c>
      <c r="AV9" s="2">
        <v>-9.7548387096774185</v>
      </c>
      <c r="AW9" s="2">
        <v>-22.269999999999992</v>
      </c>
      <c r="AX9" s="4">
        <v>-29.093548387096774</v>
      </c>
      <c r="AY9" s="1">
        <f t="shared" si="3"/>
        <v>-9.9119457245263707</v>
      </c>
      <c r="AZ9" s="2">
        <f t="shared" si="4"/>
        <v>16.432956989247312</v>
      </c>
      <c r="BA9" s="2">
        <f t="shared" si="5"/>
        <v>11.187069892473119</v>
      </c>
    </row>
    <row r="10" spans="1:53" x14ac:dyDescent="0.25">
      <c r="A10" s="2">
        <v>1974</v>
      </c>
      <c r="B10">
        <v>1.7649999999999999</v>
      </c>
      <c r="C10" s="14">
        <v>1.7649999999999999</v>
      </c>
      <c r="D10" s="14">
        <v>2.02</v>
      </c>
      <c r="E10" s="5"/>
      <c r="G10" s="2">
        <v>1974</v>
      </c>
      <c r="H10" s="2">
        <v>46</v>
      </c>
      <c r="I10" s="2">
        <v>44.099999999999987</v>
      </c>
      <c r="J10" s="2">
        <v>56.099999999999994</v>
      </c>
      <c r="K10" s="2">
        <v>38.800000000000004</v>
      </c>
      <c r="L10" s="2">
        <v>37.999999999999993</v>
      </c>
      <c r="M10" s="2">
        <v>25.899999999999995</v>
      </c>
      <c r="N10" s="4">
        <v>17.399999999999999</v>
      </c>
      <c r="O10" s="2">
        <v>13.099999999999998</v>
      </c>
      <c r="P10" s="2">
        <v>9.4</v>
      </c>
      <c r="Q10" s="2">
        <v>6.6</v>
      </c>
      <c r="R10" s="2">
        <v>0</v>
      </c>
      <c r="S10" s="2">
        <v>10.799999999999999</v>
      </c>
      <c r="T10" s="2">
        <v>30.000000000000004</v>
      </c>
      <c r="U10" s="2">
        <v>80.100000000000009</v>
      </c>
      <c r="V10" s="2">
        <v>53.400000000000006</v>
      </c>
      <c r="W10" s="2">
        <v>43.5</v>
      </c>
      <c r="X10" s="2">
        <v>26.8</v>
      </c>
      <c r="Y10" s="2">
        <v>18.399999999999999</v>
      </c>
      <c r="Z10" s="4">
        <v>6.4</v>
      </c>
      <c r="AA10" s="34">
        <f t="shared" si="0"/>
        <v>298.49999999999994</v>
      </c>
      <c r="AB10" s="1">
        <f t="shared" si="1"/>
        <v>110.10000000000001</v>
      </c>
      <c r="AC10" s="1">
        <f t="shared" si="2"/>
        <v>217.8</v>
      </c>
      <c r="AD10" s="1"/>
      <c r="AE10" s="2">
        <v>1974</v>
      </c>
      <c r="AF10" s="2">
        <v>15.343333333333335</v>
      </c>
      <c r="AG10" s="2">
        <v>17.522580645161288</v>
      </c>
      <c r="AH10" s="2">
        <v>9.9290322580645167</v>
      </c>
      <c r="AI10" s="2">
        <v>1.9533333333333325</v>
      </c>
      <c r="AJ10" s="2">
        <v>-9.7548387096774185</v>
      </c>
      <c r="AK10" s="2">
        <v>-22.269999999999992</v>
      </c>
      <c r="AL10" s="4">
        <v>-29.093548387096774</v>
      </c>
      <c r="AM10" s="2">
        <v>-30.538709677419362</v>
      </c>
      <c r="AN10" s="2">
        <v>-35.285714285714285</v>
      </c>
      <c r="AO10" s="2">
        <v>-21.838709677419359</v>
      </c>
      <c r="AP10" s="2">
        <v>-12.120000000000003</v>
      </c>
      <c r="AQ10" s="2">
        <v>-1.5129032258064521</v>
      </c>
      <c r="AR10" s="2">
        <v>13.12</v>
      </c>
      <c r="AS10" s="2">
        <v>17.416129032258066</v>
      </c>
      <c r="AT10" s="2">
        <v>11.293548387096775</v>
      </c>
      <c r="AU10" s="2">
        <v>3.796666666666666</v>
      </c>
      <c r="AV10" s="2">
        <v>-7.4516129032258061</v>
      </c>
      <c r="AW10" s="2">
        <v>-23.38</v>
      </c>
      <c r="AX10" s="4">
        <v>-31.583870967741937</v>
      </c>
      <c r="AY10" s="1">
        <f t="shared" si="3"/>
        <v>-9.8404313876088079</v>
      </c>
      <c r="AZ10" s="2">
        <f t="shared" si="4"/>
        <v>15.268064516129034</v>
      </c>
      <c r="BA10" s="2">
        <f t="shared" si="5"/>
        <v>11.406586021505378</v>
      </c>
    </row>
    <row r="11" spans="1:53" x14ac:dyDescent="0.25">
      <c r="A11" s="2">
        <v>1975</v>
      </c>
      <c r="B11">
        <v>0.79100000000000004</v>
      </c>
      <c r="C11" s="14">
        <v>0.79100000000000004</v>
      </c>
      <c r="D11" s="14">
        <v>1.204</v>
      </c>
      <c r="E11" s="5"/>
      <c r="G11" s="2">
        <v>1975</v>
      </c>
      <c r="H11" s="2">
        <v>30.000000000000004</v>
      </c>
      <c r="I11" s="2">
        <v>80.100000000000009</v>
      </c>
      <c r="J11" s="2">
        <v>53.400000000000006</v>
      </c>
      <c r="K11" s="2">
        <v>43.5</v>
      </c>
      <c r="L11" s="2">
        <v>26.8</v>
      </c>
      <c r="M11" s="2">
        <v>18.399999999999999</v>
      </c>
      <c r="N11" s="4">
        <v>6.4</v>
      </c>
      <c r="O11" s="2">
        <v>10.700000000000001</v>
      </c>
      <c r="P11" s="2">
        <v>16</v>
      </c>
      <c r="Q11" s="2">
        <v>3.6</v>
      </c>
      <c r="R11" s="2">
        <v>11.099999999999998</v>
      </c>
      <c r="S11" s="2">
        <v>2.5000000000000004</v>
      </c>
      <c r="T11" s="2">
        <v>30.799999999999997</v>
      </c>
      <c r="U11" s="2">
        <v>43.9</v>
      </c>
      <c r="V11" s="2">
        <v>34.5</v>
      </c>
      <c r="W11" s="2">
        <v>8.1</v>
      </c>
      <c r="X11" s="2">
        <v>20.399999999999999</v>
      </c>
      <c r="Y11" s="2">
        <v>23.7</v>
      </c>
      <c r="Z11" s="4">
        <v>19.600000000000001</v>
      </c>
      <c r="AA11" s="34">
        <f t="shared" si="0"/>
        <v>224.89999999999998</v>
      </c>
      <c r="AB11" s="1">
        <f t="shared" si="1"/>
        <v>74.699999999999989</v>
      </c>
      <c r="AC11" s="1">
        <f t="shared" si="2"/>
        <v>119.79999999999998</v>
      </c>
      <c r="AD11" s="1"/>
      <c r="AE11" s="2">
        <v>1975</v>
      </c>
      <c r="AF11" s="2">
        <v>13.12</v>
      </c>
      <c r="AG11" s="2">
        <v>17.416129032258066</v>
      </c>
      <c r="AH11" s="2">
        <v>11.293548387096775</v>
      </c>
      <c r="AI11" s="2">
        <v>3.796666666666666</v>
      </c>
      <c r="AJ11" s="2">
        <v>-7.4516129032258061</v>
      </c>
      <c r="AK11" s="2">
        <v>-23.38</v>
      </c>
      <c r="AL11" s="4">
        <v>-31.583870967741937</v>
      </c>
      <c r="AM11" s="2">
        <v>-30.383870967741938</v>
      </c>
      <c r="AN11" s="2">
        <v>-28.107142857142851</v>
      </c>
      <c r="AO11" s="2">
        <v>-21.248387096774195</v>
      </c>
      <c r="AP11" s="2">
        <v>-14.34</v>
      </c>
      <c r="AQ11" s="2">
        <v>-2.5225806451612902</v>
      </c>
      <c r="AR11" s="2">
        <v>7.9000000000000012</v>
      </c>
      <c r="AS11" s="2">
        <v>12.977419354838707</v>
      </c>
      <c r="AT11" s="2">
        <v>12.04516129032258</v>
      </c>
      <c r="AU11" s="2">
        <v>4.0399999999999991</v>
      </c>
      <c r="AV11" s="2">
        <v>-8.1258064516129043</v>
      </c>
      <c r="AW11" s="2">
        <v>-21.130000000000003</v>
      </c>
      <c r="AX11" s="4">
        <v>-23.480645161290319</v>
      </c>
      <c r="AY11" s="1">
        <f t="shared" si="3"/>
        <v>-9.3646543778801838</v>
      </c>
      <c r="AZ11" s="2">
        <f t="shared" si="4"/>
        <v>10.438709677419354</v>
      </c>
      <c r="BA11" s="2">
        <f t="shared" si="5"/>
        <v>9.2406451612903222</v>
      </c>
    </row>
    <row r="12" spans="1:53" x14ac:dyDescent="0.25">
      <c r="A12" s="2">
        <v>1976</v>
      </c>
      <c r="B12">
        <v>1.129</v>
      </c>
      <c r="C12" s="14">
        <v>1.129</v>
      </c>
      <c r="D12" s="14">
        <v>1.355</v>
      </c>
      <c r="E12" s="5"/>
      <c r="G12" s="2">
        <v>1976</v>
      </c>
      <c r="H12" s="2">
        <v>30.799999999999997</v>
      </c>
      <c r="I12" s="2">
        <v>43.9</v>
      </c>
      <c r="J12" s="2">
        <v>34.5</v>
      </c>
      <c r="K12" s="2">
        <v>8.1</v>
      </c>
      <c r="L12" s="2">
        <v>20.399999999999999</v>
      </c>
      <c r="M12" s="2">
        <v>23.7</v>
      </c>
      <c r="N12" s="4">
        <v>19.600000000000001</v>
      </c>
      <c r="O12" s="2">
        <v>14.199999999999998</v>
      </c>
      <c r="P12" s="2">
        <v>28.899999999999995</v>
      </c>
      <c r="Q12" s="2">
        <v>13.7</v>
      </c>
      <c r="R12" s="2">
        <v>5.9</v>
      </c>
      <c r="S12" s="2">
        <v>9.8000000000000007</v>
      </c>
      <c r="T12" s="2">
        <v>16.600000000000001</v>
      </c>
      <c r="U12" s="2">
        <v>63.4</v>
      </c>
      <c r="V12" s="2">
        <v>16.600000000000001</v>
      </c>
      <c r="W12" s="2">
        <v>21.399999999999995</v>
      </c>
      <c r="X12" s="2">
        <v>11.200000000000001</v>
      </c>
      <c r="Y12" s="2">
        <v>6.7</v>
      </c>
      <c r="Z12" s="4">
        <v>9.6999999999999993</v>
      </c>
      <c r="AA12" s="34">
        <f t="shared" si="0"/>
        <v>218.09999999999997</v>
      </c>
      <c r="AB12" s="1">
        <f t="shared" si="1"/>
        <v>80</v>
      </c>
      <c r="AC12" s="1">
        <f t="shared" si="2"/>
        <v>127.8</v>
      </c>
      <c r="AD12" s="1"/>
      <c r="AE12" s="2">
        <v>1976</v>
      </c>
      <c r="AF12" s="2">
        <v>7.9000000000000012</v>
      </c>
      <c r="AG12" s="2">
        <v>12.977419354838707</v>
      </c>
      <c r="AH12" s="2">
        <v>12.04516129032258</v>
      </c>
      <c r="AI12" s="2">
        <v>4.0399999999999991</v>
      </c>
      <c r="AJ12" s="2">
        <v>-8.1258064516129043</v>
      </c>
      <c r="AK12" s="2">
        <v>-21.130000000000003</v>
      </c>
      <c r="AL12" s="4">
        <v>-23.480645161290319</v>
      </c>
      <c r="AM12" s="2">
        <v>-30.193548387096779</v>
      </c>
      <c r="AN12" s="2">
        <v>-32.589655172413799</v>
      </c>
      <c r="AO12" s="2">
        <v>-24.799999999999997</v>
      </c>
      <c r="AP12" s="2">
        <v>-13.46</v>
      </c>
      <c r="AQ12" s="2">
        <v>-4.9096774193548391</v>
      </c>
      <c r="AR12" s="2">
        <v>10.799999999999999</v>
      </c>
      <c r="AS12" s="2">
        <v>14.416129032258063</v>
      </c>
      <c r="AT12" s="2">
        <v>11.945161290322584</v>
      </c>
      <c r="AU12" s="2">
        <v>4.8699999999999992</v>
      </c>
      <c r="AV12" s="2">
        <v>-11.358064516129033</v>
      </c>
      <c r="AW12" s="2">
        <v>-24.90666666666667</v>
      </c>
      <c r="AX12" s="4">
        <v>-31.596774193548388</v>
      </c>
      <c r="AY12" s="1">
        <f t="shared" si="3"/>
        <v>-10.981924669385736</v>
      </c>
      <c r="AZ12" s="2">
        <f t="shared" si="4"/>
        <v>12.60806451612903</v>
      </c>
      <c r="BA12" s="2">
        <f t="shared" si="5"/>
        <v>10.50782258064516</v>
      </c>
    </row>
    <row r="13" spans="1:53" x14ac:dyDescent="0.25">
      <c r="A13" s="2">
        <v>1977</v>
      </c>
      <c r="B13">
        <v>1.4059999999999999</v>
      </c>
      <c r="C13" s="14">
        <v>1.4059999999999999</v>
      </c>
      <c r="D13" s="14">
        <v>1.6830000000000001</v>
      </c>
      <c r="E13" s="5"/>
      <c r="G13" s="2">
        <v>1977</v>
      </c>
      <c r="H13" s="2">
        <v>16.600000000000001</v>
      </c>
      <c r="I13" s="2">
        <v>63.4</v>
      </c>
      <c r="J13" s="2">
        <v>16.600000000000001</v>
      </c>
      <c r="K13" s="2">
        <v>21.399999999999995</v>
      </c>
      <c r="L13" s="2">
        <v>11.200000000000001</v>
      </c>
      <c r="M13" s="2">
        <v>6.7</v>
      </c>
      <c r="N13" s="4">
        <v>9.6999999999999993</v>
      </c>
      <c r="O13" s="2">
        <v>12.9</v>
      </c>
      <c r="P13" s="2">
        <v>6.8000000000000007</v>
      </c>
      <c r="Q13" s="2">
        <v>2.1</v>
      </c>
      <c r="R13" s="2">
        <v>6.0000000000000009</v>
      </c>
      <c r="S13" s="2">
        <v>7.1</v>
      </c>
      <c r="T13" s="2">
        <v>33.200000000000003</v>
      </c>
      <c r="U13" s="2">
        <v>35.200000000000003</v>
      </c>
      <c r="V13" s="2">
        <v>48.8</v>
      </c>
      <c r="W13" s="2">
        <v>32.700000000000003</v>
      </c>
      <c r="X13" s="2">
        <v>13.200000000000003</v>
      </c>
      <c r="Y13" s="2">
        <v>9.6999999999999993</v>
      </c>
      <c r="Z13" s="4">
        <v>12.700000000000001</v>
      </c>
      <c r="AA13" s="34">
        <f t="shared" si="0"/>
        <v>220.39999999999998</v>
      </c>
      <c r="AB13" s="1">
        <f t="shared" si="1"/>
        <v>68.400000000000006</v>
      </c>
      <c r="AC13" s="1">
        <f t="shared" si="2"/>
        <v>157</v>
      </c>
      <c r="AD13" s="1"/>
      <c r="AE13" s="2">
        <v>1977</v>
      </c>
      <c r="AF13" s="2">
        <v>10.799999999999999</v>
      </c>
      <c r="AG13" s="2">
        <v>14.416129032258063</v>
      </c>
      <c r="AH13" s="2">
        <v>11.945161290322584</v>
      </c>
      <c r="AI13" s="2">
        <v>4.8699999999999992</v>
      </c>
      <c r="AJ13" s="2">
        <v>-11.358064516129033</v>
      </c>
      <c r="AK13" s="2">
        <v>-24.90666666666667</v>
      </c>
      <c r="AL13" s="4">
        <v>-31.596774193548388</v>
      </c>
      <c r="AM13" s="2">
        <v>-24.72258064516129</v>
      </c>
      <c r="AN13" s="2">
        <v>-33.528571428571425</v>
      </c>
      <c r="AO13" s="2">
        <v>-26.387096774193544</v>
      </c>
      <c r="AP13" s="2">
        <v>-10.066666666666666</v>
      </c>
      <c r="AQ13" s="2">
        <v>-0.59677419354838712</v>
      </c>
      <c r="AR13" s="2">
        <v>12.99</v>
      </c>
      <c r="AS13" s="2">
        <v>16.829032258064519</v>
      </c>
      <c r="AT13" s="2">
        <v>9.8064516129032278</v>
      </c>
      <c r="AU13" s="2">
        <v>3.3099999999999996</v>
      </c>
      <c r="AV13" s="2">
        <v>-11.599999999999998</v>
      </c>
      <c r="AW13" s="2">
        <v>-26.316666666666663</v>
      </c>
      <c r="AX13" s="4">
        <v>-30.064516129032253</v>
      </c>
      <c r="AY13" s="1">
        <f t="shared" si="3"/>
        <v>-10.028949052739373</v>
      </c>
      <c r="AZ13" s="2">
        <f t="shared" si="4"/>
        <v>14.909516129032259</v>
      </c>
      <c r="BA13" s="2">
        <f t="shared" si="5"/>
        <v>10.733870967741936</v>
      </c>
    </row>
    <row r="14" spans="1:53" x14ac:dyDescent="0.25">
      <c r="A14" s="2">
        <v>1978</v>
      </c>
      <c r="B14">
        <v>0.13</v>
      </c>
      <c r="C14" s="14">
        <v>0.13</v>
      </c>
      <c r="D14" s="14">
        <v>0.46899999999999997</v>
      </c>
      <c r="E14" s="5"/>
      <c r="G14" s="2">
        <v>1978</v>
      </c>
      <c r="H14" s="2">
        <v>33.200000000000003</v>
      </c>
      <c r="I14" s="2">
        <v>35.200000000000003</v>
      </c>
      <c r="J14" s="2">
        <v>48.8</v>
      </c>
      <c r="K14" s="2">
        <v>32.700000000000003</v>
      </c>
      <c r="L14" s="2">
        <v>13.200000000000003</v>
      </c>
      <c r="M14" s="2">
        <v>9.6999999999999993</v>
      </c>
      <c r="N14" s="4">
        <v>12.700000000000001</v>
      </c>
      <c r="O14" s="2">
        <v>20.399999999999999</v>
      </c>
      <c r="P14" s="2">
        <v>7</v>
      </c>
      <c r="Q14" s="2">
        <v>7.1</v>
      </c>
      <c r="R14" s="2">
        <v>5.2</v>
      </c>
      <c r="S14" s="2">
        <v>7.4999999999999991</v>
      </c>
      <c r="T14" s="2">
        <v>10.399999999999999</v>
      </c>
      <c r="U14" s="2">
        <v>33.300000000000004</v>
      </c>
      <c r="V14" s="2">
        <v>27.8</v>
      </c>
      <c r="W14" s="2">
        <v>16.399999999999999</v>
      </c>
      <c r="X14" s="2">
        <v>17.499999999999996</v>
      </c>
      <c r="Y14" s="2">
        <v>17.2</v>
      </c>
      <c r="Z14" s="4">
        <v>10.3</v>
      </c>
      <c r="AA14" s="34">
        <f t="shared" si="0"/>
        <v>180.1</v>
      </c>
      <c r="AB14" s="1">
        <f t="shared" si="1"/>
        <v>43.7</v>
      </c>
      <c r="AC14" s="1">
        <f t="shared" si="2"/>
        <v>95.4</v>
      </c>
      <c r="AD14" s="1"/>
      <c r="AE14" s="2">
        <v>1978</v>
      </c>
      <c r="AF14" s="2">
        <v>12.99</v>
      </c>
      <c r="AG14" s="2">
        <v>16.829032258064519</v>
      </c>
      <c r="AH14" s="2">
        <v>9.8064516129032278</v>
      </c>
      <c r="AI14" s="2">
        <v>3.3099999999999996</v>
      </c>
      <c r="AJ14" s="2">
        <v>-11.599999999999998</v>
      </c>
      <c r="AK14" s="2">
        <v>-26.316666666666663</v>
      </c>
      <c r="AL14" s="4">
        <v>-30.064516129032253</v>
      </c>
      <c r="AM14" s="2">
        <v>-31.045161290322575</v>
      </c>
      <c r="AN14" s="2">
        <v>-31.24642857142857</v>
      </c>
      <c r="AO14" s="2">
        <v>-21.029032258064515</v>
      </c>
      <c r="AP14" s="2">
        <v>-15.136666666666667</v>
      </c>
      <c r="AQ14" s="2">
        <v>-4.5580645161290336</v>
      </c>
      <c r="AR14" s="2">
        <v>8.3333333333333321</v>
      </c>
      <c r="AS14" s="2">
        <v>12.158064516129032</v>
      </c>
      <c r="AT14" s="2">
        <v>13.238709677419353</v>
      </c>
      <c r="AU14" s="2">
        <v>3.13</v>
      </c>
      <c r="AV14" s="2">
        <v>-10.512903225806452</v>
      </c>
      <c r="AW14" s="2">
        <v>-19.623333333333331</v>
      </c>
      <c r="AX14" s="4">
        <v>-29.238709677419354</v>
      </c>
      <c r="AY14" s="1">
        <f t="shared" si="3"/>
        <v>-10.4608493343574</v>
      </c>
      <c r="AZ14" s="2">
        <f t="shared" si="4"/>
        <v>10.245698924731183</v>
      </c>
      <c r="BA14" s="2">
        <f t="shared" si="5"/>
        <v>9.2150268817204299</v>
      </c>
    </row>
    <row r="15" spans="1:53" x14ac:dyDescent="0.25">
      <c r="A15" s="2">
        <v>1979</v>
      </c>
      <c r="B15">
        <v>0.51500000000000001</v>
      </c>
      <c r="C15" s="14">
        <v>0.51500000000000001</v>
      </c>
      <c r="D15" s="14">
        <v>0.51700000000000002</v>
      </c>
      <c r="E15" s="5"/>
      <c r="G15" s="2">
        <v>1979</v>
      </c>
      <c r="H15" s="2">
        <v>10.399999999999999</v>
      </c>
      <c r="I15" s="2">
        <v>33.300000000000004</v>
      </c>
      <c r="J15" s="2">
        <v>27.8</v>
      </c>
      <c r="K15" s="2">
        <v>16.399999999999999</v>
      </c>
      <c r="L15" s="2">
        <v>17.499999999999996</v>
      </c>
      <c r="M15" s="2">
        <v>17.2</v>
      </c>
      <c r="N15" s="4">
        <v>10.3</v>
      </c>
      <c r="O15" s="2">
        <v>16.399999999999999</v>
      </c>
      <c r="P15" s="2">
        <v>11</v>
      </c>
      <c r="Q15" s="2">
        <v>12.2</v>
      </c>
      <c r="R15" s="2">
        <v>7.5000000000000009</v>
      </c>
      <c r="S15" s="2">
        <v>15.600000000000001</v>
      </c>
      <c r="T15" s="2">
        <v>15.199999999999998</v>
      </c>
      <c r="U15" s="2">
        <v>14.500000000000002</v>
      </c>
      <c r="V15" s="2">
        <v>11.2</v>
      </c>
      <c r="W15" s="2">
        <v>16.900000000000002</v>
      </c>
      <c r="X15" s="2">
        <v>13.3</v>
      </c>
      <c r="Y15" s="2">
        <v>6.3</v>
      </c>
      <c r="Z15" s="4">
        <v>5.3</v>
      </c>
      <c r="AA15" s="34">
        <f t="shared" si="0"/>
        <v>145.40000000000003</v>
      </c>
      <c r="AB15" s="1">
        <f t="shared" si="1"/>
        <v>29.7</v>
      </c>
      <c r="AC15" s="1">
        <f t="shared" si="2"/>
        <v>73.400000000000006</v>
      </c>
      <c r="AD15" s="1"/>
      <c r="AE15" s="2">
        <v>1979</v>
      </c>
      <c r="AF15" s="2">
        <v>8.3333333333333321</v>
      </c>
      <c r="AG15" s="2">
        <v>12.158064516129032</v>
      </c>
      <c r="AH15" s="2">
        <v>13.238709677419353</v>
      </c>
      <c r="AI15" s="2">
        <v>3.13</v>
      </c>
      <c r="AJ15" s="2">
        <v>-10.512903225806452</v>
      </c>
      <c r="AK15" s="2">
        <v>-19.623333333333331</v>
      </c>
      <c r="AL15" s="4">
        <v>-29.238709677419354</v>
      </c>
      <c r="AM15" s="2">
        <v>-32.051612903225809</v>
      </c>
      <c r="AN15" s="2">
        <v>-32.128571428571433</v>
      </c>
      <c r="AO15" s="2">
        <v>-25.316129032258072</v>
      </c>
      <c r="AP15" s="2">
        <v>-18.966666666666665</v>
      </c>
      <c r="AQ15" s="2">
        <v>0.60322580645161294</v>
      </c>
      <c r="AR15" s="2">
        <v>7.0433333333333321</v>
      </c>
      <c r="AS15" s="2">
        <v>11.916129032258068</v>
      </c>
      <c r="AT15" s="2">
        <v>8.3129032258064512</v>
      </c>
      <c r="AU15" s="2">
        <v>0.98333333333333361</v>
      </c>
      <c r="AV15" s="2">
        <v>-14.054838709677419</v>
      </c>
      <c r="AW15" s="2">
        <v>-26.20666666666666</v>
      </c>
      <c r="AX15" s="4">
        <v>-28.025806451612901</v>
      </c>
      <c r="AY15" s="1">
        <f t="shared" si="3"/>
        <v>-12.324280593958013</v>
      </c>
      <c r="AZ15" s="2">
        <f t="shared" si="4"/>
        <v>9.4797311827956996</v>
      </c>
      <c r="BA15" s="2">
        <f t="shared" si="5"/>
        <v>7.0639247311827962</v>
      </c>
    </row>
    <row r="16" spans="1:53" x14ac:dyDescent="0.25">
      <c r="A16" s="2">
        <v>1980</v>
      </c>
      <c r="B16">
        <v>1.1359999999999999</v>
      </c>
      <c r="C16" s="14">
        <v>1.1359999999999999</v>
      </c>
      <c r="D16" s="14">
        <v>1.073</v>
      </c>
      <c r="E16" s="5"/>
      <c r="G16" s="2">
        <v>1980</v>
      </c>
      <c r="H16" s="2">
        <v>15.199999999999998</v>
      </c>
      <c r="I16" s="2">
        <v>14.500000000000002</v>
      </c>
      <c r="J16" s="2">
        <v>11.2</v>
      </c>
      <c r="K16" s="2">
        <v>16.900000000000002</v>
      </c>
      <c r="L16" s="2">
        <v>13.3</v>
      </c>
      <c r="M16" s="2">
        <v>6.3</v>
      </c>
      <c r="N16" s="4">
        <v>5.3</v>
      </c>
      <c r="O16" s="2">
        <v>15.000000000000002</v>
      </c>
      <c r="P16" s="2">
        <v>20.7</v>
      </c>
      <c r="Q16" s="2">
        <v>8.6</v>
      </c>
      <c r="R16" s="2">
        <v>4.7000000000000011</v>
      </c>
      <c r="S16" s="2">
        <v>2.4</v>
      </c>
      <c r="T16" s="2">
        <v>33</v>
      </c>
      <c r="U16" s="2">
        <v>22.900000000000002</v>
      </c>
      <c r="V16" s="2">
        <v>19.100000000000001</v>
      </c>
      <c r="W16" s="2">
        <v>12.100000000000001</v>
      </c>
      <c r="X16" s="2">
        <v>21.4</v>
      </c>
      <c r="Y16" s="2">
        <v>8.3000000000000007</v>
      </c>
      <c r="Z16" s="4">
        <v>5</v>
      </c>
      <c r="AA16" s="34">
        <f t="shared" si="0"/>
        <v>173.20000000000002</v>
      </c>
      <c r="AB16" s="1">
        <f t="shared" si="1"/>
        <v>55.900000000000006</v>
      </c>
      <c r="AC16" s="1">
        <f t="shared" si="2"/>
        <v>89.5</v>
      </c>
      <c r="AD16" s="1"/>
      <c r="AE16" s="2">
        <v>1980</v>
      </c>
      <c r="AF16" s="2">
        <v>7.0433333333333321</v>
      </c>
      <c r="AG16" s="2">
        <v>11.916129032258068</v>
      </c>
      <c r="AH16" s="2">
        <v>8.3129032258064512</v>
      </c>
      <c r="AI16" s="2">
        <v>0.98333333333333361</v>
      </c>
      <c r="AJ16" s="2">
        <v>-14.054838709677419</v>
      </c>
      <c r="AK16" s="2">
        <v>-26.20666666666666</v>
      </c>
      <c r="AL16" s="4">
        <v>-28.025806451612901</v>
      </c>
      <c r="AM16" s="2">
        <v>-27.883870967741935</v>
      </c>
      <c r="AN16" s="2">
        <v>-29.841379310344827</v>
      </c>
      <c r="AO16" s="2">
        <v>-25.867741935483874</v>
      </c>
      <c r="AP16" s="2">
        <v>-17.560000000000006</v>
      </c>
      <c r="AQ16" s="2">
        <v>-4.1258064516129034</v>
      </c>
      <c r="AR16" s="2">
        <v>11.516666666666664</v>
      </c>
      <c r="AS16" s="2">
        <v>14.012903225806449</v>
      </c>
      <c r="AT16" s="2">
        <v>15.374193548387098</v>
      </c>
      <c r="AU16" s="2">
        <v>6.1066666666666674</v>
      </c>
      <c r="AV16" s="2">
        <v>-9.7129032258064516</v>
      </c>
      <c r="AW16" s="2">
        <v>-28.246666666666663</v>
      </c>
      <c r="AX16" s="4">
        <v>-26.148387096774197</v>
      </c>
      <c r="AY16" s="1">
        <f t="shared" si="3"/>
        <v>-10.198027128908665</v>
      </c>
      <c r="AZ16" s="2">
        <f t="shared" si="4"/>
        <v>12.764784946236556</v>
      </c>
      <c r="BA16" s="2">
        <f t="shared" si="5"/>
        <v>11.75260752688172</v>
      </c>
    </row>
    <row r="17" spans="1:53" x14ac:dyDescent="0.25">
      <c r="A17" s="2">
        <v>1981</v>
      </c>
      <c r="B17">
        <v>0.90200000000000002</v>
      </c>
      <c r="C17" s="14">
        <v>0.90200000000000002</v>
      </c>
      <c r="D17" s="14">
        <v>0.90400000000000003</v>
      </c>
      <c r="E17" s="5"/>
      <c r="G17" s="2">
        <v>1981</v>
      </c>
      <c r="H17" s="2">
        <v>33</v>
      </c>
      <c r="I17" s="2">
        <v>22.900000000000002</v>
      </c>
      <c r="J17" s="2">
        <v>19.100000000000001</v>
      </c>
      <c r="K17" s="2">
        <v>12.100000000000001</v>
      </c>
      <c r="L17" s="2">
        <v>21.4</v>
      </c>
      <c r="M17" s="2">
        <v>8.3000000000000007</v>
      </c>
      <c r="N17" s="4">
        <v>5</v>
      </c>
      <c r="O17" s="2">
        <v>9.4</v>
      </c>
      <c r="P17" s="2">
        <v>5.7</v>
      </c>
      <c r="Q17" s="2">
        <v>9.2999999999999989</v>
      </c>
      <c r="R17" s="2">
        <v>7.9999999999999991</v>
      </c>
      <c r="S17" s="2">
        <v>13.8</v>
      </c>
      <c r="T17" s="2">
        <v>23</v>
      </c>
      <c r="U17" s="2">
        <v>37.099999999999994</v>
      </c>
      <c r="V17" s="2">
        <v>20.6</v>
      </c>
      <c r="W17" s="2">
        <v>35.9</v>
      </c>
      <c r="X17" s="2">
        <v>10.1</v>
      </c>
      <c r="Y17" s="2">
        <v>15.700000000000003</v>
      </c>
      <c r="Z17" s="4">
        <v>15.7</v>
      </c>
      <c r="AA17" s="34">
        <f t="shared" si="0"/>
        <v>204.3</v>
      </c>
      <c r="AB17" s="1">
        <f t="shared" si="1"/>
        <v>60.099999999999994</v>
      </c>
      <c r="AC17" s="1">
        <f t="shared" si="2"/>
        <v>130.4</v>
      </c>
      <c r="AD17" s="1"/>
      <c r="AE17" s="2">
        <v>1981</v>
      </c>
      <c r="AF17" s="2">
        <v>11.516666666666664</v>
      </c>
      <c r="AG17" s="2">
        <v>14.012903225806449</v>
      </c>
      <c r="AH17" s="2">
        <v>15.374193548387098</v>
      </c>
      <c r="AI17" s="2">
        <v>6.1066666666666674</v>
      </c>
      <c r="AJ17" s="2">
        <v>-9.7129032258064516</v>
      </c>
      <c r="AK17" s="2">
        <v>-28.246666666666663</v>
      </c>
      <c r="AL17" s="4">
        <v>-26.148387096774197</v>
      </c>
      <c r="AM17" s="2">
        <v>-27.035483870967742</v>
      </c>
      <c r="AN17" s="2">
        <v>-28.460714285714289</v>
      </c>
      <c r="AO17" s="2">
        <v>-22.122580645161289</v>
      </c>
      <c r="AP17" s="2">
        <v>-11.863333333333333</v>
      </c>
      <c r="AQ17" s="2">
        <v>1.7483870967741943</v>
      </c>
      <c r="AR17" s="2">
        <v>10.930000000000001</v>
      </c>
      <c r="AS17" s="2">
        <v>14.638709677419355</v>
      </c>
      <c r="AT17" s="2">
        <v>13.438709677419357</v>
      </c>
      <c r="AU17" s="2">
        <v>3.5866666666666664</v>
      </c>
      <c r="AV17" s="2">
        <v>-7.2064516129032263</v>
      </c>
      <c r="AW17" s="2">
        <v>-20.926666666666669</v>
      </c>
      <c r="AX17" s="4">
        <v>-27.825806451612898</v>
      </c>
      <c r="AY17" s="1">
        <f t="shared" si="3"/>
        <v>-8.4248803123399885</v>
      </c>
      <c r="AZ17" s="2">
        <f t="shared" si="4"/>
        <v>12.784354838709678</v>
      </c>
      <c r="BA17" s="2">
        <f t="shared" si="5"/>
        <v>10.648521505376346</v>
      </c>
    </row>
    <row r="18" spans="1:53" x14ac:dyDescent="0.25">
      <c r="A18" s="2">
        <v>1982</v>
      </c>
      <c r="B18">
        <v>1.101</v>
      </c>
      <c r="C18" s="14">
        <v>1.101</v>
      </c>
      <c r="D18" s="14">
        <v>1.0209999999999999</v>
      </c>
      <c r="E18" s="5"/>
      <c r="G18" s="2">
        <v>1982</v>
      </c>
      <c r="H18" s="2">
        <v>23</v>
      </c>
      <c r="I18" s="2">
        <v>37.099999999999994</v>
      </c>
      <c r="J18" s="2">
        <v>20.6</v>
      </c>
      <c r="K18" s="2">
        <v>35.9</v>
      </c>
      <c r="L18" s="2">
        <v>10.1</v>
      </c>
      <c r="M18" s="2">
        <v>15.700000000000003</v>
      </c>
      <c r="N18" s="4">
        <v>15.7</v>
      </c>
      <c r="O18" s="2">
        <v>17.5</v>
      </c>
      <c r="P18" s="2">
        <v>7.3000000000000007</v>
      </c>
      <c r="Q18" s="2">
        <v>4.3000000000000007</v>
      </c>
      <c r="R18" s="2">
        <v>15.5</v>
      </c>
      <c r="S18" s="2">
        <v>20.800000000000004</v>
      </c>
      <c r="T18" s="2">
        <v>22.3</v>
      </c>
      <c r="U18" s="2">
        <v>9.6</v>
      </c>
      <c r="V18" s="2">
        <v>19.499999999999996</v>
      </c>
      <c r="W18" s="2">
        <v>1.9</v>
      </c>
      <c r="X18" s="2">
        <v>13.5</v>
      </c>
      <c r="Y18" s="2">
        <v>14.500000000000002</v>
      </c>
      <c r="Z18" s="4">
        <v>6.8</v>
      </c>
      <c r="AA18" s="34">
        <f t="shared" si="0"/>
        <v>153.5</v>
      </c>
      <c r="AB18" s="1">
        <f t="shared" si="1"/>
        <v>31.9</v>
      </c>
      <c r="AC18" s="1">
        <f t="shared" si="2"/>
        <v>74.100000000000009</v>
      </c>
      <c r="AD18" s="1"/>
      <c r="AE18" s="2">
        <v>1982</v>
      </c>
      <c r="AF18" s="2">
        <v>10.930000000000001</v>
      </c>
      <c r="AG18" s="2">
        <v>14.638709677419355</v>
      </c>
      <c r="AH18" s="2">
        <v>13.438709677419357</v>
      </c>
      <c r="AI18" s="2">
        <v>3.5866666666666664</v>
      </c>
      <c r="AJ18" s="2">
        <v>-7.2064516129032263</v>
      </c>
      <c r="AK18" s="2">
        <v>-20.926666666666669</v>
      </c>
      <c r="AL18" s="4">
        <v>-27.825806451612898</v>
      </c>
      <c r="AM18" s="2">
        <v>-34.761290322580635</v>
      </c>
      <c r="AN18" s="2">
        <v>-27.832142857142859</v>
      </c>
      <c r="AO18" s="2">
        <v>-26.77741935483871</v>
      </c>
      <c r="AP18" s="2">
        <v>-13.146666666666668</v>
      </c>
      <c r="AQ18" s="2">
        <v>-6.4387096774193537</v>
      </c>
      <c r="AR18" s="2">
        <v>6.0466666666666669</v>
      </c>
      <c r="AS18" s="2">
        <v>17.225806451612904</v>
      </c>
      <c r="AT18" s="2">
        <v>12.916129032258063</v>
      </c>
      <c r="AU18" s="2">
        <v>6.706666666666667</v>
      </c>
      <c r="AV18" s="2">
        <v>-9.6580645161290324</v>
      </c>
      <c r="AW18" s="2">
        <v>-25.926666666666669</v>
      </c>
      <c r="AX18" s="4">
        <v>-29.138709677419357</v>
      </c>
      <c r="AY18" s="1">
        <f t="shared" si="3"/>
        <v>-10.898700076804914</v>
      </c>
      <c r="AZ18" s="2">
        <f t="shared" si="4"/>
        <v>11.636236559139785</v>
      </c>
      <c r="BA18" s="2">
        <f t="shared" si="5"/>
        <v>10.723817204301074</v>
      </c>
    </row>
    <row r="19" spans="1:53" x14ac:dyDescent="0.25">
      <c r="A19" s="2">
        <v>1983</v>
      </c>
      <c r="B19">
        <v>1.2749999999999999</v>
      </c>
      <c r="C19" s="14">
        <v>1.2749999999999999</v>
      </c>
      <c r="D19" s="14">
        <v>1.206</v>
      </c>
      <c r="E19" s="5"/>
      <c r="G19" s="2">
        <v>1983</v>
      </c>
      <c r="H19" s="2">
        <v>22.3</v>
      </c>
      <c r="I19" s="2">
        <v>9.6</v>
      </c>
      <c r="J19" s="2">
        <v>19.499999999999996</v>
      </c>
      <c r="K19" s="2">
        <v>1.9</v>
      </c>
      <c r="L19" s="2">
        <v>13.5</v>
      </c>
      <c r="M19" s="2">
        <v>14.500000000000002</v>
      </c>
      <c r="N19" s="4">
        <v>6.8</v>
      </c>
      <c r="O19" s="2">
        <v>11.200000000000001</v>
      </c>
      <c r="P19" s="2">
        <v>8.1</v>
      </c>
      <c r="Q19" s="2">
        <v>0.8</v>
      </c>
      <c r="R19" s="2">
        <v>8</v>
      </c>
      <c r="S19" s="2">
        <v>7.5</v>
      </c>
      <c r="T19" s="2">
        <v>22</v>
      </c>
      <c r="U19" s="2">
        <v>26.299999999999997</v>
      </c>
      <c r="V19" s="2">
        <v>24.700000000000003</v>
      </c>
      <c r="W19" s="2">
        <v>18.599999999999998</v>
      </c>
      <c r="X19" s="2">
        <v>18.8</v>
      </c>
      <c r="Y19" s="2">
        <v>5.4</v>
      </c>
      <c r="Z19" s="4">
        <v>18.599999999999998</v>
      </c>
      <c r="AA19" s="34">
        <f t="shared" si="0"/>
        <v>170</v>
      </c>
      <c r="AB19" s="1">
        <f t="shared" si="1"/>
        <v>48.3</v>
      </c>
      <c r="AC19" s="1">
        <f t="shared" si="2"/>
        <v>99.1</v>
      </c>
      <c r="AD19" s="1"/>
      <c r="AE19" s="2">
        <v>1983</v>
      </c>
      <c r="AF19" s="2">
        <v>6.0466666666666669</v>
      </c>
      <c r="AG19" s="2">
        <v>17.225806451612904</v>
      </c>
      <c r="AH19" s="2">
        <v>12.916129032258063</v>
      </c>
      <c r="AI19" s="2">
        <v>6.706666666666667</v>
      </c>
      <c r="AJ19" s="2">
        <v>-9.6580645161290324</v>
      </c>
      <c r="AK19" s="2">
        <v>-25.926666666666669</v>
      </c>
      <c r="AL19" s="4">
        <v>-29.138709677419357</v>
      </c>
      <c r="AM19" s="2">
        <v>-30.425806451612903</v>
      </c>
      <c r="AN19" s="2">
        <v>-28.253571428571426</v>
      </c>
      <c r="AO19" s="2">
        <v>-23.032258064516125</v>
      </c>
      <c r="AP19" s="2">
        <v>-17.396666666666661</v>
      </c>
      <c r="AQ19" s="2">
        <v>-2.9032258064516127E-2</v>
      </c>
      <c r="AR19" s="2">
        <v>10.706666666666667</v>
      </c>
      <c r="AS19" s="2">
        <v>16.606451612903232</v>
      </c>
      <c r="AT19" s="2">
        <v>15.206451612903226</v>
      </c>
      <c r="AU19" s="2">
        <v>5.4233333333333329</v>
      </c>
      <c r="AV19" s="2">
        <v>-11.519354838709678</v>
      </c>
      <c r="AW19" s="2">
        <v>-24.583333333333336</v>
      </c>
      <c r="AX19" s="4">
        <v>-27.93548387096774</v>
      </c>
      <c r="AY19" s="1">
        <f t="shared" si="3"/>
        <v>-9.6027169738863289</v>
      </c>
      <c r="AZ19" s="2">
        <f t="shared" si="4"/>
        <v>13.65655913978495</v>
      </c>
      <c r="BA19" s="2">
        <f t="shared" si="5"/>
        <v>11.985725806451615</v>
      </c>
    </row>
    <row r="20" spans="1:53" x14ac:dyDescent="0.25">
      <c r="A20" s="2">
        <v>1984</v>
      </c>
      <c r="B20">
        <v>0.61799999999999999</v>
      </c>
      <c r="C20" s="14">
        <v>0.61799999999999999</v>
      </c>
      <c r="D20" s="14">
        <v>0.68899999999999995</v>
      </c>
      <c r="E20" s="5"/>
      <c r="G20" s="2">
        <v>1984</v>
      </c>
      <c r="H20" s="2">
        <v>22</v>
      </c>
      <c r="I20" s="2">
        <v>26.299999999999997</v>
      </c>
      <c r="J20" s="2">
        <v>24.700000000000003</v>
      </c>
      <c r="K20" s="2">
        <v>18.599999999999998</v>
      </c>
      <c r="L20" s="2">
        <v>18.8</v>
      </c>
      <c r="M20" s="2">
        <v>5.4</v>
      </c>
      <c r="N20" s="4">
        <v>18.599999999999998</v>
      </c>
      <c r="O20" s="2">
        <v>15.2</v>
      </c>
      <c r="P20" s="2">
        <v>0.6</v>
      </c>
      <c r="Q20" s="2">
        <v>5.4</v>
      </c>
      <c r="R20" s="2">
        <v>3.6000000000000005</v>
      </c>
      <c r="S20" s="2">
        <v>20.8</v>
      </c>
      <c r="T20" s="2">
        <v>20.499999999999996</v>
      </c>
      <c r="U20" s="2">
        <v>39.5</v>
      </c>
      <c r="V20" s="2">
        <v>65.2</v>
      </c>
      <c r="W20" s="2">
        <v>31.4</v>
      </c>
      <c r="X20" s="2">
        <v>22.8</v>
      </c>
      <c r="Y20" s="2">
        <v>16.5</v>
      </c>
      <c r="Z20" s="4">
        <v>10.600000000000001</v>
      </c>
      <c r="AA20" s="34">
        <f t="shared" si="0"/>
        <v>252.10000000000002</v>
      </c>
      <c r="AB20" s="1">
        <f t="shared" si="1"/>
        <v>60</v>
      </c>
      <c r="AC20" s="1">
        <f t="shared" si="2"/>
        <v>177.4</v>
      </c>
      <c r="AD20" s="1"/>
      <c r="AE20" s="2">
        <v>1984</v>
      </c>
      <c r="AF20" s="2">
        <v>10.706666666666667</v>
      </c>
      <c r="AG20" s="2">
        <v>16.606451612903232</v>
      </c>
      <c r="AH20" s="2">
        <v>15.206451612903226</v>
      </c>
      <c r="AI20" s="2">
        <v>5.4233333333333329</v>
      </c>
      <c r="AJ20" s="2">
        <v>-11.519354838709678</v>
      </c>
      <c r="AK20" s="2">
        <v>-24.583333333333336</v>
      </c>
      <c r="AL20" s="4">
        <v>-27.93548387096774</v>
      </c>
      <c r="AM20" s="2">
        <v>-27.79032258064516</v>
      </c>
      <c r="AN20" s="2">
        <v>-34.182758620689654</v>
      </c>
      <c r="AO20" s="2">
        <v>-23.945161290322584</v>
      </c>
      <c r="AP20" s="2">
        <v>-14.046666666666663</v>
      </c>
      <c r="AQ20" s="2">
        <v>-1.8741935483870968</v>
      </c>
      <c r="AR20" s="2">
        <v>6.4533333333333331</v>
      </c>
      <c r="AS20" s="2">
        <v>12.135483870967741</v>
      </c>
      <c r="AT20" s="2">
        <v>9.064516129032258</v>
      </c>
      <c r="AU20" s="2">
        <v>1.4633333333333327</v>
      </c>
      <c r="AV20" s="2">
        <v>-8.8516129032258064</v>
      </c>
      <c r="AW20" s="2">
        <v>-17.693333333333335</v>
      </c>
      <c r="AX20" s="4">
        <v>-31.087096774193558</v>
      </c>
      <c r="AY20" s="1">
        <f t="shared" si="3"/>
        <v>-10.862873254233099</v>
      </c>
      <c r="AZ20" s="2">
        <f t="shared" si="4"/>
        <v>9.2944086021505363</v>
      </c>
      <c r="BA20" s="2">
        <f t="shared" si="5"/>
        <v>7.279166666666665</v>
      </c>
    </row>
    <row r="21" spans="1:53" x14ac:dyDescent="0.25">
      <c r="A21" s="2">
        <v>1985</v>
      </c>
      <c r="B21">
        <v>1.3089999999999999</v>
      </c>
      <c r="C21" s="14">
        <v>1.3089999999999999</v>
      </c>
      <c r="D21" s="14">
        <v>1.208</v>
      </c>
      <c r="E21" s="5"/>
      <c r="G21" s="2">
        <v>1985</v>
      </c>
      <c r="H21" s="2">
        <v>20.499999999999996</v>
      </c>
      <c r="I21" s="2">
        <v>39.5</v>
      </c>
      <c r="J21" s="2">
        <v>65.2</v>
      </c>
      <c r="K21" s="2">
        <v>31.4</v>
      </c>
      <c r="L21" s="2">
        <v>22.8</v>
      </c>
      <c r="M21" s="2">
        <v>16.5</v>
      </c>
      <c r="N21" s="4">
        <v>10.600000000000001</v>
      </c>
      <c r="O21" s="2">
        <v>12.5</v>
      </c>
      <c r="P21" s="2">
        <v>30.9</v>
      </c>
      <c r="Q21" s="2">
        <v>15.599999999999998</v>
      </c>
      <c r="R21" s="2">
        <v>6</v>
      </c>
      <c r="S21" s="2">
        <v>3.5</v>
      </c>
      <c r="T21" s="2">
        <v>35.599999999999994</v>
      </c>
      <c r="U21" s="2">
        <v>50.199999999999996</v>
      </c>
      <c r="V21" s="2">
        <v>59.500000000000007</v>
      </c>
      <c r="W21" s="2">
        <v>37.9</v>
      </c>
      <c r="X21" s="2">
        <v>12.399999999999999</v>
      </c>
      <c r="Y21" s="2">
        <v>19.3</v>
      </c>
      <c r="Z21" s="4">
        <v>21.699999999999996</v>
      </c>
      <c r="AA21" s="34">
        <f t="shared" si="0"/>
        <v>305.09999999999997</v>
      </c>
      <c r="AB21" s="1">
        <f t="shared" si="1"/>
        <v>85.799999999999983</v>
      </c>
      <c r="AC21" s="1">
        <f t="shared" si="2"/>
        <v>186.7</v>
      </c>
      <c r="AD21" s="1"/>
      <c r="AE21" s="2">
        <v>1985</v>
      </c>
      <c r="AF21" s="2">
        <v>6.4533333333333331</v>
      </c>
      <c r="AG21" s="2">
        <v>12.135483870967741</v>
      </c>
      <c r="AH21" s="2">
        <v>9.064516129032258</v>
      </c>
      <c r="AI21" s="2">
        <v>1.4633333333333327</v>
      </c>
      <c r="AJ21" s="2">
        <v>-8.8516129032258064</v>
      </c>
      <c r="AK21" s="2">
        <v>-17.693333333333335</v>
      </c>
      <c r="AL21" s="4">
        <v>-31.087096774193558</v>
      </c>
      <c r="AM21" s="2">
        <v>-29.490322580645163</v>
      </c>
      <c r="AN21" s="2">
        <v>-22.785714285714285</v>
      </c>
      <c r="AO21" s="2">
        <v>-24.067741935483877</v>
      </c>
      <c r="AP21" s="2">
        <v>-15.583333333333334</v>
      </c>
      <c r="AQ21" s="2">
        <v>-5.3741935483870984</v>
      </c>
      <c r="AR21" s="2">
        <v>9.5</v>
      </c>
      <c r="AS21" s="2">
        <v>14.732258064516131</v>
      </c>
      <c r="AT21" s="2">
        <v>9.0806451612903221</v>
      </c>
      <c r="AU21" s="2">
        <v>3.3299999999999996</v>
      </c>
      <c r="AV21" s="2">
        <v>-10.790322580645162</v>
      </c>
      <c r="AW21" s="2">
        <v>-19.616666666666667</v>
      </c>
      <c r="AX21" s="4">
        <v>-24.870967741935488</v>
      </c>
      <c r="AY21" s="1">
        <f t="shared" si="3"/>
        <v>-9.6613632872503867</v>
      </c>
      <c r="AZ21" s="2">
        <f t="shared" si="4"/>
        <v>12.116129032258065</v>
      </c>
      <c r="BA21" s="2">
        <f t="shared" si="5"/>
        <v>9.1607258064516124</v>
      </c>
    </row>
    <row r="22" spans="1:53" x14ac:dyDescent="0.25">
      <c r="A22" s="2">
        <v>1986</v>
      </c>
      <c r="B22">
        <v>1.3640000000000001</v>
      </c>
      <c r="C22" s="14">
        <v>1.3640000000000001</v>
      </c>
      <c r="D22" s="14">
        <v>1.3959999999999999</v>
      </c>
      <c r="E22" s="5"/>
      <c r="G22" s="2">
        <v>1986</v>
      </c>
      <c r="H22" s="2">
        <v>35.599999999999994</v>
      </c>
      <c r="I22" s="2">
        <v>50.199999999999996</v>
      </c>
      <c r="J22" s="2">
        <v>59.500000000000007</v>
      </c>
      <c r="K22" s="2">
        <v>37.9</v>
      </c>
      <c r="L22" s="2">
        <v>12.399999999999999</v>
      </c>
      <c r="M22" s="2">
        <v>19.3</v>
      </c>
      <c r="N22" s="4">
        <v>21.699999999999996</v>
      </c>
      <c r="O22" s="2">
        <v>7.2000000000000011</v>
      </c>
      <c r="P22" s="2">
        <v>7.9</v>
      </c>
      <c r="Q22" s="2">
        <v>1.7999999999999998</v>
      </c>
      <c r="R22" s="2">
        <v>1.8</v>
      </c>
      <c r="S22" s="2">
        <v>10.6</v>
      </c>
      <c r="T22" s="2">
        <v>7.7</v>
      </c>
      <c r="U22" s="2">
        <v>16.700000000000003</v>
      </c>
      <c r="V22" s="2">
        <v>5.4</v>
      </c>
      <c r="W22" s="2">
        <v>9.8000000000000007</v>
      </c>
      <c r="X22" s="2">
        <v>29.899999999999995</v>
      </c>
      <c r="Y22" s="2">
        <v>11.2</v>
      </c>
      <c r="Z22" s="4">
        <v>2.8000000000000003</v>
      </c>
      <c r="AA22" s="34">
        <f t="shared" si="0"/>
        <v>112.8</v>
      </c>
      <c r="AB22" s="1">
        <f t="shared" si="1"/>
        <v>24.400000000000002</v>
      </c>
      <c r="AC22" s="1">
        <f t="shared" si="2"/>
        <v>50.2</v>
      </c>
      <c r="AD22" s="1"/>
      <c r="AE22" s="2">
        <v>1986</v>
      </c>
      <c r="AF22" s="2">
        <v>9.5</v>
      </c>
      <c r="AG22" s="2">
        <v>14.732258064516131</v>
      </c>
      <c r="AH22" s="2">
        <v>9.0806451612903221</v>
      </c>
      <c r="AI22" s="2">
        <v>3.3299999999999996</v>
      </c>
      <c r="AJ22" s="2">
        <v>-10.790322580645162</v>
      </c>
      <c r="AK22" s="2">
        <v>-19.616666666666667</v>
      </c>
      <c r="AL22" s="4">
        <v>-24.870967741935488</v>
      </c>
      <c r="AM22" s="2">
        <v>-33.203225806451613</v>
      </c>
      <c r="AN22" s="2">
        <v>-27.482142857142858</v>
      </c>
      <c r="AO22" s="2">
        <v>-24.138709677419357</v>
      </c>
      <c r="AP22" s="2">
        <v>-12.02</v>
      </c>
      <c r="AQ22" s="2">
        <v>-2.3064516129032264</v>
      </c>
      <c r="AR22" s="2">
        <v>13.433333333333332</v>
      </c>
      <c r="AS22" s="2">
        <v>13.003225806451612</v>
      </c>
      <c r="AT22" s="2">
        <v>11.638709677419355</v>
      </c>
      <c r="AU22" s="2">
        <v>2.39</v>
      </c>
      <c r="AV22" s="2">
        <v>-8.3709677419354822</v>
      </c>
      <c r="AW22" s="2">
        <v>-22.779999999999998</v>
      </c>
      <c r="AX22" s="4">
        <v>-29.412903225806449</v>
      </c>
      <c r="AY22" s="1">
        <f t="shared" si="3"/>
        <v>-9.9374276753712234</v>
      </c>
      <c r="AZ22" s="2">
        <f t="shared" si="4"/>
        <v>13.218279569892472</v>
      </c>
      <c r="BA22" s="2">
        <f t="shared" si="5"/>
        <v>10.116317204301074</v>
      </c>
    </row>
    <row r="23" spans="1:53" x14ac:dyDescent="0.25">
      <c r="A23" s="2">
        <v>1987</v>
      </c>
      <c r="B23">
        <v>1.097</v>
      </c>
      <c r="C23" s="14">
        <v>1.097</v>
      </c>
      <c r="D23" s="14">
        <v>1.1719999999999999</v>
      </c>
      <c r="E23" s="5"/>
      <c r="G23" s="2">
        <v>1987</v>
      </c>
      <c r="H23" s="2">
        <v>7.7</v>
      </c>
      <c r="I23" s="2">
        <v>16.700000000000003</v>
      </c>
      <c r="J23" s="2">
        <v>5.4</v>
      </c>
      <c r="K23" s="2">
        <v>9.8000000000000007</v>
      </c>
      <c r="L23" s="2">
        <v>29.899999999999995</v>
      </c>
      <c r="M23" s="2">
        <v>11.2</v>
      </c>
      <c r="N23" s="4">
        <v>2.8000000000000003</v>
      </c>
      <c r="O23" s="2">
        <v>12.799999999999999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31.700000000000006</v>
      </c>
      <c r="W23" s="2">
        <v>23.8</v>
      </c>
      <c r="X23" s="2">
        <v>18</v>
      </c>
      <c r="Y23" s="2">
        <v>5.0000000000000009</v>
      </c>
      <c r="Z23" s="4">
        <v>13.3</v>
      </c>
      <c r="AA23" s="34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2">
        <v>13.433333333333332</v>
      </c>
      <c r="AG23" s="2">
        <v>13.003225806451612</v>
      </c>
      <c r="AH23" s="2">
        <v>11.638709677419355</v>
      </c>
      <c r="AI23" s="2">
        <v>2.39</v>
      </c>
      <c r="AJ23" s="2">
        <v>-8.3709677419354822</v>
      </c>
      <c r="AK23" s="2">
        <v>-22.779999999999998</v>
      </c>
      <c r="AL23" s="4">
        <v>-29.412903225806449</v>
      </c>
      <c r="AM23" s="2">
        <v>-29.196774193548386</v>
      </c>
      <c r="AN23" s="2">
        <v>-33.210714285714282</v>
      </c>
      <c r="AO23" s="2">
        <v>-25.435483870967754</v>
      </c>
      <c r="AP23" s="2">
        <v>-16.256666666666671</v>
      </c>
      <c r="AQ23" s="2">
        <v>-4.2193548387096778</v>
      </c>
      <c r="AR23" s="2">
        <v>9.5266666666666673</v>
      </c>
      <c r="AS23" s="2">
        <v>18.722580645161287</v>
      </c>
      <c r="AT23" s="2">
        <v>12.487096774193549</v>
      </c>
      <c r="AU23" s="2">
        <v>2.4866666666666664</v>
      </c>
      <c r="AV23" s="2">
        <v>-12.293548387096777</v>
      </c>
      <c r="AW23" s="2">
        <v>-26.073333333333338</v>
      </c>
      <c r="AX23" s="4">
        <v>-33.712903225806457</v>
      </c>
      <c r="AY23" s="1">
        <f t="shared" si="3"/>
        <v>-11.431314004096265</v>
      </c>
      <c r="AZ23" s="2">
        <f t="shared" si="4"/>
        <v>14.124623655913977</v>
      </c>
      <c r="BA23" s="2">
        <f t="shared" si="5"/>
        <v>10.805752688172042</v>
      </c>
    </row>
    <row r="24" spans="1:53" x14ac:dyDescent="0.25">
      <c r="A24" s="2">
        <v>1988</v>
      </c>
      <c r="B24">
        <v>0.94</v>
      </c>
      <c r="C24" s="14">
        <v>0.94</v>
      </c>
      <c r="D24" s="14">
        <v>1.038</v>
      </c>
      <c r="E24" s="5"/>
      <c r="G24" s="2">
        <v>1988</v>
      </c>
      <c r="H24" s="2">
        <v>32.6</v>
      </c>
      <c r="I24" s="2">
        <v>12</v>
      </c>
      <c r="J24" s="2">
        <v>31.700000000000006</v>
      </c>
      <c r="K24" s="2">
        <v>23.8</v>
      </c>
      <c r="L24" s="2">
        <v>18</v>
      </c>
      <c r="M24" s="2">
        <v>5.0000000000000009</v>
      </c>
      <c r="N24" s="4">
        <v>13.3</v>
      </c>
      <c r="O24" s="2">
        <v>15.5</v>
      </c>
      <c r="P24" s="2">
        <v>10.700000000000001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4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2">
        <v>9.5266666666666673</v>
      </c>
      <c r="AG24" s="2">
        <v>18.722580645161287</v>
      </c>
      <c r="AH24" s="2">
        <v>12.487096774193549</v>
      </c>
      <c r="AI24" s="2">
        <v>2.4866666666666664</v>
      </c>
      <c r="AJ24" s="2">
        <v>-12.293548387096777</v>
      </c>
      <c r="AK24" s="2">
        <v>-26.073333333333338</v>
      </c>
      <c r="AL24" s="4">
        <v>-33.712903225806457</v>
      </c>
      <c r="AM24" s="2">
        <v>-30.816129032258065</v>
      </c>
      <c r="AN24" s="2">
        <v>-28.45862068965517</v>
      </c>
      <c r="AO24" s="2">
        <v>-22.045161290322579</v>
      </c>
      <c r="AP24" s="2">
        <v>-10.159999999999998</v>
      </c>
      <c r="AQ24" s="2">
        <v>-4.2516129032258076</v>
      </c>
      <c r="AR24" s="2">
        <v>10.036666666666667</v>
      </c>
      <c r="AS24" s="2">
        <v>18.970967741935485</v>
      </c>
      <c r="AT24" s="2">
        <v>8.5290322580645146</v>
      </c>
      <c r="AU24" s="2">
        <v>7.1266666666666669</v>
      </c>
      <c r="AV24" s="2">
        <v>-8.0483870967741939</v>
      </c>
      <c r="AW24" s="2">
        <v>-21.696666666666662</v>
      </c>
      <c r="AX24" s="4">
        <v>-27.380645161290325</v>
      </c>
      <c r="AY24" s="1">
        <f t="shared" si="3"/>
        <v>-9.0161574589049565</v>
      </c>
      <c r="AZ24" s="2">
        <f t="shared" si="4"/>
        <v>14.503817204301075</v>
      </c>
      <c r="BA24" s="2">
        <f t="shared" si="5"/>
        <v>11.165833333333332</v>
      </c>
    </row>
    <row r="25" spans="1:53" x14ac:dyDescent="0.25">
      <c r="A25" s="2">
        <v>1989</v>
      </c>
      <c r="B25">
        <v>0.89100000000000001</v>
      </c>
      <c r="C25" s="14">
        <v>0.89100000000000001</v>
      </c>
      <c r="D25" s="14">
        <v>0.94</v>
      </c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13.999999999999998</v>
      </c>
      <c r="Q25" s="2">
        <v>2.6</v>
      </c>
      <c r="R25" s="2">
        <v>0.2</v>
      </c>
      <c r="S25" s="2">
        <v>2.1</v>
      </c>
      <c r="T25" s="2">
        <v>65.2</v>
      </c>
      <c r="U25" s="2">
        <v>29.000000000000004</v>
      </c>
      <c r="V25" s="2">
        <v>27.399999999999995</v>
      </c>
      <c r="W25" s="2">
        <v>29.9</v>
      </c>
      <c r="X25" s="2">
        <v>18.800000000000004</v>
      </c>
      <c r="Y25" s="2">
        <v>11.799999999999999</v>
      </c>
      <c r="Z25" s="4">
        <v>8</v>
      </c>
      <c r="AA25" s="34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2">
        <v>10.036666666666667</v>
      </c>
      <c r="AG25" s="2">
        <v>18.970967741935485</v>
      </c>
      <c r="AH25" s="2">
        <v>8.5290322580645146</v>
      </c>
      <c r="AI25" s="2">
        <v>7.1266666666666669</v>
      </c>
      <c r="AJ25" s="2">
        <v>-8.0483870967741939</v>
      </c>
      <c r="AK25" s="2">
        <v>-21.696666666666662</v>
      </c>
      <c r="AL25" s="4">
        <v>-27.380645161290325</v>
      </c>
      <c r="AM25" s="2">
        <v>-32.906451612903226</v>
      </c>
      <c r="AN25" s="2">
        <v>-26.732142857142861</v>
      </c>
      <c r="AO25" s="2">
        <v>-18.825806451612902</v>
      </c>
      <c r="AP25" s="2">
        <v>-13.963333333333333</v>
      </c>
      <c r="AQ25" s="2">
        <v>-3.0354838709677416</v>
      </c>
      <c r="AR25" s="2">
        <v>12.596666666666664</v>
      </c>
      <c r="AS25" s="2">
        <v>15.232258064516127</v>
      </c>
      <c r="AT25" s="2">
        <v>11.264516129032259</v>
      </c>
      <c r="AU25" s="2">
        <v>5.9733333333333345</v>
      </c>
      <c r="AV25" s="2">
        <v>-10.929032258064515</v>
      </c>
      <c r="AW25" s="2">
        <v>-23.236666666666672</v>
      </c>
      <c r="AX25" s="4">
        <v>-24.383870967741935</v>
      </c>
      <c r="AY25" s="1">
        <f t="shared" si="3"/>
        <v>-9.0788344854070662</v>
      </c>
      <c r="AZ25" s="2">
        <f t="shared" si="4"/>
        <v>13.914462365591396</v>
      </c>
      <c r="BA25" s="2">
        <f t="shared" si="5"/>
        <v>11.266693548387098</v>
      </c>
    </row>
    <row r="26" spans="1:53" x14ac:dyDescent="0.25">
      <c r="A26" s="2">
        <v>1990</v>
      </c>
      <c r="B26">
        <v>0.99199999999999999</v>
      </c>
      <c r="C26" s="14">
        <v>0.99199999999999999</v>
      </c>
      <c r="D26" s="14">
        <v>1.024</v>
      </c>
      <c r="E26" s="5"/>
      <c r="G26" s="2">
        <v>1990</v>
      </c>
      <c r="H26" s="2">
        <v>65.2</v>
      </c>
      <c r="I26" s="2">
        <v>29.000000000000004</v>
      </c>
      <c r="J26" s="2">
        <v>27.399999999999995</v>
      </c>
      <c r="K26" s="2">
        <v>29.9</v>
      </c>
      <c r="L26" s="2">
        <v>18.800000000000004</v>
      </c>
      <c r="M26" s="2">
        <v>11.799999999999999</v>
      </c>
      <c r="N26" s="4">
        <v>8</v>
      </c>
      <c r="O26" s="2">
        <v>6.1999999999999993</v>
      </c>
      <c r="P26" s="2">
        <v>9.2000000000000011</v>
      </c>
      <c r="Q26" s="2">
        <v>11.100000000000001</v>
      </c>
      <c r="R26" s="2">
        <v>10.600000000000001</v>
      </c>
      <c r="S26" s="2">
        <v>18.8</v>
      </c>
      <c r="T26" s="2">
        <v>66.499999999999986</v>
      </c>
      <c r="U26" s="2">
        <v>116.3</v>
      </c>
      <c r="V26" s="2">
        <v>13.299999999999999</v>
      </c>
      <c r="W26" s="2">
        <v>34.199999999999989</v>
      </c>
      <c r="X26" s="2">
        <v>20.500000000000004</v>
      </c>
      <c r="Y26" s="2">
        <v>23.699999999999996</v>
      </c>
      <c r="Z26" s="4">
        <v>6</v>
      </c>
      <c r="AA26" s="34">
        <f t="shared" si="0"/>
        <v>336.4</v>
      </c>
      <c r="AB26" s="1">
        <f t="shared" si="1"/>
        <v>182.79999999999998</v>
      </c>
      <c r="AC26" s="1">
        <f t="shared" si="2"/>
        <v>249.09999999999997</v>
      </c>
      <c r="AD26" s="1"/>
      <c r="AE26" s="2">
        <v>1990</v>
      </c>
      <c r="AF26" s="2">
        <v>12.596666666666664</v>
      </c>
      <c r="AG26" s="2">
        <v>15.232258064516127</v>
      </c>
      <c r="AH26" s="2">
        <v>11.264516129032259</v>
      </c>
      <c r="AI26" s="2">
        <v>5.9733333333333345</v>
      </c>
      <c r="AJ26" s="2">
        <v>-10.929032258064515</v>
      </c>
      <c r="AK26" s="2">
        <v>-23.236666666666672</v>
      </c>
      <c r="AL26" s="4">
        <v>-24.383870967741935</v>
      </c>
      <c r="AM26" s="2">
        <v>-31.154838709677417</v>
      </c>
      <c r="AN26" s="2">
        <v>-31.217857142857138</v>
      </c>
      <c r="AO26" s="2">
        <v>-15.43548387096774</v>
      </c>
      <c r="AP26" s="2">
        <v>-8.9933333333333341</v>
      </c>
      <c r="AQ26" s="2">
        <v>6.5580645161290327</v>
      </c>
      <c r="AR26" s="2">
        <v>12.363333333333335</v>
      </c>
      <c r="AS26" s="2">
        <v>13.535483870967745</v>
      </c>
      <c r="AT26" s="2">
        <v>12.154838709677424</v>
      </c>
      <c r="AU26" s="2">
        <v>2.2933333333333334</v>
      </c>
      <c r="AV26" s="2">
        <v>-9.4451612903225808</v>
      </c>
      <c r="AW26" s="2">
        <v>-22.966666666666665</v>
      </c>
      <c r="AX26" s="4">
        <v>-31.245161290322581</v>
      </c>
      <c r="AY26" s="1">
        <f t="shared" si="3"/>
        <v>-8.6294540450588819</v>
      </c>
      <c r="AZ26" s="2">
        <f t="shared" si="4"/>
        <v>12.949408602150541</v>
      </c>
      <c r="BA26" s="2">
        <f t="shared" si="5"/>
        <v>10.08674731182796</v>
      </c>
    </row>
    <row r="27" spans="1:53" x14ac:dyDescent="0.25">
      <c r="A27" s="2">
        <v>1991</v>
      </c>
      <c r="B27">
        <v>1.0029999999999999</v>
      </c>
      <c r="C27" s="14">
        <v>1.0029999999999999</v>
      </c>
      <c r="D27" s="14">
        <v>0.98699999999999999</v>
      </c>
      <c r="E27" s="5"/>
      <c r="G27" s="2">
        <v>1991</v>
      </c>
      <c r="H27" s="2">
        <v>66.499999999999986</v>
      </c>
      <c r="I27" s="2">
        <v>116.3</v>
      </c>
      <c r="J27" s="2">
        <v>13.299999999999999</v>
      </c>
      <c r="K27" s="2">
        <v>34.199999999999989</v>
      </c>
      <c r="L27" s="2">
        <v>20.500000000000004</v>
      </c>
      <c r="M27" s="2">
        <v>23.699999999999996</v>
      </c>
      <c r="N27" s="4">
        <v>6</v>
      </c>
      <c r="O27" s="2">
        <v>2.9999999999999996</v>
      </c>
      <c r="P27" s="2">
        <v>7</v>
      </c>
      <c r="Q27" s="2">
        <v>19.999999999999996</v>
      </c>
      <c r="R27" s="2">
        <v>5.3</v>
      </c>
      <c r="S27" s="2">
        <v>7.7000000000000011</v>
      </c>
      <c r="T27" s="2">
        <v>83.3</v>
      </c>
      <c r="U27" s="2">
        <v>5.6</v>
      </c>
      <c r="V27" s="2">
        <v>39.900000000000006</v>
      </c>
      <c r="W27" s="2">
        <v>18.700000000000003</v>
      </c>
      <c r="X27" s="2">
        <v>10</v>
      </c>
      <c r="Y27" s="2">
        <v>13.4</v>
      </c>
      <c r="Z27" s="4">
        <v>15</v>
      </c>
      <c r="AA27" s="34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2">
        <v>12.363333333333335</v>
      </c>
      <c r="AG27" s="2">
        <v>13.535483870967745</v>
      </c>
      <c r="AH27" s="2">
        <v>12.154838709677424</v>
      </c>
      <c r="AI27" s="2">
        <v>2.2933333333333334</v>
      </c>
      <c r="AJ27" s="2">
        <v>-9.4451612903225808</v>
      </c>
      <c r="AK27" s="2">
        <v>-22.966666666666665</v>
      </c>
      <c r="AL27" s="4">
        <v>-31.245161290322581</v>
      </c>
      <c r="AM27" s="2">
        <v>-30.122580645161289</v>
      </c>
      <c r="AN27" s="2">
        <v>-31.960714285714285</v>
      </c>
      <c r="AO27" s="2">
        <v>-27.480645161290326</v>
      </c>
      <c r="AP27" s="2">
        <v>-10.853333333333332</v>
      </c>
      <c r="AQ27" s="2">
        <v>-0.2935483870967745</v>
      </c>
      <c r="AR27" s="2">
        <v>10.19333333333333</v>
      </c>
      <c r="AS27" s="2">
        <v>21.758064516129028</v>
      </c>
      <c r="AT27" s="2">
        <v>17.92258064516129</v>
      </c>
      <c r="AU27" s="2">
        <v>3.4633333333333338</v>
      </c>
      <c r="AV27" s="2">
        <v>-7.1354838709677422</v>
      </c>
      <c r="AW27" s="2">
        <v>-19.313333333333329</v>
      </c>
      <c r="AX27" s="4">
        <v>-24.499999999999996</v>
      </c>
      <c r="AY27" s="1">
        <f t="shared" si="3"/>
        <v>-8.1935272657450078</v>
      </c>
      <c r="AZ27" s="2">
        <f t="shared" si="4"/>
        <v>15.97569892473118</v>
      </c>
      <c r="BA27" s="2">
        <f t="shared" si="5"/>
        <v>13.334327956989245</v>
      </c>
    </row>
    <row r="28" spans="1:53" x14ac:dyDescent="0.25">
      <c r="A28" s="2">
        <v>1992</v>
      </c>
      <c r="B28">
        <v>0.59</v>
      </c>
      <c r="C28" s="14">
        <v>0.59</v>
      </c>
      <c r="D28" s="14">
        <v>0.57999999999999996</v>
      </c>
      <c r="E28" s="5"/>
      <c r="G28" s="2">
        <v>1992</v>
      </c>
      <c r="H28" s="2">
        <v>83.3</v>
      </c>
      <c r="I28" s="2">
        <v>5.6</v>
      </c>
      <c r="J28" s="2">
        <v>39.900000000000006</v>
      </c>
      <c r="K28" s="2">
        <v>18.700000000000003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14.699999999999998</v>
      </c>
      <c r="U28" s="2">
        <v>28.5</v>
      </c>
      <c r="V28" s="2">
        <v>62.300000000000004</v>
      </c>
      <c r="W28" s="2">
        <v>7.8</v>
      </c>
      <c r="X28" s="2">
        <v>14.899999999999997</v>
      </c>
      <c r="Y28" s="2">
        <v>13.7</v>
      </c>
      <c r="Z28" s="4">
        <v>3.6</v>
      </c>
      <c r="AA28" s="34">
        <f t="shared" si="0"/>
        <v>191.70000000000002</v>
      </c>
      <c r="AB28" s="1">
        <f t="shared" si="1"/>
        <v>43.199999999999996</v>
      </c>
      <c r="AC28" s="1">
        <f t="shared" si="2"/>
        <v>134.9</v>
      </c>
      <c r="AD28" s="1"/>
      <c r="AE28" s="2">
        <v>1992</v>
      </c>
      <c r="AF28" s="2">
        <v>10.19333333333333</v>
      </c>
      <c r="AG28" s="2">
        <v>21.758064516129028</v>
      </c>
      <c r="AH28" s="2">
        <v>17.92258064516129</v>
      </c>
      <c r="AI28" s="2">
        <v>3.4633333333333338</v>
      </c>
      <c r="AJ28" s="2">
        <v>-7.1354838709677422</v>
      </c>
      <c r="AK28" s="2">
        <v>-19.313333333333329</v>
      </c>
      <c r="AL28" s="4">
        <v>-24.499999999999996</v>
      </c>
      <c r="AM28" s="2">
        <v>-33.467741935483865</v>
      </c>
      <c r="AN28" s="2">
        <v>-29.613793103448273</v>
      </c>
      <c r="AO28" s="2">
        <v>-24.029032258064515</v>
      </c>
      <c r="AP28" s="2">
        <v>-14.576666666666664</v>
      </c>
      <c r="AQ28" s="2">
        <v>-1.9129032258064513</v>
      </c>
      <c r="AR28" s="2">
        <v>8.1100000000000012</v>
      </c>
      <c r="AS28" s="2">
        <v>17.20967741935484</v>
      </c>
      <c r="AT28" s="2">
        <v>7.6419354838709674</v>
      </c>
      <c r="AU28" s="2">
        <v>3.0966666666666658</v>
      </c>
      <c r="AV28" s="2">
        <v>-10.967741935483874</v>
      </c>
      <c r="AW28" s="2">
        <v>-25.643333333333334</v>
      </c>
      <c r="AX28" s="4">
        <v>-29.387096774193552</v>
      </c>
      <c r="AY28" s="1">
        <f t="shared" si="3"/>
        <v>-11.12833580521567</v>
      </c>
      <c r="AZ28" s="2">
        <f t="shared" si="4"/>
        <v>12.65983870967742</v>
      </c>
      <c r="BA28" s="2">
        <f t="shared" si="5"/>
        <v>9.0145698924731175</v>
      </c>
    </row>
    <row r="29" spans="1:53" x14ac:dyDescent="0.25">
      <c r="A29" s="2">
        <v>1993</v>
      </c>
      <c r="B29">
        <v>1.2310000000000001</v>
      </c>
      <c r="C29" s="14">
        <v>1.2310000000000001</v>
      </c>
      <c r="D29" s="14">
        <v>1.1639999999999999</v>
      </c>
      <c r="E29" s="5"/>
      <c r="G29" s="2">
        <v>1993</v>
      </c>
      <c r="H29" s="2">
        <v>14.699999999999998</v>
      </c>
      <c r="I29" s="2">
        <v>28.5</v>
      </c>
      <c r="J29" s="2">
        <v>62.300000000000004</v>
      </c>
      <c r="K29" s="2">
        <v>7.8</v>
      </c>
      <c r="L29" s="2">
        <v>14.899999999999997</v>
      </c>
      <c r="M29" s="2">
        <v>13.7</v>
      </c>
      <c r="N29" s="4">
        <v>3.6</v>
      </c>
      <c r="O29" s="2">
        <v>8.2000000000000011</v>
      </c>
      <c r="P29" s="2">
        <v>11.499999999999998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19.699999999999996</v>
      </c>
      <c r="Z29" s="4">
        <v>3</v>
      </c>
      <c r="AA29" s="34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2">
        <v>8.1100000000000012</v>
      </c>
      <c r="AG29" s="2">
        <v>17.20967741935484</v>
      </c>
      <c r="AH29" s="2">
        <v>7.6419354838709674</v>
      </c>
      <c r="AI29" s="2">
        <v>3.0966666666666658</v>
      </c>
      <c r="AJ29" s="2">
        <v>-10.967741935483874</v>
      </c>
      <c r="AK29" s="2">
        <v>-25.643333333333334</v>
      </c>
      <c r="AL29" s="4">
        <v>-29.387096774193552</v>
      </c>
      <c r="AM29" s="2">
        <v>-30.819354838709678</v>
      </c>
      <c r="AN29" s="2">
        <v>-28.625000000000004</v>
      </c>
      <c r="AO29" s="2">
        <v>-24.235483870967741</v>
      </c>
      <c r="AP29" s="2">
        <v>-13.059999999999999</v>
      </c>
      <c r="AQ29" s="2">
        <v>-1.9193548387096786</v>
      </c>
      <c r="AR29" s="2">
        <v>12.086666666666664</v>
      </c>
      <c r="AS29" s="2">
        <v>16.119354838709679</v>
      </c>
      <c r="AT29" s="2">
        <v>9.8645161290322587</v>
      </c>
      <c r="AU29" s="2">
        <v>3.1899999999999995</v>
      </c>
      <c r="AV29" s="2">
        <v>-10.129032258064516</v>
      </c>
      <c r="AW29" s="2">
        <v>-24.563333333333333</v>
      </c>
      <c r="AX29" s="4">
        <v>-35.570967741935476</v>
      </c>
      <c r="AY29" s="1">
        <f t="shared" si="3"/>
        <v>-10.638499103942653</v>
      </c>
      <c r="AZ29" s="2">
        <f t="shared" si="4"/>
        <v>14.103010752688171</v>
      </c>
      <c r="BA29" s="2">
        <f t="shared" si="5"/>
        <v>10.31513440860215</v>
      </c>
    </row>
    <row r="30" spans="1:53" x14ac:dyDescent="0.25">
      <c r="A30" s="2">
        <v>1994</v>
      </c>
      <c r="B30">
        <v>1.099</v>
      </c>
      <c r="C30" s="14">
        <v>1.099</v>
      </c>
      <c r="D30" s="14">
        <v>1.117</v>
      </c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19.699999999999996</v>
      </c>
      <c r="N30" s="4">
        <v>3</v>
      </c>
      <c r="O30" s="2">
        <v>10.700000000000003</v>
      </c>
      <c r="P30" s="2">
        <v>13.399999999999999</v>
      </c>
      <c r="Q30" s="2">
        <v>4.8999999999999995</v>
      </c>
      <c r="R30" s="2">
        <v>4.8</v>
      </c>
      <c r="S30" s="2">
        <v>10</v>
      </c>
      <c r="T30" s="2">
        <v>23.200000000000003</v>
      </c>
      <c r="U30" s="2">
        <v>12.899999999999999</v>
      </c>
      <c r="V30" s="2">
        <v>39.600000000000009</v>
      </c>
      <c r="W30" s="2">
        <v>8.5</v>
      </c>
      <c r="X30" s="2">
        <v>21.7</v>
      </c>
      <c r="Y30" s="2">
        <v>18.499999999999996</v>
      </c>
      <c r="Z30" s="4">
        <v>21.900000000000006</v>
      </c>
      <c r="AA30" s="34">
        <f t="shared" si="0"/>
        <v>190.1</v>
      </c>
      <c r="AB30" s="1">
        <f t="shared" si="1"/>
        <v>36.1</v>
      </c>
      <c r="AC30" s="1">
        <f t="shared" si="2"/>
        <v>94.200000000000017</v>
      </c>
      <c r="AD30" s="1"/>
      <c r="AE30" s="2">
        <v>1994</v>
      </c>
      <c r="AF30" s="2">
        <v>12.086666666666664</v>
      </c>
      <c r="AG30" s="2">
        <v>16.119354838709679</v>
      </c>
      <c r="AH30" s="2">
        <v>9.8645161290322587</v>
      </c>
      <c r="AI30" s="2">
        <v>3.1899999999999995</v>
      </c>
      <c r="AJ30" s="2">
        <v>-10.129032258064516</v>
      </c>
      <c r="AK30" s="2">
        <v>-24.563333333333333</v>
      </c>
      <c r="AL30" s="4">
        <v>-35.570967741935476</v>
      </c>
      <c r="AM30" s="2">
        <v>-28.296774193548387</v>
      </c>
      <c r="AN30" s="2">
        <v>-24.135714285714279</v>
      </c>
      <c r="AO30" s="2">
        <v>-25.935483870967751</v>
      </c>
      <c r="AP30" s="2">
        <v>-15.083333333333332</v>
      </c>
      <c r="AQ30" s="2">
        <v>-2.245161290322581</v>
      </c>
      <c r="AR30" s="2">
        <v>9.8866666666666685</v>
      </c>
      <c r="AS30" s="2">
        <v>15.706451612903226</v>
      </c>
      <c r="AT30" s="2">
        <v>8.6999999999999993</v>
      </c>
      <c r="AU30" s="2">
        <v>6.6799999999999988</v>
      </c>
      <c r="AV30" s="2">
        <v>-7.8096774193548386</v>
      </c>
      <c r="AW30" s="2">
        <v>-21.803333333333331</v>
      </c>
      <c r="AX30" s="4">
        <v>-28.480645161290322</v>
      </c>
      <c r="AY30" s="1">
        <f t="shared" si="3"/>
        <v>-9.4014170506912453</v>
      </c>
      <c r="AZ30" s="2">
        <f t="shared" si="4"/>
        <v>12.796559139784947</v>
      </c>
      <c r="BA30" s="2">
        <f t="shared" si="5"/>
        <v>10.243279569892474</v>
      </c>
    </row>
    <row r="31" spans="1:53" x14ac:dyDescent="0.25">
      <c r="A31" s="2">
        <v>1995</v>
      </c>
      <c r="B31">
        <v>1.0840000000000001</v>
      </c>
      <c r="C31" s="14">
        <v>1.0840000000000001</v>
      </c>
      <c r="D31" s="14">
        <v>1.0669999999999999</v>
      </c>
      <c r="E31" s="5"/>
      <c r="G31" s="2">
        <v>1995</v>
      </c>
      <c r="H31" s="2">
        <v>23.200000000000003</v>
      </c>
      <c r="I31" s="2">
        <v>12.899999999999999</v>
      </c>
      <c r="J31" s="2">
        <v>39.600000000000009</v>
      </c>
      <c r="K31" s="2">
        <v>8.5</v>
      </c>
      <c r="L31" s="2">
        <v>21.7</v>
      </c>
      <c r="M31" s="2">
        <v>18.499999999999996</v>
      </c>
      <c r="N31" s="4">
        <v>21.900000000000006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8.7999999999999989</v>
      </c>
      <c r="U31" s="2">
        <v>12.100000000000001</v>
      </c>
      <c r="V31" s="2">
        <v>60.6</v>
      </c>
      <c r="W31" s="2">
        <v>42.099999999999994</v>
      </c>
      <c r="X31" s="2">
        <v>13.6</v>
      </c>
      <c r="Y31" s="2">
        <v>23.299999999999997</v>
      </c>
      <c r="Z31" s="4">
        <v>11.299999999999999</v>
      </c>
      <c r="AA31" s="34">
        <f t="shared" si="0"/>
        <v>206.5</v>
      </c>
      <c r="AB31" s="1">
        <f t="shared" si="1"/>
        <v>20.9</v>
      </c>
      <c r="AC31" s="1">
        <f t="shared" si="2"/>
        <v>127.8</v>
      </c>
      <c r="AD31" s="1"/>
      <c r="AE31" s="2">
        <v>1995</v>
      </c>
      <c r="AF31" s="2">
        <v>9.8866666666666685</v>
      </c>
      <c r="AG31" s="2">
        <v>15.706451612903226</v>
      </c>
      <c r="AH31" s="2">
        <v>8.6999999999999993</v>
      </c>
      <c r="AI31" s="2">
        <v>6.6799999999999988</v>
      </c>
      <c r="AJ31" s="2">
        <v>-7.8096774193548386</v>
      </c>
      <c r="AK31" s="2">
        <v>-21.803333333333331</v>
      </c>
      <c r="AL31" s="4">
        <v>-28.480645161290322</v>
      </c>
      <c r="AM31" s="2">
        <v>-32.354838709677423</v>
      </c>
      <c r="AN31" s="2">
        <v>-21.853571428571431</v>
      </c>
      <c r="AO31" s="2">
        <v>-23.63548387096774</v>
      </c>
      <c r="AP31" s="2">
        <v>-16.793333333333333</v>
      </c>
      <c r="AQ31" s="2">
        <v>-0.42258064516128985</v>
      </c>
      <c r="AR31" s="2">
        <v>14.376666666666667</v>
      </c>
      <c r="AS31" s="2">
        <v>15.838709677419361</v>
      </c>
      <c r="AT31" s="2">
        <v>15.145161290322578</v>
      </c>
      <c r="AU31" s="2">
        <v>6.6800000000000024</v>
      </c>
      <c r="AV31" s="2">
        <v>-7.838709677419355</v>
      </c>
      <c r="AW31" s="2">
        <v>-16.329999999999998</v>
      </c>
      <c r="AX31" s="4">
        <v>-25.722580645161294</v>
      </c>
      <c r="AY31" s="1">
        <f t="shared" si="3"/>
        <v>-7.742546722990272</v>
      </c>
      <c r="AZ31" s="2">
        <f t="shared" si="4"/>
        <v>15.107688172043014</v>
      </c>
      <c r="BA31" s="2">
        <f t="shared" si="5"/>
        <v>13.010134408602152</v>
      </c>
    </row>
    <row r="32" spans="1:53" x14ac:dyDescent="0.25">
      <c r="A32" s="2">
        <v>1996</v>
      </c>
      <c r="B32">
        <v>0.7</v>
      </c>
      <c r="C32" s="14">
        <v>0.7</v>
      </c>
      <c r="D32" s="14">
        <v>0.71599999999999997</v>
      </c>
      <c r="E32" s="5"/>
      <c r="G32" s="2">
        <v>1996</v>
      </c>
      <c r="H32" s="2">
        <v>8.7999999999999989</v>
      </c>
      <c r="I32" s="2">
        <v>12.100000000000001</v>
      </c>
      <c r="J32" s="2">
        <v>60.6</v>
      </c>
      <c r="K32" s="2">
        <v>42.099999999999994</v>
      </c>
      <c r="L32" s="2">
        <v>13.6</v>
      </c>
      <c r="M32" s="2">
        <v>23.299999999999997</v>
      </c>
      <c r="N32" s="4">
        <v>11.299999999999999</v>
      </c>
      <c r="O32" s="2">
        <v>21.000000000000004</v>
      </c>
      <c r="P32" s="2">
        <v>12.400000000000002</v>
      </c>
      <c r="Q32" s="2">
        <v>15</v>
      </c>
      <c r="R32" s="2">
        <v>0.60000000000000009</v>
      </c>
      <c r="S32" s="2">
        <v>18.299999999999997</v>
      </c>
      <c r="T32" s="2">
        <v>38.099999999999994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28.600000000000005</v>
      </c>
      <c r="Z32" s="4">
        <v>16.2</v>
      </c>
      <c r="AA32" s="34">
        <f t="shared" si="0"/>
        <v>256.59999999999997</v>
      </c>
      <c r="AB32" s="1">
        <f t="shared" si="1"/>
        <v>79.899999999999991</v>
      </c>
      <c r="AC32" s="1">
        <f t="shared" si="2"/>
        <v>143.69999999999999</v>
      </c>
      <c r="AD32" s="1"/>
      <c r="AE32" s="2">
        <v>1996</v>
      </c>
      <c r="AF32" s="2">
        <v>14.376666666666667</v>
      </c>
      <c r="AG32" s="2">
        <v>15.838709677419361</v>
      </c>
      <c r="AH32" s="2">
        <v>15.145161290322578</v>
      </c>
      <c r="AI32" s="2">
        <v>6.6800000000000024</v>
      </c>
      <c r="AJ32" s="2">
        <v>-7.838709677419355</v>
      </c>
      <c r="AK32" s="2">
        <v>-16.329999999999998</v>
      </c>
      <c r="AL32" s="4">
        <v>-25.722580645161294</v>
      </c>
      <c r="AM32" s="2">
        <v>-28.187096774193552</v>
      </c>
      <c r="AN32" s="2">
        <v>-26.510344827586206</v>
      </c>
      <c r="AO32" s="2">
        <v>-25.264516129032263</v>
      </c>
      <c r="AP32" s="2">
        <v>-14.5</v>
      </c>
      <c r="AQ32" s="2">
        <v>-1.193548387096774</v>
      </c>
      <c r="AR32" s="2">
        <v>5.0866666666666669</v>
      </c>
      <c r="AS32" s="2">
        <v>13.125806451612906</v>
      </c>
      <c r="AT32" s="2">
        <v>12.377419354838711</v>
      </c>
      <c r="AU32" s="2">
        <v>0.87666666666666637</v>
      </c>
      <c r="AV32" s="2">
        <v>-8.435483870967742</v>
      </c>
      <c r="AW32" s="2">
        <v>-22.346666666666675</v>
      </c>
      <c r="AX32" s="4">
        <v>-30.129032258064523</v>
      </c>
      <c r="AY32" s="1">
        <f t="shared" si="3"/>
        <v>-10.425010814485232</v>
      </c>
      <c r="AZ32" s="2">
        <f t="shared" si="4"/>
        <v>9.106236559139786</v>
      </c>
      <c r="BA32" s="2">
        <f t="shared" si="5"/>
        <v>7.8666397849462371</v>
      </c>
    </row>
    <row r="33" spans="1:53" x14ac:dyDescent="0.25">
      <c r="A33" s="2">
        <v>1997</v>
      </c>
      <c r="B33">
        <v>1.2849999999999999</v>
      </c>
      <c r="C33" s="14">
        <v>1.2849999999999999</v>
      </c>
      <c r="D33" s="14">
        <v>1.2030000000000001</v>
      </c>
      <c r="E33" s="5"/>
      <c r="G33" s="2">
        <v>1997</v>
      </c>
      <c r="H33" s="2">
        <v>38.099999999999994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28.600000000000005</v>
      </c>
      <c r="N33" s="4">
        <v>16.2</v>
      </c>
      <c r="O33" s="2">
        <v>7.8000000000000007</v>
      </c>
      <c r="P33" s="2">
        <v>12.299999999999999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48.300000000000004</v>
      </c>
      <c r="W33" s="2">
        <v>35.29999999999999</v>
      </c>
      <c r="X33" s="2">
        <v>16.799999999999997</v>
      </c>
      <c r="Y33" s="2">
        <v>9.7999999999999989</v>
      </c>
      <c r="Z33" s="4">
        <v>5</v>
      </c>
      <c r="AA33" s="34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2">
        <v>5.0866666666666669</v>
      </c>
      <c r="AG33" s="2">
        <v>13.125806451612906</v>
      </c>
      <c r="AH33" s="2">
        <v>12.377419354838711</v>
      </c>
      <c r="AI33" s="2">
        <v>0.87666666666666637</v>
      </c>
      <c r="AJ33" s="2">
        <v>-8.435483870967742</v>
      </c>
      <c r="AK33" s="2">
        <v>-22.346666666666675</v>
      </c>
      <c r="AL33" s="4">
        <v>-30.129032258064523</v>
      </c>
      <c r="AM33" s="2">
        <v>-30.093548387096781</v>
      </c>
      <c r="AN33" s="2">
        <v>-27.69285714285714</v>
      </c>
      <c r="AO33" s="2">
        <v>-25.483870967741936</v>
      </c>
      <c r="AP33" s="2">
        <v>-12.586666666666668</v>
      </c>
      <c r="AQ33" s="2">
        <v>-4.2161290322580633</v>
      </c>
      <c r="AR33" s="2">
        <v>10.016666666666664</v>
      </c>
      <c r="AS33" s="2">
        <v>16.958064516129035</v>
      </c>
      <c r="AT33" s="2">
        <v>12.790322580645157</v>
      </c>
      <c r="AU33" s="2">
        <v>1.9200000000000006</v>
      </c>
      <c r="AV33" s="2">
        <v>-7.6806451612903226</v>
      </c>
      <c r="AW33" s="2">
        <v>-25.63</v>
      </c>
      <c r="AX33" s="4">
        <v>-32.954838709677418</v>
      </c>
      <c r="AY33" s="1">
        <f t="shared" si="3"/>
        <v>-10.387791858678957</v>
      </c>
      <c r="AZ33" s="2">
        <f t="shared" si="4"/>
        <v>13.48736559139785</v>
      </c>
      <c r="BA33" s="2">
        <f t="shared" si="5"/>
        <v>10.421263440860216</v>
      </c>
    </row>
    <row r="34" spans="1:53" x14ac:dyDescent="0.25">
      <c r="A34" s="2">
        <v>1998</v>
      </c>
      <c r="B34">
        <v>0.54500000000000004</v>
      </c>
      <c r="C34" s="14">
        <v>0.54500000000000004</v>
      </c>
      <c r="D34" s="14">
        <v>0.63100000000000001</v>
      </c>
      <c r="E34" s="5"/>
      <c r="G34" s="2">
        <v>1998</v>
      </c>
      <c r="H34" s="2">
        <v>11.7</v>
      </c>
      <c r="I34" s="2">
        <v>15.7</v>
      </c>
      <c r="J34" s="2">
        <v>48.300000000000004</v>
      </c>
      <c r="K34" s="2">
        <v>35.29999999999999</v>
      </c>
      <c r="L34" s="2">
        <v>16.799999999999997</v>
      </c>
      <c r="M34" s="2">
        <v>9.7999999999999989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14.200000000000001</v>
      </c>
      <c r="U34" s="2">
        <v>23.9</v>
      </c>
      <c r="V34" s="2">
        <v>37.6</v>
      </c>
      <c r="W34" s="2">
        <v>17.600000000000001</v>
      </c>
      <c r="X34" s="2">
        <v>20.299999999999997</v>
      </c>
      <c r="Y34" s="2">
        <v>20.399999999999995</v>
      </c>
      <c r="Z34" s="4">
        <v>4.7</v>
      </c>
      <c r="AA34" s="34">
        <f t="shared" si="0"/>
        <v>181.69999999999996</v>
      </c>
      <c r="AB34" s="1">
        <f t="shared" si="1"/>
        <v>38.1</v>
      </c>
      <c r="AC34" s="1">
        <f t="shared" si="2"/>
        <v>93.699999999999989</v>
      </c>
      <c r="AD34" s="1"/>
      <c r="AE34" s="2">
        <v>1998</v>
      </c>
      <c r="AF34" s="2">
        <v>10.016666666666664</v>
      </c>
      <c r="AG34" s="2">
        <v>16.958064516129035</v>
      </c>
      <c r="AH34" s="2">
        <v>12.790322580645157</v>
      </c>
      <c r="AI34" s="2">
        <v>1.9200000000000006</v>
      </c>
      <c r="AJ34" s="2">
        <v>-7.6806451612903226</v>
      </c>
      <c r="AK34" s="2">
        <v>-25.63</v>
      </c>
      <c r="AL34" s="4">
        <v>-32.954838709677418</v>
      </c>
      <c r="AM34" s="2">
        <v>-29.145161290322584</v>
      </c>
      <c r="AN34" s="2">
        <v>-30.25714285714286</v>
      </c>
      <c r="AO34" s="2">
        <v>-27.554838709677419</v>
      </c>
      <c r="AP34" s="2">
        <v>-17.303333333333338</v>
      </c>
      <c r="AQ34" s="2">
        <v>-5.9387096774193546</v>
      </c>
      <c r="AR34" s="2">
        <v>12.096666666666668</v>
      </c>
      <c r="AS34" s="2">
        <v>16.229032258064514</v>
      </c>
      <c r="AT34" s="2">
        <v>8.4258064516129014</v>
      </c>
      <c r="AU34" s="2">
        <v>2.9999999999999996</v>
      </c>
      <c r="AV34" s="2">
        <v>-11.251612903225807</v>
      </c>
      <c r="AW34" s="2">
        <v>-20.783333333333335</v>
      </c>
      <c r="AX34" s="4">
        <v>-32.71935483870967</v>
      </c>
      <c r="AY34" s="1">
        <f t="shared" si="3"/>
        <v>-11.266831797235023</v>
      </c>
      <c r="AZ34" s="2">
        <f t="shared" si="4"/>
        <v>14.162849462365591</v>
      </c>
      <c r="BA34" s="2">
        <f t="shared" si="5"/>
        <v>9.9378763440860212</v>
      </c>
    </row>
    <row r="35" spans="1:53" x14ac:dyDescent="0.25">
      <c r="A35" s="2">
        <v>1999</v>
      </c>
      <c r="B35">
        <v>1.3919999999999999</v>
      </c>
      <c r="C35" s="14">
        <v>1.3919999999999999</v>
      </c>
      <c r="D35" s="14">
        <v>1.228</v>
      </c>
      <c r="E35" s="5"/>
      <c r="G35" s="2">
        <v>1999</v>
      </c>
      <c r="H35" s="2">
        <v>14.200000000000001</v>
      </c>
      <c r="I35" s="2">
        <v>23.9</v>
      </c>
      <c r="J35" s="2">
        <v>37.6</v>
      </c>
      <c r="K35" s="2">
        <v>17.600000000000001</v>
      </c>
      <c r="L35" s="2">
        <v>20.299999999999997</v>
      </c>
      <c r="M35" s="2">
        <v>20.399999999999995</v>
      </c>
      <c r="N35" s="4">
        <v>4.7</v>
      </c>
      <c r="O35" s="2">
        <v>1.7000000000000002</v>
      </c>
      <c r="P35" s="2">
        <v>2.8000000000000003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31.200000000000003</v>
      </c>
      <c r="X35" s="2">
        <v>20.099999999999998</v>
      </c>
      <c r="Y35" s="2">
        <v>20.700000000000003</v>
      </c>
      <c r="Z35" s="4">
        <v>15.199999999999996</v>
      </c>
      <c r="AA35" s="34">
        <f t="shared" si="0"/>
        <v>182.60000000000002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2">
        <v>12.096666666666668</v>
      </c>
      <c r="AG35" s="2">
        <v>16.229032258064514</v>
      </c>
      <c r="AH35" s="2">
        <v>8.4258064516129014</v>
      </c>
      <c r="AI35" s="2">
        <v>2.9999999999999996</v>
      </c>
      <c r="AJ35" s="2">
        <v>-11.251612903225807</v>
      </c>
      <c r="AK35" s="2">
        <v>-20.783333333333335</v>
      </c>
      <c r="AL35" s="4">
        <v>-32.71935483870967</v>
      </c>
      <c r="AM35" s="2">
        <v>-32.190322580645166</v>
      </c>
      <c r="AN35" s="2">
        <v>-35.510714285714293</v>
      </c>
      <c r="AO35" s="2">
        <v>-29.419354838709669</v>
      </c>
      <c r="AP35" s="2">
        <v>-17.899999999999999</v>
      </c>
      <c r="AQ35" s="2">
        <v>-1.4161290322580649</v>
      </c>
      <c r="AR35" s="2">
        <v>13.270000000000001</v>
      </c>
      <c r="AS35" s="2">
        <v>13.30967741935484</v>
      </c>
      <c r="AT35" s="2">
        <v>11.751612903225807</v>
      </c>
      <c r="AU35" s="2">
        <v>3.37</v>
      </c>
      <c r="AV35" s="2">
        <v>-7.9258064516129041</v>
      </c>
      <c r="AW35" s="2">
        <v>-24.603333333333332</v>
      </c>
      <c r="AX35" s="4">
        <v>-27.016129032258061</v>
      </c>
      <c r="AY35" s="1">
        <f t="shared" si="3"/>
        <v>-11.19004160266257</v>
      </c>
      <c r="AZ35" s="2">
        <f t="shared" si="4"/>
        <v>13.28983870967742</v>
      </c>
      <c r="BA35" s="2">
        <f t="shared" si="5"/>
        <v>10.425322580645162</v>
      </c>
    </row>
    <row r="36" spans="1:53" x14ac:dyDescent="0.25">
      <c r="A36" s="2">
        <v>2000</v>
      </c>
      <c r="B36">
        <v>0.63100000000000001</v>
      </c>
      <c r="C36" s="14">
        <v>0.63100000000000001</v>
      </c>
      <c r="D36" s="14">
        <v>0.65400000000000003</v>
      </c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31.200000000000003</v>
      </c>
      <c r="L36" s="2">
        <v>20.099999999999998</v>
      </c>
      <c r="M36" s="2">
        <v>20.700000000000003</v>
      </c>
      <c r="N36" s="4">
        <v>15.199999999999996</v>
      </c>
      <c r="O36" s="2">
        <v>24.699999999999996</v>
      </c>
      <c r="P36" s="2">
        <v>30.699999999999996</v>
      </c>
      <c r="Q36" s="2">
        <v>13.299999999999999</v>
      </c>
      <c r="R36" s="2">
        <v>5.8999999999999995</v>
      </c>
      <c r="S36" s="2">
        <v>10.899999999999997</v>
      </c>
      <c r="T36" s="2">
        <v>27.2</v>
      </c>
      <c r="U36" s="2">
        <v>69.799999999999983</v>
      </c>
      <c r="V36" s="2">
        <v>12.600000000000001</v>
      </c>
      <c r="W36" s="2">
        <v>37.800000000000004</v>
      </c>
      <c r="X36" s="2">
        <v>24.599999999999998</v>
      </c>
      <c r="Y36" s="2">
        <v>13.9</v>
      </c>
      <c r="Z36" s="4">
        <v>5.8</v>
      </c>
      <c r="AA36" s="34">
        <f t="shared" si="0"/>
        <v>277.2</v>
      </c>
      <c r="AB36" s="1">
        <f t="shared" si="1"/>
        <v>96.999999999999986</v>
      </c>
      <c r="AC36" s="1">
        <f t="shared" si="2"/>
        <v>158.29999999999998</v>
      </c>
      <c r="AD36" s="1"/>
      <c r="AE36" s="2">
        <v>2000</v>
      </c>
      <c r="AF36" s="2">
        <v>13.270000000000001</v>
      </c>
      <c r="AG36" s="2">
        <v>13.30967741935484</v>
      </c>
      <c r="AH36" s="2">
        <v>11.751612903225807</v>
      </c>
      <c r="AI36" s="2">
        <v>3.37</v>
      </c>
      <c r="AJ36" s="2">
        <v>-7.9258064516129041</v>
      </c>
      <c r="AK36" s="2">
        <v>-24.603333333333332</v>
      </c>
      <c r="AL36" s="4">
        <v>-27.016129032258061</v>
      </c>
      <c r="AM36" s="2">
        <v>-32.161290322580648</v>
      </c>
      <c r="AN36" s="2">
        <v>-26.224137931034484</v>
      </c>
      <c r="AO36" s="2">
        <v>-23.838709677419352</v>
      </c>
      <c r="AP36" s="2">
        <v>-12.403333333333334</v>
      </c>
      <c r="AQ36" s="2">
        <v>-0.80967741935483883</v>
      </c>
      <c r="AR36" s="2">
        <v>12.940000000000001</v>
      </c>
      <c r="AS36" s="2">
        <v>14.545161290322582</v>
      </c>
      <c r="AT36" s="2">
        <v>10.483870967741936</v>
      </c>
      <c r="AU36" s="2">
        <v>3.9933333333333327</v>
      </c>
      <c r="AV36" s="2">
        <v>-7.9258064516129041</v>
      </c>
      <c r="AW36" s="2">
        <v>-23.333333333333336</v>
      </c>
      <c r="AX36" s="4">
        <v>-25.332258064516139</v>
      </c>
      <c r="AY36" s="1">
        <f t="shared" si="3"/>
        <v>-9.1721817451489329</v>
      </c>
      <c r="AZ36" s="2">
        <f t="shared" si="4"/>
        <v>13.742580645161292</v>
      </c>
      <c r="BA36" s="2">
        <f t="shared" si="5"/>
        <v>10.490591397849462</v>
      </c>
    </row>
    <row r="37" spans="1:53" x14ac:dyDescent="0.25">
      <c r="A37" s="2">
        <v>2001</v>
      </c>
      <c r="B37">
        <v>1.145</v>
      </c>
      <c r="C37" s="14">
        <v>1.145</v>
      </c>
      <c r="D37" s="14">
        <v>0.98299999999999998</v>
      </c>
      <c r="E37" s="5"/>
      <c r="G37" s="2">
        <v>2001</v>
      </c>
      <c r="H37" s="2">
        <v>27.2</v>
      </c>
      <c r="I37" s="2">
        <v>69.799999999999983</v>
      </c>
      <c r="J37" s="2">
        <v>12.600000000000001</v>
      </c>
      <c r="K37" s="2">
        <v>37.800000000000004</v>
      </c>
      <c r="L37" s="2">
        <v>24.599999999999998</v>
      </c>
      <c r="M37" s="2">
        <v>13.9</v>
      </c>
      <c r="N37" s="4">
        <v>5.8</v>
      </c>
      <c r="O37" s="2">
        <v>8.4</v>
      </c>
      <c r="P37" s="2">
        <v>6.2</v>
      </c>
      <c r="Q37" s="2">
        <v>2.9000000000000004</v>
      </c>
      <c r="R37" s="2">
        <v>8.2999999999999989</v>
      </c>
      <c r="S37" s="2">
        <v>21.599999999999998</v>
      </c>
      <c r="T37" s="2">
        <v>9.1999999999999993</v>
      </c>
      <c r="U37" s="2">
        <v>7.2999999999999989</v>
      </c>
      <c r="V37" s="2">
        <v>41.6</v>
      </c>
      <c r="W37" s="2">
        <v>48.699999999999989</v>
      </c>
      <c r="X37" s="2">
        <v>26.2</v>
      </c>
      <c r="Y37" s="2">
        <v>22.400000000000002</v>
      </c>
      <c r="Z37" s="4">
        <v>8.8999999999999986</v>
      </c>
      <c r="AA37" s="34">
        <f t="shared" si="0"/>
        <v>211.7</v>
      </c>
      <c r="AB37" s="1">
        <f t="shared" si="1"/>
        <v>16.5</v>
      </c>
      <c r="AC37" s="1">
        <f t="shared" si="2"/>
        <v>128.39999999999998</v>
      </c>
      <c r="AD37" s="1"/>
      <c r="AE37" s="2">
        <v>2001</v>
      </c>
      <c r="AF37" s="2">
        <v>12.940000000000001</v>
      </c>
      <c r="AG37" s="2">
        <v>14.545161290322582</v>
      </c>
      <c r="AH37" s="2">
        <v>10.483870967741936</v>
      </c>
      <c r="AI37" s="2">
        <v>3.9933333333333327</v>
      </c>
      <c r="AJ37" s="2">
        <v>-7.9258064516129041</v>
      </c>
      <c r="AK37" s="2">
        <v>-23.333333333333336</v>
      </c>
      <c r="AL37" s="4">
        <v>-25.332258064516139</v>
      </c>
      <c r="AM37" s="2">
        <v>-31.512903225806451</v>
      </c>
      <c r="AN37" s="2">
        <v>-29.607142857142858</v>
      </c>
      <c r="AO37" s="2">
        <v>-24.532258064516128</v>
      </c>
      <c r="AP37" s="2">
        <v>-11.676666666666668</v>
      </c>
      <c r="AQ37" s="2">
        <v>-0.56774193548387097</v>
      </c>
      <c r="AR37" s="2">
        <v>10.000000000000002</v>
      </c>
      <c r="AS37" s="2">
        <v>21.751612903225805</v>
      </c>
      <c r="AT37" s="2">
        <v>9.980645161290326</v>
      </c>
      <c r="AU37" s="2">
        <v>3.6666666666666715E-2</v>
      </c>
      <c r="AV37" s="2">
        <v>-10.45483870967742</v>
      </c>
      <c r="AW37" s="2">
        <v>-20.88</v>
      </c>
      <c r="AX37" s="4">
        <v>-28.290322580645157</v>
      </c>
      <c r="AY37" s="1">
        <f t="shared" si="3"/>
        <v>-9.6460791090629776</v>
      </c>
      <c r="AZ37" s="2">
        <f t="shared" si="4"/>
        <v>15.875806451612902</v>
      </c>
      <c r="BA37" s="2">
        <f t="shared" si="5"/>
        <v>10.4422311827957</v>
      </c>
    </row>
    <row r="38" spans="1:53" x14ac:dyDescent="0.25">
      <c r="A38" s="2">
        <v>2002</v>
      </c>
      <c r="B38">
        <v>0.873</v>
      </c>
      <c r="C38" s="14">
        <v>0.873</v>
      </c>
      <c r="D38" s="14">
        <v>0.85399999999999998</v>
      </c>
      <c r="E38" s="5"/>
      <c r="G38" s="2">
        <v>2002</v>
      </c>
      <c r="H38" s="2">
        <v>9.1999999999999993</v>
      </c>
      <c r="I38" s="2">
        <v>7.2999999999999989</v>
      </c>
      <c r="J38" s="2">
        <v>41.6</v>
      </c>
      <c r="K38" s="2">
        <v>48.699999999999989</v>
      </c>
      <c r="L38" s="2">
        <v>26.2</v>
      </c>
      <c r="M38" s="2">
        <v>22.400000000000002</v>
      </c>
      <c r="N38" s="4">
        <v>8.8999999999999986</v>
      </c>
      <c r="O38" s="2">
        <v>6.4999999999999991</v>
      </c>
      <c r="P38" s="2">
        <v>13.1</v>
      </c>
      <c r="Q38" s="2">
        <v>27.4</v>
      </c>
      <c r="R38" s="2">
        <v>6.2000000000000011</v>
      </c>
      <c r="S38" s="2">
        <v>8.4</v>
      </c>
      <c r="T38" s="2">
        <v>2.7</v>
      </c>
      <c r="U38" s="2">
        <v>18.299999999999997</v>
      </c>
      <c r="V38" s="2">
        <v>11.700000000000001</v>
      </c>
      <c r="W38" s="2">
        <v>15.6</v>
      </c>
      <c r="X38" s="2">
        <v>21.8</v>
      </c>
      <c r="Y38" s="2">
        <v>6.8000000000000007</v>
      </c>
      <c r="Z38" s="4">
        <v>49.4</v>
      </c>
      <c r="AA38" s="34">
        <f t="shared" si="0"/>
        <v>187.9</v>
      </c>
      <c r="AB38" s="1">
        <f t="shared" si="1"/>
        <v>20.999999999999996</v>
      </c>
      <c r="AC38" s="1">
        <f t="shared" si="2"/>
        <v>56.7</v>
      </c>
      <c r="AD38" s="1"/>
      <c r="AE38" s="2">
        <v>2002</v>
      </c>
      <c r="AF38" s="2">
        <v>10.000000000000002</v>
      </c>
      <c r="AG38" s="2">
        <v>21.751612903225805</v>
      </c>
      <c r="AH38" s="2">
        <v>9.980645161290326</v>
      </c>
      <c r="AI38" s="2">
        <v>3.6666666666666715E-2</v>
      </c>
      <c r="AJ38" s="2">
        <v>-10.45483870967742</v>
      </c>
      <c r="AK38" s="2">
        <v>-20.88</v>
      </c>
      <c r="AL38" s="4">
        <v>-28.290322580645157</v>
      </c>
      <c r="AM38" s="2">
        <v>-33.13225806451613</v>
      </c>
      <c r="AN38" s="2">
        <v>-35.189285714285717</v>
      </c>
      <c r="AO38" s="2">
        <v>-20.390322580645158</v>
      </c>
      <c r="AP38" s="2">
        <v>-12.943333333333332</v>
      </c>
      <c r="AQ38" s="2">
        <v>-2.7612903225806451</v>
      </c>
      <c r="AR38" s="2">
        <v>12.186666666666669</v>
      </c>
      <c r="AS38" s="2">
        <v>14.770967741935483</v>
      </c>
      <c r="AT38" s="2">
        <v>15.916129032258061</v>
      </c>
      <c r="AU38" s="2">
        <v>3.67</v>
      </c>
      <c r="AV38" s="2">
        <v>-7.9709677419354845</v>
      </c>
      <c r="AW38" s="2">
        <v>-19.519999999999996</v>
      </c>
      <c r="AX38" s="4">
        <v>-27.687096774193556</v>
      </c>
      <c r="AY38" s="1">
        <f t="shared" si="3"/>
        <v>-9.4208992575524846</v>
      </c>
      <c r="AZ38" s="2">
        <f t="shared" si="4"/>
        <v>13.478817204301077</v>
      </c>
      <c r="BA38" s="2">
        <f t="shared" si="5"/>
        <v>11.635940860215054</v>
      </c>
    </row>
    <row r="39" spans="1:53" x14ac:dyDescent="0.25">
      <c r="A39" s="2">
        <v>2003</v>
      </c>
      <c r="B39">
        <v>0.86</v>
      </c>
      <c r="C39" s="14">
        <v>0.86</v>
      </c>
      <c r="D39" s="14">
        <v>0.78900000000000003</v>
      </c>
      <c r="E39" s="5"/>
      <c r="G39" s="2">
        <v>2003</v>
      </c>
      <c r="H39" s="2">
        <v>2.7</v>
      </c>
      <c r="I39" s="2">
        <v>18.299999999999997</v>
      </c>
      <c r="J39" s="2">
        <v>11.700000000000001</v>
      </c>
      <c r="K39" s="2">
        <v>15.6</v>
      </c>
      <c r="L39" s="2">
        <v>21.8</v>
      </c>
      <c r="M39" s="2">
        <v>6.8000000000000007</v>
      </c>
      <c r="N39" s="4">
        <v>49.4</v>
      </c>
      <c r="O39" s="2">
        <v>12.900000000000002</v>
      </c>
      <c r="P39" s="2">
        <v>9.4</v>
      </c>
      <c r="Q39" s="2">
        <v>5.6999999999999993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6.1000000000000005</v>
      </c>
      <c r="W39" s="2">
        <v>16.5</v>
      </c>
      <c r="X39" s="2">
        <v>30.599999999999998</v>
      </c>
      <c r="Y39" s="2">
        <v>16.2</v>
      </c>
      <c r="Z39" s="4">
        <v>10.600000000000001</v>
      </c>
      <c r="AA39" s="34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2">
        <v>12.186666666666669</v>
      </c>
      <c r="AG39" s="2">
        <v>14.770967741935483</v>
      </c>
      <c r="AH39" s="2">
        <v>15.916129032258061</v>
      </c>
      <c r="AI39" s="2">
        <v>3.67</v>
      </c>
      <c r="AJ39" s="2">
        <v>-7.9709677419354845</v>
      </c>
      <c r="AK39" s="2">
        <v>-19.519999999999996</v>
      </c>
      <c r="AL39" s="4">
        <v>-27.687096774193556</v>
      </c>
      <c r="AM39" s="2">
        <v>-29.487096774193553</v>
      </c>
      <c r="AN39" s="2">
        <v>-30.99285714285714</v>
      </c>
      <c r="AO39" s="2">
        <v>-20.661290322580641</v>
      </c>
      <c r="AP39" s="2">
        <v>-12.806666666666667</v>
      </c>
      <c r="AQ39" s="2">
        <v>-1.5161290322580647</v>
      </c>
      <c r="AR39" s="2">
        <v>7.4466666666666672</v>
      </c>
      <c r="AS39" s="2">
        <v>17.651612903225811</v>
      </c>
      <c r="AT39" s="2">
        <v>13.225806451612909</v>
      </c>
      <c r="AU39" s="2">
        <v>6.2566666666666686</v>
      </c>
      <c r="AV39" s="2">
        <v>-7.0903225806451617</v>
      </c>
      <c r="AW39" s="2">
        <v>-20.529999999999998</v>
      </c>
      <c r="AX39" s="4">
        <v>-30.238709677419358</v>
      </c>
      <c r="AY39" s="1">
        <f t="shared" si="3"/>
        <v>-9.0618599590373776</v>
      </c>
      <c r="AZ39" s="2">
        <f t="shared" si="4"/>
        <v>12.549139784946238</v>
      </c>
      <c r="BA39" s="2">
        <f t="shared" si="5"/>
        <v>11.145188172043014</v>
      </c>
    </row>
    <row r="40" spans="1:53" x14ac:dyDescent="0.25">
      <c r="A40" s="2">
        <v>2004</v>
      </c>
      <c r="B40">
        <v>1.08</v>
      </c>
      <c r="C40" s="14">
        <v>1.08</v>
      </c>
      <c r="D40" s="14">
        <v>1.006</v>
      </c>
      <c r="E40" s="5"/>
      <c r="G40" s="2">
        <v>2004</v>
      </c>
      <c r="H40" s="2">
        <v>36.200000000000003</v>
      </c>
      <c r="I40" s="2">
        <v>37.200000000000003</v>
      </c>
      <c r="J40" s="2">
        <v>6.1000000000000005</v>
      </c>
      <c r="K40" s="2">
        <v>16.5</v>
      </c>
      <c r="L40" s="2">
        <v>30.599999999999998</v>
      </c>
      <c r="M40" s="2">
        <v>16.2</v>
      </c>
      <c r="N40" s="4">
        <v>10.600000000000001</v>
      </c>
      <c r="O40" s="2">
        <v>4.0999999999999996</v>
      </c>
      <c r="P40" s="2">
        <v>7.5000000000000009</v>
      </c>
      <c r="Q40" s="2">
        <v>9.9</v>
      </c>
      <c r="R40" s="2">
        <v>15.4</v>
      </c>
      <c r="S40" s="2">
        <v>15.999999999999998</v>
      </c>
      <c r="T40" s="2">
        <v>6.3</v>
      </c>
      <c r="U40" s="2">
        <v>7.4</v>
      </c>
      <c r="V40" s="2">
        <v>15.999999999999998</v>
      </c>
      <c r="W40" s="2">
        <v>25.8</v>
      </c>
      <c r="X40" s="2">
        <v>27.899999999999995</v>
      </c>
      <c r="Y40" s="2">
        <v>10.199999999999999</v>
      </c>
      <c r="Z40" s="4">
        <v>16.900000000000002</v>
      </c>
      <c r="AA40" s="34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2">
        <v>7.4466666666666672</v>
      </c>
      <c r="AG40" s="2">
        <v>17.651612903225811</v>
      </c>
      <c r="AH40" s="2">
        <v>13.225806451612909</v>
      </c>
      <c r="AI40" s="2">
        <v>6.2566666666666686</v>
      </c>
      <c r="AJ40" s="2">
        <v>-7.0903225806451617</v>
      </c>
      <c r="AK40" s="2">
        <v>-20.529999999999998</v>
      </c>
      <c r="AL40" s="4">
        <v>-30.238709677419358</v>
      </c>
      <c r="AM40" s="2">
        <v>-29.687096774193552</v>
      </c>
      <c r="AN40" s="2">
        <v>-31.079310344827583</v>
      </c>
      <c r="AO40" s="2">
        <v>-23.35806451612903</v>
      </c>
      <c r="AP40" s="2">
        <v>-15.093333333333334</v>
      </c>
      <c r="AQ40" s="2">
        <v>-3.9580645161290322</v>
      </c>
      <c r="AR40" s="2">
        <v>8.7166666666666668</v>
      </c>
      <c r="AS40" s="2">
        <v>14.551612903225807</v>
      </c>
      <c r="AT40" s="2">
        <v>13.261290322580646</v>
      </c>
      <c r="AU40" s="2">
        <v>3.9033333333333347</v>
      </c>
      <c r="AV40" s="2">
        <v>-12.712903225806452</v>
      </c>
      <c r="AW40" s="2">
        <v>-22.893333333333327</v>
      </c>
      <c r="AX40" s="4">
        <v>-28.232258064516131</v>
      </c>
      <c r="AY40" s="1">
        <f t="shared" si="3"/>
        <v>-10.5484550735385</v>
      </c>
      <c r="AZ40" s="2">
        <f t="shared" si="4"/>
        <v>11.634139784946237</v>
      </c>
      <c r="BA40" s="2">
        <f t="shared" si="5"/>
        <v>10.108225806451614</v>
      </c>
    </row>
    <row r="41" spans="1:53" x14ac:dyDescent="0.25">
      <c r="A41" s="2">
        <v>2005</v>
      </c>
      <c r="B41">
        <v>1.1319999999999999</v>
      </c>
      <c r="C41" s="14">
        <v>1.1319999999999999</v>
      </c>
      <c r="D41" s="14">
        <v>1.0489999999999999</v>
      </c>
      <c r="E41" s="5"/>
      <c r="G41" s="2">
        <v>2005</v>
      </c>
      <c r="H41" s="2">
        <v>6.3</v>
      </c>
      <c r="I41" s="2">
        <v>7.4</v>
      </c>
      <c r="J41" s="2">
        <v>15.999999999999998</v>
      </c>
      <c r="K41" s="2">
        <v>25.8</v>
      </c>
      <c r="L41" s="2">
        <v>27.899999999999995</v>
      </c>
      <c r="M41" s="2">
        <v>10.199999999999999</v>
      </c>
      <c r="N41" s="4">
        <v>16.900000000000002</v>
      </c>
      <c r="O41" s="2">
        <v>9.7999999999999989</v>
      </c>
      <c r="P41" s="2">
        <v>3.3000000000000007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15.499999999999998</v>
      </c>
      <c r="X41" s="2">
        <v>10.299999999999999</v>
      </c>
      <c r="Y41" s="2">
        <v>10.799999999999999</v>
      </c>
      <c r="Z41" s="4">
        <v>14.4</v>
      </c>
      <c r="AA41" s="34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2">
        <v>8.7166666666666668</v>
      </c>
      <c r="AG41" s="2">
        <v>14.551612903225807</v>
      </c>
      <c r="AH41" s="2">
        <v>13.261290322580646</v>
      </c>
      <c r="AI41" s="2">
        <v>3.9033333333333347</v>
      </c>
      <c r="AJ41" s="2">
        <v>-12.712903225806452</v>
      </c>
      <c r="AK41" s="2">
        <v>-22.893333333333327</v>
      </c>
      <c r="AL41" s="4">
        <v>-28.232258064516131</v>
      </c>
      <c r="AM41" s="2">
        <v>-32.196774193548386</v>
      </c>
      <c r="AN41" s="2">
        <v>-31.867857142857133</v>
      </c>
      <c r="AO41" s="2">
        <v>-22.929032258064517</v>
      </c>
      <c r="AP41" s="2">
        <v>-10.293333333333331</v>
      </c>
      <c r="AQ41" s="2">
        <v>0.11935483870967682</v>
      </c>
      <c r="AR41" s="2">
        <v>14.850000000000001</v>
      </c>
      <c r="AS41" s="2">
        <v>17.258064516129032</v>
      </c>
      <c r="AT41" s="2">
        <v>12.451612903225806</v>
      </c>
      <c r="AU41" s="2">
        <v>4.8766666666666669</v>
      </c>
      <c r="AV41" s="2">
        <v>-6.6064516129032258</v>
      </c>
      <c r="AW41" s="2">
        <v>-17.036666666666669</v>
      </c>
      <c r="AX41" s="4">
        <v>-24.422580645161293</v>
      </c>
      <c r="AY41" s="1">
        <f t="shared" si="3"/>
        <v>-7.9830830773169472</v>
      </c>
      <c r="AZ41" s="2">
        <f t="shared" si="4"/>
        <v>16.054032258064517</v>
      </c>
      <c r="BA41" s="2">
        <f t="shared" si="5"/>
        <v>12.359086021505377</v>
      </c>
    </row>
    <row r="42" spans="1:53" x14ac:dyDescent="0.25">
      <c r="A42" s="2">
        <v>2006</v>
      </c>
      <c r="B42">
        <v>0.94399999999999995</v>
      </c>
      <c r="C42" s="14">
        <v>0.94399999999999995</v>
      </c>
      <c r="D42" s="14">
        <v>0.91900000000000004</v>
      </c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15.499999999999998</v>
      </c>
      <c r="L42" s="2">
        <v>10.299999999999999</v>
      </c>
      <c r="M42" s="2">
        <v>10.799999999999999</v>
      </c>
      <c r="N42" s="4">
        <v>14.4</v>
      </c>
      <c r="O42" s="2">
        <v>7.1000000000000005</v>
      </c>
      <c r="P42" s="2">
        <v>13</v>
      </c>
      <c r="Q42" s="2">
        <v>14.099999999999998</v>
      </c>
      <c r="R42" s="2">
        <v>2.2000000000000002</v>
      </c>
      <c r="S42" s="2">
        <v>6.1000000000000005</v>
      </c>
      <c r="T42" s="2">
        <v>28.499999999999996</v>
      </c>
      <c r="U42" s="2">
        <v>24.300000000000004</v>
      </c>
      <c r="V42" s="2">
        <v>5.7000000000000011</v>
      </c>
      <c r="W42" s="2">
        <v>23.70000000000001</v>
      </c>
      <c r="X42" s="2">
        <v>24.299999999999997</v>
      </c>
      <c r="Y42" s="2">
        <v>49.999999999999993</v>
      </c>
      <c r="Z42" s="4">
        <v>10.699999999999998</v>
      </c>
      <c r="AA42" s="34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2">
        <v>14.850000000000001</v>
      </c>
      <c r="AG42" s="2">
        <v>17.258064516129032</v>
      </c>
      <c r="AH42" s="2">
        <v>12.451612903225806</v>
      </c>
      <c r="AI42" s="2">
        <v>4.8766666666666669</v>
      </c>
      <c r="AJ42" s="2">
        <v>-6.6064516129032258</v>
      </c>
      <c r="AK42" s="2">
        <v>-17.036666666666669</v>
      </c>
      <c r="AL42" s="4">
        <v>-24.422580645161293</v>
      </c>
      <c r="AM42" s="2">
        <v>-29.922580645161286</v>
      </c>
      <c r="AN42" s="2">
        <v>-26.767857142857146</v>
      </c>
      <c r="AO42" s="2">
        <v>-25.738709677419351</v>
      </c>
      <c r="AP42" s="2">
        <v>-19.536666666666669</v>
      </c>
      <c r="AQ42" s="2">
        <v>-0.88387096774193563</v>
      </c>
      <c r="AR42" s="2">
        <v>11.913333333333334</v>
      </c>
      <c r="AS42" s="2">
        <v>13.864516129032259</v>
      </c>
      <c r="AT42" s="2">
        <v>10.496774193548388</v>
      </c>
      <c r="AU42" s="2">
        <v>4.4766666666666675</v>
      </c>
      <c r="AV42" s="2">
        <v>-7.8516129032258064</v>
      </c>
      <c r="AW42" s="2">
        <v>-15.993333333333332</v>
      </c>
      <c r="AX42" s="4">
        <v>-27.8483870967742</v>
      </c>
      <c r="AY42" s="1">
        <f t="shared" si="3"/>
        <v>-9.4826440092165889</v>
      </c>
      <c r="AZ42" s="2">
        <f t="shared" si="4"/>
        <v>12.888924731182797</v>
      </c>
      <c r="BA42" s="2">
        <f t="shared" si="5"/>
        <v>10.187822580645163</v>
      </c>
    </row>
    <row r="43" spans="1:53" x14ac:dyDescent="0.25">
      <c r="A43" s="2">
        <v>2007</v>
      </c>
      <c r="B43">
        <v>1.1379999999999999</v>
      </c>
      <c r="C43" s="14">
        <v>1.1379999999999999</v>
      </c>
      <c r="D43" s="14">
        <v>1.081</v>
      </c>
      <c r="E43" s="5"/>
      <c r="G43" s="2">
        <v>2007</v>
      </c>
      <c r="H43" s="2">
        <v>28.499999999999996</v>
      </c>
      <c r="I43" s="2">
        <v>24.300000000000004</v>
      </c>
      <c r="J43" s="2">
        <v>5.7000000000000011</v>
      </c>
      <c r="K43" s="2">
        <v>23.70000000000001</v>
      </c>
      <c r="L43" s="2">
        <v>24.299999999999997</v>
      </c>
      <c r="M43" s="2">
        <v>49.999999999999993</v>
      </c>
      <c r="N43" s="4">
        <v>10.699999999999998</v>
      </c>
      <c r="O43" s="2">
        <v>7.6000000000000005</v>
      </c>
      <c r="P43" s="2">
        <v>6.3000000000000007</v>
      </c>
      <c r="Q43" s="2">
        <v>11.500000000000004</v>
      </c>
      <c r="R43" s="2">
        <v>4</v>
      </c>
      <c r="S43" s="2">
        <v>2.8</v>
      </c>
      <c r="T43" s="2">
        <v>10.100000000000001</v>
      </c>
      <c r="U43" s="2">
        <v>9.1000000000000014</v>
      </c>
      <c r="V43" s="2">
        <v>10.1</v>
      </c>
      <c r="W43" s="2">
        <v>15.899999999999999</v>
      </c>
      <c r="X43" s="2">
        <v>19.399999999999999</v>
      </c>
      <c r="Y43" s="2">
        <v>34.4</v>
      </c>
      <c r="Z43" s="4">
        <v>17.599999999999998</v>
      </c>
      <c r="AA43" s="34">
        <f t="shared" si="0"/>
        <v>148.80000000000001</v>
      </c>
      <c r="AB43" s="1">
        <f t="shared" si="1"/>
        <v>19.200000000000003</v>
      </c>
      <c r="AC43" s="1">
        <f t="shared" si="2"/>
        <v>48</v>
      </c>
      <c r="AD43" s="1"/>
      <c r="AE43" s="2">
        <v>2007</v>
      </c>
      <c r="AF43" s="2">
        <v>11.913333333333334</v>
      </c>
      <c r="AG43" s="2">
        <v>13.864516129032259</v>
      </c>
      <c r="AH43" s="2">
        <v>10.496774193548388</v>
      </c>
      <c r="AI43" s="2">
        <v>4.4766666666666675</v>
      </c>
      <c r="AJ43" s="2">
        <v>-7.8516129032258064</v>
      </c>
      <c r="AK43" s="2">
        <v>-15.993333333333332</v>
      </c>
      <c r="AL43" s="4">
        <v>-27.8483870967742</v>
      </c>
      <c r="AM43" s="2">
        <v>-30.138709677419349</v>
      </c>
      <c r="AN43" s="2">
        <v>-29.571428571428566</v>
      </c>
      <c r="AO43" s="2">
        <v>-21.622580645161289</v>
      </c>
      <c r="AP43" s="2">
        <v>-9.3566666666666656</v>
      </c>
      <c r="AQ43" s="2">
        <v>2.3032258064516129</v>
      </c>
      <c r="AR43" s="2">
        <v>13.796666666666672</v>
      </c>
      <c r="AS43" s="2">
        <v>16.383870967741938</v>
      </c>
      <c r="AT43" s="2">
        <v>14.161290322580648</v>
      </c>
      <c r="AU43" s="2">
        <v>5.8633333333333342</v>
      </c>
      <c r="AV43" s="2">
        <v>-7.2516129032258068</v>
      </c>
      <c r="AW43" s="2">
        <v>-15.456666666666667</v>
      </c>
      <c r="AX43" s="4">
        <v>-24.922580645161286</v>
      </c>
      <c r="AY43" s="1">
        <f t="shared" si="3"/>
        <v>-7.1509882232462862</v>
      </c>
      <c r="AZ43" s="2">
        <f t="shared" si="4"/>
        <v>15.090268817204304</v>
      </c>
      <c r="BA43" s="2">
        <f t="shared" si="5"/>
        <v>12.551290322580648</v>
      </c>
    </row>
    <row r="44" spans="1:53" x14ac:dyDescent="0.25">
      <c r="A44" s="2">
        <v>2008</v>
      </c>
      <c r="B44">
        <v>0.69699999999999995</v>
      </c>
      <c r="C44" s="14">
        <v>0.69699999999999995</v>
      </c>
      <c r="D44" s="14">
        <v>0.73399999999999999</v>
      </c>
      <c r="E44" s="5"/>
      <c r="G44" s="2">
        <v>2008</v>
      </c>
      <c r="H44" s="2">
        <v>10.100000000000001</v>
      </c>
      <c r="I44" s="2">
        <v>9.1000000000000014</v>
      </c>
      <c r="J44" s="2">
        <v>10.1</v>
      </c>
      <c r="K44" s="2">
        <v>15.899999999999999</v>
      </c>
      <c r="L44" s="2">
        <v>19.399999999999999</v>
      </c>
      <c r="M44" s="2">
        <v>34.4</v>
      </c>
      <c r="N44" s="4">
        <v>17.599999999999998</v>
      </c>
      <c r="O44" s="2">
        <v>8</v>
      </c>
      <c r="P44" s="2">
        <v>7.4</v>
      </c>
      <c r="Q44" s="2">
        <v>11</v>
      </c>
      <c r="R44" s="2">
        <v>15.899999999999999</v>
      </c>
      <c r="S44" s="2">
        <v>3.3</v>
      </c>
      <c r="T44" s="2">
        <v>22</v>
      </c>
      <c r="U44" s="2">
        <v>20.999999999999996</v>
      </c>
      <c r="V44" s="2">
        <v>2.5</v>
      </c>
      <c r="W44" s="2">
        <v>11.1</v>
      </c>
      <c r="X44" s="2">
        <v>9.2999999999999989</v>
      </c>
      <c r="Y44" s="2">
        <v>9.6999999999999993</v>
      </c>
      <c r="Z44" s="4">
        <v>24</v>
      </c>
      <c r="AA44" s="34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2">
        <v>13.796666666666672</v>
      </c>
      <c r="AG44" s="2">
        <v>16.383870967741938</v>
      </c>
      <c r="AH44" s="2">
        <v>14.161290322580648</v>
      </c>
      <c r="AI44" s="2">
        <v>5.8633333333333342</v>
      </c>
      <c r="AJ44" s="2">
        <v>-7.2516129032258068</v>
      </c>
      <c r="AK44" s="2">
        <v>-15.456666666666667</v>
      </c>
      <c r="AL44" s="4">
        <v>-24.922580645161286</v>
      </c>
      <c r="AM44" s="2">
        <v>-31.42903225806451</v>
      </c>
      <c r="AN44" s="2">
        <v>-30.475862068965519</v>
      </c>
      <c r="AO44" s="2">
        <v>-18.27741935483871</v>
      </c>
      <c r="AP44" s="2">
        <v>-16.130000000000003</v>
      </c>
      <c r="AQ44" s="2">
        <v>2.661290322580645</v>
      </c>
      <c r="AR44" s="2">
        <v>7.98</v>
      </c>
      <c r="AS44" s="2">
        <v>13.78064516129032</v>
      </c>
      <c r="AT44" s="2">
        <v>17.745161290322578</v>
      </c>
      <c r="AU44" s="2">
        <v>4.9800000000000022</v>
      </c>
      <c r="AV44" s="2">
        <v>-5.7548387096774185</v>
      </c>
      <c r="AW44" s="2">
        <v>-19.993333333333336</v>
      </c>
      <c r="AX44" s="4">
        <v>-26.477419354838716</v>
      </c>
      <c r="AY44" s="1">
        <f t="shared" si="3"/>
        <v>-8.4492340254603899</v>
      </c>
      <c r="AZ44" s="2">
        <f t="shared" si="4"/>
        <v>10.88032258064516</v>
      </c>
      <c r="BA44" s="2">
        <f t="shared" si="5"/>
        <v>11.121451612903225</v>
      </c>
    </row>
    <row r="45" spans="1:53" x14ac:dyDescent="0.25">
      <c r="A45" s="2">
        <v>2009</v>
      </c>
      <c r="B45">
        <v>0.76100000000000001</v>
      </c>
      <c r="C45" s="14">
        <v>0.76100000000000001</v>
      </c>
      <c r="D45" s="14">
        <v>0.71599999999999997</v>
      </c>
      <c r="E45" s="5"/>
      <c r="G45" s="2">
        <v>2009</v>
      </c>
      <c r="H45" s="2">
        <v>22</v>
      </c>
      <c r="I45" s="2">
        <v>20.999999999999996</v>
      </c>
      <c r="J45" s="2">
        <v>2.5</v>
      </c>
      <c r="K45" s="2">
        <v>11.1</v>
      </c>
      <c r="L45" s="2">
        <v>9.2999999999999989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15.399999999999999</v>
      </c>
      <c r="T45" s="2">
        <v>14.8</v>
      </c>
      <c r="U45" s="2">
        <v>24.5</v>
      </c>
      <c r="V45" s="2">
        <v>19.400000000000002</v>
      </c>
      <c r="W45" s="2">
        <v>18.7</v>
      </c>
      <c r="X45" s="2">
        <v>23.4</v>
      </c>
      <c r="Y45" s="2">
        <v>19.099999999999998</v>
      </c>
      <c r="Z45" s="4">
        <v>23.799999999999997</v>
      </c>
      <c r="AA45" s="34">
        <f t="shared" si="0"/>
        <v>191.3</v>
      </c>
      <c r="AB45" s="1">
        <f t="shared" si="1"/>
        <v>39.299999999999997</v>
      </c>
      <c r="AC45" s="1">
        <f t="shared" si="2"/>
        <v>92.800000000000011</v>
      </c>
      <c r="AD45" s="1"/>
      <c r="AE45" s="2">
        <v>2009</v>
      </c>
      <c r="AF45" s="2">
        <v>7.98</v>
      </c>
      <c r="AG45" s="2">
        <v>13.78064516129032</v>
      </c>
      <c r="AH45" s="2">
        <v>17.745161290322578</v>
      </c>
      <c r="AI45" s="2">
        <v>4.9800000000000022</v>
      </c>
      <c r="AJ45" s="2">
        <v>-5.7548387096774185</v>
      </c>
      <c r="AK45" s="2">
        <v>-19.993333333333336</v>
      </c>
      <c r="AL45" s="4">
        <v>-26.477419354838716</v>
      </c>
      <c r="AM45" s="2">
        <v>-27.654838709677421</v>
      </c>
      <c r="AN45" s="2">
        <v>-35.535714285714285</v>
      </c>
      <c r="AO45" s="2">
        <v>-20.848387096774196</v>
      </c>
      <c r="AP45" s="2">
        <v>-10.956666666666667</v>
      </c>
      <c r="AQ45" s="2">
        <v>-2.0161290322580649</v>
      </c>
      <c r="AR45" s="2">
        <v>11.796666666666669</v>
      </c>
      <c r="AS45" s="2">
        <v>14</v>
      </c>
      <c r="AT45" s="2">
        <v>12.196774193548386</v>
      </c>
      <c r="AU45" s="2">
        <v>5.8933333333333326</v>
      </c>
      <c r="AV45" s="2">
        <v>-6.6999999999999993</v>
      </c>
      <c r="AW45" s="2">
        <v>-21.033333333333335</v>
      </c>
      <c r="AX45" s="4">
        <v>-24.951612903225811</v>
      </c>
      <c r="AY45" s="1">
        <f t="shared" si="3"/>
        <v>-8.8174923195084478</v>
      </c>
      <c r="AZ45" s="2">
        <f t="shared" si="4"/>
        <v>12.898333333333333</v>
      </c>
      <c r="BA45" s="2">
        <f t="shared" si="5"/>
        <v>10.971693548387096</v>
      </c>
    </row>
    <row r="46" spans="1:53" x14ac:dyDescent="0.25">
      <c r="A46" s="2">
        <v>2010</v>
      </c>
      <c r="B46">
        <v>0.69299999999999995</v>
      </c>
      <c r="C46" s="14">
        <v>0.69299999999999995</v>
      </c>
      <c r="D46" s="14">
        <v>0.59399999999999997</v>
      </c>
      <c r="E46" s="5"/>
      <c r="G46" s="2">
        <v>2010</v>
      </c>
      <c r="H46" s="2">
        <v>14.8</v>
      </c>
      <c r="I46" s="2">
        <v>24.5</v>
      </c>
      <c r="J46" s="2">
        <v>19.400000000000002</v>
      </c>
      <c r="K46" s="2">
        <v>18.7</v>
      </c>
      <c r="L46" s="2">
        <v>23.4</v>
      </c>
      <c r="M46" s="2">
        <v>19.099999999999998</v>
      </c>
      <c r="N46" s="4">
        <v>23.799999999999997</v>
      </c>
      <c r="O46" s="2">
        <v>22.4</v>
      </c>
      <c r="P46" s="2">
        <v>12.499999999999998</v>
      </c>
      <c r="Q46" s="2">
        <v>23.099999999999998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27.900000000000006</v>
      </c>
      <c r="Y46" s="2">
        <v>23.3</v>
      </c>
      <c r="Z46" s="4">
        <v>22.500000000000004</v>
      </c>
      <c r="AA46" s="34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2">
        <v>11.796666666666669</v>
      </c>
      <c r="AG46" s="2">
        <v>14</v>
      </c>
      <c r="AH46" s="2">
        <v>12.196774193548386</v>
      </c>
      <c r="AI46" s="2">
        <v>5.8933333333333326</v>
      </c>
      <c r="AJ46" s="2">
        <v>-6.6999999999999993</v>
      </c>
      <c r="AK46" s="2">
        <v>-21.033333333333335</v>
      </c>
      <c r="AL46" s="4">
        <v>-24.951612903225811</v>
      </c>
      <c r="AM46" s="2">
        <v>-28.206451612903226</v>
      </c>
      <c r="AN46" s="2">
        <v>-28.24642857142857</v>
      </c>
      <c r="AO46" s="2">
        <v>-25.235483870967737</v>
      </c>
      <c r="AP46" s="2">
        <v>-13.370000000000001</v>
      </c>
      <c r="AQ46" s="2">
        <v>9.6774193548387011E-2</v>
      </c>
      <c r="AR46" s="2">
        <v>11.516666666666671</v>
      </c>
      <c r="AS46" s="2">
        <v>21.619354838709679</v>
      </c>
      <c r="AT46" s="2">
        <v>12.954838709677418</v>
      </c>
      <c r="AU46" s="2">
        <v>4.2</v>
      </c>
      <c r="AV46" s="2">
        <v>-7.0096774193548379</v>
      </c>
      <c r="AW46" s="2">
        <v>-17.606666666666669</v>
      </c>
      <c r="AX46" s="4">
        <v>-25.26774193548388</v>
      </c>
      <c r="AY46" s="1">
        <f t="shared" si="3"/>
        <v>-7.8795679723502303</v>
      </c>
      <c r="AZ46" s="2">
        <f t="shared" si="4"/>
        <v>16.568010752688174</v>
      </c>
      <c r="BA46" s="2">
        <f t="shared" si="5"/>
        <v>12.572715053763442</v>
      </c>
    </row>
    <row r="47" spans="1:53" x14ac:dyDescent="0.25">
      <c r="A47" s="2">
        <v>2011</v>
      </c>
      <c r="B47">
        <v>1.0900000000000001</v>
      </c>
      <c r="C47" s="14">
        <v>1.0900000000000001</v>
      </c>
      <c r="D47" s="14">
        <v>0.86099999999999999</v>
      </c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27.900000000000006</v>
      </c>
      <c r="M47" s="2">
        <v>23.3</v>
      </c>
      <c r="N47" s="4">
        <v>22.500000000000004</v>
      </c>
      <c r="O47" s="2">
        <v>21.1</v>
      </c>
      <c r="P47" s="2">
        <v>20</v>
      </c>
      <c r="Q47" s="2">
        <v>23.700000000000003</v>
      </c>
      <c r="R47" s="2">
        <v>9.6</v>
      </c>
      <c r="S47" s="2">
        <v>14.5</v>
      </c>
      <c r="T47" s="2">
        <v>22.8</v>
      </c>
      <c r="U47" s="2">
        <v>93.90000000000002</v>
      </c>
      <c r="V47" s="2">
        <v>74.700000000000017</v>
      </c>
      <c r="W47" s="2">
        <v>67</v>
      </c>
      <c r="X47" s="2">
        <v>56</v>
      </c>
      <c r="Y47" s="2">
        <v>12.5</v>
      </c>
      <c r="Z47" s="4">
        <v>11.999999999999998</v>
      </c>
      <c r="AA47" s="34">
        <f t="shared" si="0"/>
        <v>427.80000000000007</v>
      </c>
      <c r="AB47" s="1">
        <f t="shared" si="1"/>
        <v>116.70000000000002</v>
      </c>
      <c r="AC47" s="1">
        <f t="shared" si="2"/>
        <v>272.90000000000003</v>
      </c>
      <c r="AD47" s="1"/>
      <c r="AE47" s="2">
        <v>2011</v>
      </c>
      <c r="AF47" s="2">
        <v>11.516666666666671</v>
      </c>
      <c r="AG47" s="2">
        <v>21.619354838709679</v>
      </c>
      <c r="AH47" s="2">
        <v>12.954838709677418</v>
      </c>
      <c r="AI47" s="2">
        <v>4.2</v>
      </c>
      <c r="AJ47" s="2">
        <v>-7.0096774193548379</v>
      </c>
      <c r="AK47" s="2">
        <v>-17.606666666666669</v>
      </c>
      <c r="AL47" s="4">
        <v>-25.26774193548388</v>
      </c>
      <c r="AM47" s="2">
        <v>-26.948387096774198</v>
      </c>
      <c r="AN47" s="2">
        <v>-30.750000000000004</v>
      </c>
      <c r="AO47" s="2">
        <v>-17.27741935483871</v>
      </c>
      <c r="AP47" s="2">
        <v>-7.0566666666666658</v>
      </c>
      <c r="AQ47" s="2">
        <v>-4.6129032258064502</v>
      </c>
      <c r="AR47" s="2">
        <v>12.623333333333331</v>
      </c>
      <c r="AS47" s="2">
        <v>17.964516129032258</v>
      </c>
      <c r="AT47" s="2">
        <v>10.956666666666669</v>
      </c>
      <c r="AU47" s="2">
        <v>3.7366666666666659</v>
      </c>
      <c r="AV47" s="2">
        <v>-8.0387096774193534</v>
      </c>
      <c r="AW47" s="2">
        <v>-24.746666666666663</v>
      </c>
      <c r="AX47" s="4">
        <v>-28.680645161290322</v>
      </c>
      <c r="AY47" s="1">
        <f t="shared" si="3"/>
        <v>-8.5691845878136217</v>
      </c>
      <c r="AZ47" s="2">
        <f t="shared" si="4"/>
        <v>15.293924731182795</v>
      </c>
      <c r="BA47" s="2">
        <f t="shared" si="5"/>
        <v>11.320295698924731</v>
      </c>
    </row>
    <row r="48" spans="1:53" x14ac:dyDescent="0.25">
      <c r="A48" s="2">
        <v>2012</v>
      </c>
      <c r="B48">
        <v>1.0069999999999999</v>
      </c>
      <c r="C48" s="14">
        <v>1.0069999999999999</v>
      </c>
      <c r="D48" s="14">
        <v>0.875</v>
      </c>
      <c r="E48" s="5"/>
      <c r="G48" s="2">
        <v>2012</v>
      </c>
      <c r="H48" s="2">
        <v>22.8</v>
      </c>
      <c r="I48" s="2">
        <v>93.90000000000002</v>
      </c>
      <c r="J48" s="2">
        <v>74.700000000000017</v>
      </c>
      <c r="K48" s="2">
        <v>67</v>
      </c>
      <c r="L48" s="2">
        <v>56</v>
      </c>
      <c r="M48" s="2">
        <v>12.5</v>
      </c>
      <c r="N48" s="4">
        <v>11.999999999999998</v>
      </c>
      <c r="O48" s="2">
        <v>19.700000000000003</v>
      </c>
      <c r="P48" s="2">
        <v>6.4</v>
      </c>
      <c r="Q48" s="2">
        <v>5.700000000000002</v>
      </c>
      <c r="R48" s="2">
        <v>4.5999999999999996</v>
      </c>
      <c r="S48" s="2">
        <v>20.100000000000001</v>
      </c>
      <c r="T48" s="2">
        <v>10.100000000000001</v>
      </c>
      <c r="U48" s="2">
        <v>17.400000000000002</v>
      </c>
      <c r="V48" s="2">
        <v>29.3</v>
      </c>
      <c r="W48" s="2">
        <v>15.2</v>
      </c>
      <c r="X48" s="2">
        <v>31.499999999999996</v>
      </c>
      <c r="Y48" s="2">
        <v>52.7</v>
      </c>
      <c r="Z48" s="4">
        <v>23.5</v>
      </c>
      <c r="AA48" s="34">
        <f t="shared" si="0"/>
        <v>236.2</v>
      </c>
      <c r="AB48" s="1">
        <f t="shared" si="1"/>
        <v>27.500000000000004</v>
      </c>
      <c r="AC48" s="1">
        <f t="shared" si="2"/>
        <v>92.100000000000009</v>
      </c>
      <c r="AD48" s="1"/>
      <c r="AE48" s="2">
        <v>2012</v>
      </c>
      <c r="AF48" s="2">
        <v>12.623333333333331</v>
      </c>
      <c r="AG48" s="2">
        <v>17.964516129032258</v>
      </c>
      <c r="AH48" s="2">
        <v>10.956666666666669</v>
      </c>
      <c r="AI48" s="2">
        <v>3.7366666666666659</v>
      </c>
      <c r="AJ48" s="2">
        <v>-8.0387096774193534</v>
      </c>
      <c r="AK48" s="2">
        <v>-24.746666666666663</v>
      </c>
      <c r="AL48" s="4">
        <v>-28.680645161290322</v>
      </c>
      <c r="AM48" s="2">
        <v>-26.719354838709684</v>
      </c>
      <c r="AN48" s="2">
        <v>-29.134482758620685</v>
      </c>
      <c r="AO48" s="2">
        <v>-24.896774193548385</v>
      </c>
      <c r="AP48" s="2">
        <v>-12.890000000000002</v>
      </c>
      <c r="AQ48" s="2">
        <v>2.0677419354838711</v>
      </c>
      <c r="AR48" s="2">
        <v>12.159999999999997</v>
      </c>
      <c r="AS48" s="2">
        <v>14.299999999999999</v>
      </c>
      <c r="AT48" s="2">
        <v>11.293548387096774</v>
      </c>
      <c r="AU48" s="2">
        <v>3.8833333333333337</v>
      </c>
      <c r="AV48" s="2">
        <v>-6.2677419354838726</v>
      </c>
      <c r="AW48" s="2">
        <v>-16.303333333333331</v>
      </c>
      <c r="AX48" s="4">
        <v>-24.92903225806452</v>
      </c>
      <c r="AY48" s="1">
        <f t="shared" si="3"/>
        <v>-8.1196746384872096</v>
      </c>
      <c r="AZ48" s="2">
        <f t="shared" si="4"/>
        <v>13.229999999999997</v>
      </c>
      <c r="BA48" s="2">
        <f t="shared" si="5"/>
        <v>10.409220430107526</v>
      </c>
    </row>
    <row r="49" spans="1:53" x14ac:dyDescent="0.25">
      <c r="A49" s="2">
        <v>2013</v>
      </c>
      <c r="B49">
        <v>0.85799999999999998</v>
      </c>
      <c r="C49" s="14">
        <v>0.85799999999999998</v>
      </c>
      <c r="D49" s="14">
        <v>0.71599999999999997</v>
      </c>
      <c r="G49" s="2">
        <v>2013</v>
      </c>
      <c r="H49" s="2">
        <v>10.100000000000001</v>
      </c>
      <c r="I49" s="2">
        <v>17.400000000000002</v>
      </c>
      <c r="J49" s="2">
        <v>29.3</v>
      </c>
      <c r="K49" s="2">
        <v>15.2</v>
      </c>
      <c r="L49" s="2">
        <v>31.499999999999996</v>
      </c>
      <c r="M49" s="2">
        <v>52.7</v>
      </c>
      <c r="N49" s="4">
        <v>23.5</v>
      </c>
      <c r="O49" s="2">
        <v>20.6</v>
      </c>
      <c r="P49" s="2">
        <v>1.8</v>
      </c>
      <c r="Q49" s="2">
        <v>12.999999999999996</v>
      </c>
      <c r="R49" s="2">
        <v>12</v>
      </c>
      <c r="S49" s="2">
        <v>10.1</v>
      </c>
      <c r="T49" s="2">
        <v>14.1</v>
      </c>
      <c r="U49" s="2">
        <v>7.8000000000000007</v>
      </c>
      <c r="V49" s="2">
        <v>17.300000000000004</v>
      </c>
      <c r="W49" s="2">
        <v>41.90000000000002</v>
      </c>
      <c r="X49" s="2">
        <v>31.400000000000002</v>
      </c>
      <c r="Y49" s="2">
        <v>20.5</v>
      </c>
      <c r="Z49" s="4">
        <v>10.4</v>
      </c>
      <c r="AA49" s="34">
        <f t="shared" si="0"/>
        <v>200.90000000000003</v>
      </c>
      <c r="AB49" s="1">
        <f t="shared" si="1"/>
        <v>21.9</v>
      </c>
      <c r="AC49" s="1">
        <f t="shared" si="2"/>
        <v>91.200000000000017</v>
      </c>
      <c r="AD49" s="1"/>
      <c r="AE49" s="2">
        <v>2013</v>
      </c>
      <c r="AF49" s="2">
        <v>12.159999999999997</v>
      </c>
      <c r="AG49" s="2">
        <v>14.299999999999999</v>
      </c>
      <c r="AH49" s="2">
        <v>11.293548387096774</v>
      </c>
      <c r="AI49" s="2">
        <v>3.8833333333333337</v>
      </c>
      <c r="AJ49" s="2">
        <v>-6.2677419354838726</v>
      </c>
      <c r="AK49" s="2">
        <v>-16.303333333333331</v>
      </c>
      <c r="AL49" s="4">
        <v>-24.92903225806452</v>
      </c>
      <c r="AM49" s="2">
        <v>-28.922580645161283</v>
      </c>
      <c r="AN49" s="2">
        <v>-38.524999999999999</v>
      </c>
      <c r="AO49" s="2">
        <v>-26.012903225806447</v>
      </c>
      <c r="AP49" s="2">
        <v>-7.6233333333333331</v>
      </c>
      <c r="AQ49" s="2">
        <v>1.5580645161290325</v>
      </c>
      <c r="AR49" s="2">
        <v>12.309999999999997</v>
      </c>
      <c r="AS49" s="2">
        <v>15.593548387096778</v>
      </c>
      <c r="AT49" s="2">
        <v>11.238709677419353</v>
      </c>
      <c r="AU49" s="2">
        <v>1.783333333333333</v>
      </c>
      <c r="AV49" s="2">
        <v>-8.3548387096774199</v>
      </c>
      <c r="AW49" s="2">
        <v>-21.736666666666672</v>
      </c>
      <c r="AX49" s="4">
        <v>-24.896774193548389</v>
      </c>
      <c r="AY49" s="1">
        <f t="shared" si="3"/>
        <v>-9.465703405017921</v>
      </c>
      <c r="AZ49" s="2">
        <f t="shared" si="4"/>
        <v>13.951774193548388</v>
      </c>
      <c r="BA49" s="2">
        <f t="shared" si="5"/>
        <v>10.231397849462365</v>
      </c>
    </row>
    <row r="50" spans="1:53" x14ac:dyDescent="0.25">
      <c r="A50" s="2">
        <v>2014</v>
      </c>
      <c r="B50">
        <v>0.66600000000000004</v>
      </c>
      <c r="C50" s="14">
        <v>0.66600000000000004</v>
      </c>
      <c r="D50" s="14">
        <v>0.52200000000000002</v>
      </c>
      <c r="G50" s="2">
        <v>2014</v>
      </c>
      <c r="H50" s="2">
        <v>14.1</v>
      </c>
      <c r="I50" s="2">
        <v>7.8000000000000007</v>
      </c>
      <c r="J50" s="2">
        <v>17.300000000000004</v>
      </c>
      <c r="K50" s="2">
        <v>41.90000000000002</v>
      </c>
      <c r="L50" s="2">
        <v>31.400000000000002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0</v>
      </c>
      <c r="T50" s="2">
        <v>1.7000000000000002</v>
      </c>
      <c r="U50" s="2">
        <v>18.399999999999999</v>
      </c>
      <c r="V50" s="2">
        <v>6</v>
      </c>
      <c r="W50" s="2">
        <v>17.8</v>
      </c>
      <c r="X50" s="2">
        <v>19.7</v>
      </c>
      <c r="Y50" s="2">
        <v>20.9</v>
      </c>
      <c r="Z50" s="4">
        <v>6.5000000000000018</v>
      </c>
      <c r="AA50" s="34">
        <f t="shared" si="0"/>
        <v>158.60000000000002</v>
      </c>
      <c r="AB50" s="1">
        <f t="shared" si="1"/>
        <v>20.099999999999998</v>
      </c>
      <c r="AC50" s="1">
        <f t="shared" si="2"/>
        <v>43.9</v>
      </c>
      <c r="AD50" s="1"/>
      <c r="AE50" s="2">
        <v>2014</v>
      </c>
      <c r="AF50" s="2">
        <v>12.309999999999997</v>
      </c>
      <c r="AG50" s="2">
        <v>15.593548387096778</v>
      </c>
      <c r="AH50" s="2">
        <v>11.238709677419353</v>
      </c>
      <c r="AI50" s="2">
        <v>1.783333333333333</v>
      </c>
      <c r="AJ50" s="2">
        <v>-8.3548387096774199</v>
      </c>
      <c r="AK50" s="2">
        <v>-21.736666666666672</v>
      </c>
      <c r="AL50" s="4">
        <v>-24.896774193548389</v>
      </c>
      <c r="AM50" s="2">
        <v>-30.116129032258069</v>
      </c>
      <c r="AN50" s="2">
        <v>-26.217857142857138</v>
      </c>
      <c r="AO50" s="2">
        <v>-21.196774193548386</v>
      </c>
      <c r="AP50" s="2">
        <v>-7.1866666666666665</v>
      </c>
      <c r="AQ50" s="2">
        <v>-0.82903225806451553</v>
      </c>
      <c r="AR50" s="2">
        <v>11.463333333333335</v>
      </c>
      <c r="AS50" s="2">
        <v>14.693548387096772</v>
      </c>
      <c r="AT50" s="2">
        <v>17.319354838709685</v>
      </c>
      <c r="AU50" s="2">
        <v>6.9033333333333324</v>
      </c>
      <c r="AV50" s="2">
        <v>-4.887096774193548</v>
      </c>
      <c r="AW50" s="2">
        <v>-21.549999999999997</v>
      </c>
      <c r="AX50" s="4">
        <v>-29.577419354838714</v>
      </c>
      <c r="AY50" s="1">
        <f t="shared" si="3"/>
        <v>-7.5984504608294925</v>
      </c>
      <c r="AZ50" s="2">
        <f t="shared" si="4"/>
        <v>13.078440860215053</v>
      </c>
      <c r="BA50" s="2">
        <f t="shared" si="5"/>
        <v>12.594892473118282</v>
      </c>
    </row>
    <row r="51" spans="1:53" x14ac:dyDescent="0.25">
      <c r="A51" s="2">
        <v>2015</v>
      </c>
      <c r="B51">
        <v>1.071</v>
      </c>
      <c r="C51" s="14">
        <v>1.071</v>
      </c>
      <c r="D51" s="14">
        <v>0.83599999999999997</v>
      </c>
      <c r="G51" s="2">
        <v>2015</v>
      </c>
      <c r="H51" s="2">
        <v>1.7000000000000002</v>
      </c>
      <c r="I51" s="2">
        <v>18.399999999999999</v>
      </c>
      <c r="J51" s="2">
        <v>6</v>
      </c>
      <c r="K51" s="2">
        <v>17.8</v>
      </c>
      <c r="L51" s="2">
        <v>19.7</v>
      </c>
      <c r="M51" s="2">
        <v>20.9</v>
      </c>
      <c r="N51" s="4">
        <v>6.5000000000000018</v>
      </c>
      <c r="O51" s="2">
        <v>12.100000000000003</v>
      </c>
      <c r="P51" s="2">
        <v>7.5</v>
      </c>
      <c r="Q51" s="2">
        <v>2.5</v>
      </c>
      <c r="R51" s="2">
        <v>11.8</v>
      </c>
      <c r="S51" s="2">
        <v>17.099999999999998</v>
      </c>
      <c r="T51" s="2">
        <v>16.5</v>
      </c>
      <c r="U51" s="2">
        <v>8.5</v>
      </c>
      <c r="V51" s="2">
        <v>13.7</v>
      </c>
      <c r="W51" s="2">
        <v>50.099999999999994</v>
      </c>
      <c r="X51" s="2">
        <v>15</v>
      </c>
      <c r="Y51" s="2">
        <v>24.6</v>
      </c>
      <c r="Z51" s="4">
        <v>6.2</v>
      </c>
      <c r="AA51" s="34">
        <f t="shared" si="0"/>
        <v>185.6</v>
      </c>
      <c r="AB51" s="1">
        <f t="shared" si="1"/>
        <v>25</v>
      </c>
      <c r="AC51" s="1">
        <f t="shared" si="2"/>
        <v>105.89999999999999</v>
      </c>
      <c r="AE51" s="2">
        <v>2015</v>
      </c>
      <c r="AF51" s="2">
        <v>11.463333333333335</v>
      </c>
      <c r="AG51" s="2">
        <v>14.693548387096772</v>
      </c>
      <c r="AH51" s="2">
        <v>17.319354838709685</v>
      </c>
      <c r="AI51" s="2">
        <v>6.9033333333333324</v>
      </c>
      <c r="AJ51" s="2">
        <v>-4.887096774193548</v>
      </c>
      <c r="AK51" s="2">
        <v>-21.549999999999997</v>
      </c>
      <c r="AL51" s="4">
        <v>-29.577419354838714</v>
      </c>
      <c r="AM51" s="2">
        <v>-28.522580645161291</v>
      </c>
      <c r="AN51" s="2">
        <v>-27.464285714285715</v>
      </c>
      <c r="AO51" s="2">
        <v>-19.106451612903236</v>
      </c>
      <c r="AP51" s="2">
        <v>-14.073333333333332</v>
      </c>
      <c r="AQ51" s="2">
        <v>-3.4838709677419359</v>
      </c>
      <c r="AR51" s="2">
        <v>13.146666666666668</v>
      </c>
      <c r="AS51" s="2">
        <v>15.19032258064516</v>
      </c>
      <c r="AT51" s="2">
        <v>10.109677419354838</v>
      </c>
      <c r="AU51" s="2">
        <v>5.9099999999999984</v>
      </c>
      <c r="AV51" s="2">
        <v>-8.1645161290322577</v>
      </c>
      <c r="AW51" s="2">
        <v>-18.126666666666669</v>
      </c>
      <c r="AX51" s="4">
        <v>-30.990322580645167</v>
      </c>
      <c r="AY51" s="1">
        <f t="shared" si="3"/>
        <v>-8.7979467485919116</v>
      </c>
      <c r="AZ51" s="2">
        <f t="shared" si="4"/>
        <v>14.168494623655914</v>
      </c>
      <c r="BA51" s="2">
        <f t="shared" si="5"/>
        <v>11.089166666666666</v>
      </c>
    </row>
    <row r="52" spans="1:53" x14ac:dyDescent="0.25">
      <c r="A52" s="2">
        <v>2016</v>
      </c>
      <c r="B52">
        <v>0.87</v>
      </c>
      <c r="C52" s="14">
        <v>0.87</v>
      </c>
      <c r="D52" s="14">
        <v>0.76600000000000001</v>
      </c>
      <c r="G52" s="2">
        <v>2016</v>
      </c>
      <c r="H52" s="2">
        <v>16.5</v>
      </c>
      <c r="I52" s="2">
        <v>8.5</v>
      </c>
      <c r="J52" s="2">
        <v>13.7</v>
      </c>
      <c r="K52" s="2">
        <v>50.099999999999994</v>
      </c>
      <c r="L52" s="2">
        <v>15</v>
      </c>
      <c r="M52" s="2">
        <v>24.6</v>
      </c>
      <c r="N52" s="4">
        <v>6.2</v>
      </c>
      <c r="O52" s="2">
        <v>15.899999999999999</v>
      </c>
      <c r="P52" s="2">
        <v>10.1</v>
      </c>
      <c r="Q52" s="2">
        <v>8.9</v>
      </c>
      <c r="R52" s="2">
        <v>11.399999999999999</v>
      </c>
      <c r="S52" s="2">
        <v>5.9</v>
      </c>
      <c r="T52" s="2">
        <v>5.1000000000000005</v>
      </c>
      <c r="U52" s="2">
        <v>1.6</v>
      </c>
      <c r="X52" s="2">
        <v>62.5</v>
      </c>
      <c r="Y52" s="2">
        <v>17.8</v>
      </c>
      <c r="Z52" s="4">
        <v>11.7</v>
      </c>
      <c r="AA52" s="34">
        <f t="shared" si="0"/>
        <v>150.9</v>
      </c>
      <c r="AB52" s="1">
        <f t="shared" si="1"/>
        <v>6.7000000000000011</v>
      </c>
      <c r="AC52" s="1">
        <f t="shared" si="2"/>
        <v>12.6</v>
      </c>
      <c r="AE52" s="2">
        <v>2016</v>
      </c>
      <c r="AF52" s="2">
        <v>13.146666666666668</v>
      </c>
      <c r="AG52" s="2">
        <v>15.19032258064516</v>
      </c>
      <c r="AH52" s="2">
        <v>10.109677419354838</v>
      </c>
      <c r="AI52" s="2">
        <v>5.9099999999999984</v>
      </c>
      <c r="AJ52" s="2">
        <v>-8.1645161290322577</v>
      </c>
      <c r="AK52" s="2">
        <v>-18.126666666666669</v>
      </c>
      <c r="AL52" s="4">
        <v>-30.990322580645167</v>
      </c>
      <c r="AM52" s="2">
        <v>-25.619354838709675</v>
      </c>
      <c r="AN52" s="2">
        <v>-28.731034482758627</v>
      </c>
      <c r="AO52" s="2">
        <v>-21.477419354838705</v>
      </c>
      <c r="AP52" s="2">
        <v>-13.726666666666668</v>
      </c>
      <c r="AQ52" s="2">
        <v>-0.79354838709677489</v>
      </c>
      <c r="AR52" s="2">
        <v>14.649999999999999</v>
      </c>
      <c r="AS52" s="2">
        <v>13.206451612903223</v>
      </c>
      <c r="AT52" s="2">
        <v>14.158064516129029</v>
      </c>
      <c r="AU52" s="2">
        <v>6.4400000000000022</v>
      </c>
      <c r="AV52" s="2">
        <v>-3.319354838709677</v>
      </c>
      <c r="AW52" s="2">
        <v>-15.836666666666666</v>
      </c>
      <c r="AX52" s="4">
        <v>-25.79354838709677</v>
      </c>
      <c r="AY52" s="1">
        <f t="shared" si="3"/>
        <v>-7.2369231244592749</v>
      </c>
      <c r="AZ52" s="2">
        <f t="shared" si="4"/>
        <v>13.928225806451611</v>
      </c>
      <c r="BA52" s="2">
        <f t="shared" si="5"/>
        <v>12.113629032258064</v>
      </c>
    </row>
    <row r="53" spans="1:53" x14ac:dyDescent="0.25">
      <c r="A53" s="2">
        <v>2017</v>
      </c>
      <c r="B53">
        <v>0.64700000000000002</v>
      </c>
      <c r="C53" s="14">
        <v>0.64700000000000002</v>
      </c>
      <c r="D53" s="14">
        <v>0.47699999999999998</v>
      </c>
      <c r="G53" s="2">
        <v>2017</v>
      </c>
      <c r="H53" s="2">
        <v>5.1000000000000005</v>
      </c>
      <c r="I53" s="2">
        <v>1.6</v>
      </c>
      <c r="L53" s="2">
        <v>62.5</v>
      </c>
      <c r="M53" s="2">
        <v>17.8</v>
      </c>
      <c r="N53" s="4">
        <v>11.7</v>
      </c>
      <c r="P53" s="2">
        <v>9.1000000000000014</v>
      </c>
      <c r="Q53" s="2">
        <v>13.199999999999998</v>
      </c>
      <c r="R53" s="2">
        <v>5.9</v>
      </c>
      <c r="S53" s="2">
        <v>5.6</v>
      </c>
      <c r="T53" s="2">
        <v>7.5999999999999988</v>
      </c>
      <c r="U53" s="2">
        <v>8.6000000000000014</v>
      </c>
      <c r="V53" s="2">
        <v>12.799999999999999</v>
      </c>
      <c r="W53" s="2">
        <v>17.2</v>
      </c>
      <c r="X53" s="2">
        <v>16.099999999999998</v>
      </c>
      <c r="Y53" s="2">
        <v>38.9</v>
      </c>
      <c r="Z53" s="4">
        <v>16.100000000000001</v>
      </c>
      <c r="AA53" s="34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2">
        <v>14.649999999999999</v>
      </c>
      <c r="AG53" s="2">
        <v>13.206451612903223</v>
      </c>
      <c r="AH53" s="2">
        <v>14.158064516129029</v>
      </c>
      <c r="AI53" s="2">
        <v>6.4400000000000022</v>
      </c>
      <c r="AJ53" s="2">
        <v>-3.319354838709677</v>
      </c>
      <c r="AK53" s="2">
        <v>-15.836666666666666</v>
      </c>
      <c r="AL53" s="4">
        <v>-25.79354838709677</v>
      </c>
      <c r="AM53" s="2">
        <v>-29.79032258064516</v>
      </c>
      <c r="AN53" s="2">
        <v>-27.31428571428571</v>
      </c>
      <c r="AO53" s="2">
        <v>-13.59677419354839</v>
      </c>
      <c r="AP53" s="2">
        <v>-6.0733333333333315</v>
      </c>
      <c r="AQ53" s="2">
        <v>-2.819354838709677</v>
      </c>
      <c r="AR53" s="2">
        <v>8.1800000000000015</v>
      </c>
      <c r="AS53" s="2">
        <v>12.661290322580646</v>
      </c>
      <c r="AT53" s="2">
        <v>14.606451612903225</v>
      </c>
      <c r="AU53" s="2">
        <v>3.6599999999999997</v>
      </c>
      <c r="AV53" s="2">
        <v>-8.3129032258064512</v>
      </c>
      <c r="AW53" s="2">
        <v>-14.040000000000001</v>
      </c>
      <c r="AX53" s="4">
        <v>-22.822580645161288</v>
      </c>
      <c r="AY53" s="1">
        <f t="shared" si="3"/>
        <v>-7.1384843830005105</v>
      </c>
      <c r="AZ53" s="2">
        <f t="shared" si="4"/>
        <v>10.420645161290324</v>
      </c>
      <c r="BA53" s="2">
        <f t="shared" si="5"/>
        <v>9.7769354838709681</v>
      </c>
    </row>
    <row r="54" spans="1:53" x14ac:dyDescent="0.25">
      <c r="A54" s="2">
        <v>2018</v>
      </c>
      <c r="B54">
        <v>0.997</v>
      </c>
      <c r="C54" s="14">
        <v>0.997</v>
      </c>
      <c r="D54" s="14">
        <v>0.72299999999999998</v>
      </c>
      <c r="G54" s="2">
        <v>2018</v>
      </c>
      <c r="H54" s="2">
        <v>7.5999999999999988</v>
      </c>
      <c r="I54" s="2">
        <v>8.6000000000000014</v>
      </c>
      <c r="J54" s="2">
        <v>12.799999999999999</v>
      </c>
      <c r="K54" s="2">
        <v>17.2</v>
      </c>
      <c r="L54" s="2">
        <v>16.099999999999998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5.0000000000000009</v>
      </c>
      <c r="R54" s="2">
        <v>6.1</v>
      </c>
      <c r="S54" s="2">
        <v>9.4</v>
      </c>
      <c r="T54" s="2">
        <v>1.1000000000000001</v>
      </c>
      <c r="U54" s="2">
        <v>3.2999999999999994</v>
      </c>
      <c r="V54" s="2">
        <v>1.8</v>
      </c>
      <c r="W54" s="2">
        <v>13.299999999999999</v>
      </c>
      <c r="X54" s="2">
        <v>13.199999999999998</v>
      </c>
      <c r="Y54" s="2">
        <v>6.6000000000000014</v>
      </c>
      <c r="Z54" s="4">
        <v>5.0000000000000009</v>
      </c>
      <c r="AA54" s="34">
        <f t="shared" si="0"/>
        <v>93.300000000000011</v>
      </c>
      <c r="AB54" s="1">
        <f t="shared" si="1"/>
        <v>4.3999999999999995</v>
      </c>
      <c r="AC54" s="1">
        <f t="shared" si="2"/>
        <v>28.9</v>
      </c>
      <c r="AE54" s="2">
        <v>2018</v>
      </c>
      <c r="AF54" s="2">
        <v>8.1800000000000015</v>
      </c>
      <c r="AG54" s="2">
        <v>12.661290322580646</v>
      </c>
      <c r="AH54" s="2">
        <v>14.606451612903225</v>
      </c>
      <c r="AI54" s="2">
        <v>3.6599999999999997</v>
      </c>
      <c r="AJ54" s="2">
        <v>-8.3129032258064512</v>
      </c>
      <c r="AK54" s="2">
        <v>-14.040000000000001</v>
      </c>
      <c r="AL54" s="4">
        <v>-22.822580645161288</v>
      </c>
      <c r="AM54" s="2">
        <v>-29.551612903225809</v>
      </c>
      <c r="AN54" s="2">
        <v>-23.400000000000002</v>
      </c>
      <c r="AO54" s="2">
        <v>-25.999999999999993</v>
      </c>
      <c r="AP54" s="2">
        <v>-8.9000000000000021</v>
      </c>
      <c r="AQ54" s="2">
        <v>-3.8741935483870975</v>
      </c>
      <c r="AR54" s="2">
        <v>9.8533333333333335</v>
      </c>
      <c r="AS54" s="2">
        <v>15.058064516129031</v>
      </c>
      <c r="AT54" s="2">
        <v>13.493548387096771</v>
      </c>
      <c r="AU54" s="2">
        <v>6.7600000000000016</v>
      </c>
      <c r="AV54" s="2">
        <v>-4.4870967741935477</v>
      </c>
      <c r="AW54" s="2">
        <v>-19.080000000000002</v>
      </c>
      <c r="AX54" s="4">
        <v>-29.980645161290326</v>
      </c>
      <c r="AY54" s="1">
        <f t="shared" si="3"/>
        <v>-8.3423835125448011</v>
      </c>
      <c r="AZ54" s="2">
        <f t="shared" si="4"/>
        <v>12.455698924731182</v>
      </c>
      <c r="BA54" s="2">
        <f t="shared" si="5"/>
        <v>11.291236559139783</v>
      </c>
    </row>
    <row r="55" spans="1:53" x14ac:dyDescent="0.25">
      <c r="A55" s="2">
        <v>2019</v>
      </c>
      <c r="B55">
        <v>1.1020000000000001</v>
      </c>
      <c r="C55" s="14">
        <v>1.1020000000000001</v>
      </c>
      <c r="D55" s="14">
        <v>0.91900000000000004</v>
      </c>
      <c r="G55" s="2">
        <v>2019</v>
      </c>
      <c r="H55" s="2">
        <v>1.1000000000000001</v>
      </c>
      <c r="I55" s="2">
        <v>3.2999999999999994</v>
      </c>
      <c r="J55" s="2">
        <v>1.8</v>
      </c>
      <c r="K55" s="2">
        <v>13.299999999999999</v>
      </c>
      <c r="L55" s="2">
        <v>13.199999999999998</v>
      </c>
      <c r="M55" s="2">
        <v>6.6000000000000014</v>
      </c>
      <c r="N55" s="4">
        <v>5.0000000000000009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8.1000000000000014</v>
      </c>
      <c r="T55" s="2">
        <v>0.1</v>
      </c>
      <c r="U55" s="2">
        <v>15.000000000000002</v>
      </c>
      <c r="V55" s="2">
        <v>4.8</v>
      </c>
      <c r="W55" s="2">
        <v>10.1</v>
      </c>
      <c r="X55" s="2">
        <v>12.8</v>
      </c>
      <c r="Y55" s="2">
        <v>10.799999999999999</v>
      </c>
      <c r="Z55" s="4">
        <v>13.899999999999997</v>
      </c>
      <c r="AA55" s="34">
        <f t="shared" si="0"/>
        <v>96.699999999999989</v>
      </c>
      <c r="AB55" s="1">
        <f t="shared" si="1"/>
        <v>15.100000000000001</v>
      </c>
      <c r="AC55" s="1">
        <f t="shared" si="2"/>
        <v>38.1</v>
      </c>
      <c r="AE55" s="2">
        <v>2019</v>
      </c>
      <c r="AF55" s="2">
        <v>9.8533333333333335</v>
      </c>
      <c r="AG55" s="2">
        <v>15.058064516129031</v>
      </c>
      <c r="AH55" s="2">
        <v>13.493548387096771</v>
      </c>
      <c r="AI55" s="2">
        <v>6.7600000000000016</v>
      </c>
      <c r="AJ55" s="2">
        <v>-4.4870967741935477</v>
      </c>
      <c r="AK55" s="2">
        <v>-19.080000000000002</v>
      </c>
      <c r="AL55" s="4">
        <v>-29.980645161290326</v>
      </c>
      <c r="AM55" s="2">
        <v>-31.390322580645165</v>
      </c>
      <c r="AN55" s="2">
        <v>-29.510714285714283</v>
      </c>
      <c r="AO55" s="2">
        <v>-19.038709677419348</v>
      </c>
      <c r="AP55" s="2">
        <v>-5.4866666666666655</v>
      </c>
      <c r="AQ55" s="2">
        <v>-0.87419354838709673</v>
      </c>
      <c r="AR55" s="2">
        <v>18.333333333333336</v>
      </c>
      <c r="AS55" s="2">
        <v>12.674193548387095</v>
      </c>
      <c r="AT55" s="2">
        <v>16.087096774193551</v>
      </c>
      <c r="AU55" s="2">
        <v>6.4000000000000021</v>
      </c>
      <c r="AV55" s="2">
        <v>-8.1806451612903217</v>
      </c>
      <c r="AW55" s="2">
        <v>-18.983333333333334</v>
      </c>
      <c r="AX55" s="4">
        <v>-27.996774193548386</v>
      </c>
      <c r="AY55" s="1">
        <f t="shared" si="3"/>
        <v>-7.3305613159242178</v>
      </c>
      <c r="AZ55" s="2">
        <f t="shared" si="4"/>
        <v>15.503763440860215</v>
      </c>
      <c r="BA55" s="2">
        <f t="shared" si="5"/>
        <v>13.373655913978496</v>
      </c>
    </row>
    <row r="56" spans="1:53" x14ac:dyDescent="0.25">
      <c r="A56" s="2">
        <v>2020</v>
      </c>
      <c r="B56">
        <v>0.79900000000000004</v>
      </c>
      <c r="C56" s="14">
        <v>0.79900000000000004</v>
      </c>
      <c r="D56" s="14">
        <v>0.68100000000000005</v>
      </c>
      <c r="G56" s="2">
        <v>2020</v>
      </c>
      <c r="H56" s="2">
        <v>0.1</v>
      </c>
      <c r="I56" s="2">
        <v>15.000000000000002</v>
      </c>
      <c r="J56" s="2">
        <v>4.8</v>
      </c>
      <c r="K56" s="2">
        <v>10.1</v>
      </c>
      <c r="L56" s="2">
        <v>12.8</v>
      </c>
      <c r="M56" s="2">
        <v>10.799999999999999</v>
      </c>
      <c r="N56" s="4">
        <v>13.899999999999997</v>
      </c>
      <c r="O56" s="2">
        <v>3.1999999999999997</v>
      </c>
      <c r="P56" s="2">
        <v>19.099999999999998</v>
      </c>
      <c r="Q56" s="2">
        <v>8.6000000000000014</v>
      </c>
      <c r="R56" s="2">
        <v>5.3999999999999995</v>
      </c>
      <c r="S56" s="2">
        <v>0.89999999999999991</v>
      </c>
      <c r="T56" s="2">
        <v>5</v>
      </c>
      <c r="U56" s="2">
        <v>18.700000000000003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10.999999999999998</v>
      </c>
      <c r="AA56" s="34">
        <f t="shared" si="0"/>
        <v>143.4</v>
      </c>
      <c r="AB56" s="1">
        <f t="shared" si="1"/>
        <v>23.700000000000003</v>
      </c>
      <c r="AC56" s="1">
        <f t="shared" si="2"/>
        <v>57.3</v>
      </c>
      <c r="AE56" s="2">
        <v>2020</v>
      </c>
      <c r="AF56" s="2">
        <v>18.333333333333336</v>
      </c>
      <c r="AG56" s="2">
        <v>12.674193548387095</v>
      </c>
      <c r="AH56" s="2">
        <v>16.087096774193551</v>
      </c>
      <c r="AI56" s="2">
        <v>6.4000000000000021</v>
      </c>
      <c r="AJ56" s="2">
        <v>-8.1806451612903217</v>
      </c>
      <c r="AK56" s="2">
        <v>-18.983333333333334</v>
      </c>
      <c r="AL56" s="4">
        <v>-27.996774193548386</v>
      </c>
      <c r="AM56" s="35">
        <v>-31.225806451612907</v>
      </c>
      <c r="AN56" s="35">
        <v>-25.41379310344827</v>
      </c>
      <c r="AO56" s="35">
        <v>-19.874193548387098</v>
      </c>
      <c r="AP56" s="35">
        <v>-9.7266666666666666</v>
      </c>
      <c r="AQ56" s="35">
        <v>3.17741935483871</v>
      </c>
      <c r="AR56" s="35">
        <v>20.573333333333331</v>
      </c>
      <c r="AS56" s="35">
        <v>17.335483870967742</v>
      </c>
      <c r="AT56" s="35">
        <v>9.0096774193548388</v>
      </c>
      <c r="AU56" s="35">
        <v>9.3833333333333329</v>
      </c>
      <c r="AV56" s="35">
        <v>-3.8322580645161293</v>
      </c>
      <c r="AW56" s="35">
        <v>-15.916666666666664</v>
      </c>
      <c r="AX56" s="36">
        <v>-24.406451612903229</v>
      </c>
      <c r="AY56" s="1">
        <f t="shared" si="3"/>
        <v>-5.9097157335310841</v>
      </c>
      <c r="AZ56" s="2">
        <f t="shared" si="4"/>
        <v>18.954408602150536</v>
      </c>
      <c r="BA56" s="2">
        <f t="shared" si="5"/>
        <v>14.075456989247311</v>
      </c>
    </row>
    <row r="57" spans="1:53" x14ac:dyDescent="0.25">
      <c r="A57" s="2">
        <v>2021</v>
      </c>
      <c r="B57">
        <v>0.96899999999999997</v>
      </c>
      <c r="C57" s="14">
        <v>0.96899999999999997</v>
      </c>
      <c r="D57" s="2">
        <v>0.78500000000000003</v>
      </c>
      <c r="G57" s="2">
        <v>2021</v>
      </c>
      <c r="H57" s="2">
        <v>5</v>
      </c>
      <c r="I57" s="2">
        <v>18.700000000000003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10.999999999999998</v>
      </c>
      <c r="O57">
        <v>12.799999999999999</v>
      </c>
      <c r="P57">
        <v>9.8000000000000007</v>
      </c>
      <c r="Q57">
        <v>4.8999999999999995</v>
      </c>
      <c r="R57">
        <v>5.0999999999999996</v>
      </c>
      <c r="S57">
        <v>8.3999999999999986</v>
      </c>
      <c r="T57">
        <v>19.700000000000003</v>
      </c>
      <c r="U57">
        <v>48.700000000000017</v>
      </c>
      <c r="V57">
        <v>14.499999999999998</v>
      </c>
      <c r="W57">
        <v>34.200000000000003</v>
      </c>
      <c r="X57">
        <v>14.899999999999999</v>
      </c>
      <c r="Y57">
        <v>14.5</v>
      </c>
      <c r="Z57">
        <v>11.899999999999999</v>
      </c>
      <c r="AA57" s="34">
        <f t="shared" si="0"/>
        <v>199.40000000000003</v>
      </c>
      <c r="AB57" s="1">
        <f t="shared" si="1"/>
        <v>68.40000000000002</v>
      </c>
      <c r="AC57" s="1">
        <f t="shared" si="2"/>
        <v>125.50000000000001</v>
      </c>
      <c r="AE57" s="2">
        <v>2021</v>
      </c>
      <c r="AF57" s="35">
        <v>20.573333333333331</v>
      </c>
      <c r="AG57" s="35">
        <v>17.335483870967742</v>
      </c>
      <c r="AH57" s="35">
        <v>9.0096774193548388</v>
      </c>
      <c r="AI57" s="35">
        <v>9.3833333333333329</v>
      </c>
      <c r="AJ57" s="35">
        <v>-3.8322580645161293</v>
      </c>
      <c r="AK57" s="35">
        <v>-15.916666666666664</v>
      </c>
      <c r="AL57" s="36">
        <v>-24.406451612903229</v>
      </c>
      <c r="AM57">
        <v>-31.164516129032251</v>
      </c>
      <c r="AN57">
        <v>-25.092857142857145</v>
      </c>
      <c r="AO57">
        <v>-22.387096774193544</v>
      </c>
      <c r="AP57">
        <v>-11.146666666666668</v>
      </c>
      <c r="AQ57">
        <v>3.45483870967742</v>
      </c>
      <c r="AR57">
        <v>18.630000000000003</v>
      </c>
      <c r="AS57">
        <v>15.609677419354837</v>
      </c>
      <c r="AT57">
        <v>13.193548387096772</v>
      </c>
      <c r="AU57">
        <v>4.6133333333333324</v>
      </c>
      <c r="AV57">
        <v>-8.9290322580645167</v>
      </c>
      <c r="AW57">
        <v>-18.459999999999997</v>
      </c>
      <c r="AX57">
        <v>-30.85483870967742</v>
      </c>
      <c r="AY57" s="1">
        <f>AVERAGE(AM57:AX57)</f>
        <v>-7.7111341525857666</v>
      </c>
      <c r="AZ57" s="2">
        <f t="shared" si="4"/>
        <v>17.11983870967742</v>
      </c>
      <c r="BA57" s="2">
        <f t="shared" si="5"/>
        <v>13.011639784946237</v>
      </c>
    </row>
    <row r="58" spans="1:53" x14ac:dyDescent="0.25">
      <c r="AA58" s="6">
        <f>AVERAGE(AA2:AA57)</f>
        <v>210.03749999999999</v>
      </c>
      <c r="AB58" s="6">
        <f>AVERAGE(AB2:AB57)</f>
        <v>52.323214285714279</v>
      </c>
      <c r="AC58" s="1">
        <f>AVERAGE(AC2:AC57)</f>
        <v>114.74285714285712</v>
      </c>
      <c r="AE58" s="2" t="s">
        <v>33</v>
      </c>
      <c r="AX58" s="2"/>
      <c r="AY58" s="2">
        <f>AVERAGE(AY2:AY57)</f>
        <v>-9.3473132459787731</v>
      </c>
      <c r="AZ58" s="2">
        <f>AVERAGE(AZ2:AZ57)</f>
        <v>13.519637096774195</v>
      </c>
      <c r="BA58" s="2">
        <f>AVERAGE(BA2:BA57)</f>
        <v>10.885300019201228</v>
      </c>
    </row>
    <row r="59" spans="1:53" x14ac:dyDescent="0.25">
      <c r="G59" s="1"/>
      <c r="AA59" s="6"/>
      <c r="AB59" s="6"/>
      <c r="AC59" s="1"/>
      <c r="AX59" s="2"/>
    </row>
    <row r="60" spans="1:53" x14ac:dyDescent="0.25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36</v>
      </c>
      <c r="Z60" s="2" t="s">
        <v>38</v>
      </c>
      <c r="AA60" s="6"/>
      <c r="AB60" s="6"/>
      <c r="AC60" s="1"/>
      <c r="AX60" s="2"/>
    </row>
    <row r="61" spans="1:53" x14ac:dyDescent="0.25">
      <c r="G61" s="2" t="s">
        <v>25</v>
      </c>
      <c r="H61" s="2">
        <f>CORREL($B$2:$B$57,H2:H57)</f>
        <v>3.2824229204214433E-2</v>
      </c>
      <c r="I61" s="2">
        <f t="shared" ref="I61:X61" si="6">CORREL($B$2:$B$57,I2:I57)</f>
        <v>0.2460893962231582</v>
      </c>
      <c r="J61" s="2">
        <f t="shared" si="6"/>
        <v>0.12559434346866891</v>
      </c>
      <c r="K61" s="2">
        <f t="shared" si="6"/>
        <v>-8.5344574564942932E-2</v>
      </c>
      <c r="L61" s="2">
        <f t="shared" si="6"/>
        <v>0.12664288816823491</v>
      </c>
      <c r="M61" s="2">
        <f t="shared" si="6"/>
        <v>0.12892842806232435</v>
      </c>
      <c r="N61" s="2">
        <f t="shared" si="6"/>
        <v>-5.2049105092283693E-2</v>
      </c>
      <c r="O61" s="2">
        <f>CORREL($B$2:$B$57,O2:O57)</f>
        <v>-8.7518098507459355E-2</v>
      </c>
      <c r="P61" s="2">
        <f t="shared" si="6"/>
        <v>7.0774719280377485E-2</v>
      </c>
      <c r="Q61" s="2">
        <f t="shared" si="6"/>
        <v>-0.15418203673032332</v>
      </c>
      <c r="R61" s="2">
        <f t="shared" si="6"/>
        <v>-0.1922248558700658</v>
      </c>
      <c r="S61" s="2">
        <f t="shared" si="6"/>
        <v>0.16128954097005568</v>
      </c>
      <c r="T61" s="2">
        <f t="shared" si="6"/>
        <v>0.15004555484350104</v>
      </c>
      <c r="U61" s="2">
        <f>CORREL($B$2:$B$57,U2:U57)</f>
        <v>0.11422973031620358</v>
      </c>
      <c r="V61" s="2">
        <f t="shared" si="6"/>
        <v>0.12326735439000494</v>
      </c>
      <c r="W61" s="2">
        <f t="shared" si="6"/>
        <v>0.26516043935421457</v>
      </c>
      <c r="X61" s="2">
        <f t="shared" si="6"/>
        <v>3.8068754784021143E-2</v>
      </c>
      <c r="AA61" s="6"/>
      <c r="AB61" s="6"/>
      <c r="AC61" s="1"/>
    </row>
    <row r="62" spans="1:53" x14ac:dyDescent="0.25">
      <c r="G62" s="2" t="s">
        <v>26</v>
      </c>
      <c r="H62" s="2">
        <f>CORREL($B$2:$B$57,AF2:AF57)</f>
        <v>-0.19316663688586991</v>
      </c>
      <c r="I62" s="2">
        <f t="shared" ref="I62:X62" si="7">CORREL($B$2:$B$57,AG2:AG57)</f>
        <v>-0.11600851293146529</v>
      </c>
      <c r="J62" s="2">
        <f t="shared" si="7"/>
        <v>-0.38892045470063591</v>
      </c>
      <c r="K62" s="2">
        <f t="shared" si="7"/>
        <v>-0.18223128330039712</v>
      </c>
      <c r="L62" s="2">
        <f t="shared" si="7"/>
        <v>-0.19496624865298567</v>
      </c>
      <c r="M62" s="2">
        <f t="shared" si="7"/>
        <v>-9.1698953976695072E-2</v>
      </c>
      <c r="N62" s="2">
        <f t="shared" si="7"/>
        <v>-0.16427417312657519</v>
      </c>
      <c r="O62" s="2">
        <f t="shared" si="7"/>
        <v>-2.0923317833811267E-2</v>
      </c>
      <c r="P62" s="2">
        <f t="shared" si="7"/>
        <v>-8.3717136476273254E-2</v>
      </c>
      <c r="Q62" s="2">
        <f t="shared" si="7"/>
        <v>-0.26010636169540946</v>
      </c>
      <c r="R62" s="2">
        <f>CORREL($B$2:$B$57,AP2:AP57)</f>
        <v>-2.6257964355654678E-2</v>
      </c>
      <c r="S62" s="2">
        <f t="shared" si="7"/>
        <v>-3.4238954597256253E-2</v>
      </c>
      <c r="T62" s="2">
        <f t="shared" si="7"/>
        <v>0.37500570144491385</v>
      </c>
      <c r="U62" s="2">
        <f t="shared" si="7"/>
        <v>0.25499868504827117</v>
      </c>
      <c r="V62" s="2">
        <f t="shared" si="7"/>
        <v>7.4279834843607121E-3</v>
      </c>
      <c r="W62" s="2">
        <f>CORREL($B$2:$B$57,AU2:AU57)</f>
        <v>7.2039880580333823E-2</v>
      </c>
      <c r="X62" s="2">
        <f t="shared" si="7"/>
        <v>-9.1533523411344103E-2</v>
      </c>
      <c r="Y62" s="2">
        <f>CORREL($B$2:$B$56,AZ2:AZ56)</f>
        <v>0.44673283189103447</v>
      </c>
      <c r="Z62" s="2">
        <f>CORREL($B$2:$B$56,BA2:BA56)</f>
        <v>0.33444973363967073</v>
      </c>
      <c r="AA62" s="6"/>
      <c r="AC62" s="1"/>
    </row>
    <row r="63" spans="1:53" x14ac:dyDescent="0.25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25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25">
      <c r="G65" s="2" t="s">
        <v>34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AA65" s="6"/>
      <c r="AC65" s="1"/>
    </row>
    <row r="66" spans="6:29" x14ac:dyDescent="0.25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25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25">
      <c r="G68" s="2" t="s">
        <v>35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AA68" s="6"/>
      <c r="AC68" s="1"/>
    </row>
    <row r="69" spans="6:29" x14ac:dyDescent="0.25">
      <c r="F69" s="2" t="s">
        <v>27</v>
      </c>
      <c r="G69" s="10">
        <f>MAX(H61:X61)</f>
        <v>0.26516043935421457</v>
      </c>
      <c r="AA69" s="6"/>
      <c r="AC69" s="1"/>
    </row>
    <row r="70" spans="6:29" x14ac:dyDescent="0.25">
      <c r="F70" s="2" t="s">
        <v>28</v>
      </c>
      <c r="G70" s="11">
        <f>MIN(H61:X61)</f>
        <v>-0.1922248558700658</v>
      </c>
      <c r="AA70" s="6"/>
      <c r="AC70" s="1"/>
    </row>
    <row r="71" spans="6:29" x14ac:dyDescent="0.25">
      <c r="F71" s="2" t="s">
        <v>23</v>
      </c>
      <c r="G71" s="10">
        <f>MAX(H62:X62)</f>
        <v>0.37500570144491385</v>
      </c>
      <c r="AA71" s="6"/>
      <c r="AC71" s="1"/>
    </row>
    <row r="72" spans="6:29" x14ac:dyDescent="0.25">
      <c r="F72" s="2" t="s">
        <v>24</v>
      </c>
      <c r="G72" s="11">
        <f>MIN(H62:X62)</f>
        <v>-0.38892045470063591</v>
      </c>
      <c r="AA72" s="6"/>
      <c r="AC72" s="1"/>
    </row>
    <row r="73" spans="6:29" x14ac:dyDescent="0.25">
      <c r="AA73" s="6"/>
    </row>
    <row r="74" spans="6:29" x14ac:dyDescent="0.25">
      <c r="AA74" s="6"/>
    </row>
    <row r="75" spans="6:29" x14ac:dyDescent="0.25">
      <c r="AA75" s="6"/>
    </row>
    <row r="76" spans="6:29" x14ac:dyDescent="0.25">
      <c r="AA76" s="6"/>
    </row>
    <row r="77" spans="6:29" x14ac:dyDescent="0.25">
      <c r="AA77" s="6"/>
    </row>
    <row r="78" spans="6:29" x14ac:dyDescent="0.25">
      <c r="AA78" s="6"/>
    </row>
    <row r="94" spans="5:18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H61:Y61 Y62:Z62 Y65">
    <cfRule type="top10" dxfId="15" priority="8" bottom="1" rank="5"/>
    <cfRule type="top10" dxfId="14" priority="9" rank="5"/>
  </conditionalFormatting>
  <conditionalFormatting sqref="H62:Z62 Y65">
    <cfRule type="top10" dxfId="13" priority="10" bottom="1" rank="5"/>
    <cfRule type="top10" dxfId="12" priority="11" rank="5"/>
  </conditionalFormatting>
  <conditionalFormatting sqref="AA85:AA86 Y65 H61:Y62 Z62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abSelected="1" zoomScale="60" zoomScaleNormal="60" workbookViewId="0">
      <selection sqref="A1:D57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1" width="8.875" style="2"/>
    <col min="42" max="42" width="8.875" style="4"/>
    <col min="43" max="53" width="8.875" style="2"/>
    <col min="54" max="54" width="8.875" style="4"/>
    <col min="55" max="16384" width="8.875" style="2"/>
  </cols>
  <sheetData>
    <row r="1" spans="1:57" x14ac:dyDescent="0.25">
      <c r="A1" s="15" t="s">
        <v>0</v>
      </c>
      <c r="B1" s="15" t="s">
        <v>1</v>
      </c>
      <c r="C1" s="15" t="s">
        <v>39</v>
      </c>
      <c r="D1" s="15" t="s">
        <v>40</v>
      </c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37</v>
      </c>
      <c r="AF1" s="2" t="s">
        <v>36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36</v>
      </c>
      <c r="BE1" s="2" t="s">
        <v>38</v>
      </c>
    </row>
    <row r="2" spans="1:57" x14ac:dyDescent="0.25">
      <c r="A2" s="2">
        <v>1966</v>
      </c>
      <c r="B2">
        <v>0.82</v>
      </c>
      <c r="C2" s="5">
        <v>0.82</v>
      </c>
      <c r="D2" s="2">
        <v>0.84699999999999998</v>
      </c>
      <c r="E2"/>
      <c r="F2"/>
      <c r="G2"/>
      <c r="H2"/>
      <c r="I2"/>
      <c r="K2" s="2">
        <v>1966</v>
      </c>
      <c r="S2" s="2">
        <v>45.5</v>
      </c>
      <c r="T2" s="2">
        <v>29.5</v>
      </c>
      <c r="U2" s="2">
        <v>14.1</v>
      </c>
      <c r="V2" s="2">
        <v>2.2999999999999998</v>
      </c>
      <c r="W2" s="2">
        <v>1.4000000000000001</v>
      </c>
      <c r="X2" s="2">
        <v>46.20000000000001</v>
      </c>
      <c r="Y2" s="2">
        <v>66.900000000000006</v>
      </c>
      <c r="Z2" s="2">
        <v>29.8</v>
      </c>
      <c r="AA2" s="2">
        <v>21.599999999999998</v>
      </c>
      <c r="AB2" s="2">
        <v>18.600000000000001</v>
      </c>
      <c r="AC2" s="2">
        <v>51.9</v>
      </c>
      <c r="AD2" s="4">
        <v>9.1</v>
      </c>
      <c r="AE2" s="17">
        <f>SUM(S2:AD2)</f>
        <v>336.90000000000003</v>
      </c>
      <c r="AF2" s="15">
        <f>SUM(X2:Y2)</f>
        <v>113.10000000000002</v>
      </c>
      <c r="AG2" s="15">
        <f>SUM(W2:AA2)</f>
        <v>165.9</v>
      </c>
      <c r="AH2" s="15"/>
      <c r="AI2" s="2">
        <v>1966</v>
      </c>
      <c r="AQ2" s="2">
        <v>-35.525806451612901</v>
      </c>
      <c r="AR2" s="2">
        <v>-35.889285714285712</v>
      </c>
      <c r="AS2" s="2">
        <v>-15.561290322580646</v>
      </c>
      <c r="AT2" s="2">
        <v>-7.7166666666666659</v>
      </c>
      <c r="AU2" s="2">
        <v>5.5903225806451617</v>
      </c>
      <c r="AV2" s="2">
        <v>17.776666666666664</v>
      </c>
      <c r="AW2" s="2">
        <v>18.138709677419353</v>
      </c>
      <c r="AX2" s="2">
        <v>15.464516129032257</v>
      </c>
      <c r="AY2" s="2">
        <v>7.4966666666666688</v>
      </c>
      <c r="AZ2" s="2">
        <v>-10.78709677419355</v>
      </c>
      <c r="BA2" s="2">
        <v>-13.879999999999999</v>
      </c>
      <c r="BB2" s="4">
        <v>-27.641935483870967</v>
      </c>
      <c r="BC2" s="31">
        <f>AVERAGE(AQ2:BB2)</f>
        <v>-6.877933307731694</v>
      </c>
      <c r="BD2" s="2">
        <f>AVERAGE(AV2:AW2)</f>
        <v>17.957688172043007</v>
      </c>
      <c r="BE2" s="2">
        <f>AVERAGE(AV2:AY2)</f>
        <v>14.719139784946234</v>
      </c>
    </row>
    <row r="3" spans="1:57" x14ac:dyDescent="0.25">
      <c r="A3" s="2">
        <v>1967</v>
      </c>
      <c r="B3">
        <v>0.88500000000000001</v>
      </c>
      <c r="C3" s="5">
        <v>0.88500000000000001</v>
      </c>
      <c r="D3" s="2">
        <v>1.3420000000000001</v>
      </c>
      <c r="E3"/>
      <c r="F3"/>
      <c r="G3"/>
      <c r="H3"/>
      <c r="I3"/>
      <c r="K3" s="2">
        <v>1967</v>
      </c>
      <c r="L3" s="2">
        <v>46.20000000000001</v>
      </c>
      <c r="M3" s="2">
        <v>66.900000000000006</v>
      </c>
      <c r="N3" s="2">
        <v>29.8</v>
      </c>
      <c r="O3" s="2">
        <v>21.599999999999998</v>
      </c>
      <c r="P3" s="2">
        <v>18.600000000000001</v>
      </c>
      <c r="Q3" s="2">
        <v>51.9</v>
      </c>
      <c r="R3" s="4">
        <v>9.1</v>
      </c>
      <c r="S3" s="2">
        <v>19.400000000000002</v>
      </c>
      <c r="T3" s="2">
        <v>4.8000000000000007</v>
      </c>
      <c r="U3" s="2">
        <v>15.5</v>
      </c>
      <c r="V3" s="2">
        <v>13.6</v>
      </c>
      <c r="W3" s="2">
        <v>31.000000000000004</v>
      </c>
      <c r="X3" s="2">
        <v>28.7</v>
      </c>
      <c r="Y3" s="2">
        <v>46.8</v>
      </c>
      <c r="Z3" s="2">
        <v>19.600000000000001</v>
      </c>
      <c r="AA3" s="2">
        <v>13.700000000000001</v>
      </c>
      <c r="AB3" s="2">
        <v>30.599999999999998</v>
      </c>
      <c r="AC3" s="2">
        <v>10.199999999999998</v>
      </c>
      <c r="AD3" s="4">
        <v>34.200000000000003</v>
      </c>
      <c r="AE3" s="17">
        <f t="shared" ref="AE3:AE57" si="0">SUM(S3:AD3)</f>
        <v>268.09999999999997</v>
      </c>
      <c r="AF3" s="15">
        <f t="shared" ref="AF3:AF57" si="1">SUM(X3:Y3)</f>
        <v>75.5</v>
      </c>
      <c r="AG3" s="15">
        <f t="shared" ref="AG3:AG57" si="2">SUM(W3:AA3)</f>
        <v>139.79999999999998</v>
      </c>
      <c r="AH3" s="15"/>
      <c r="AI3" s="2">
        <v>1967</v>
      </c>
      <c r="AJ3" s="2">
        <v>17.776666666666664</v>
      </c>
      <c r="AK3" s="2">
        <v>18.138709677419353</v>
      </c>
      <c r="AL3" s="2">
        <v>15.464516129032257</v>
      </c>
      <c r="AM3" s="2">
        <v>7.4966666666666688</v>
      </c>
      <c r="AN3" s="2">
        <v>-10.78709677419355</v>
      </c>
      <c r="AO3" s="2">
        <v>-13.879999999999999</v>
      </c>
      <c r="AP3" s="4">
        <v>-27.641935483870967</v>
      </c>
      <c r="AQ3" s="2">
        <v>-34.080645161290313</v>
      </c>
      <c r="AR3" s="2">
        <v>-32.364285714285714</v>
      </c>
      <c r="AS3" s="2">
        <v>-15.435483870967742</v>
      </c>
      <c r="AT3" s="2">
        <v>-10.493103448275864</v>
      </c>
      <c r="AU3" s="2">
        <v>11.21935483870968</v>
      </c>
      <c r="AV3" s="2">
        <v>18.216666666666665</v>
      </c>
      <c r="AW3" s="2">
        <v>16.541935483870969</v>
      </c>
      <c r="AX3" s="2">
        <v>13.306451612903228</v>
      </c>
      <c r="AY3" s="2">
        <v>8.413333333333334</v>
      </c>
      <c r="AZ3" s="2">
        <v>-6.2258064516129021</v>
      </c>
      <c r="BA3" s="2">
        <v>-29.006666666666664</v>
      </c>
      <c r="BB3" s="4">
        <v>-28.806451612903221</v>
      </c>
      <c r="BC3" s="31">
        <f t="shared" ref="BC3:BC56" si="3">AVERAGE(AQ3:BB3)</f>
        <v>-7.3928917492098778</v>
      </c>
      <c r="BD3" s="2">
        <f t="shared" ref="BD3:BD57" si="4">AVERAGE(AV3:AW3)</f>
        <v>17.379301075268817</v>
      </c>
      <c r="BE3" s="2">
        <f t="shared" ref="BE3:BE57" si="5">AVERAGE(AV3:AY3)</f>
        <v>14.119596774193548</v>
      </c>
    </row>
    <row r="4" spans="1:57" x14ac:dyDescent="0.25">
      <c r="A4" s="2">
        <v>1968</v>
      </c>
      <c r="B4">
        <v>1.3520000000000001</v>
      </c>
      <c r="C4" s="5">
        <v>1.3520000000000001</v>
      </c>
      <c r="D4" s="2">
        <v>1.446</v>
      </c>
      <c r="E4"/>
      <c r="F4"/>
      <c r="G4"/>
      <c r="H4"/>
      <c r="I4"/>
      <c r="K4" s="2">
        <v>1968</v>
      </c>
      <c r="L4" s="2">
        <v>28.7</v>
      </c>
      <c r="M4" s="2">
        <v>46.8</v>
      </c>
      <c r="N4" s="2">
        <v>19.600000000000001</v>
      </c>
      <c r="O4" s="2">
        <v>13.700000000000001</v>
      </c>
      <c r="P4" s="2">
        <v>30.599999999999998</v>
      </c>
      <c r="Q4" s="2">
        <v>10.199999999999998</v>
      </c>
      <c r="R4" s="4">
        <v>34.200000000000003</v>
      </c>
      <c r="S4" s="2">
        <v>34.200000000000003</v>
      </c>
      <c r="T4" s="2">
        <v>21.799999999999997</v>
      </c>
      <c r="U4" s="2">
        <v>14.7</v>
      </c>
      <c r="V4" s="2">
        <v>1.8</v>
      </c>
      <c r="W4" s="2">
        <v>21.9</v>
      </c>
      <c r="X4" s="2">
        <v>32.799999999999997</v>
      </c>
      <c r="Y4" s="2">
        <v>81.8</v>
      </c>
      <c r="Z4" s="2">
        <v>39.000000000000007</v>
      </c>
      <c r="AA4" s="2">
        <v>10.299999999999999</v>
      </c>
      <c r="AB4" s="2">
        <v>34.299999999999997</v>
      </c>
      <c r="AC4" s="2">
        <v>8.1</v>
      </c>
      <c r="AD4" s="4">
        <v>16.100000000000001</v>
      </c>
      <c r="AE4" s="17">
        <f t="shared" si="0"/>
        <v>316.80000000000007</v>
      </c>
      <c r="AF4" s="15">
        <f t="shared" si="1"/>
        <v>114.6</v>
      </c>
      <c r="AG4" s="15">
        <f t="shared" si="2"/>
        <v>185.8</v>
      </c>
      <c r="AH4" s="15"/>
      <c r="AI4" s="2">
        <v>1968</v>
      </c>
      <c r="AJ4" s="2">
        <v>18.216666666666665</v>
      </c>
      <c r="AK4" s="2">
        <v>16.541935483870969</v>
      </c>
      <c r="AL4" s="2">
        <v>13.306451612903228</v>
      </c>
      <c r="AM4" s="2">
        <v>8.413333333333334</v>
      </c>
      <c r="AN4" s="2">
        <v>-6.2258064516129021</v>
      </c>
      <c r="AO4" s="2">
        <v>-29.006666666666664</v>
      </c>
      <c r="AP4" s="4">
        <v>-28.806451612903221</v>
      </c>
      <c r="AQ4" s="2">
        <v>-26.409677419354839</v>
      </c>
      <c r="AR4" s="2">
        <v>-26.410714285714295</v>
      </c>
      <c r="AS4" s="2">
        <v>-16.353333333333339</v>
      </c>
      <c r="AT4" s="2">
        <v>-8.3633333333333333</v>
      </c>
      <c r="AU4" s="2">
        <v>5.870967741935484</v>
      </c>
      <c r="AV4" s="2">
        <v>16.973333333333333</v>
      </c>
      <c r="AW4" s="2">
        <v>19.267741935483873</v>
      </c>
      <c r="AX4" s="2">
        <v>16.406451612903226</v>
      </c>
      <c r="AY4" s="2">
        <v>6.94</v>
      </c>
      <c r="AZ4" s="2">
        <v>-10.938709677419354</v>
      </c>
      <c r="BA4" s="2">
        <v>-27.923333333333336</v>
      </c>
      <c r="BB4" s="4">
        <v>-32.758064516129032</v>
      </c>
      <c r="BC4" s="31">
        <f t="shared" si="3"/>
        <v>-6.9748892729134679</v>
      </c>
      <c r="BD4" s="2">
        <f t="shared" si="4"/>
        <v>18.120537634408603</v>
      </c>
      <c r="BE4" s="2">
        <f t="shared" si="5"/>
        <v>14.896881720430107</v>
      </c>
    </row>
    <row r="5" spans="1:57" x14ac:dyDescent="0.25">
      <c r="A5" s="2">
        <v>1969</v>
      </c>
      <c r="B5">
        <v>1.3129999999999999</v>
      </c>
      <c r="C5" s="5">
        <v>1.3129999999999999</v>
      </c>
      <c r="D5" s="2">
        <v>1.2589999999999999</v>
      </c>
      <c r="E5"/>
      <c r="F5"/>
      <c r="G5"/>
      <c r="H5"/>
      <c r="I5"/>
      <c r="K5" s="2">
        <v>1969</v>
      </c>
      <c r="L5" s="2">
        <v>32.799999999999997</v>
      </c>
      <c r="M5" s="2">
        <v>81.8</v>
      </c>
      <c r="N5" s="2">
        <v>39.000000000000007</v>
      </c>
      <c r="O5" s="2">
        <v>10.299999999999999</v>
      </c>
      <c r="P5" s="2">
        <v>34.299999999999997</v>
      </c>
      <c r="Q5" s="2">
        <v>8.1</v>
      </c>
      <c r="R5" s="4">
        <v>16.100000000000001</v>
      </c>
      <c r="S5" s="2">
        <v>36.9</v>
      </c>
      <c r="T5" s="2">
        <v>3.3</v>
      </c>
      <c r="U5" s="2">
        <v>3.0999999999999996</v>
      </c>
      <c r="V5" s="2">
        <v>1.1000000000000001</v>
      </c>
      <c r="W5" s="2">
        <v>4.4000000000000004</v>
      </c>
      <c r="X5" s="2">
        <v>21</v>
      </c>
      <c r="Y5" s="2">
        <v>10.3</v>
      </c>
      <c r="Z5" s="2">
        <v>11.4</v>
      </c>
      <c r="AA5" s="2">
        <v>29.200000000000006</v>
      </c>
      <c r="AB5" s="2">
        <v>23.8</v>
      </c>
      <c r="AC5" s="2">
        <v>6.3</v>
      </c>
      <c r="AD5" s="4">
        <v>13.7</v>
      </c>
      <c r="AE5" s="17">
        <f t="shared" si="0"/>
        <v>164.5</v>
      </c>
      <c r="AF5" s="15">
        <f t="shared" si="1"/>
        <v>31.3</v>
      </c>
      <c r="AG5" s="15">
        <f t="shared" si="2"/>
        <v>76.300000000000011</v>
      </c>
      <c r="AH5" s="15"/>
      <c r="AI5" s="2">
        <v>1969</v>
      </c>
      <c r="AJ5" s="2">
        <v>16.973333333333333</v>
      </c>
      <c r="AK5" s="2">
        <v>19.267741935483873</v>
      </c>
      <c r="AL5" s="2">
        <v>16.406451612903226</v>
      </c>
      <c r="AM5" s="2">
        <v>6.94</v>
      </c>
      <c r="AN5" s="2">
        <v>-10.938709677419354</v>
      </c>
      <c r="AO5" s="2">
        <v>-27.923333333333336</v>
      </c>
      <c r="AP5" s="4">
        <v>-32.758064516129032</v>
      </c>
      <c r="AQ5" s="2">
        <v>-19.36774193548387</v>
      </c>
      <c r="AR5" s="2">
        <v>-30.378571428571426</v>
      </c>
      <c r="AS5" s="2">
        <v>-21.687096774193545</v>
      </c>
      <c r="AT5" s="2">
        <v>-6.0599999999999987</v>
      </c>
      <c r="AU5" s="2">
        <v>8.5290322580645164</v>
      </c>
      <c r="AV5" s="2">
        <v>19.066666666666666</v>
      </c>
      <c r="AW5" s="2">
        <v>21.464516129032262</v>
      </c>
      <c r="AX5" s="2">
        <v>18.032258064516128</v>
      </c>
      <c r="AY5" s="2">
        <v>9.3566666666666674</v>
      </c>
      <c r="AZ5" s="2">
        <v>-10.709677419354836</v>
      </c>
      <c r="BA5" s="2">
        <v>-28.49</v>
      </c>
      <c r="BB5" s="4">
        <v>-30.812903225806444</v>
      </c>
      <c r="BC5" s="31">
        <f t="shared" si="3"/>
        <v>-5.9214042498719905</v>
      </c>
      <c r="BD5" s="2">
        <f t="shared" si="4"/>
        <v>20.265591397849462</v>
      </c>
      <c r="BE5" s="2">
        <f t="shared" si="5"/>
        <v>16.980026881720431</v>
      </c>
    </row>
    <row r="6" spans="1:57" x14ac:dyDescent="0.25">
      <c r="A6" s="2">
        <v>1970</v>
      </c>
      <c r="B6">
        <v>1.069</v>
      </c>
      <c r="C6" s="5">
        <v>1.069</v>
      </c>
      <c r="D6" s="2">
        <v>1.0309999999999999</v>
      </c>
      <c r="E6"/>
      <c r="F6"/>
      <c r="G6"/>
      <c r="H6"/>
      <c r="I6"/>
      <c r="K6" s="2">
        <v>1970</v>
      </c>
      <c r="L6" s="2">
        <v>21</v>
      </c>
      <c r="M6" s="2">
        <v>10.3</v>
      </c>
      <c r="N6" s="2">
        <v>11.4</v>
      </c>
      <c r="O6" s="2">
        <v>29.200000000000006</v>
      </c>
      <c r="P6" s="2">
        <v>23.8</v>
      </c>
      <c r="Q6" s="2">
        <v>6.3</v>
      </c>
      <c r="R6" s="4">
        <v>13.7</v>
      </c>
      <c r="S6" s="2">
        <v>2.4</v>
      </c>
      <c r="T6" s="2">
        <v>10.200000000000001</v>
      </c>
      <c r="U6" s="2">
        <v>6.4</v>
      </c>
      <c r="V6" s="2">
        <v>3.5</v>
      </c>
      <c r="W6" s="2">
        <v>20.500000000000004</v>
      </c>
      <c r="X6" s="2">
        <v>23.400000000000002</v>
      </c>
      <c r="Y6" s="2">
        <v>41.8</v>
      </c>
      <c r="Z6" s="2">
        <v>25.999999999999996</v>
      </c>
      <c r="AA6" s="2">
        <v>10.7</v>
      </c>
      <c r="AB6" s="2">
        <v>10.199999999999999</v>
      </c>
      <c r="AC6" s="2">
        <v>22.7</v>
      </c>
      <c r="AD6" s="4">
        <v>6.2000000000000011</v>
      </c>
      <c r="AE6" s="17">
        <f t="shared" si="0"/>
        <v>183.99999999999994</v>
      </c>
      <c r="AF6" s="15">
        <f t="shared" si="1"/>
        <v>65.2</v>
      </c>
      <c r="AG6" s="15">
        <f t="shared" si="2"/>
        <v>122.4</v>
      </c>
      <c r="AH6" s="15"/>
      <c r="AI6" s="2">
        <v>1970</v>
      </c>
      <c r="AJ6" s="2">
        <v>19.066666666666666</v>
      </c>
      <c r="AK6" s="2">
        <v>21.464516129032262</v>
      </c>
      <c r="AL6" s="2">
        <v>18.032258064516128</v>
      </c>
      <c r="AM6" s="2">
        <v>9.3566666666666674</v>
      </c>
      <c r="AN6" s="2">
        <v>-10.709677419354836</v>
      </c>
      <c r="AO6" s="2">
        <v>-28.49</v>
      </c>
      <c r="AP6" s="4">
        <v>-30.812903225806444</v>
      </c>
      <c r="AQ6" s="2">
        <v>-24.026666666666667</v>
      </c>
      <c r="AR6" s="2">
        <v>-30.685714285714287</v>
      </c>
      <c r="AS6" s="2">
        <v>-19.851612903225806</v>
      </c>
      <c r="AT6" s="2">
        <v>-8.0931034482758619</v>
      </c>
      <c r="AU6" s="2">
        <v>7.3677419354838714</v>
      </c>
      <c r="AV6" s="2">
        <v>22.44</v>
      </c>
      <c r="AW6" s="2">
        <v>15.848387096774195</v>
      </c>
      <c r="AX6" s="2">
        <v>12.58064516129032</v>
      </c>
      <c r="AY6" s="2">
        <v>10.813333333333333</v>
      </c>
      <c r="AZ6" s="2">
        <v>-9.3645161290322569</v>
      </c>
      <c r="BA6" s="2">
        <v>-22.386666666666663</v>
      </c>
      <c r="BB6" s="4">
        <v>-26.4</v>
      </c>
      <c r="BC6" s="31">
        <f t="shared" si="3"/>
        <v>-5.9798477143916502</v>
      </c>
      <c r="BD6" s="2">
        <f t="shared" si="4"/>
        <v>19.144193548387097</v>
      </c>
      <c r="BE6" s="2">
        <f t="shared" si="5"/>
        <v>15.420591397849462</v>
      </c>
    </row>
    <row r="7" spans="1:57" x14ac:dyDescent="0.25">
      <c r="A7" s="2">
        <v>1971</v>
      </c>
      <c r="B7">
        <v>0.89400000000000002</v>
      </c>
      <c r="C7" s="5">
        <v>0.89400000000000002</v>
      </c>
      <c r="D7" s="2">
        <v>0.71899999999999997</v>
      </c>
      <c r="E7"/>
      <c r="F7"/>
      <c r="G7"/>
      <c r="H7"/>
      <c r="I7"/>
      <c r="K7" s="2">
        <v>1971</v>
      </c>
      <c r="L7" s="2">
        <v>23.400000000000002</v>
      </c>
      <c r="M7" s="2">
        <v>41.8</v>
      </c>
      <c r="N7" s="2">
        <v>25.999999999999996</v>
      </c>
      <c r="O7" s="2">
        <v>10.7</v>
      </c>
      <c r="P7" s="2">
        <v>10.199999999999999</v>
      </c>
      <c r="Q7" s="2">
        <v>22.7</v>
      </c>
      <c r="R7" s="4">
        <v>6.2000000000000011</v>
      </c>
      <c r="S7" s="2">
        <v>26</v>
      </c>
      <c r="T7" s="2">
        <v>17.7</v>
      </c>
      <c r="U7" s="2">
        <v>8.3000000000000007</v>
      </c>
      <c r="V7" s="2">
        <v>0.60000000000000009</v>
      </c>
      <c r="W7" s="2">
        <v>3.2</v>
      </c>
      <c r="X7" s="2">
        <v>11.200000000000001</v>
      </c>
      <c r="Y7" s="2">
        <v>13.1</v>
      </c>
      <c r="Z7" s="2">
        <v>24.200000000000003</v>
      </c>
      <c r="AA7" s="2">
        <v>25.999999999999996</v>
      </c>
      <c r="AB7" s="2">
        <v>26.7</v>
      </c>
      <c r="AC7" s="2">
        <v>35.699999999999996</v>
      </c>
      <c r="AD7" s="4">
        <v>16.2</v>
      </c>
      <c r="AE7" s="17">
        <f t="shared" si="0"/>
        <v>208.89999999999995</v>
      </c>
      <c r="AF7" s="15">
        <f t="shared" si="1"/>
        <v>24.3</v>
      </c>
      <c r="AG7" s="15">
        <f t="shared" si="2"/>
        <v>77.7</v>
      </c>
      <c r="AH7" s="15"/>
      <c r="AI7" s="2">
        <v>1971</v>
      </c>
      <c r="AJ7" s="2">
        <v>22.44</v>
      </c>
      <c r="AK7" s="2">
        <v>15.848387096774195</v>
      </c>
      <c r="AL7" s="2">
        <v>12.58064516129032</v>
      </c>
      <c r="AM7" s="2">
        <v>10.813333333333333</v>
      </c>
      <c r="AN7" s="2">
        <v>-9.3645161290322569</v>
      </c>
      <c r="AO7" s="2">
        <v>-22.386666666666663</v>
      </c>
      <c r="AP7" s="4">
        <v>-26.4</v>
      </c>
      <c r="AQ7" s="2">
        <v>-24.335483870967742</v>
      </c>
      <c r="AR7" s="2">
        <v>-31.246428571428574</v>
      </c>
      <c r="AS7" s="2">
        <v>-20.122580645161289</v>
      </c>
      <c r="AT7" s="2">
        <v>-4.5399999999999983</v>
      </c>
      <c r="AU7" s="2">
        <v>7.8419354838709658</v>
      </c>
      <c r="AV7" s="2">
        <v>17.206666666666663</v>
      </c>
      <c r="AW7" s="2">
        <v>21.822580645161295</v>
      </c>
      <c r="AX7" s="2">
        <v>17.083870967741937</v>
      </c>
      <c r="AY7" s="2">
        <v>7.3433333333333337</v>
      </c>
      <c r="AZ7" s="2">
        <v>-9.4806451612903242</v>
      </c>
      <c r="BA7" s="2">
        <v>-24.993333333333329</v>
      </c>
      <c r="BB7" s="4">
        <v>-30.335483870967746</v>
      </c>
      <c r="BC7" s="31">
        <f t="shared" si="3"/>
        <v>-6.1462973630312341</v>
      </c>
      <c r="BD7" s="2">
        <f t="shared" si="4"/>
        <v>19.514623655913979</v>
      </c>
      <c r="BE7" s="2">
        <f t="shared" si="5"/>
        <v>15.864112903225807</v>
      </c>
    </row>
    <row r="8" spans="1:57" x14ac:dyDescent="0.25">
      <c r="A8" s="2">
        <v>1972</v>
      </c>
      <c r="B8">
        <v>0.63200000000000001</v>
      </c>
      <c r="C8" s="5">
        <v>0.63200000000000001</v>
      </c>
      <c r="D8" s="2">
        <v>1.0489999999999999</v>
      </c>
      <c r="E8"/>
      <c r="F8"/>
      <c r="G8"/>
      <c r="H8"/>
      <c r="I8"/>
      <c r="K8" s="2">
        <v>1972</v>
      </c>
      <c r="L8" s="2">
        <v>11.200000000000001</v>
      </c>
      <c r="M8" s="2">
        <v>13.1</v>
      </c>
      <c r="N8" s="2">
        <v>24.200000000000003</v>
      </c>
      <c r="O8" s="2">
        <v>25.999999999999996</v>
      </c>
      <c r="P8" s="2">
        <v>26.7</v>
      </c>
      <c r="Q8" s="2">
        <v>35.699999999999996</v>
      </c>
      <c r="R8" s="4">
        <v>16.2</v>
      </c>
      <c r="S8" s="2">
        <v>20.000000000000004</v>
      </c>
      <c r="T8" s="2">
        <v>11.8</v>
      </c>
      <c r="U8" s="2">
        <v>5.0999999999999996</v>
      </c>
      <c r="V8" s="2">
        <v>6.3000000000000007</v>
      </c>
      <c r="W8" s="2">
        <v>16.400000000000002</v>
      </c>
      <c r="X8" s="2">
        <v>8.2000000000000011</v>
      </c>
      <c r="Y8" s="2">
        <v>21.9</v>
      </c>
      <c r="Z8" s="2">
        <v>62.699999999999996</v>
      </c>
      <c r="AA8" s="2">
        <v>14.900000000000002</v>
      </c>
      <c r="AB8" s="2">
        <v>25.799999999999994</v>
      </c>
      <c r="AC8" s="2">
        <v>15.899999999999999</v>
      </c>
      <c r="AD8" s="4">
        <v>29.200000000000003</v>
      </c>
      <c r="AE8" s="17">
        <f t="shared" si="0"/>
        <v>238.2</v>
      </c>
      <c r="AF8" s="15">
        <f t="shared" si="1"/>
        <v>30.1</v>
      </c>
      <c r="AG8" s="15">
        <f t="shared" si="2"/>
        <v>124.1</v>
      </c>
      <c r="AH8" s="15"/>
      <c r="AI8" s="2">
        <v>1972</v>
      </c>
      <c r="AJ8" s="2">
        <v>17.206666666666663</v>
      </c>
      <c r="AK8" s="2">
        <v>21.822580645161295</v>
      </c>
      <c r="AL8" s="2">
        <v>17.083870967741937</v>
      </c>
      <c r="AM8" s="2">
        <v>7.3433333333333337</v>
      </c>
      <c r="AN8" s="2">
        <v>-9.4806451612903242</v>
      </c>
      <c r="AO8" s="2">
        <v>-24.993333333333329</v>
      </c>
      <c r="AP8" s="4">
        <v>-30.335483870967746</v>
      </c>
      <c r="AQ8" s="2">
        <v>-35.961290322580652</v>
      </c>
      <c r="AR8" s="2">
        <v>-18.786206896551722</v>
      </c>
      <c r="AS8" s="2">
        <v>-18.43548387096774</v>
      </c>
      <c r="AT8" s="2">
        <v>-7.9033333333333342</v>
      </c>
      <c r="AU8" s="2">
        <v>6.7516129032258059</v>
      </c>
      <c r="AV8" s="2">
        <v>13.396666666666667</v>
      </c>
      <c r="AW8" s="2">
        <v>21.29032258064516</v>
      </c>
      <c r="AX8" s="2">
        <v>14.729032258064514</v>
      </c>
      <c r="AY8" s="2">
        <v>7.3400000000000007</v>
      </c>
      <c r="AZ8" s="2">
        <v>-7.8064516129032242</v>
      </c>
      <c r="BA8" s="2">
        <v>-31.283333333333339</v>
      </c>
      <c r="BB8" s="4">
        <v>-23.729032258064517</v>
      </c>
      <c r="BC8" s="31">
        <f t="shared" si="3"/>
        <v>-6.6997914349276995</v>
      </c>
      <c r="BD8" s="2">
        <f t="shared" si="4"/>
        <v>17.343494623655914</v>
      </c>
      <c r="BE8" s="2">
        <f t="shared" si="5"/>
        <v>14.189005376344086</v>
      </c>
    </row>
    <row r="9" spans="1:57" x14ac:dyDescent="0.25">
      <c r="A9" s="2">
        <v>1973</v>
      </c>
      <c r="B9">
        <v>1.105</v>
      </c>
      <c r="C9" s="5">
        <v>1.105</v>
      </c>
      <c r="D9" s="2">
        <v>1.107</v>
      </c>
      <c r="E9"/>
      <c r="F9"/>
      <c r="G9"/>
      <c r="H9"/>
      <c r="I9"/>
      <c r="K9" s="2">
        <v>1973</v>
      </c>
      <c r="L9" s="2">
        <v>8.2000000000000011</v>
      </c>
      <c r="M9" s="2">
        <v>21.9</v>
      </c>
      <c r="N9" s="2">
        <v>62.699999999999996</v>
      </c>
      <c r="O9" s="2">
        <v>14.900000000000002</v>
      </c>
      <c r="P9" s="2">
        <v>25.799999999999994</v>
      </c>
      <c r="Q9" s="2">
        <v>15.899999999999999</v>
      </c>
      <c r="R9" s="4">
        <v>29.200000000000003</v>
      </c>
      <c r="S9" s="2">
        <v>9.6000000000000014</v>
      </c>
      <c r="T9" s="2">
        <v>4</v>
      </c>
      <c r="U9" s="2">
        <v>3</v>
      </c>
      <c r="V9" s="2">
        <v>3</v>
      </c>
      <c r="W9" s="2">
        <v>2</v>
      </c>
      <c r="X9" s="2">
        <v>6.3</v>
      </c>
      <c r="Y9" s="2">
        <v>68.40000000000002</v>
      </c>
      <c r="Z9" s="2">
        <v>45.199999999999996</v>
      </c>
      <c r="AA9" s="2">
        <v>28.799999999999997</v>
      </c>
      <c r="AB9" s="2">
        <v>31.499999999999996</v>
      </c>
      <c r="AC9" s="2">
        <v>27.4</v>
      </c>
      <c r="AD9" s="4">
        <v>13.200000000000001</v>
      </c>
      <c r="AE9" s="17">
        <f t="shared" si="0"/>
        <v>242.4</v>
      </c>
      <c r="AF9" s="15">
        <f t="shared" si="1"/>
        <v>74.700000000000017</v>
      </c>
      <c r="AG9" s="15">
        <f t="shared" si="2"/>
        <v>150.69999999999999</v>
      </c>
      <c r="AH9" s="15"/>
      <c r="AI9" s="2">
        <v>1973</v>
      </c>
      <c r="AJ9" s="2">
        <v>13.396666666666667</v>
      </c>
      <c r="AK9" s="2">
        <v>21.29032258064516</v>
      </c>
      <c r="AL9" s="2">
        <v>14.729032258064514</v>
      </c>
      <c r="AM9" s="2">
        <v>7.3400000000000007</v>
      </c>
      <c r="AN9" s="2">
        <v>-7.8064516129032242</v>
      </c>
      <c r="AO9" s="2">
        <v>-31.283333333333339</v>
      </c>
      <c r="AP9" s="4">
        <v>-23.729032258064517</v>
      </c>
      <c r="AQ9" s="2">
        <v>-38.6225806451613</v>
      </c>
      <c r="AR9" s="2">
        <v>-26.467857142857145</v>
      </c>
      <c r="AS9" s="2">
        <v>-23.051612903225799</v>
      </c>
      <c r="AT9" s="2">
        <v>-6.1766666666666667</v>
      </c>
      <c r="AU9" s="2">
        <v>4.790322580645161</v>
      </c>
      <c r="AV9" s="2">
        <v>20.503333333333334</v>
      </c>
      <c r="AW9" s="2">
        <v>19.441935483870971</v>
      </c>
      <c r="AX9" s="2">
        <v>13.799999999999999</v>
      </c>
      <c r="AY9" s="2">
        <v>4.9466666666666681</v>
      </c>
      <c r="AZ9" s="2">
        <v>-8.19</v>
      </c>
      <c r="BA9" s="2">
        <v>-17.64</v>
      </c>
      <c r="BB9" s="4">
        <v>-25.454838709677418</v>
      </c>
      <c r="BC9" s="31">
        <f t="shared" si="3"/>
        <v>-6.8434415002560165</v>
      </c>
      <c r="BD9" s="2">
        <f t="shared" si="4"/>
        <v>19.972634408602154</v>
      </c>
      <c r="BE9" s="2">
        <f t="shared" si="5"/>
        <v>14.672983870967743</v>
      </c>
    </row>
    <row r="10" spans="1:57" x14ac:dyDescent="0.25">
      <c r="A10" s="2">
        <v>1974</v>
      </c>
      <c r="B10">
        <v>1.0920000000000001</v>
      </c>
      <c r="C10" s="5">
        <v>1.0920000000000001</v>
      </c>
      <c r="D10" s="2">
        <v>0.81599999999999995</v>
      </c>
      <c r="E10"/>
      <c r="F10"/>
      <c r="G10"/>
      <c r="H10"/>
      <c r="I10"/>
      <c r="K10" s="2">
        <v>1974</v>
      </c>
      <c r="L10" s="2">
        <v>6.3</v>
      </c>
      <c r="M10" s="2">
        <v>68.40000000000002</v>
      </c>
      <c r="N10" s="2">
        <v>45.199999999999996</v>
      </c>
      <c r="O10" s="2">
        <v>28.799999999999997</v>
      </c>
      <c r="P10" s="2">
        <v>31.499999999999996</v>
      </c>
      <c r="Q10" s="2">
        <v>27.4</v>
      </c>
      <c r="R10" s="4">
        <v>13.200000000000001</v>
      </c>
      <c r="S10" s="2">
        <v>6.4000000000000012</v>
      </c>
      <c r="T10" s="2">
        <v>6</v>
      </c>
      <c r="U10" s="2">
        <v>8</v>
      </c>
      <c r="V10" s="2">
        <v>1.4</v>
      </c>
      <c r="W10" s="2">
        <v>5.4</v>
      </c>
      <c r="X10" s="2">
        <v>23</v>
      </c>
      <c r="Y10" s="2">
        <v>13.200000000000001</v>
      </c>
      <c r="Z10" s="2">
        <v>9.6999999999999993</v>
      </c>
      <c r="AA10" s="2">
        <v>24.400000000000002</v>
      </c>
      <c r="AB10" s="2">
        <v>7.6</v>
      </c>
      <c r="AC10" s="2">
        <v>22.6</v>
      </c>
      <c r="AD10" s="4">
        <v>2.5999999999999996</v>
      </c>
      <c r="AE10" s="17">
        <f t="shared" si="0"/>
        <v>130.30000000000001</v>
      </c>
      <c r="AF10" s="15">
        <f t="shared" si="1"/>
        <v>36.200000000000003</v>
      </c>
      <c r="AG10" s="15">
        <f t="shared" si="2"/>
        <v>75.7</v>
      </c>
      <c r="AH10" s="15"/>
      <c r="AI10" s="2">
        <v>1974</v>
      </c>
      <c r="AJ10" s="2">
        <v>20.503333333333334</v>
      </c>
      <c r="AK10" s="2">
        <v>19.441935483870971</v>
      </c>
      <c r="AL10" s="2">
        <v>13.799999999999999</v>
      </c>
      <c r="AM10" s="2">
        <v>4.9466666666666681</v>
      </c>
      <c r="AN10" s="2">
        <v>-8.19</v>
      </c>
      <c r="AO10" s="2">
        <v>-17.64</v>
      </c>
      <c r="AP10" s="4">
        <v>-25.454838709677418</v>
      </c>
      <c r="AQ10" s="2">
        <v>-33.348387096774189</v>
      </c>
      <c r="AR10" s="2">
        <v>-31.471428571428582</v>
      </c>
      <c r="AS10" s="2">
        <v>-16.209677419354836</v>
      </c>
      <c r="AT10" s="2">
        <v>-5.6899999999999995</v>
      </c>
      <c r="AU10" s="2">
        <v>5.1709677419354838</v>
      </c>
      <c r="AV10" s="2">
        <v>18.969999999999995</v>
      </c>
      <c r="AW10" s="2">
        <v>20.977419354838712</v>
      </c>
      <c r="AX10" s="2">
        <v>19.122580645161293</v>
      </c>
      <c r="AY10" s="2">
        <v>7.0482758620689641</v>
      </c>
      <c r="AZ10" s="2">
        <v>-2.8000000000000003</v>
      </c>
      <c r="BA10" s="2">
        <v>-23.480000000000008</v>
      </c>
      <c r="BB10" s="4">
        <v>-38.36451612903226</v>
      </c>
      <c r="BC10" s="31">
        <f t="shared" si="3"/>
        <v>-6.6728971343821186</v>
      </c>
      <c r="BD10" s="2">
        <f t="shared" si="4"/>
        <v>19.973709677419354</v>
      </c>
      <c r="BE10" s="2">
        <f t="shared" si="5"/>
        <v>16.529568965517242</v>
      </c>
    </row>
    <row r="11" spans="1:57" x14ac:dyDescent="0.25">
      <c r="A11" s="2">
        <v>1975</v>
      </c>
      <c r="B11">
        <v>0.746</v>
      </c>
      <c r="C11" s="5">
        <v>0.746</v>
      </c>
      <c r="D11" s="2">
        <v>1.109</v>
      </c>
      <c r="E11"/>
      <c r="F11"/>
      <c r="G11"/>
      <c r="H11"/>
      <c r="I11"/>
      <c r="K11" s="2">
        <v>1975</v>
      </c>
      <c r="L11" s="2">
        <v>23</v>
      </c>
      <c r="M11" s="2">
        <v>13.200000000000001</v>
      </c>
      <c r="N11" s="2">
        <v>9.6999999999999993</v>
      </c>
      <c r="O11" s="2">
        <v>24.400000000000002</v>
      </c>
      <c r="P11" s="2">
        <v>7.6</v>
      </c>
      <c r="Q11" s="2">
        <v>22.6</v>
      </c>
      <c r="R11" s="4">
        <v>2.5999999999999996</v>
      </c>
      <c r="S11" s="2">
        <v>15.4</v>
      </c>
      <c r="T11" s="2">
        <v>17.900000000000002</v>
      </c>
      <c r="U11" s="2">
        <v>13.099999999999996</v>
      </c>
      <c r="V11" s="2">
        <v>13.799999999999999</v>
      </c>
      <c r="W11" s="2">
        <v>1.5</v>
      </c>
      <c r="X11" s="2">
        <v>16.099999999999998</v>
      </c>
      <c r="Y11" s="2">
        <v>44.4</v>
      </c>
      <c r="Z11" s="2">
        <v>39.9</v>
      </c>
      <c r="AA11" s="2">
        <v>30.900000000000002</v>
      </c>
      <c r="AB11" s="2">
        <v>27.699999999999996</v>
      </c>
      <c r="AC11" s="2">
        <v>37.700000000000003</v>
      </c>
      <c r="AD11" s="4">
        <v>10.700000000000001</v>
      </c>
      <c r="AE11" s="17">
        <f t="shared" si="0"/>
        <v>269.09999999999997</v>
      </c>
      <c r="AF11" s="15">
        <f t="shared" si="1"/>
        <v>60.5</v>
      </c>
      <c r="AG11" s="15">
        <f t="shared" si="2"/>
        <v>132.80000000000001</v>
      </c>
      <c r="AH11" s="15"/>
      <c r="AI11" s="2">
        <v>1975</v>
      </c>
      <c r="AJ11" s="2">
        <v>18.969999999999995</v>
      </c>
      <c r="AK11" s="2">
        <v>20.977419354838712</v>
      </c>
      <c r="AL11" s="2">
        <v>19.122580645161293</v>
      </c>
      <c r="AM11" s="2">
        <v>7.0482758620689641</v>
      </c>
      <c r="AN11" s="2">
        <v>-2.8000000000000003</v>
      </c>
      <c r="AO11" s="2">
        <v>-23.480000000000008</v>
      </c>
      <c r="AP11" s="4">
        <v>-38.36451612903226</v>
      </c>
      <c r="AQ11" s="2">
        <v>-33.583870967741937</v>
      </c>
      <c r="AR11" s="2">
        <v>-23.535714285714285</v>
      </c>
      <c r="AS11" s="2">
        <v>-20.451612903225804</v>
      </c>
      <c r="AT11" s="2">
        <v>-8.9133333333333322</v>
      </c>
      <c r="AU11" s="2">
        <v>5.5258064516129046</v>
      </c>
      <c r="AV11" s="2">
        <v>15.339999999999998</v>
      </c>
      <c r="AW11" s="2">
        <v>19.274193548387096</v>
      </c>
      <c r="AX11" s="2">
        <v>18.990322580645156</v>
      </c>
      <c r="AY11" s="2">
        <v>8.9566666666666688</v>
      </c>
      <c r="AZ11" s="2">
        <v>-6.4387096774193546</v>
      </c>
      <c r="BA11" s="2">
        <v>-20.509999999999998</v>
      </c>
      <c r="BB11" s="4">
        <v>-34.316129032258061</v>
      </c>
      <c r="BC11" s="31">
        <f t="shared" si="3"/>
        <v>-6.6385317460317452</v>
      </c>
      <c r="BD11" s="2">
        <f t="shared" si="4"/>
        <v>17.307096774193546</v>
      </c>
      <c r="BE11" s="2">
        <f t="shared" si="5"/>
        <v>15.64029569892473</v>
      </c>
    </row>
    <row r="12" spans="1:57" x14ac:dyDescent="0.25">
      <c r="A12" s="2">
        <v>1976</v>
      </c>
      <c r="B12">
        <v>1.1819999999999999</v>
      </c>
      <c r="C12" s="5">
        <v>1.1819999999999999</v>
      </c>
      <c r="D12" s="2">
        <v>1.022</v>
      </c>
      <c r="E12"/>
      <c r="F12"/>
      <c r="G12"/>
      <c r="H12"/>
      <c r="I12"/>
      <c r="K12" s="2">
        <v>1976</v>
      </c>
      <c r="L12" s="2">
        <v>16.099999999999998</v>
      </c>
      <c r="M12" s="2">
        <v>44.4</v>
      </c>
      <c r="N12" s="2">
        <v>39.9</v>
      </c>
      <c r="O12" s="2">
        <v>30.900000000000002</v>
      </c>
      <c r="P12" s="2">
        <v>27.699999999999996</v>
      </c>
      <c r="Q12" s="2">
        <v>37.700000000000003</v>
      </c>
      <c r="R12" s="4">
        <v>10.700000000000001</v>
      </c>
      <c r="S12" s="2">
        <v>25.999999999999996</v>
      </c>
      <c r="T12" s="2">
        <v>9.4999999999999982</v>
      </c>
      <c r="U12" s="2">
        <v>11.4</v>
      </c>
      <c r="V12" s="2">
        <v>10.899999999999999</v>
      </c>
      <c r="W12" s="2">
        <v>5.9000000000000012</v>
      </c>
      <c r="X12" s="2">
        <v>37.099999999999994</v>
      </c>
      <c r="Y12" s="2">
        <v>40.79999999999999</v>
      </c>
      <c r="Z12" s="2">
        <v>18.500000000000004</v>
      </c>
      <c r="AA12" s="2">
        <v>19.600000000000001</v>
      </c>
      <c r="AB12" s="2">
        <v>10.8</v>
      </c>
      <c r="AC12" s="2">
        <v>8.5000000000000018</v>
      </c>
      <c r="AD12" s="4">
        <v>7.3999999999999995</v>
      </c>
      <c r="AE12" s="17">
        <f t="shared" si="0"/>
        <v>206.39999999999998</v>
      </c>
      <c r="AF12" s="15">
        <f t="shared" si="1"/>
        <v>77.899999999999977</v>
      </c>
      <c r="AG12" s="15">
        <f t="shared" si="2"/>
        <v>121.89999999999998</v>
      </c>
      <c r="AH12" s="15"/>
      <c r="AI12" s="2">
        <v>1976</v>
      </c>
      <c r="AJ12" s="2">
        <v>15.339999999999998</v>
      </c>
      <c r="AK12" s="2">
        <v>19.274193548387096</v>
      </c>
      <c r="AL12" s="2">
        <v>18.990322580645156</v>
      </c>
      <c r="AM12" s="2">
        <v>8.9566666666666688</v>
      </c>
      <c r="AN12" s="2">
        <v>-6.4387096774193546</v>
      </c>
      <c r="AO12" s="2">
        <v>-20.509999999999998</v>
      </c>
      <c r="AP12" s="4">
        <v>-34.316129032258061</v>
      </c>
      <c r="AQ12" s="2">
        <v>-31.251612903225805</v>
      </c>
      <c r="AR12" s="2">
        <v>-30.510344827586209</v>
      </c>
      <c r="AS12" s="2">
        <v>-23.258064516129036</v>
      </c>
      <c r="AT12" s="2">
        <v>-11.393333333333334</v>
      </c>
      <c r="AU12" s="2">
        <v>2.1387096774193552</v>
      </c>
      <c r="AV12" s="2">
        <v>14.068965517241379</v>
      </c>
      <c r="AW12" s="2">
        <v>18.874193548387101</v>
      </c>
      <c r="AX12" s="2">
        <v>16.983870967741936</v>
      </c>
      <c r="AY12" s="2">
        <v>8.1266666666666669</v>
      </c>
      <c r="AZ12" s="2">
        <v>-9.945161290322579</v>
      </c>
      <c r="BA12" s="2">
        <v>-24.643333333333331</v>
      </c>
      <c r="BB12" s="4">
        <v>-31.14516129032258</v>
      </c>
      <c r="BC12" s="31">
        <f t="shared" si="3"/>
        <v>-8.4962170930663685</v>
      </c>
      <c r="BD12" s="2">
        <f t="shared" si="4"/>
        <v>16.471579532814239</v>
      </c>
      <c r="BE12" s="2">
        <f t="shared" si="5"/>
        <v>14.51342417500927</v>
      </c>
    </row>
    <row r="13" spans="1:57" x14ac:dyDescent="0.25">
      <c r="A13" s="2">
        <v>1977</v>
      </c>
      <c r="B13">
        <v>0.97399999999999998</v>
      </c>
      <c r="C13" s="5">
        <v>0.97399999999999998</v>
      </c>
      <c r="D13" s="2">
        <v>0.68500000000000005</v>
      </c>
      <c r="E13"/>
      <c r="F13"/>
      <c r="G13"/>
      <c r="H13"/>
      <c r="I13"/>
      <c r="K13" s="2">
        <v>1977</v>
      </c>
      <c r="L13" s="2">
        <v>37.099999999999994</v>
      </c>
      <c r="M13" s="2">
        <v>40.79999999999999</v>
      </c>
      <c r="N13" s="2">
        <v>18.500000000000004</v>
      </c>
      <c r="O13" s="2">
        <v>19.600000000000001</v>
      </c>
      <c r="P13" s="2">
        <v>10.8</v>
      </c>
      <c r="Q13" s="2">
        <v>8.5000000000000018</v>
      </c>
      <c r="R13" s="4">
        <v>7.3999999999999995</v>
      </c>
      <c r="S13" s="2">
        <v>17.600000000000001</v>
      </c>
      <c r="T13" s="2">
        <v>15.099999999999998</v>
      </c>
      <c r="U13" s="2">
        <v>4.3</v>
      </c>
      <c r="V13" s="2">
        <v>7.8</v>
      </c>
      <c r="W13" s="2">
        <v>11.9</v>
      </c>
      <c r="X13" s="2">
        <v>22.3</v>
      </c>
      <c r="Y13" s="2">
        <v>8.4</v>
      </c>
      <c r="Z13" s="2">
        <v>49.699999999999996</v>
      </c>
      <c r="AA13" s="2">
        <v>66.3</v>
      </c>
      <c r="AB13" s="2">
        <v>17.699999999999996</v>
      </c>
      <c r="AC13" s="2">
        <v>15.099999999999998</v>
      </c>
      <c r="AD13" s="4">
        <v>22.099999999999998</v>
      </c>
      <c r="AE13" s="17">
        <f t="shared" si="0"/>
        <v>258.29999999999995</v>
      </c>
      <c r="AF13" s="15">
        <f t="shared" si="1"/>
        <v>30.700000000000003</v>
      </c>
      <c r="AG13" s="15">
        <f t="shared" si="2"/>
        <v>158.6</v>
      </c>
      <c r="AH13" s="15"/>
      <c r="AI13" s="2">
        <v>1977</v>
      </c>
      <c r="AJ13" s="2">
        <v>14.068965517241379</v>
      </c>
      <c r="AK13" s="2">
        <v>18.874193548387101</v>
      </c>
      <c r="AL13" s="2">
        <v>16.983870967741936</v>
      </c>
      <c r="AM13" s="2">
        <v>8.1266666666666669</v>
      </c>
      <c r="AN13" s="2">
        <v>-9.945161290322579</v>
      </c>
      <c r="AO13" s="2">
        <v>-24.643333333333331</v>
      </c>
      <c r="AP13" s="4">
        <v>-31.14516129032258</v>
      </c>
      <c r="AQ13" s="2">
        <v>-28.361290322580643</v>
      </c>
      <c r="AR13" s="2">
        <v>-35.082142857142848</v>
      </c>
      <c r="AS13" s="2">
        <v>-26.290322580645157</v>
      </c>
      <c r="AT13" s="2">
        <v>-5.3999999999999995</v>
      </c>
      <c r="AU13" s="2">
        <v>5.2161290322580633</v>
      </c>
      <c r="AV13" s="2">
        <v>18.709999999999994</v>
      </c>
      <c r="AW13" s="2">
        <v>23.480645161290319</v>
      </c>
      <c r="AX13" s="2">
        <v>16.003225806451617</v>
      </c>
      <c r="AY13" s="2">
        <v>7.1166666666666654</v>
      </c>
      <c r="AZ13" s="2">
        <v>-9.2290322580645157</v>
      </c>
      <c r="BA13" s="2">
        <v>-25.443333333333339</v>
      </c>
      <c r="BB13" s="4">
        <v>-25.987096774193542</v>
      </c>
      <c r="BC13" s="31">
        <f t="shared" si="3"/>
        <v>-7.1055459549411166</v>
      </c>
      <c r="BD13" s="2">
        <f t="shared" si="4"/>
        <v>21.095322580645156</v>
      </c>
      <c r="BE13" s="2">
        <f t="shared" si="5"/>
        <v>16.327634408602147</v>
      </c>
    </row>
    <row r="14" spans="1:57" x14ac:dyDescent="0.25">
      <c r="A14" s="2">
        <v>1978</v>
      </c>
      <c r="B14">
        <v>0.64</v>
      </c>
      <c r="C14" s="5">
        <v>0.64</v>
      </c>
      <c r="D14" s="2">
        <v>1.052</v>
      </c>
      <c r="E14"/>
      <c r="F14"/>
      <c r="G14"/>
      <c r="H14"/>
      <c r="I14"/>
      <c r="K14" s="2">
        <v>1978</v>
      </c>
      <c r="L14" s="2">
        <v>22.3</v>
      </c>
      <c r="M14" s="2">
        <v>8.4</v>
      </c>
      <c r="N14" s="2">
        <v>49.699999999999996</v>
      </c>
      <c r="O14" s="2">
        <v>66.3</v>
      </c>
      <c r="P14" s="2">
        <v>17.699999999999996</v>
      </c>
      <c r="Q14" s="2">
        <v>15.099999999999998</v>
      </c>
      <c r="R14" s="4">
        <v>22.099999999999998</v>
      </c>
      <c r="S14" s="2">
        <v>25.2</v>
      </c>
      <c r="T14" s="2">
        <v>10.500000000000002</v>
      </c>
      <c r="U14" s="2">
        <v>3.2</v>
      </c>
      <c r="V14" s="2">
        <v>10.199999999999999</v>
      </c>
      <c r="W14" s="2">
        <v>8.6999999999999993</v>
      </c>
      <c r="X14" s="2">
        <v>10.1</v>
      </c>
      <c r="Y14" s="2">
        <v>52.599999999999994</v>
      </c>
      <c r="Z14" s="2">
        <v>44</v>
      </c>
      <c r="AA14" s="2">
        <v>3.8999999999999995</v>
      </c>
      <c r="AB14" s="2">
        <v>12.2</v>
      </c>
      <c r="AC14" s="2">
        <v>11.399999999999999</v>
      </c>
      <c r="AD14" s="4">
        <v>15.8</v>
      </c>
      <c r="AE14" s="17">
        <f t="shared" si="0"/>
        <v>207.8</v>
      </c>
      <c r="AF14" s="15">
        <f t="shared" si="1"/>
        <v>62.699999999999996</v>
      </c>
      <c r="AG14" s="15">
        <f t="shared" si="2"/>
        <v>119.3</v>
      </c>
      <c r="AH14" s="15"/>
      <c r="AI14" s="2">
        <v>1978</v>
      </c>
      <c r="AJ14" s="2">
        <v>18.709999999999994</v>
      </c>
      <c r="AK14" s="2">
        <v>23.480645161290319</v>
      </c>
      <c r="AL14" s="2">
        <v>16.003225806451617</v>
      </c>
      <c r="AM14" s="2">
        <v>7.1166666666666654</v>
      </c>
      <c r="AN14" s="2">
        <v>-9.2290322580645157</v>
      </c>
      <c r="AO14" s="2">
        <v>-25.443333333333339</v>
      </c>
      <c r="AP14" s="4">
        <v>-25.987096774193542</v>
      </c>
      <c r="AQ14" s="2">
        <v>-26.612903225806452</v>
      </c>
      <c r="AR14" s="2">
        <v>-32.942857142857143</v>
      </c>
      <c r="AS14" s="2">
        <v>-14.512903225806454</v>
      </c>
      <c r="AT14" s="2">
        <v>-6.6833333333333336</v>
      </c>
      <c r="AU14" s="2">
        <v>7.3612903225806461</v>
      </c>
      <c r="AV14" s="2">
        <v>15.580000000000002</v>
      </c>
      <c r="AW14" s="2">
        <v>18.358064516129033</v>
      </c>
      <c r="AX14" s="2">
        <v>16.512903225806454</v>
      </c>
      <c r="AY14" s="2">
        <v>5.7600000000000016</v>
      </c>
      <c r="AZ14" s="2">
        <v>-7.032258064516129</v>
      </c>
      <c r="BA14" s="2">
        <v>-19.653333333333325</v>
      </c>
      <c r="BB14" s="4">
        <v>-33.590322580645157</v>
      </c>
      <c r="BC14" s="31">
        <f t="shared" si="3"/>
        <v>-6.4546377368151555</v>
      </c>
      <c r="BD14" s="2">
        <f t="shared" si="4"/>
        <v>16.969032258064516</v>
      </c>
      <c r="BE14" s="2">
        <f t="shared" si="5"/>
        <v>14.052741935483873</v>
      </c>
    </row>
    <row r="15" spans="1:57" x14ac:dyDescent="0.25">
      <c r="A15" s="2">
        <v>1979</v>
      </c>
      <c r="B15">
        <v>1.1879999999999999</v>
      </c>
      <c r="C15" s="5">
        <v>1.1879999999999999</v>
      </c>
      <c r="D15" s="2">
        <v>1.1719999999999999</v>
      </c>
      <c r="E15"/>
      <c r="F15"/>
      <c r="G15"/>
      <c r="H15"/>
      <c r="I15"/>
      <c r="K15" s="2">
        <v>1979</v>
      </c>
      <c r="L15" s="2">
        <v>10.1</v>
      </c>
      <c r="M15" s="2">
        <v>52.599999999999994</v>
      </c>
      <c r="N15" s="2">
        <v>44</v>
      </c>
      <c r="O15" s="2">
        <v>3.8999999999999995</v>
      </c>
      <c r="P15" s="2">
        <v>12.2</v>
      </c>
      <c r="Q15" s="2">
        <v>11.399999999999999</v>
      </c>
      <c r="R15" s="4">
        <v>15.8</v>
      </c>
      <c r="S15" s="2">
        <v>18.899999999999999</v>
      </c>
      <c r="T15" s="2">
        <v>21.300000000000004</v>
      </c>
      <c r="U15" s="2">
        <v>9.4</v>
      </c>
      <c r="V15" s="2">
        <v>3.9</v>
      </c>
      <c r="W15" s="2">
        <v>7.5</v>
      </c>
      <c r="X15" s="2">
        <v>29.599999999999998</v>
      </c>
      <c r="Y15" s="2">
        <v>69.099999999999994</v>
      </c>
      <c r="Z15" s="2">
        <v>54</v>
      </c>
      <c r="AA15" s="2">
        <v>39.4</v>
      </c>
      <c r="AB15" s="2">
        <v>11</v>
      </c>
      <c r="AD15" s="4">
        <v>20.799999999999997</v>
      </c>
      <c r="AE15" s="17">
        <f t="shared" si="0"/>
        <v>284.90000000000003</v>
      </c>
      <c r="AF15" s="15">
        <f t="shared" si="1"/>
        <v>98.699999999999989</v>
      </c>
      <c r="AG15" s="15">
        <f t="shared" si="2"/>
        <v>199.6</v>
      </c>
      <c r="AH15" s="15"/>
      <c r="AI15" s="2">
        <v>1979</v>
      </c>
      <c r="AJ15" s="2">
        <v>15.580000000000002</v>
      </c>
      <c r="AK15" s="2">
        <v>18.358064516129033</v>
      </c>
      <c r="AL15" s="2">
        <v>16.512903225806454</v>
      </c>
      <c r="AM15" s="2">
        <v>5.7600000000000016</v>
      </c>
      <c r="AN15" s="2">
        <v>-7.032258064516129</v>
      </c>
      <c r="AO15" s="2">
        <v>-19.653333333333325</v>
      </c>
      <c r="AP15" s="4">
        <v>-33.590322580645157</v>
      </c>
      <c r="AQ15" s="2">
        <v>-26.041935483870958</v>
      </c>
      <c r="AR15" s="2">
        <v>-19.185714285714283</v>
      </c>
      <c r="AS15" s="2">
        <v>-20.167741935483864</v>
      </c>
      <c r="AT15" s="2">
        <v>-10.620000000000005</v>
      </c>
      <c r="AU15" s="2">
        <v>8.4064516129032274</v>
      </c>
      <c r="AV15" s="2">
        <v>16.543333333333337</v>
      </c>
      <c r="AW15" s="2">
        <v>16.274193548387096</v>
      </c>
      <c r="AX15" s="2">
        <v>12.283870967741937</v>
      </c>
      <c r="AY15" s="2">
        <v>4.0600000000000005</v>
      </c>
      <c r="AZ15" s="2">
        <v>-10.493548387096775</v>
      </c>
      <c r="BB15" s="4">
        <v>-29.470967741935489</v>
      </c>
      <c r="BC15" s="31">
        <f t="shared" si="3"/>
        <v>-5.3101871247032522</v>
      </c>
      <c r="BD15" s="2">
        <f t="shared" si="4"/>
        <v>16.408763440860216</v>
      </c>
      <c r="BE15" s="2">
        <f t="shared" si="5"/>
        <v>12.290349462365594</v>
      </c>
    </row>
    <row r="16" spans="1:57" x14ac:dyDescent="0.25">
      <c r="A16" s="2">
        <v>1980</v>
      </c>
      <c r="B16">
        <v>1.1539999999999999</v>
      </c>
      <c r="C16" s="5">
        <v>1.1539999999999999</v>
      </c>
      <c r="D16" s="2">
        <v>0.86399999999999999</v>
      </c>
      <c r="E16"/>
      <c r="F16"/>
      <c r="G16"/>
      <c r="H16"/>
      <c r="I16"/>
      <c r="K16" s="2">
        <v>1980</v>
      </c>
      <c r="L16" s="2">
        <v>29.599999999999998</v>
      </c>
      <c r="M16" s="2">
        <v>69.099999999999994</v>
      </c>
      <c r="N16" s="2">
        <v>54</v>
      </c>
      <c r="O16" s="2">
        <v>39.4</v>
      </c>
      <c r="P16" s="2">
        <v>11</v>
      </c>
      <c r="R16" s="4">
        <v>20.799999999999997</v>
      </c>
      <c r="S16" s="2">
        <v>8.3999999999999986</v>
      </c>
      <c r="T16" s="2">
        <v>27.199999999999996</v>
      </c>
      <c r="U16" s="2">
        <v>11.699999999999998</v>
      </c>
      <c r="V16" s="2">
        <v>2</v>
      </c>
      <c r="W16" s="2">
        <v>1.7</v>
      </c>
      <c r="X16" s="2">
        <v>27.699999999999996</v>
      </c>
      <c r="Y16" s="2">
        <v>51.20000000000001</v>
      </c>
      <c r="Z16" s="2">
        <v>15.700000000000001</v>
      </c>
      <c r="AA16" s="2">
        <v>9.6999999999999993</v>
      </c>
      <c r="AB16" s="2">
        <v>27.2</v>
      </c>
      <c r="AC16" s="2">
        <v>10.899999999999997</v>
      </c>
      <c r="AD16" s="4">
        <v>7.4000000000000012</v>
      </c>
      <c r="AE16" s="17">
        <f t="shared" si="0"/>
        <v>200.79999999999998</v>
      </c>
      <c r="AF16" s="15">
        <f t="shared" si="1"/>
        <v>78.900000000000006</v>
      </c>
      <c r="AG16" s="15">
        <f t="shared" si="2"/>
        <v>106.00000000000001</v>
      </c>
      <c r="AH16" s="15"/>
      <c r="AI16" s="2">
        <v>1980</v>
      </c>
      <c r="AJ16" s="2">
        <v>16.543333333333337</v>
      </c>
      <c r="AK16" s="2">
        <v>16.274193548387096</v>
      </c>
      <c r="AL16" s="2">
        <v>12.283870967741937</v>
      </c>
      <c r="AM16" s="2">
        <v>4.0600000000000005</v>
      </c>
      <c r="AN16" s="2">
        <v>-10.493548387096775</v>
      </c>
      <c r="AP16" s="4">
        <v>-29.470967741935489</v>
      </c>
      <c r="AQ16" s="2">
        <v>-19.587096774193551</v>
      </c>
      <c r="AR16" s="2">
        <v>-26.80344827586207</v>
      </c>
      <c r="AS16" s="2">
        <v>-19.690322580645162</v>
      </c>
      <c r="AT16" s="2">
        <v>-9.9233333333333356</v>
      </c>
      <c r="AU16" s="2">
        <v>7.7322580645161301</v>
      </c>
      <c r="AV16" s="2">
        <v>17.669999999999998</v>
      </c>
      <c r="AW16" s="2">
        <v>16.638709677419353</v>
      </c>
      <c r="AX16" s="2">
        <v>17.819354838709678</v>
      </c>
      <c r="AY16" s="2">
        <v>9.7166666666666668</v>
      </c>
      <c r="AZ16" s="2">
        <v>-9.3225806451612918</v>
      </c>
      <c r="BA16" s="2">
        <v>-29.79333333333334</v>
      </c>
      <c r="BB16" s="4">
        <v>-22.699999999999996</v>
      </c>
      <c r="BC16" s="31">
        <f t="shared" si="3"/>
        <v>-5.6869271412680753</v>
      </c>
      <c r="BD16" s="2">
        <f t="shared" si="4"/>
        <v>17.154354838709676</v>
      </c>
      <c r="BE16" s="2">
        <f t="shared" si="5"/>
        <v>15.461182795698925</v>
      </c>
    </row>
    <row r="17" spans="1:57" x14ac:dyDescent="0.25">
      <c r="A17" s="2">
        <v>1981</v>
      </c>
      <c r="B17">
        <v>0.79200000000000004</v>
      </c>
      <c r="C17" s="5">
        <v>0.79200000000000004</v>
      </c>
      <c r="D17" s="2">
        <v>0.46500000000000002</v>
      </c>
      <c r="E17"/>
      <c r="F17"/>
      <c r="G17"/>
      <c r="H17"/>
      <c r="I17"/>
      <c r="K17" s="2">
        <v>1981</v>
      </c>
      <c r="L17" s="2">
        <v>27.699999999999996</v>
      </c>
      <c r="M17" s="2">
        <v>51.20000000000001</v>
      </c>
      <c r="N17" s="2">
        <v>15.700000000000001</v>
      </c>
      <c r="O17" s="2">
        <v>9.6999999999999993</v>
      </c>
      <c r="P17" s="2">
        <v>27.2</v>
      </c>
      <c r="Q17" s="2">
        <v>10.899999999999997</v>
      </c>
      <c r="R17" s="4">
        <v>7.4000000000000012</v>
      </c>
      <c r="S17" s="2">
        <v>16.7</v>
      </c>
      <c r="T17" s="2">
        <v>8.3000000000000007</v>
      </c>
      <c r="U17" s="2">
        <v>9.6</v>
      </c>
      <c r="V17" s="2">
        <v>11.2</v>
      </c>
      <c r="W17" s="2">
        <v>5.6</v>
      </c>
      <c r="X17" s="2">
        <v>24.7</v>
      </c>
      <c r="Y17" s="2">
        <v>74.2</v>
      </c>
      <c r="Z17" s="2">
        <v>24.4</v>
      </c>
      <c r="AA17" s="2">
        <v>19.5</v>
      </c>
      <c r="AB17" s="2">
        <v>14.5</v>
      </c>
      <c r="AC17" s="2">
        <v>7.5</v>
      </c>
      <c r="AD17" s="4">
        <v>25.900000000000002</v>
      </c>
      <c r="AE17" s="17">
        <f t="shared" si="0"/>
        <v>242.10000000000002</v>
      </c>
      <c r="AF17" s="15">
        <f t="shared" si="1"/>
        <v>98.9</v>
      </c>
      <c r="AG17" s="15">
        <f t="shared" si="2"/>
        <v>148.4</v>
      </c>
      <c r="AH17" s="15"/>
      <c r="AI17" s="2">
        <v>1981</v>
      </c>
      <c r="AJ17" s="2">
        <v>17.669999999999998</v>
      </c>
      <c r="AK17" s="2">
        <v>16.638709677419353</v>
      </c>
      <c r="AL17" s="2">
        <v>17.819354838709678</v>
      </c>
      <c r="AM17" s="2">
        <v>9.7166666666666668</v>
      </c>
      <c r="AN17" s="2">
        <v>-9.3225806451612918</v>
      </c>
      <c r="AO17" s="2">
        <v>-29.79333333333334</v>
      </c>
      <c r="AP17" s="4">
        <v>-22.699999999999996</v>
      </c>
      <c r="AQ17" s="2">
        <v>-33.322580645161288</v>
      </c>
      <c r="AR17" s="2">
        <v>-23.25357142857143</v>
      </c>
      <c r="AS17" s="2">
        <v>-20.13225806451613</v>
      </c>
      <c r="AT17" s="2">
        <v>-5.0166666666666666</v>
      </c>
      <c r="AU17" s="2">
        <v>8.5935483870967726</v>
      </c>
      <c r="AV17" s="2">
        <v>17.183333333333334</v>
      </c>
      <c r="AW17" s="2">
        <v>17.896774193548389</v>
      </c>
      <c r="AX17" s="2">
        <v>16.048387096774192</v>
      </c>
      <c r="AY17" s="2">
        <v>7.2900000000000018</v>
      </c>
      <c r="AZ17" s="2">
        <v>-5.7</v>
      </c>
      <c r="BA17" s="2">
        <v>-20.860000000000003</v>
      </c>
      <c r="BB17" s="4">
        <v>-26.022580645161288</v>
      </c>
      <c r="BC17" s="31">
        <f t="shared" si="3"/>
        <v>-5.6079678699436748</v>
      </c>
      <c r="BD17" s="2">
        <f t="shared" si="4"/>
        <v>17.540053763440859</v>
      </c>
      <c r="BE17" s="2">
        <f t="shared" si="5"/>
        <v>14.604623655913977</v>
      </c>
    </row>
    <row r="18" spans="1:57" x14ac:dyDescent="0.25">
      <c r="A18" s="2">
        <v>1982</v>
      </c>
      <c r="B18">
        <v>0.52600000000000002</v>
      </c>
      <c r="C18" s="5">
        <v>0.52600000000000002</v>
      </c>
      <c r="D18" s="2">
        <v>0.871</v>
      </c>
      <c r="E18"/>
      <c r="F18"/>
      <c r="G18"/>
      <c r="H18"/>
      <c r="I18"/>
      <c r="K18" s="2">
        <v>1982</v>
      </c>
      <c r="L18" s="2">
        <v>24.7</v>
      </c>
      <c r="M18" s="2">
        <v>74.2</v>
      </c>
      <c r="N18" s="2">
        <v>24.4</v>
      </c>
      <c r="O18" s="2">
        <v>19.5</v>
      </c>
      <c r="P18" s="2">
        <v>14.5</v>
      </c>
      <c r="Q18" s="2">
        <v>7.5</v>
      </c>
      <c r="R18" s="4">
        <v>25.900000000000002</v>
      </c>
      <c r="S18" s="2">
        <v>29.1</v>
      </c>
      <c r="T18" s="2">
        <v>21</v>
      </c>
      <c r="U18" s="2">
        <v>21</v>
      </c>
      <c r="V18" s="2">
        <v>12.3</v>
      </c>
      <c r="W18" s="2">
        <v>4.9000000000000004</v>
      </c>
      <c r="X18" s="2">
        <v>5.6</v>
      </c>
      <c r="Y18" s="2">
        <v>4.5999999999999996</v>
      </c>
      <c r="Z18" s="2">
        <v>3.2</v>
      </c>
      <c r="AA18" s="2">
        <v>31.8</v>
      </c>
      <c r="AB18" s="2">
        <v>25.599999999999998</v>
      </c>
      <c r="AC18" s="2">
        <v>22.6</v>
      </c>
      <c r="AD18" s="4">
        <v>19.099999999999998</v>
      </c>
      <c r="AE18" s="17">
        <f t="shared" si="0"/>
        <v>200.79999999999998</v>
      </c>
      <c r="AF18" s="15">
        <f t="shared" si="1"/>
        <v>10.199999999999999</v>
      </c>
      <c r="AG18" s="15">
        <f t="shared" si="2"/>
        <v>50.1</v>
      </c>
      <c r="AH18" s="15"/>
      <c r="AI18" s="2">
        <v>1982</v>
      </c>
      <c r="AJ18" s="2">
        <v>17.183333333333334</v>
      </c>
      <c r="AK18" s="2">
        <v>17.896774193548389</v>
      </c>
      <c r="AL18" s="2">
        <v>16.048387096774192</v>
      </c>
      <c r="AM18" s="2">
        <v>7.2900000000000018</v>
      </c>
      <c r="AN18" s="2">
        <v>-5.7</v>
      </c>
      <c r="AO18" s="2">
        <v>-20.860000000000003</v>
      </c>
      <c r="AP18" s="4">
        <v>-26.022580645161288</v>
      </c>
      <c r="AQ18" s="2">
        <v>-33.761290322580642</v>
      </c>
      <c r="AR18" s="2">
        <v>-21.967857142857145</v>
      </c>
      <c r="AS18" s="2">
        <v>-21.429032258064513</v>
      </c>
      <c r="AT18" s="2">
        <v>-7.6599999999999993</v>
      </c>
      <c r="AU18" s="2">
        <v>2.6096774193548389</v>
      </c>
      <c r="AV18" s="2">
        <v>15.299999999999995</v>
      </c>
      <c r="AW18" s="2">
        <v>20.451612903225804</v>
      </c>
      <c r="AX18" s="2">
        <v>16.654838709677421</v>
      </c>
      <c r="AY18" s="2">
        <v>7.7200000000000006</v>
      </c>
      <c r="AZ18" s="2">
        <v>-5.5354838709677407</v>
      </c>
      <c r="BA18" s="2">
        <v>-29.880000000000003</v>
      </c>
      <c r="BB18" s="4">
        <v>-30.429032258064517</v>
      </c>
      <c r="BC18" s="31">
        <f t="shared" si="3"/>
        <v>-7.3272139016897073</v>
      </c>
      <c r="BD18" s="2">
        <f t="shared" si="4"/>
        <v>17.875806451612899</v>
      </c>
      <c r="BE18" s="2">
        <f t="shared" si="5"/>
        <v>15.031612903225804</v>
      </c>
    </row>
    <row r="19" spans="1:57" x14ac:dyDescent="0.25">
      <c r="A19" s="2">
        <v>1983</v>
      </c>
      <c r="B19">
        <v>1.0449999999999999</v>
      </c>
      <c r="C19" s="5">
        <v>1.0449999999999999</v>
      </c>
      <c r="D19" s="2">
        <v>0.82399999999999995</v>
      </c>
      <c r="E19"/>
      <c r="F19"/>
      <c r="G19"/>
      <c r="H19"/>
      <c r="I19"/>
      <c r="K19" s="2">
        <v>1983</v>
      </c>
      <c r="L19" s="2">
        <v>5.6</v>
      </c>
      <c r="M19" s="2">
        <v>4.5999999999999996</v>
      </c>
      <c r="N19" s="2">
        <v>3.2</v>
      </c>
      <c r="O19" s="2">
        <v>31.8</v>
      </c>
      <c r="P19" s="2">
        <v>25.599999999999998</v>
      </c>
      <c r="Q19" s="2">
        <v>22.6</v>
      </c>
      <c r="R19" s="4">
        <v>19.099999999999998</v>
      </c>
      <c r="S19" s="2">
        <v>9.5000000000000018</v>
      </c>
      <c r="T19" s="2">
        <v>5.0000000000000009</v>
      </c>
      <c r="U19" s="2">
        <v>2.8</v>
      </c>
      <c r="V19" s="2">
        <v>7.3000000000000016</v>
      </c>
      <c r="W19" s="2">
        <v>6.4</v>
      </c>
      <c r="X19" s="2">
        <v>5.7</v>
      </c>
      <c r="Y19" s="2">
        <v>38.299999999999997</v>
      </c>
      <c r="Z19" s="2">
        <v>42.900000000000006</v>
      </c>
      <c r="AA19" s="2">
        <v>30.000000000000004</v>
      </c>
      <c r="AB19" s="2">
        <v>14.7</v>
      </c>
      <c r="AC19" s="2">
        <v>10.199999999999999</v>
      </c>
      <c r="AD19" s="4">
        <v>35.599999999999994</v>
      </c>
      <c r="AE19" s="17">
        <f t="shared" si="0"/>
        <v>208.39999999999998</v>
      </c>
      <c r="AF19" s="15">
        <f t="shared" si="1"/>
        <v>44</v>
      </c>
      <c r="AG19" s="15">
        <f t="shared" si="2"/>
        <v>123.30000000000001</v>
      </c>
      <c r="AH19" s="15"/>
      <c r="AI19" s="2">
        <v>1983</v>
      </c>
      <c r="AJ19" s="2">
        <v>15.299999999999995</v>
      </c>
      <c r="AK19" s="2">
        <v>20.451612903225804</v>
      </c>
      <c r="AL19" s="2">
        <v>16.654838709677421</v>
      </c>
      <c r="AM19" s="2">
        <v>7.7200000000000006</v>
      </c>
      <c r="AN19" s="2">
        <v>-5.5354838709677407</v>
      </c>
      <c r="AO19" s="2">
        <v>-29.880000000000003</v>
      </c>
      <c r="AP19" s="4">
        <v>-30.429032258064517</v>
      </c>
      <c r="AQ19" s="2">
        <v>-25.464516129032255</v>
      </c>
      <c r="AR19" s="2">
        <v>-31.43214285714286</v>
      </c>
      <c r="AS19" s="2">
        <v>-20.445161290322581</v>
      </c>
      <c r="AT19" s="2">
        <v>-10.516666666666669</v>
      </c>
      <c r="AU19" s="2">
        <v>7.2838709677419349</v>
      </c>
      <c r="AV19" s="2">
        <v>16.133333333333333</v>
      </c>
      <c r="AW19" s="2">
        <v>21.822580645161295</v>
      </c>
      <c r="AX19" s="2">
        <v>17.490322580645167</v>
      </c>
      <c r="AY19" s="2">
        <v>7.1333333333333346</v>
      </c>
      <c r="AZ19" s="2">
        <v>-11.503225806451615</v>
      </c>
      <c r="BA19" s="2">
        <v>-28.896666666666672</v>
      </c>
      <c r="BB19" s="4">
        <v>-24.554838709677419</v>
      </c>
      <c r="BC19" s="31">
        <f t="shared" si="3"/>
        <v>-6.9124814388120823</v>
      </c>
      <c r="BD19" s="2">
        <f t="shared" si="4"/>
        <v>18.977956989247314</v>
      </c>
      <c r="BE19" s="2">
        <f t="shared" si="5"/>
        <v>15.644892473118281</v>
      </c>
    </row>
    <row r="20" spans="1:57" x14ac:dyDescent="0.25">
      <c r="A20" s="2">
        <v>1984</v>
      </c>
      <c r="B20">
        <v>0.877</v>
      </c>
      <c r="C20" s="5">
        <v>0.877</v>
      </c>
      <c r="D20" s="2">
        <v>1.379</v>
      </c>
      <c r="E20"/>
      <c r="F20"/>
      <c r="G20"/>
      <c r="H20"/>
      <c r="I20"/>
      <c r="K20" s="2">
        <v>1984</v>
      </c>
      <c r="L20" s="2">
        <v>5.7</v>
      </c>
      <c r="M20" s="2">
        <v>38.299999999999997</v>
      </c>
      <c r="N20" s="2">
        <v>42.900000000000006</v>
      </c>
      <c r="O20" s="2">
        <v>30.000000000000004</v>
      </c>
      <c r="P20" s="2">
        <v>14.7</v>
      </c>
      <c r="Q20" s="2">
        <v>10.199999999999999</v>
      </c>
      <c r="R20" s="4">
        <v>35.599999999999994</v>
      </c>
      <c r="S20" s="2">
        <v>18.2</v>
      </c>
      <c r="T20" s="2">
        <v>2.2999999999999998</v>
      </c>
      <c r="U20" s="2">
        <v>1.7</v>
      </c>
      <c r="V20" s="2">
        <v>6.8</v>
      </c>
      <c r="W20" s="2">
        <v>20.7</v>
      </c>
      <c r="X20" s="2">
        <v>24.200000000000003</v>
      </c>
      <c r="Y20" s="2">
        <v>94.3</v>
      </c>
      <c r="Z20" s="2">
        <v>52.1</v>
      </c>
      <c r="AA20" s="2">
        <v>46.499999999999993</v>
      </c>
      <c r="AB20" s="2">
        <v>20.400000000000002</v>
      </c>
      <c r="AC20" s="2">
        <v>18.200000000000003</v>
      </c>
      <c r="AD20" s="4">
        <v>11.299999999999999</v>
      </c>
      <c r="AE20" s="17">
        <f t="shared" si="0"/>
        <v>316.69999999999993</v>
      </c>
      <c r="AF20" s="15">
        <f t="shared" si="1"/>
        <v>118.5</v>
      </c>
      <c r="AG20" s="15">
        <f t="shared" si="2"/>
        <v>237.79999999999998</v>
      </c>
      <c r="AH20" s="15"/>
      <c r="AI20" s="2">
        <v>1984</v>
      </c>
      <c r="AJ20" s="2">
        <v>16.133333333333333</v>
      </c>
      <c r="AK20" s="2">
        <v>21.822580645161295</v>
      </c>
      <c r="AL20" s="2">
        <v>17.490322580645167</v>
      </c>
      <c r="AM20" s="2">
        <v>7.1333333333333346</v>
      </c>
      <c r="AN20" s="2">
        <v>-11.503225806451615</v>
      </c>
      <c r="AO20" s="2">
        <v>-28.896666666666672</v>
      </c>
      <c r="AP20" s="4">
        <v>-24.554838709677419</v>
      </c>
      <c r="AQ20" s="2">
        <v>-29.580645161290313</v>
      </c>
      <c r="AR20" s="2">
        <v>-35.755172413793105</v>
      </c>
      <c r="AS20" s="2">
        <v>-17.438709677419357</v>
      </c>
      <c r="AT20" s="2">
        <v>-5.8433333333333355</v>
      </c>
      <c r="AU20" s="2">
        <v>6.4838709677419342</v>
      </c>
      <c r="AV20" s="2">
        <v>18.536666666666669</v>
      </c>
      <c r="AW20" s="2">
        <v>17.06129032258065</v>
      </c>
      <c r="AX20" s="2">
        <v>13.280645161290321</v>
      </c>
      <c r="AY20" s="2">
        <v>6.4366666666666683</v>
      </c>
      <c r="AZ20" s="2">
        <v>-3.0483870967741939</v>
      </c>
      <c r="BA20" s="2">
        <v>-23.50333333333333</v>
      </c>
      <c r="BB20" s="4">
        <v>-32.196774193548386</v>
      </c>
      <c r="BC20" s="31">
        <f t="shared" si="3"/>
        <v>-7.1306012853788134</v>
      </c>
      <c r="BD20" s="2">
        <f t="shared" si="4"/>
        <v>17.798978494623661</v>
      </c>
      <c r="BE20" s="2">
        <f t="shared" si="5"/>
        <v>13.828817204301078</v>
      </c>
    </row>
    <row r="21" spans="1:57" x14ac:dyDescent="0.25">
      <c r="A21" s="2">
        <v>1985</v>
      </c>
      <c r="B21">
        <v>1.4610000000000001</v>
      </c>
      <c r="C21" s="5">
        <v>1.4610000000000001</v>
      </c>
      <c r="D21" s="2">
        <v>1.008</v>
      </c>
      <c r="E21"/>
      <c r="F21"/>
      <c r="G21"/>
      <c r="H21"/>
      <c r="I21"/>
      <c r="K21" s="2">
        <v>1985</v>
      </c>
      <c r="L21" s="2">
        <v>24.200000000000003</v>
      </c>
      <c r="M21" s="2">
        <v>94.3</v>
      </c>
      <c r="N21" s="2">
        <v>52.1</v>
      </c>
      <c r="O21" s="2">
        <v>46.499999999999993</v>
      </c>
      <c r="P21" s="2">
        <v>20.400000000000002</v>
      </c>
      <c r="Q21" s="2">
        <v>18.200000000000003</v>
      </c>
      <c r="R21" s="4">
        <v>11.299999999999999</v>
      </c>
      <c r="S21" s="2">
        <v>12.7</v>
      </c>
      <c r="T21" s="2">
        <v>8.4</v>
      </c>
      <c r="U21" s="2">
        <v>8.1</v>
      </c>
      <c r="V21" s="2">
        <v>0.7</v>
      </c>
      <c r="W21" s="2">
        <v>2.8000000000000003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13.699999999999998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18.536666666666669</v>
      </c>
      <c r="AK21" s="2">
        <v>17.06129032258065</v>
      </c>
      <c r="AL21" s="2">
        <v>13.280645161290321</v>
      </c>
      <c r="AM21" s="2">
        <v>6.4366666666666683</v>
      </c>
      <c r="AN21" s="2">
        <v>-3.0483870967741939</v>
      </c>
      <c r="AO21" s="2">
        <v>-23.50333333333333</v>
      </c>
      <c r="AP21" s="4">
        <v>-32.196774193548386</v>
      </c>
      <c r="AQ21" s="2">
        <v>-28.9258064516129</v>
      </c>
      <c r="AR21" s="2">
        <v>-20.160714285714285</v>
      </c>
      <c r="AS21" s="2">
        <v>-22.906451612903222</v>
      </c>
      <c r="AT21" s="2">
        <v>-7.8499999999999979</v>
      </c>
      <c r="AU21" s="2">
        <v>2.0032258064516122</v>
      </c>
      <c r="AV21" s="2">
        <v>15.536666666666664</v>
      </c>
      <c r="AW21" s="2">
        <v>21.896774193548385</v>
      </c>
      <c r="AX21" s="2">
        <v>12.235483870967741</v>
      </c>
      <c r="AY21" s="2">
        <v>5.4033333333333324</v>
      </c>
      <c r="AZ21" s="2">
        <v>-9.0483870967741939</v>
      </c>
      <c r="BA21" s="2">
        <v>-12.95333333333333</v>
      </c>
      <c r="BB21" s="4">
        <v>-25.180645161290325</v>
      </c>
      <c r="BC21" s="31">
        <f t="shared" si="3"/>
        <v>-5.8291545058883765</v>
      </c>
      <c r="BD21" s="2">
        <f t="shared" si="4"/>
        <v>18.716720430107525</v>
      </c>
      <c r="BE21" s="2">
        <f t="shared" si="5"/>
        <v>13.76806451612903</v>
      </c>
    </row>
    <row r="22" spans="1:57" x14ac:dyDescent="0.25">
      <c r="A22" s="2">
        <v>1986</v>
      </c>
      <c r="B22">
        <v>0.84799999999999998</v>
      </c>
      <c r="C22" s="5">
        <v>0.84799999999999998</v>
      </c>
      <c r="D22" s="2">
        <v>0.51400000000000001</v>
      </c>
      <c r="E22"/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13.699999999999998</v>
      </c>
      <c r="Q22" s="2">
        <v>35.5</v>
      </c>
      <c r="R22" s="4">
        <v>9.3000000000000007</v>
      </c>
      <c r="S22" s="2">
        <v>3.6999999999999993</v>
      </c>
      <c r="T22" s="2">
        <v>15.4</v>
      </c>
      <c r="U22" s="2">
        <v>11.799999999999997</v>
      </c>
      <c r="V22" s="2">
        <v>3.6999999999999997</v>
      </c>
      <c r="W22" s="2">
        <v>16.100000000000001</v>
      </c>
      <c r="X22" s="2">
        <v>20.900000000000002</v>
      </c>
      <c r="Y22" s="2">
        <v>78.099999999999994</v>
      </c>
      <c r="Z22" s="2">
        <v>29.800000000000004</v>
      </c>
      <c r="AA22" s="2">
        <v>44.999999999999993</v>
      </c>
      <c r="AB22" s="2">
        <v>13.9</v>
      </c>
      <c r="AC22" s="2">
        <v>11.599999999999998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15.536666666666664</v>
      </c>
      <c r="AK22" s="2">
        <v>21.896774193548385</v>
      </c>
      <c r="AL22" s="2">
        <v>12.235483870967741</v>
      </c>
      <c r="AM22" s="2">
        <v>5.4033333333333324</v>
      </c>
      <c r="AN22" s="2">
        <v>-9.0483870967741939</v>
      </c>
      <c r="AO22" s="2">
        <v>-12.95333333333333</v>
      </c>
      <c r="AP22" s="4">
        <v>-25.180645161290325</v>
      </c>
      <c r="AQ22" s="2">
        <v>-35.112903225806448</v>
      </c>
      <c r="AR22" s="2">
        <v>-26.164285714285718</v>
      </c>
      <c r="AS22" s="2">
        <v>-19.232258064516127</v>
      </c>
      <c r="AT22" s="2">
        <v>-4.0399999999999983</v>
      </c>
      <c r="AU22" s="2">
        <v>5.6225806451612907</v>
      </c>
      <c r="AV22" s="2">
        <v>18.193333333333335</v>
      </c>
      <c r="AW22" s="2">
        <v>15.009677419354839</v>
      </c>
      <c r="AX22" s="2">
        <v>13.92903225806452</v>
      </c>
      <c r="AY22" s="2">
        <v>2.1433333333333331</v>
      </c>
      <c r="AZ22" s="2">
        <v>-10.548387096774192</v>
      </c>
      <c r="BA22" s="2">
        <v>-15.170000000000003</v>
      </c>
      <c r="BB22" s="4">
        <v>-28.922580645161283</v>
      </c>
      <c r="BC22" s="31">
        <f t="shared" si="3"/>
        <v>-7.024371479774703</v>
      </c>
      <c r="BD22" s="2">
        <f t="shared" si="4"/>
        <v>16.601505376344086</v>
      </c>
      <c r="BE22" s="2">
        <f t="shared" si="5"/>
        <v>12.318844086021507</v>
      </c>
    </row>
    <row r="23" spans="1:57" x14ac:dyDescent="0.25">
      <c r="A23" s="2">
        <v>1987</v>
      </c>
      <c r="B23">
        <v>0.48399999999999999</v>
      </c>
      <c r="C23" s="5">
        <v>0.48399999999999999</v>
      </c>
      <c r="D23" s="2">
        <v>0.93600000000000005</v>
      </c>
      <c r="E23"/>
      <c r="F23"/>
      <c r="G23"/>
      <c r="H23"/>
      <c r="I23"/>
      <c r="K23" s="2">
        <v>1987</v>
      </c>
      <c r="L23" s="2">
        <v>20.900000000000002</v>
      </c>
      <c r="M23" s="2">
        <v>78.099999999999994</v>
      </c>
      <c r="N23" s="2">
        <v>29.800000000000004</v>
      </c>
      <c r="O23" s="2">
        <v>44.999999999999993</v>
      </c>
      <c r="P23" s="2">
        <v>13.9</v>
      </c>
      <c r="Q23" s="2">
        <v>11.599999999999998</v>
      </c>
      <c r="R23" s="4">
        <v>14.6</v>
      </c>
      <c r="S23" s="2">
        <v>14.399999999999999</v>
      </c>
      <c r="T23" s="2">
        <v>2</v>
      </c>
      <c r="U23" s="2">
        <v>8.9</v>
      </c>
      <c r="V23" s="2">
        <v>4.2</v>
      </c>
      <c r="W23" s="2">
        <v>9</v>
      </c>
      <c r="X23" s="2">
        <v>38.800000000000004</v>
      </c>
      <c r="Y23" s="2">
        <v>10.3</v>
      </c>
      <c r="Z23" s="2">
        <v>43.599999999999994</v>
      </c>
      <c r="AA23" s="2">
        <v>21.4</v>
      </c>
      <c r="AB23" s="2">
        <v>20.999999999999996</v>
      </c>
      <c r="AC23" s="2">
        <v>6.3999999999999995</v>
      </c>
      <c r="AD23" s="4">
        <v>17.5</v>
      </c>
      <c r="AE23" s="17">
        <f t="shared" si="0"/>
        <v>197.5</v>
      </c>
      <c r="AF23" s="15">
        <f t="shared" si="1"/>
        <v>49.100000000000009</v>
      </c>
      <c r="AG23" s="15">
        <f t="shared" si="2"/>
        <v>123.1</v>
      </c>
      <c r="AH23" s="15"/>
      <c r="AI23" s="2">
        <v>1987</v>
      </c>
      <c r="AJ23" s="2">
        <v>18.193333333333335</v>
      </c>
      <c r="AK23" s="2">
        <v>15.009677419354839</v>
      </c>
      <c r="AL23" s="2">
        <v>13.92903225806452</v>
      </c>
      <c r="AM23" s="2">
        <v>2.1433333333333331</v>
      </c>
      <c r="AN23" s="2">
        <v>-10.548387096774192</v>
      </c>
      <c r="AO23" s="2">
        <v>-15.170000000000003</v>
      </c>
      <c r="AP23" s="4">
        <v>-28.922580645161283</v>
      </c>
      <c r="AQ23" s="2">
        <v>-28.687096774193542</v>
      </c>
      <c r="AR23" s="2">
        <v>-34.871428571428559</v>
      </c>
      <c r="AS23" s="2">
        <v>-16.054838709677419</v>
      </c>
      <c r="AT23" s="2">
        <v>-8.0499999999999989</v>
      </c>
      <c r="AU23" s="2">
        <v>5.3354838709677415</v>
      </c>
      <c r="AV23" s="2">
        <v>15.676666666666664</v>
      </c>
      <c r="AW23" s="2">
        <v>21.922580645161293</v>
      </c>
      <c r="AX23" s="2">
        <v>16.664516129032254</v>
      </c>
      <c r="AY23" s="2">
        <v>3.4166666666666661</v>
      </c>
      <c r="AZ23" s="2">
        <v>-5.6999999999999993</v>
      </c>
      <c r="BA23" s="2">
        <v>-27.863333333333333</v>
      </c>
      <c r="BB23" s="4">
        <v>-38.351612903225806</v>
      </c>
      <c r="BC23" s="31">
        <f t="shared" si="3"/>
        <v>-8.0468663594470033</v>
      </c>
      <c r="BD23" s="2">
        <f t="shared" si="4"/>
        <v>18.79962365591398</v>
      </c>
      <c r="BE23" s="2">
        <f t="shared" si="5"/>
        <v>14.42010752688172</v>
      </c>
    </row>
    <row r="24" spans="1:57" x14ac:dyDescent="0.25">
      <c r="A24" s="2">
        <v>1988</v>
      </c>
      <c r="B24">
        <v>1.105</v>
      </c>
      <c r="C24" s="5">
        <v>1.105</v>
      </c>
      <c r="D24" s="2">
        <v>0.87</v>
      </c>
      <c r="E24"/>
      <c r="F24"/>
      <c r="G24"/>
      <c r="H24"/>
      <c r="I24"/>
      <c r="K24" s="2">
        <v>1988</v>
      </c>
      <c r="L24" s="2">
        <v>38.800000000000004</v>
      </c>
      <c r="M24" s="2">
        <v>10.3</v>
      </c>
      <c r="N24" s="2">
        <v>43.599999999999994</v>
      </c>
      <c r="O24" s="2">
        <v>21.4</v>
      </c>
      <c r="P24" s="2">
        <v>20.999999999999996</v>
      </c>
      <c r="Q24" s="2">
        <v>6.3999999999999995</v>
      </c>
      <c r="R24" s="4">
        <v>17.5</v>
      </c>
      <c r="S24" s="2">
        <v>14.699999999999998</v>
      </c>
      <c r="T24" s="2">
        <v>12.499999999999998</v>
      </c>
      <c r="U24" s="2">
        <v>1.5999999999999999</v>
      </c>
      <c r="V24" s="2">
        <v>2.5</v>
      </c>
      <c r="W24" s="2">
        <v>2.5</v>
      </c>
      <c r="X24" s="2">
        <v>13.700000000000001</v>
      </c>
      <c r="Y24" s="2">
        <v>76.8</v>
      </c>
      <c r="Z24" s="2">
        <v>48.8</v>
      </c>
      <c r="AA24" s="2">
        <v>17.100000000000001</v>
      </c>
      <c r="AB24" s="2">
        <v>15.399999999999999</v>
      </c>
      <c r="AC24" s="2">
        <v>2.5</v>
      </c>
      <c r="AD24" s="4">
        <v>7.8000000000000007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15.676666666666664</v>
      </c>
      <c r="AK24" s="2">
        <v>21.922580645161293</v>
      </c>
      <c r="AL24" s="2">
        <v>16.664516129032254</v>
      </c>
      <c r="AM24" s="2">
        <v>3.4166666666666661</v>
      </c>
      <c r="AN24" s="2">
        <v>-5.6999999999999993</v>
      </c>
      <c r="AO24" s="2">
        <v>-27.863333333333333</v>
      </c>
      <c r="AP24" s="4">
        <v>-38.351612903225806</v>
      </c>
      <c r="AQ24" s="2">
        <v>-29.387096774193548</v>
      </c>
      <c r="AR24" s="2">
        <v>-27.396551724137922</v>
      </c>
      <c r="AS24" s="2">
        <v>-18.990322580645163</v>
      </c>
      <c r="AT24" s="2">
        <v>-5.5433333333333339</v>
      </c>
      <c r="AU24" s="2">
        <v>6.6967741935483867</v>
      </c>
      <c r="AV24" s="2">
        <v>18.036666666666672</v>
      </c>
      <c r="AW24" s="2">
        <v>21.796774193548387</v>
      </c>
      <c r="AX24" s="2">
        <v>13.322580645161292</v>
      </c>
      <c r="AY24" s="2">
        <v>8.3133333333333308</v>
      </c>
      <c r="AZ24" s="2">
        <v>-5.0161290322580649</v>
      </c>
      <c r="BA24" s="2">
        <v>-24.833333333333336</v>
      </c>
      <c r="BB24" s="4">
        <v>-29.961290322580648</v>
      </c>
      <c r="BC24" s="31">
        <f t="shared" si="3"/>
        <v>-6.0801606723519965</v>
      </c>
      <c r="BD24" s="2">
        <f t="shared" si="4"/>
        <v>19.916720430107532</v>
      </c>
      <c r="BE24" s="2">
        <f t="shared" si="5"/>
        <v>15.367338709677423</v>
      </c>
    </row>
    <row r="25" spans="1:57" x14ac:dyDescent="0.25">
      <c r="A25" s="2">
        <v>1989</v>
      </c>
      <c r="B25">
        <v>0.878</v>
      </c>
      <c r="C25" s="5">
        <v>0.878</v>
      </c>
      <c r="D25" s="2">
        <v>0.57099999999999995</v>
      </c>
      <c r="E25"/>
      <c r="F25"/>
      <c r="G25"/>
      <c r="H25"/>
      <c r="I25"/>
      <c r="K25" s="2">
        <v>1989</v>
      </c>
      <c r="L25" s="2">
        <v>13.700000000000001</v>
      </c>
      <c r="M25" s="2">
        <v>76.8</v>
      </c>
      <c r="N25" s="2">
        <v>48.8</v>
      </c>
      <c r="O25" s="2">
        <v>17.100000000000001</v>
      </c>
      <c r="P25" s="2">
        <v>15.399999999999999</v>
      </c>
      <c r="Q25" s="2">
        <v>2.5</v>
      </c>
      <c r="R25" s="4">
        <v>7.8000000000000007</v>
      </c>
      <c r="S25" s="2">
        <v>13.399999999999997</v>
      </c>
      <c r="T25" s="2">
        <v>39.200000000000003</v>
      </c>
      <c r="U25" s="2">
        <v>16.2</v>
      </c>
      <c r="V25" s="2">
        <v>23.899999999999995</v>
      </c>
      <c r="W25" s="2">
        <v>14.799999999999999</v>
      </c>
      <c r="X25" s="2">
        <v>18.099999999999998</v>
      </c>
      <c r="Y25" s="2">
        <v>35.599999999999994</v>
      </c>
      <c r="Z25" s="2">
        <v>63.6</v>
      </c>
      <c r="AA25" s="2">
        <v>22.999999999999996</v>
      </c>
      <c r="AB25" s="2">
        <v>12.499999999999998</v>
      </c>
      <c r="AC25" s="2">
        <v>7.7</v>
      </c>
      <c r="AD25" s="4">
        <v>5.7999999999999989</v>
      </c>
      <c r="AE25" s="17">
        <f t="shared" si="0"/>
        <v>273.79999999999995</v>
      </c>
      <c r="AF25" s="15">
        <f t="shared" si="1"/>
        <v>53.699999999999989</v>
      </c>
      <c r="AG25" s="15">
        <f t="shared" si="2"/>
        <v>155.1</v>
      </c>
      <c r="AH25" s="15"/>
      <c r="AI25" s="2">
        <v>1989</v>
      </c>
      <c r="AJ25" s="2">
        <v>18.036666666666672</v>
      </c>
      <c r="AK25" s="2">
        <v>21.796774193548387</v>
      </c>
      <c r="AL25" s="2">
        <v>13.322580645161292</v>
      </c>
      <c r="AM25" s="2">
        <v>8.3133333333333308</v>
      </c>
      <c r="AN25" s="2">
        <v>-5.0161290322580649</v>
      </c>
      <c r="AO25" s="2">
        <v>-24.833333333333336</v>
      </c>
      <c r="AP25" s="4">
        <v>-29.961290322580648</v>
      </c>
      <c r="AQ25" s="2">
        <v>-36.058064516129029</v>
      </c>
      <c r="AR25" s="2">
        <v>-20.528571428571428</v>
      </c>
      <c r="AS25" s="2">
        <v>-15.648387096774192</v>
      </c>
      <c r="AT25" s="2">
        <v>-9.7033333333333367</v>
      </c>
      <c r="AU25" s="2">
        <v>6.9967741935483865</v>
      </c>
      <c r="AV25" s="2">
        <v>21.973333333333336</v>
      </c>
      <c r="AW25" s="2">
        <v>18.648387096774201</v>
      </c>
      <c r="AX25" s="2">
        <v>14.099999999999998</v>
      </c>
      <c r="AY25" s="2">
        <v>10.650000000000002</v>
      </c>
      <c r="AZ25" s="2">
        <v>-6.3258064516129036</v>
      </c>
      <c r="BA25" s="2">
        <v>-25.40666666666667</v>
      </c>
      <c r="BB25" s="4">
        <v>-25.887096774193548</v>
      </c>
      <c r="BC25" s="31">
        <f t="shared" si="3"/>
        <v>-5.5991193036354305</v>
      </c>
      <c r="BD25" s="2">
        <f t="shared" si="4"/>
        <v>20.310860215053768</v>
      </c>
      <c r="BE25" s="2">
        <f t="shared" si="5"/>
        <v>16.342930107526886</v>
      </c>
    </row>
    <row r="26" spans="1:57" x14ac:dyDescent="0.25">
      <c r="A26" s="2">
        <v>1990</v>
      </c>
      <c r="B26">
        <v>0.61599999999999999</v>
      </c>
      <c r="C26" s="5">
        <v>0.61599999999999999</v>
      </c>
      <c r="D26" s="2">
        <v>0.94699999999999995</v>
      </c>
      <c r="E26"/>
      <c r="F26"/>
      <c r="G26"/>
      <c r="H26"/>
      <c r="I26"/>
      <c r="K26" s="2">
        <v>1990</v>
      </c>
      <c r="L26" s="2">
        <v>18.099999999999998</v>
      </c>
      <c r="M26" s="2">
        <v>35.599999999999994</v>
      </c>
      <c r="N26" s="2">
        <v>63.6</v>
      </c>
      <c r="O26" s="2">
        <v>22.999999999999996</v>
      </c>
      <c r="P26" s="2">
        <v>12.499999999999998</v>
      </c>
      <c r="Q26" s="2">
        <v>7.7</v>
      </c>
      <c r="R26" s="4">
        <v>5.7999999999999989</v>
      </c>
      <c r="S26" s="2">
        <v>2.8</v>
      </c>
      <c r="T26" s="2">
        <v>2.8</v>
      </c>
      <c r="U26" s="2">
        <v>7.3999999999999995</v>
      </c>
      <c r="V26" s="2">
        <v>10.5</v>
      </c>
      <c r="W26" s="2">
        <v>26.3</v>
      </c>
      <c r="X26" s="2">
        <v>29.8</v>
      </c>
      <c r="Y26" s="2">
        <v>42.6</v>
      </c>
      <c r="Z26" s="2">
        <v>43.400000000000013</v>
      </c>
      <c r="AA26" s="2">
        <v>31.399999999999995</v>
      </c>
      <c r="AB26" s="2">
        <v>24.499999999999996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173.50000000000003</v>
      </c>
      <c r="AH26" s="15"/>
      <c r="AI26" s="2">
        <v>1990</v>
      </c>
      <c r="AJ26" s="2">
        <v>21.973333333333336</v>
      </c>
      <c r="AK26" s="2">
        <v>18.648387096774201</v>
      </c>
      <c r="AL26" s="2">
        <v>14.099999999999998</v>
      </c>
      <c r="AM26" s="2">
        <v>10.650000000000002</v>
      </c>
      <c r="AN26" s="2">
        <v>-6.3258064516129036</v>
      </c>
      <c r="AO26" s="2">
        <v>-25.40666666666667</v>
      </c>
      <c r="AP26" s="4">
        <v>-25.887096774193548</v>
      </c>
      <c r="AQ26" s="2">
        <v>-35.074193548387093</v>
      </c>
      <c r="AR26" s="2">
        <v>-36.93571428571429</v>
      </c>
      <c r="AS26" s="2">
        <v>-13.783870967741935</v>
      </c>
      <c r="AT26" s="2">
        <v>-0.53666666666666696</v>
      </c>
      <c r="AU26" s="2">
        <v>9.5387096774193534</v>
      </c>
      <c r="AV26" s="2">
        <v>16.963333333333331</v>
      </c>
      <c r="AW26" s="2">
        <v>19.174193548387095</v>
      </c>
      <c r="AX26" s="2">
        <v>15.577419354838714</v>
      </c>
      <c r="AY26" s="2">
        <v>4.1333333333333337</v>
      </c>
      <c r="AZ26" s="2">
        <v>-8.812903225806453</v>
      </c>
      <c r="BA26" s="2">
        <v>-19.470000000000002</v>
      </c>
      <c r="BB26" s="4">
        <v>-30.796774193548394</v>
      </c>
      <c r="BC26" s="31">
        <f t="shared" si="3"/>
        <v>-6.6685944700460835</v>
      </c>
      <c r="BD26" s="2">
        <f t="shared" si="4"/>
        <v>18.068763440860213</v>
      </c>
      <c r="BE26" s="2">
        <f t="shared" si="5"/>
        <v>13.962069892473119</v>
      </c>
    </row>
    <row r="27" spans="1:57" x14ac:dyDescent="0.25">
      <c r="A27" s="2">
        <v>1991</v>
      </c>
      <c r="B27">
        <v>1.1519999999999999</v>
      </c>
      <c r="C27" s="5">
        <v>1.1519999999999999</v>
      </c>
      <c r="D27" s="2">
        <v>0.23100000000000001</v>
      </c>
      <c r="E27"/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43.400000000000013</v>
      </c>
      <c r="O27" s="2">
        <v>31.399999999999995</v>
      </c>
      <c r="P27" s="2">
        <v>24.499999999999996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13.599999999999998</v>
      </c>
      <c r="V27" s="2">
        <v>6.2</v>
      </c>
      <c r="W27" s="2">
        <v>7.6000000000000005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13.999999999999998</v>
      </c>
      <c r="AD27" s="4">
        <v>16.599999999999998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16.963333333333331</v>
      </c>
      <c r="AK27" s="2">
        <v>19.174193548387095</v>
      </c>
      <c r="AL27" s="2">
        <v>15.577419354838714</v>
      </c>
      <c r="AM27" s="2">
        <v>4.1333333333333337</v>
      </c>
      <c r="AN27" s="2">
        <v>-8.812903225806453</v>
      </c>
      <c r="AO27" s="2">
        <v>-19.470000000000002</v>
      </c>
      <c r="AP27" s="4">
        <v>-30.796774193548394</v>
      </c>
      <c r="AQ27" s="2">
        <v>-33.319354838709678</v>
      </c>
      <c r="AR27" s="2">
        <v>-30.292857142857148</v>
      </c>
      <c r="AS27" s="2">
        <v>-21.996774193548394</v>
      </c>
      <c r="AT27" s="2">
        <v>-5.046666666666666</v>
      </c>
      <c r="AU27" s="2">
        <v>6.4193548387096779</v>
      </c>
      <c r="AV27" s="2">
        <v>23.816666666666666</v>
      </c>
      <c r="AW27" s="2">
        <v>24.393548387096772</v>
      </c>
      <c r="AX27" s="2">
        <v>21.65483870967741</v>
      </c>
      <c r="AY27" s="2">
        <v>6</v>
      </c>
      <c r="AZ27" s="2">
        <v>-6.2483870967741924</v>
      </c>
      <c r="BA27" s="2">
        <v>-16.47</v>
      </c>
      <c r="BB27" s="4">
        <v>-30.716129032258074</v>
      </c>
      <c r="BC27" s="31">
        <f t="shared" si="3"/>
        <v>-5.1504800307219689</v>
      </c>
      <c r="BD27" s="2">
        <f t="shared" si="4"/>
        <v>24.105107526881717</v>
      </c>
      <c r="BE27" s="2">
        <f t="shared" si="5"/>
        <v>18.96626344086021</v>
      </c>
    </row>
    <row r="28" spans="1:57" x14ac:dyDescent="0.25">
      <c r="A28" s="2">
        <v>1992</v>
      </c>
      <c r="B28">
        <v>0.27900000000000003</v>
      </c>
      <c r="C28" s="5">
        <v>0.27900000000000003</v>
      </c>
      <c r="D28" s="2">
        <v>0.38200000000000001</v>
      </c>
      <c r="E28"/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13.999999999999998</v>
      </c>
      <c r="R28" s="4">
        <v>16.599999999999998</v>
      </c>
      <c r="S28" s="2">
        <v>11.800000000000002</v>
      </c>
      <c r="T28" s="2">
        <v>11.799999999999999</v>
      </c>
      <c r="U28" s="2">
        <v>6.7</v>
      </c>
      <c r="V28" s="2">
        <v>6.2</v>
      </c>
      <c r="W28" s="2">
        <v>17.600000000000001</v>
      </c>
      <c r="X28" s="2">
        <v>63.400000000000006</v>
      </c>
      <c r="Y28" s="2">
        <v>15.1</v>
      </c>
      <c r="Z28" s="2">
        <v>20</v>
      </c>
      <c r="AA28" s="2">
        <v>4.7999999999999989</v>
      </c>
      <c r="AB28" s="2">
        <v>22.099999999999994</v>
      </c>
      <c r="AC28" s="2">
        <v>36.199999999999996</v>
      </c>
      <c r="AD28" s="4">
        <v>26.700000000000003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23.816666666666666</v>
      </c>
      <c r="AK28" s="2">
        <v>24.393548387096772</v>
      </c>
      <c r="AL28" s="2">
        <v>21.65483870967741</v>
      </c>
      <c r="AM28" s="2">
        <v>6</v>
      </c>
      <c r="AN28" s="2">
        <v>-6.2483870967741924</v>
      </c>
      <c r="AO28" s="2">
        <v>-16.47</v>
      </c>
      <c r="AP28" s="4">
        <v>-30.716129032258074</v>
      </c>
      <c r="AQ28" s="2">
        <v>-33.21290322580645</v>
      </c>
      <c r="AR28" s="2">
        <v>-24.975862068965519</v>
      </c>
      <c r="AS28" s="2">
        <v>-22.229032258064514</v>
      </c>
      <c r="AT28" s="2">
        <v>-4.21</v>
      </c>
      <c r="AU28" s="2">
        <v>4.4451612903225799</v>
      </c>
      <c r="AV28" s="2">
        <v>16.066666666666666</v>
      </c>
      <c r="AW28" s="2">
        <v>21.309677419354834</v>
      </c>
      <c r="AX28" s="2">
        <v>10.56774193548387</v>
      </c>
      <c r="AY28" s="2">
        <v>5.3066666666666684</v>
      </c>
      <c r="AZ28" s="2">
        <v>-11.790322580645162</v>
      </c>
      <c r="BA28" s="2">
        <v>-25.013333333333335</v>
      </c>
      <c r="BB28" s="4">
        <v>-30.112903225806456</v>
      </c>
      <c r="BC28" s="31">
        <f t="shared" si="3"/>
        <v>-7.8207035595105667</v>
      </c>
      <c r="BD28" s="2">
        <f t="shared" si="4"/>
        <v>18.688172043010752</v>
      </c>
      <c r="BE28" s="2">
        <f t="shared" si="5"/>
        <v>13.312688172043011</v>
      </c>
    </row>
    <row r="29" spans="1:57" x14ac:dyDescent="0.25">
      <c r="A29" s="2">
        <v>1993</v>
      </c>
      <c r="B29">
        <v>0.73</v>
      </c>
      <c r="C29" s="5">
        <v>0.73</v>
      </c>
      <c r="D29" s="2">
        <v>0.70399999999999996</v>
      </c>
      <c r="E29"/>
      <c r="F29"/>
      <c r="G29"/>
      <c r="H29"/>
      <c r="I29"/>
      <c r="K29" s="2">
        <v>1993</v>
      </c>
      <c r="L29" s="2">
        <v>63.400000000000006</v>
      </c>
      <c r="M29" s="2">
        <v>15.1</v>
      </c>
      <c r="N29" s="2">
        <v>20</v>
      </c>
      <c r="O29" s="2">
        <v>4.7999999999999989</v>
      </c>
      <c r="P29" s="2">
        <v>22.099999999999994</v>
      </c>
      <c r="Q29" s="2">
        <v>36.199999999999996</v>
      </c>
      <c r="R29" s="4">
        <v>26.700000000000003</v>
      </c>
      <c r="S29" s="2">
        <v>21.8</v>
      </c>
      <c r="T29" s="2">
        <v>24.4</v>
      </c>
      <c r="U29" s="2">
        <v>11.1</v>
      </c>
      <c r="V29" s="2">
        <v>6.1000000000000005</v>
      </c>
      <c r="W29" s="2">
        <v>12.200000000000001</v>
      </c>
      <c r="X29" s="2">
        <v>21.500000000000004</v>
      </c>
      <c r="Y29" s="2">
        <v>39.6</v>
      </c>
      <c r="Z29" s="2">
        <v>33.5</v>
      </c>
      <c r="AA29" s="2">
        <v>14.4</v>
      </c>
      <c r="AB29" s="2">
        <v>31.399999999999995</v>
      </c>
      <c r="AC29" s="2">
        <v>24.499999999999993</v>
      </c>
      <c r="AD29" s="4">
        <v>5.7</v>
      </c>
      <c r="AE29" s="17">
        <f t="shared" si="0"/>
        <v>246.20000000000002</v>
      </c>
      <c r="AF29" s="15">
        <f t="shared" si="1"/>
        <v>61.100000000000009</v>
      </c>
      <c r="AG29" s="15">
        <f t="shared" si="2"/>
        <v>121.20000000000002</v>
      </c>
      <c r="AH29" s="15"/>
      <c r="AI29" s="2">
        <v>1993</v>
      </c>
      <c r="AJ29" s="2">
        <v>16.066666666666666</v>
      </c>
      <c r="AK29" s="2">
        <v>21.309677419354834</v>
      </c>
      <c r="AL29" s="2">
        <v>10.56774193548387</v>
      </c>
      <c r="AM29" s="2">
        <v>5.3066666666666684</v>
      </c>
      <c r="AN29" s="2">
        <v>-11.790322580645162</v>
      </c>
      <c r="AO29" s="2">
        <v>-25.013333333333335</v>
      </c>
      <c r="AP29" s="4">
        <v>-30.112903225806456</v>
      </c>
      <c r="AQ29" s="2">
        <v>-33.800000000000004</v>
      </c>
      <c r="AR29" s="2">
        <v>-23.478571428571424</v>
      </c>
      <c r="AS29" s="2">
        <v>-20.858064516129037</v>
      </c>
      <c r="AT29" s="2">
        <v>-5.4233333333333329</v>
      </c>
      <c r="AU29" s="2">
        <v>7.7774193548387114</v>
      </c>
      <c r="AV29" s="2">
        <v>18.073333333333334</v>
      </c>
      <c r="AW29" s="2">
        <v>23.116129032258062</v>
      </c>
      <c r="AX29" s="2">
        <v>12.845161290322581</v>
      </c>
      <c r="AY29" s="2">
        <v>4.5100000000000025</v>
      </c>
      <c r="AZ29" s="2">
        <v>-10.429032258064517</v>
      </c>
      <c r="BA29" s="2">
        <v>-24.183333333333334</v>
      </c>
      <c r="BB29" s="4">
        <v>-40.638709677419357</v>
      </c>
      <c r="BC29" s="31">
        <f t="shared" si="3"/>
        <v>-7.7074167946748586</v>
      </c>
      <c r="BD29" s="2">
        <f t="shared" si="4"/>
        <v>20.594731182795698</v>
      </c>
      <c r="BE29" s="2">
        <f t="shared" si="5"/>
        <v>14.636155913978495</v>
      </c>
    </row>
    <row r="30" spans="1:57" x14ac:dyDescent="0.25">
      <c r="A30" s="2">
        <v>1994</v>
      </c>
      <c r="B30">
        <v>1.0089999999999999</v>
      </c>
      <c r="C30" s="5">
        <v>1.0089999999999999</v>
      </c>
      <c r="D30" s="2">
        <v>0.73199999999999998</v>
      </c>
      <c r="E30"/>
      <c r="F30"/>
      <c r="G30"/>
      <c r="H30"/>
      <c r="I30"/>
      <c r="K30" s="2">
        <v>1994</v>
      </c>
      <c r="L30" s="2">
        <v>21.500000000000004</v>
      </c>
      <c r="M30" s="2">
        <v>39.6</v>
      </c>
      <c r="N30" s="2">
        <v>33.5</v>
      </c>
      <c r="O30" s="2">
        <v>14.4</v>
      </c>
      <c r="P30" s="2">
        <v>31.399999999999995</v>
      </c>
      <c r="Q30" s="2">
        <v>24.499999999999993</v>
      </c>
      <c r="R30" s="4">
        <v>5.7</v>
      </c>
      <c r="S30" s="2">
        <v>10.599999999999998</v>
      </c>
      <c r="T30" s="2">
        <v>9.5</v>
      </c>
      <c r="U30" s="2">
        <v>5.9</v>
      </c>
      <c r="V30" s="2">
        <v>5.3000000000000007</v>
      </c>
      <c r="W30" s="2">
        <v>1.2999999999999998</v>
      </c>
      <c r="X30" s="2">
        <v>15.6</v>
      </c>
      <c r="Y30" s="2">
        <v>12.299999999999999</v>
      </c>
      <c r="Z30" s="2">
        <v>62.000000000000014</v>
      </c>
      <c r="AA30" s="2">
        <v>13</v>
      </c>
      <c r="AB30" s="2">
        <v>14.799999999999997</v>
      </c>
      <c r="AC30" s="2">
        <v>17.299999999999994</v>
      </c>
      <c r="AD30" s="4">
        <v>15.200000000000001</v>
      </c>
      <c r="AE30" s="17">
        <f t="shared" si="0"/>
        <v>182.79999999999998</v>
      </c>
      <c r="AF30" s="15">
        <f t="shared" si="1"/>
        <v>27.9</v>
      </c>
      <c r="AG30" s="15">
        <f t="shared" si="2"/>
        <v>104.20000000000002</v>
      </c>
      <c r="AH30" s="15"/>
      <c r="AI30" s="2">
        <v>1994</v>
      </c>
      <c r="AJ30" s="2">
        <v>18.073333333333334</v>
      </c>
      <c r="AK30" s="2">
        <v>23.116129032258062</v>
      </c>
      <c r="AL30" s="2">
        <v>12.845161290322581</v>
      </c>
      <c r="AM30" s="2">
        <v>4.5100000000000025</v>
      </c>
      <c r="AN30" s="2">
        <v>-10.429032258064517</v>
      </c>
      <c r="AO30" s="2">
        <v>-24.183333333333334</v>
      </c>
      <c r="AP30" s="4">
        <v>-40.638709677419357</v>
      </c>
      <c r="AQ30" s="2">
        <v>-23.274193548387093</v>
      </c>
      <c r="AR30" s="2">
        <v>-15.460714285714285</v>
      </c>
      <c r="AS30" s="2">
        <v>-23.525806451612898</v>
      </c>
      <c r="AT30" s="2">
        <v>-7.2700000000000005</v>
      </c>
      <c r="AU30" s="2">
        <v>7.9516129032258061</v>
      </c>
      <c r="AV30" s="2">
        <v>19.47666666666667</v>
      </c>
      <c r="AW30" s="2">
        <v>19.051612903225802</v>
      </c>
      <c r="AX30" s="2">
        <v>13.722580645161285</v>
      </c>
      <c r="AY30" s="2">
        <v>8.5633333333333344</v>
      </c>
      <c r="AZ30" s="2">
        <v>-5.3806451612903237</v>
      </c>
      <c r="BA30" s="2">
        <v>-27.283333333333324</v>
      </c>
      <c r="BB30" s="4">
        <v>-36.9</v>
      </c>
      <c r="BC30" s="31">
        <f t="shared" si="3"/>
        <v>-5.8607405273937516</v>
      </c>
      <c r="BD30" s="2">
        <f t="shared" si="4"/>
        <v>19.264139784946238</v>
      </c>
      <c r="BE30" s="2">
        <f t="shared" si="5"/>
        <v>15.203548387096774</v>
      </c>
    </row>
    <row r="31" spans="1:57" x14ac:dyDescent="0.25">
      <c r="A31" s="2">
        <v>1995</v>
      </c>
      <c r="B31">
        <v>0.89700000000000002</v>
      </c>
      <c r="C31" s="5">
        <v>0.89700000000000002</v>
      </c>
      <c r="D31" s="2">
        <v>0.4</v>
      </c>
      <c r="E31"/>
      <c r="F31"/>
      <c r="G31"/>
      <c r="H31"/>
      <c r="I31"/>
      <c r="K31" s="2">
        <v>1995</v>
      </c>
      <c r="L31" s="2">
        <v>15.6</v>
      </c>
      <c r="M31" s="2">
        <v>12.299999999999999</v>
      </c>
      <c r="N31" s="2">
        <v>62.000000000000014</v>
      </c>
      <c r="O31" s="2">
        <v>13</v>
      </c>
      <c r="P31" s="2">
        <v>14.799999999999997</v>
      </c>
      <c r="Q31" s="2">
        <v>17.299999999999994</v>
      </c>
      <c r="R31" s="4">
        <v>15.200000000000001</v>
      </c>
      <c r="S31" s="2">
        <v>19.8</v>
      </c>
      <c r="T31" s="2">
        <v>16.500000000000004</v>
      </c>
      <c r="U31" s="2">
        <v>12.900000000000002</v>
      </c>
      <c r="V31" s="2">
        <v>4.3999999999999995</v>
      </c>
      <c r="W31" s="2">
        <v>14.799999999999997</v>
      </c>
      <c r="X31" s="2">
        <v>29.9</v>
      </c>
      <c r="Y31" s="2">
        <v>33.400000000000006</v>
      </c>
      <c r="Z31" s="2">
        <v>48.8</v>
      </c>
      <c r="AA31" s="2">
        <v>12.299999999999999</v>
      </c>
      <c r="AB31" s="2">
        <v>4.3999999999999995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63.300000000000004</v>
      </c>
      <c r="AG31" s="15">
        <f t="shared" si="2"/>
        <v>139.19999999999999</v>
      </c>
      <c r="AH31" s="15"/>
      <c r="AI31" s="2">
        <v>1995</v>
      </c>
      <c r="AJ31" s="2">
        <v>19.47666666666667</v>
      </c>
      <c r="AK31" s="2">
        <v>19.051612903225802</v>
      </c>
      <c r="AL31" s="2">
        <v>13.722580645161285</v>
      </c>
      <c r="AM31" s="2">
        <v>8.5633333333333344</v>
      </c>
      <c r="AN31" s="2">
        <v>-5.3806451612903237</v>
      </c>
      <c r="AO31" s="2">
        <v>-27.283333333333324</v>
      </c>
      <c r="AP31" s="4">
        <v>-36.9</v>
      </c>
      <c r="AQ31" s="2">
        <v>-31.664516129032261</v>
      </c>
      <c r="AR31" s="2">
        <v>-20.400000000000002</v>
      </c>
      <c r="AS31" s="2">
        <v>-12.958064516129033</v>
      </c>
      <c r="AT31" s="2">
        <v>-8.1999999999999993</v>
      </c>
      <c r="AU31" s="2">
        <v>8.3290322580645153</v>
      </c>
      <c r="AV31" s="2">
        <v>17.256666666666668</v>
      </c>
      <c r="AW31" s="2">
        <v>20.603225806451608</v>
      </c>
      <c r="AX31" s="2">
        <v>18.332258064516136</v>
      </c>
      <c r="AY31" s="2">
        <v>9.4633333333333347</v>
      </c>
      <c r="AZ31" s="2">
        <v>-7.5322580645161308</v>
      </c>
      <c r="BA31" s="2">
        <v>-8.8200000000000021</v>
      </c>
      <c r="BB31" s="4">
        <v>-28.016129032258064</v>
      </c>
      <c r="BC31" s="31">
        <f t="shared" si="3"/>
        <v>-3.6338709677419363</v>
      </c>
      <c r="BD31" s="2">
        <f t="shared" si="4"/>
        <v>18.92994623655914</v>
      </c>
      <c r="BE31" s="2">
        <f t="shared" si="5"/>
        <v>16.413870967741939</v>
      </c>
    </row>
    <row r="32" spans="1:57" x14ac:dyDescent="0.25">
      <c r="A32" s="2">
        <v>1996</v>
      </c>
      <c r="B32">
        <v>0.57599999999999996</v>
      </c>
      <c r="C32" s="5">
        <v>0.57599999999999996</v>
      </c>
      <c r="D32" s="2">
        <v>1.1759999999999999</v>
      </c>
      <c r="E32"/>
      <c r="F32"/>
      <c r="G32"/>
      <c r="H32"/>
      <c r="I32"/>
      <c r="K32" s="2">
        <v>1996</v>
      </c>
      <c r="L32" s="2">
        <v>29.9</v>
      </c>
      <c r="M32" s="2">
        <v>33.400000000000006</v>
      </c>
      <c r="N32" s="2">
        <v>48.8</v>
      </c>
      <c r="O32" s="2">
        <v>12.299999999999999</v>
      </c>
      <c r="P32" s="2">
        <v>4.3999999999999995</v>
      </c>
      <c r="Q32" s="2">
        <v>6.1</v>
      </c>
      <c r="R32" s="4">
        <v>4.8</v>
      </c>
      <c r="S32" s="2">
        <v>13.600000000000001</v>
      </c>
      <c r="T32" s="2">
        <v>9.0999999999999979</v>
      </c>
      <c r="U32" s="2">
        <v>27.799999999999997</v>
      </c>
      <c r="V32" s="2">
        <v>6.8000000000000007</v>
      </c>
      <c r="W32" s="2">
        <v>18.899999999999999</v>
      </c>
      <c r="X32" s="2">
        <v>33.5</v>
      </c>
      <c r="Y32" s="2">
        <v>44.800000000000004</v>
      </c>
      <c r="Z32" s="2">
        <v>38.400000000000006</v>
      </c>
      <c r="AA32" s="2">
        <v>22.5</v>
      </c>
      <c r="AB32" s="2">
        <v>11.7</v>
      </c>
      <c r="AC32" s="2">
        <v>26.299999999999997</v>
      </c>
      <c r="AD32" s="4">
        <v>20.6</v>
      </c>
      <c r="AE32" s="17">
        <f t="shared" si="0"/>
        <v>274</v>
      </c>
      <c r="AF32" s="15">
        <f t="shared" si="1"/>
        <v>78.300000000000011</v>
      </c>
      <c r="AG32" s="15">
        <f t="shared" si="2"/>
        <v>158.10000000000002</v>
      </c>
      <c r="AH32" s="15"/>
      <c r="AI32" s="2">
        <v>1996</v>
      </c>
      <c r="AJ32" s="2">
        <v>17.256666666666668</v>
      </c>
      <c r="AK32" s="2">
        <v>20.603225806451608</v>
      </c>
      <c r="AL32" s="2">
        <v>18.332258064516136</v>
      </c>
      <c r="AM32" s="2">
        <v>9.4633333333333347</v>
      </c>
      <c r="AN32" s="2">
        <v>-7.5322580645161308</v>
      </c>
      <c r="AO32" s="2">
        <v>-8.8200000000000021</v>
      </c>
      <c r="AP32" s="4">
        <v>-28.016129032258064</v>
      </c>
      <c r="AQ32" s="2">
        <v>-18.041935483870969</v>
      </c>
      <c r="AR32" s="2">
        <v>-26.468965517241372</v>
      </c>
      <c r="AS32" s="2">
        <v>-14.709677419354838</v>
      </c>
      <c r="AT32" s="2">
        <v>-5.5566666666666684</v>
      </c>
      <c r="AU32" s="2">
        <v>6.2709677419354843</v>
      </c>
      <c r="AV32" s="2">
        <v>15.110000000000001</v>
      </c>
      <c r="AW32" s="2">
        <v>16.470967741935485</v>
      </c>
      <c r="AX32" s="2">
        <v>16.574193548387097</v>
      </c>
      <c r="AY32" s="2">
        <v>6.0366666666666662</v>
      </c>
      <c r="AZ32" s="2">
        <v>-5.709677419354839</v>
      </c>
      <c r="BA32" s="2">
        <v>-17.95333333333333</v>
      </c>
      <c r="BB32" s="4">
        <v>-22.34516129032259</v>
      </c>
      <c r="BC32" s="31">
        <f t="shared" si="3"/>
        <v>-4.1935517859349893</v>
      </c>
      <c r="BD32" s="2">
        <f t="shared" si="4"/>
        <v>15.790483870967744</v>
      </c>
      <c r="BE32" s="2">
        <f t="shared" si="5"/>
        <v>13.547956989247313</v>
      </c>
    </row>
    <row r="33" spans="1:57" x14ac:dyDescent="0.25">
      <c r="A33" s="2">
        <v>1997</v>
      </c>
      <c r="B33">
        <v>1.464</v>
      </c>
      <c r="C33" s="5">
        <v>1.464</v>
      </c>
      <c r="D33" s="2">
        <v>0.68200000000000005</v>
      </c>
      <c r="E33"/>
      <c r="F33"/>
      <c r="G33"/>
      <c r="H33"/>
      <c r="I33"/>
      <c r="K33" s="2">
        <v>1997</v>
      </c>
      <c r="L33" s="2">
        <v>33.5</v>
      </c>
      <c r="M33" s="2">
        <v>44.800000000000004</v>
      </c>
      <c r="N33" s="2">
        <v>38.400000000000006</v>
      </c>
      <c r="O33" s="2">
        <v>22.5</v>
      </c>
      <c r="P33" s="2">
        <v>11.7</v>
      </c>
      <c r="Q33" s="2">
        <v>26.299999999999997</v>
      </c>
      <c r="R33" s="4">
        <v>20.6</v>
      </c>
      <c r="S33" s="2">
        <v>10.299999999999999</v>
      </c>
      <c r="T33" s="2">
        <v>11.100000000000001</v>
      </c>
      <c r="U33" s="2">
        <v>15.200000000000001</v>
      </c>
      <c r="V33" s="2">
        <v>7.3000000000000007</v>
      </c>
      <c r="W33" s="2">
        <v>7.6000000000000005</v>
      </c>
      <c r="X33" s="2">
        <v>42.599999999999994</v>
      </c>
      <c r="Y33" s="2">
        <v>5.6</v>
      </c>
      <c r="Z33" s="2">
        <v>15.3</v>
      </c>
      <c r="AA33" s="2">
        <v>11.400000000000002</v>
      </c>
      <c r="AB33" s="2">
        <v>15.399999999999999</v>
      </c>
      <c r="AC33" s="2">
        <v>20</v>
      </c>
      <c r="AD33" s="4">
        <v>10.299999999999999</v>
      </c>
      <c r="AE33" s="17">
        <f t="shared" si="0"/>
        <v>172.1</v>
      </c>
      <c r="AF33" s="15">
        <f t="shared" si="1"/>
        <v>48.199999999999996</v>
      </c>
      <c r="AG33" s="15">
        <f t="shared" si="2"/>
        <v>82.5</v>
      </c>
      <c r="AH33" s="15"/>
      <c r="AI33" s="2">
        <v>1997</v>
      </c>
      <c r="AJ33" s="2">
        <v>15.110000000000001</v>
      </c>
      <c r="AK33" s="2">
        <v>16.470967741935485</v>
      </c>
      <c r="AL33" s="2">
        <v>16.574193548387097</v>
      </c>
      <c r="AM33" s="2">
        <v>6.0366666666666662</v>
      </c>
      <c r="AN33" s="2">
        <v>-5.709677419354839</v>
      </c>
      <c r="AO33" s="2">
        <v>-17.95333333333333</v>
      </c>
      <c r="AP33" s="4">
        <v>-22.34516129032259</v>
      </c>
      <c r="AQ33" s="2">
        <v>-29.038709677419359</v>
      </c>
      <c r="AR33" s="2">
        <v>-24.975000000000001</v>
      </c>
      <c r="AS33" s="2">
        <v>-10.3</v>
      </c>
      <c r="AT33" s="2">
        <v>-4.1333333333333346</v>
      </c>
      <c r="AU33" s="2">
        <v>6.5193548387096776</v>
      </c>
      <c r="AV33" s="2">
        <v>18.816666666666659</v>
      </c>
      <c r="AW33" s="2">
        <v>21.299999999999997</v>
      </c>
      <c r="AX33" s="2">
        <v>18.748387096774191</v>
      </c>
      <c r="AY33" s="2">
        <v>6.62</v>
      </c>
      <c r="AZ33" s="2">
        <v>-4.6548387096774206</v>
      </c>
      <c r="BA33" s="2">
        <v>-26.066666666666666</v>
      </c>
      <c r="BB33" s="4">
        <v>-30.864516129032257</v>
      </c>
      <c r="BC33" s="31">
        <f t="shared" si="3"/>
        <v>-4.8357213261648759</v>
      </c>
      <c r="BD33" s="2">
        <f t="shared" si="4"/>
        <v>20.05833333333333</v>
      </c>
      <c r="BE33" s="2">
        <f t="shared" si="5"/>
        <v>16.371263440860215</v>
      </c>
    </row>
    <row r="34" spans="1:57" x14ac:dyDescent="0.25">
      <c r="A34" s="2">
        <v>1998</v>
      </c>
      <c r="B34">
        <v>0.69499999999999995</v>
      </c>
      <c r="C34" s="5">
        <v>0.69499999999999995</v>
      </c>
      <c r="D34" s="2">
        <v>1.0249999999999999</v>
      </c>
      <c r="E34"/>
      <c r="F34"/>
      <c r="G34"/>
      <c r="H34"/>
      <c r="I34"/>
      <c r="K34" s="2">
        <v>1998</v>
      </c>
      <c r="L34" s="2">
        <v>42.599999999999994</v>
      </c>
      <c r="M34" s="2">
        <v>5.6</v>
      </c>
      <c r="N34" s="2">
        <v>15.3</v>
      </c>
      <c r="O34" s="2">
        <v>11.400000000000002</v>
      </c>
      <c r="P34" s="2">
        <v>15.399999999999999</v>
      </c>
      <c r="Q34" s="2">
        <v>20</v>
      </c>
      <c r="R34" s="4">
        <v>10.299999999999999</v>
      </c>
      <c r="S34" s="2">
        <v>8.2999999999999989</v>
      </c>
      <c r="T34" s="2">
        <v>6.7</v>
      </c>
      <c r="U34" s="2">
        <v>13.700000000000003</v>
      </c>
      <c r="V34" s="2">
        <v>11.7</v>
      </c>
      <c r="W34" s="2">
        <v>15.100000000000001</v>
      </c>
      <c r="X34" s="2">
        <v>37.199999999999996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10.300000000000002</v>
      </c>
      <c r="AE34" s="17">
        <f t="shared" si="0"/>
        <v>273.7</v>
      </c>
      <c r="AF34" s="15">
        <f t="shared" si="1"/>
        <v>78.199999999999989</v>
      </c>
      <c r="AG34" s="15">
        <f t="shared" si="2"/>
        <v>164.4</v>
      </c>
      <c r="AH34" s="15"/>
      <c r="AI34" s="2">
        <v>1998</v>
      </c>
      <c r="AJ34" s="2">
        <v>18.816666666666659</v>
      </c>
      <c r="AK34" s="2">
        <v>21.299999999999997</v>
      </c>
      <c r="AL34" s="2">
        <v>18.748387096774191</v>
      </c>
      <c r="AM34" s="2">
        <v>6.62</v>
      </c>
      <c r="AN34" s="2">
        <v>-4.6548387096774206</v>
      </c>
      <c r="AO34" s="2">
        <v>-26.066666666666666</v>
      </c>
      <c r="AP34" s="4">
        <v>-30.864516129032257</v>
      </c>
      <c r="AQ34" s="2">
        <v>-31.42903225806452</v>
      </c>
      <c r="AR34" s="2">
        <v>-33.660714285714285</v>
      </c>
      <c r="AS34" s="2">
        <v>-21.790322580645157</v>
      </c>
      <c r="AT34" s="2">
        <v>-10.453333333333335</v>
      </c>
      <c r="AU34" s="2">
        <v>2.9548387096774196</v>
      </c>
      <c r="AV34" s="2">
        <v>17.813333333333329</v>
      </c>
      <c r="AW34" s="2">
        <v>21.148387096774186</v>
      </c>
      <c r="AX34" s="2">
        <v>10.487096774193551</v>
      </c>
      <c r="AY34" s="2">
        <v>8.0500000000000007</v>
      </c>
      <c r="AZ34" s="2">
        <v>-8.2419354838709697</v>
      </c>
      <c r="BA34" s="2">
        <v>-21.49</v>
      </c>
      <c r="BB34" s="4">
        <v>-27.470967741935478</v>
      </c>
      <c r="BC34" s="31">
        <f t="shared" si="3"/>
        <v>-7.8402208141321035</v>
      </c>
      <c r="BD34" s="2">
        <f t="shared" si="4"/>
        <v>19.48086021505376</v>
      </c>
      <c r="BE34" s="2">
        <f t="shared" si="5"/>
        <v>14.374704301075269</v>
      </c>
    </row>
    <row r="35" spans="1:57" x14ac:dyDescent="0.25">
      <c r="A35" s="2">
        <v>1999</v>
      </c>
      <c r="B35">
        <v>1.177</v>
      </c>
      <c r="C35" s="5">
        <v>1.177</v>
      </c>
      <c r="D35" s="2">
        <v>0.83899999999999997</v>
      </c>
      <c r="E35"/>
      <c r="F35"/>
      <c r="G35"/>
      <c r="H35"/>
      <c r="I35"/>
      <c r="K35" s="2">
        <v>1999</v>
      </c>
      <c r="L35" s="2">
        <v>37.199999999999996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10.300000000000002</v>
      </c>
      <c r="S35" s="2">
        <v>8.1999999999999993</v>
      </c>
      <c r="T35" s="2">
        <v>14.299999999999999</v>
      </c>
      <c r="U35" s="2">
        <v>10.9</v>
      </c>
      <c r="V35" s="2">
        <v>2.4</v>
      </c>
      <c r="W35" s="2">
        <v>12.200000000000001</v>
      </c>
      <c r="X35" s="2">
        <v>16.8</v>
      </c>
      <c r="Y35" s="2">
        <v>45.399999999999991</v>
      </c>
      <c r="Z35" s="2">
        <v>23.7</v>
      </c>
      <c r="AA35" s="2">
        <v>64.299999999999983</v>
      </c>
      <c r="AB35" s="2">
        <v>5.0999999999999996</v>
      </c>
      <c r="AC35" s="2">
        <v>20.999999999999996</v>
      </c>
      <c r="AD35" s="4">
        <v>8.8000000000000007</v>
      </c>
      <c r="AE35" s="17">
        <f t="shared" si="0"/>
        <v>233.09999999999997</v>
      </c>
      <c r="AF35" s="15">
        <f t="shared" si="1"/>
        <v>62.199999999999989</v>
      </c>
      <c r="AG35" s="15">
        <f t="shared" si="2"/>
        <v>162.39999999999998</v>
      </c>
      <c r="AH35" s="15"/>
      <c r="AI35" s="2">
        <v>1999</v>
      </c>
      <c r="AJ35" s="2">
        <v>17.813333333333329</v>
      </c>
      <c r="AK35" s="2">
        <v>21.148387096774186</v>
      </c>
      <c r="AL35" s="2">
        <v>10.487096774193551</v>
      </c>
      <c r="AM35" s="2">
        <v>8.0500000000000007</v>
      </c>
      <c r="AN35" s="2">
        <v>-8.2419354838709697</v>
      </c>
      <c r="AO35" s="2">
        <v>-21.49</v>
      </c>
      <c r="AP35" s="4">
        <v>-27.470967741935478</v>
      </c>
      <c r="AQ35" s="2">
        <v>-30.838709677419356</v>
      </c>
      <c r="AR35" s="2">
        <v>-35.067857142857143</v>
      </c>
      <c r="AS35" s="2">
        <v>-21.025806451612898</v>
      </c>
      <c r="AT35" s="2">
        <v>-7.126666666666666</v>
      </c>
      <c r="AU35" s="2">
        <v>5.9064516129032256</v>
      </c>
      <c r="AV35" s="2">
        <v>17.603333333333335</v>
      </c>
      <c r="AW35" s="2">
        <v>19.196774193548393</v>
      </c>
      <c r="AX35" s="2">
        <v>15.096774193548388</v>
      </c>
      <c r="AY35" s="2">
        <v>8.3466666666666658</v>
      </c>
      <c r="AZ35" s="2">
        <v>-7.3354838709677432</v>
      </c>
      <c r="BA35" s="2">
        <v>-21.803333333333335</v>
      </c>
      <c r="BB35" s="4">
        <v>-32.025806451612901</v>
      </c>
      <c r="BC35" s="31">
        <f t="shared" si="3"/>
        <v>-7.422805299539168</v>
      </c>
      <c r="BD35" s="2">
        <f t="shared" si="4"/>
        <v>18.400053763440866</v>
      </c>
      <c r="BE35" s="2">
        <f t="shared" si="5"/>
        <v>15.060887096774195</v>
      </c>
    </row>
    <row r="36" spans="1:57" x14ac:dyDescent="0.25">
      <c r="A36" s="2">
        <v>2000</v>
      </c>
      <c r="B36">
        <v>0.878</v>
      </c>
      <c r="C36" s="5">
        <v>0.878</v>
      </c>
      <c r="D36" s="2">
        <v>0.75800000000000001</v>
      </c>
      <c r="E36"/>
      <c r="F36"/>
      <c r="G36"/>
      <c r="H36"/>
      <c r="I36"/>
      <c r="K36" s="2">
        <v>2000</v>
      </c>
      <c r="L36" s="2">
        <v>16.8</v>
      </c>
      <c r="M36" s="2">
        <v>45.399999999999991</v>
      </c>
      <c r="N36" s="2">
        <v>23.7</v>
      </c>
      <c r="O36" s="2">
        <v>64.299999999999983</v>
      </c>
      <c r="P36" s="2">
        <v>5.0999999999999996</v>
      </c>
      <c r="Q36" s="2">
        <v>20.999999999999996</v>
      </c>
      <c r="R36" s="4">
        <v>8.8000000000000007</v>
      </c>
      <c r="S36" s="2">
        <v>9.2000000000000011</v>
      </c>
      <c r="T36" s="2">
        <v>3.3</v>
      </c>
      <c r="U36" s="2">
        <v>5.9</v>
      </c>
      <c r="V36" s="2">
        <v>4.2</v>
      </c>
      <c r="W36" s="2">
        <v>28.799999999999997</v>
      </c>
      <c r="X36" s="2">
        <v>39.200000000000003</v>
      </c>
      <c r="Y36" s="2">
        <v>51.900000000000006</v>
      </c>
      <c r="Z36" s="2">
        <v>23</v>
      </c>
      <c r="AA36" s="2">
        <v>30.8</v>
      </c>
      <c r="AB36" s="2">
        <v>12</v>
      </c>
      <c r="AC36" s="2">
        <v>11.899999999999999</v>
      </c>
      <c r="AD36" s="4">
        <v>9.7999999999999989</v>
      </c>
      <c r="AE36" s="17">
        <f t="shared" si="0"/>
        <v>230.00000000000003</v>
      </c>
      <c r="AF36" s="15">
        <f t="shared" si="1"/>
        <v>91.100000000000009</v>
      </c>
      <c r="AG36" s="15">
        <f t="shared" si="2"/>
        <v>173.70000000000002</v>
      </c>
      <c r="AH36" s="15"/>
      <c r="AI36" s="2">
        <v>2000</v>
      </c>
      <c r="AJ36" s="2">
        <v>17.603333333333335</v>
      </c>
      <c r="AK36" s="2">
        <v>19.196774193548393</v>
      </c>
      <c r="AL36" s="2">
        <v>15.096774193548388</v>
      </c>
      <c r="AM36" s="2">
        <v>8.3466666666666658</v>
      </c>
      <c r="AN36" s="2">
        <v>-7.3354838709677432</v>
      </c>
      <c r="AO36" s="2">
        <v>-21.803333333333335</v>
      </c>
      <c r="AP36" s="4">
        <v>-32.025806451612901</v>
      </c>
      <c r="AQ36" s="2">
        <v>-35.941935483870964</v>
      </c>
      <c r="AR36" s="2">
        <v>-31.493103448275868</v>
      </c>
      <c r="AS36" s="2">
        <v>-18.190322580645155</v>
      </c>
      <c r="AT36" s="2">
        <v>-0.61666666666666692</v>
      </c>
      <c r="AU36" s="2">
        <v>9.2741935483870943</v>
      </c>
      <c r="AV36" s="2">
        <v>18.09666666666666</v>
      </c>
      <c r="AW36" s="2">
        <v>21.987096774193549</v>
      </c>
      <c r="AX36" s="2">
        <v>14.783870967741931</v>
      </c>
      <c r="AY36" s="2">
        <v>6.8499999999999988</v>
      </c>
      <c r="AZ36" s="2">
        <v>-6.4483870967741934</v>
      </c>
      <c r="BA36" s="2">
        <v>-22.086666666666666</v>
      </c>
      <c r="BB36" s="4">
        <v>-21.71290322580645</v>
      </c>
      <c r="BC36" s="31">
        <f t="shared" si="3"/>
        <v>-5.4581797676430597</v>
      </c>
      <c r="BD36" s="2">
        <f t="shared" si="4"/>
        <v>20.041881720430105</v>
      </c>
      <c r="BE36" s="2">
        <f t="shared" si="5"/>
        <v>15.429408602150536</v>
      </c>
    </row>
    <row r="37" spans="1:57" x14ac:dyDescent="0.25">
      <c r="A37" s="2">
        <v>2001</v>
      </c>
      <c r="B37">
        <v>0.81699999999999995</v>
      </c>
      <c r="C37" s="5">
        <v>0.81699999999999995</v>
      </c>
      <c r="D37" s="2">
        <v>0.86699999999999999</v>
      </c>
      <c r="E37"/>
      <c r="F37"/>
      <c r="G37"/>
      <c r="H37"/>
      <c r="I37"/>
      <c r="K37" s="2">
        <v>2001</v>
      </c>
      <c r="L37" s="2">
        <v>39.200000000000003</v>
      </c>
      <c r="M37" s="2">
        <v>51.900000000000006</v>
      </c>
      <c r="N37" s="2">
        <v>23</v>
      </c>
      <c r="O37" s="2">
        <v>30.8</v>
      </c>
      <c r="P37" s="2">
        <v>12</v>
      </c>
      <c r="Q37" s="2">
        <v>11.899999999999999</v>
      </c>
      <c r="R37" s="4">
        <v>9.7999999999999989</v>
      </c>
      <c r="S37" s="2">
        <v>16.800000000000004</v>
      </c>
      <c r="T37" s="2">
        <v>11.9</v>
      </c>
      <c r="U37" s="2">
        <v>4.7</v>
      </c>
      <c r="V37" s="2">
        <v>3.5</v>
      </c>
      <c r="W37" s="2">
        <v>14.299999999999999</v>
      </c>
      <c r="X37" s="2">
        <v>32.599999999999994</v>
      </c>
      <c r="Y37" s="2">
        <v>12.600000000000001</v>
      </c>
      <c r="Z37" s="2">
        <v>28.8</v>
      </c>
      <c r="AA37" s="2">
        <v>28</v>
      </c>
      <c r="AB37" s="2">
        <v>10.3</v>
      </c>
      <c r="AC37" s="2">
        <v>13.500000000000002</v>
      </c>
      <c r="AD37" s="4">
        <v>8.4</v>
      </c>
      <c r="AE37" s="17">
        <f t="shared" si="0"/>
        <v>185.4</v>
      </c>
      <c r="AF37" s="15">
        <f t="shared" si="1"/>
        <v>45.199999999999996</v>
      </c>
      <c r="AG37" s="15">
        <f t="shared" si="2"/>
        <v>116.3</v>
      </c>
      <c r="AH37" s="15"/>
      <c r="AI37" s="2">
        <v>2001</v>
      </c>
      <c r="AJ37" s="2">
        <v>18.09666666666666</v>
      </c>
      <c r="AK37" s="2">
        <v>21.987096774193549</v>
      </c>
      <c r="AL37" s="2">
        <v>14.783870967741931</v>
      </c>
      <c r="AM37" s="2">
        <v>6.8499999999999988</v>
      </c>
      <c r="AN37" s="2">
        <v>-6.4483870967741934</v>
      </c>
      <c r="AO37" s="2">
        <v>-22.086666666666666</v>
      </c>
      <c r="AP37" s="4">
        <v>-21.71290322580645</v>
      </c>
      <c r="AQ37" s="2">
        <v>-35.519354838709681</v>
      </c>
      <c r="AR37" s="2">
        <v>-24.707142857142859</v>
      </c>
      <c r="AS37" s="2">
        <v>-15.970967741935487</v>
      </c>
      <c r="AT37" s="2">
        <v>-3.5266666666666686</v>
      </c>
      <c r="AU37" s="2">
        <v>9.9806451612903242</v>
      </c>
      <c r="AV37" s="2">
        <v>16.86333333333333</v>
      </c>
      <c r="AW37" s="2">
        <v>24.119354838709683</v>
      </c>
      <c r="AX37" s="2">
        <v>14.741935483870968</v>
      </c>
      <c r="AY37" s="2">
        <v>4.383333333333332</v>
      </c>
      <c r="AZ37" s="2">
        <v>-7.1806451612903217</v>
      </c>
      <c r="BA37" s="2">
        <v>-14.110000000000001</v>
      </c>
      <c r="BB37" s="4">
        <v>-32.235483870967748</v>
      </c>
      <c r="BC37" s="31">
        <f t="shared" si="3"/>
        <v>-5.2634715821812605</v>
      </c>
      <c r="BD37" s="2">
        <f t="shared" si="4"/>
        <v>20.491344086021506</v>
      </c>
      <c r="BE37" s="2">
        <f t="shared" si="5"/>
        <v>15.026989247311828</v>
      </c>
    </row>
    <row r="38" spans="1:57" x14ac:dyDescent="0.25">
      <c r="A38" s="2">
        <v>2002</v>
      </c>
      <c r="B38">
        <v>0.98599999999999999</v>
      </c>
      <c r="C38" s="5">
        <v>0.98599999999999999</v>
      </c>
      <c r="D38" s="2">
        <v>0.69399999999999995</v>
      </c>
      <c r="E38"/>
      <c r="F38"/>
      <c r="G38"/>
      <c r="H38"/>
      <c r="I38"/>
      <c r="K38" s="2">
        <v>2002</v>
      </c>
      <c r="L38" s="2">
        <v>32.599999999999994</v>
      </c>
      <c r="M38" s="2">
        <v>12.600000000000001</v>
      </c>
      <c r="N38" s="2">
        <v>28.8</v>
      </c>
      <c r="O38" s="2">
        <v>28</v>
      </c>
      <c r="P38" s="2">
        <v>10.3</v>
      </c>
      <c r="Q38" s="2">
        <v>13.500000000000002</v>
      </c>
      <c r="R38" s="4">
        <v>8.4</v>
      </c>
      <c r="S38" s="2">
        <v>22.000000000000007</v>
      </c>
      <c r="T38" s="2">
        <v>19.8</v>
      </c>
      <c r="U38" s="2">
        <v>11.399999999999999</v>
      </c>
      <c r="V38" s="2">
        <v>9.2000000000000011</v>
      </c>
      <c r="W38" s="2">
        <v>13.1</v>
      </c>
      <c r="X38" s="2">
        <v>8.7000000000000011</v>
      </c>
      <c r="Y38" s="2">
        <v>49.800000000000004</v>
      </c>
      <c r="Z38" s="2">
        <v>22.8</v>
      </c>
      <c r="AA38" s="2">
        <v>26.500000000000007</v>
      </c>
      <c r="AB38" s="2">
        <v>22.4</v>
      </c>
      <c r="AC38" s="2">
        <v>18.7</v>
      </c>
      <c r="AD38" s="4">
        <v>18.200000000000003</v>
      </c>
      <c r="AE38" s="17">
        <f t="shared" si="0"/>
        <v>242.60000000000002</v>
      </c>
      <c r="AF38" s="15">
        <f t="shared" si="1"/>
        <v>58.500000000000007</v>
      </c>
      <c r="AG38" s="15">
        <f t="shared" si="2"/>
        <v>120.9</v>
      </c>
      <c r="AH38" s="15"/>
      <c r="AI38" s="2">
        <v>2002</v>
      </c>
      <c r="AJ38" s="2">
        <v>16.86333333333333</v>
      </c>
      <c r="AK38" s="2">
        <v>24.119354838709683</v>
      </c>
      <c r="AL38" s="2">
        <v>14.741935483870968</v>
      </c>
      <c r="AM38" s="2">
        <v>4.383333333333332</v>
      </c>
      <c r="AN38" s="2">
        <v>-7.1806451612903217</v>
      </c>
      <c r="AO38" s="2">
        <v>-14.110000000000001</v>
      </c>
      <c r="AP38" s="4">
        <v>-32.235483870967748</v>
      </c>
      <c r="AQ38" s="2">
        <v>-32.07741935483871</v>
      </c>
      <c r="AR38" s="2">
        <v>-35.532142857142865</v>
      </c>
      <c r="AS38" s="2">
        <v>-8.0483870967741922</v>
      </c>
      <c r="AT38" s="2">
        <v>-3.3400000000000003</v>
      </c>
      <c r="AU38" s="2">
        <v>8.9612903225806431</v>
      </c>
      <c r="AV38" s="2">
        <v>20.550000000000004</v>
      </c>
      <c r="AW38" s="2">
        <v>19.935483870967747</v>
      </c>
      <c r="AX38" s="2">
        <v>19.590322580645172</v>
      </c>
      <c r="AY38" s="2">
        <v>8.8999999999999986</v>
      </c>
      <c r="AZ38" s="2">
        <v>-7.6548387096774198</v>
      </c>
      <c r="BA38" s="2">
        <v>-19.823333333333331</v>
      </c>
      <c r="BB38" s="4">
        <v>-29.903225806451605</v>
      </c>
      <c r="BC38" s="31">
        <f t="shared" si="3"/>
        <v>-4.8701875320020465</v>
      </c>
      <c r="BD38" s="2">
        <f t="shared" si="4"/>
        <v>20.242741935483878</v>
      </c>
      <c r="BE38" s="2">
        <f t="shared" si="5"/>
        <v>17.243951612903231</v>
      </c>
    </row>
    <row r="39" spans="1:57" x14ac:dyDescent="0.25">
      <c r="A39" s="2">
        <v>2003</v>
      </c>
      <c r="B39">
        <v>0.78100000000000003</v>
      </c>
      <c r="C39" s="5">
        <v>0.78100000000000003</v>
      </c>
      <c r="D39" s="2">
        <v>1.151</v>
      </c>
      <c r="E39"/>
      <c r="F39"/>
      <c r="G39"/>
      <c r="H39"/>
      <c r="I39"/>
      <c r="K39" s="2">
        <v>2003</v>
      </c>
      <c r="L39" s="2">
        <v>8.7000000000000011</v>
      </c>
      <c r="M39" s="2">
        <v>49.800000000000004</v>
      </c>
      <c r="N39" s="2">
        <v>22.8</v>
      </c>
      <c r="O39" s="2">
        <v>26.500000000000007</v>
      </c>
      <c r="P39" s="2">
        <v>22.4</v>
      </c>
      <c r="Q39" s="2">
        <v>18.7</v>
      </c>
      <c r="R39" s="4">
        <v>18.200000000000003</v>
      </c>
      <c r="S39" s="2">
        <v>13.9</v>
      </c>
      <c r="T39" s="2">
        <v>1.5000000000000002</v>
      </c>
      <c r="U39" s="2">
        <v>4.8000000000000007</v>
      </c>
      <c r="V39" s="2">
        <v>4.3</v>
      </c>
      <c r="W39" s="2">
        <v>17.899999999999999</v>
      </c>
      <c r="X39" s="2">
        <v>53.9</v>
      </c>
      <c r="Y39" s="2">
        <v>49.800000000000004</v>
      </c>
      <c r="Z39" s="2">
        <v>9.2999999999999989</v>
      </c>
      <c r="AA39" s="2">
        <v>23.799999999999997</v>
      </c>
      <c r="AB39" s="2">
        <v>18.899999999999995</v>
      </c>
      <c r="AC39" s="2">
        <v>10.3</v>
      </c>
      <c r="AD39" s="4">
        <v>33</v>
      </c>
      <c r="AE39" s="17">
        <f t="shared" si="0"/>
        <v>241.40000000000006</v>
      </c>
      <c r="AF39" s="15">
        <f t="shared" si="1"/>
        <v>103.7</v>
      </c>
      <c r="AG39" s="15">
        <f t="shared" si="2"/>
        <v>154.69999999999999</v>
      </c>
      <c r="AH39" s="15"/>
      <c r="AI39" s="2">
        <v>2003</v>
      </c>
      <c r="AJ39" s="2">
        <v>20.550000000000004</v>
      </c>
      <c r="AK39" s="2">
        <v>19.935483870967747</v>
      </c>
      <c r="AL39" s="2">
        <v>19.590322580645172</v>
      </c>
      <c r="AM39" s="2">
        <v>8.8999999999999986</v>
      </c>
      <c r="AN39" s="2">
        <v>-7.6548387096774198</v>
      </c>
      <c r="AO39" s="2">
        <v>-19.823333333333331</v>
      </c>
      <c r="AP39" s="4">
        <v>-29.903225806451605</v>
      </c>
      <c r="AQ39" s="2">
        <v>-21.28709677419355</v>
      </c>
      <c r="AR39" s="2">
        <v>-27.103571428571424</v>
      </c>
      <c r="AS39" s="2">
        <v>-10.622580645161289</v>
      </c>
      <c r="AT39" s="2">
        <v>-5.0600000000000014</v>
      </c>
      <c r="AU39" s="2">
        <v>7.5258064516129037</v>
      </c>
      <c r="AV39" s="2">
        <v>16.436666666666667</v>
      </c>
      <c r="AW39" s="2">
        <v>23.883870967741942</v>
      </c>
      <c r="AX39" s="2">
        <v>18.100000000000001</v>
      </c>
      <c r="AY39" s="2">
        <v>12.370000000000001</v>
      </c>
      <c r="AZ39" s="2">
        <v>-2.1193548387096772</v>
      </c>
      <c r="BA39" s="2">
        <v>-20.356666666666662</v>
      </c>
      <c r="BB39" s="4">
        <v>-29.974193548387099</v>
      </c>
      <c r="BC39" s="31">
        <f t="shared" si="3"/>
        <v>-3.1839266513056828</v>
      </c>
      <c r="BD39" s="2">
        <f t="shared" si="4"/>
        <v>20.160268817204305</v>
      </c>
      <c r="BE39" s="2">
        <f t="shared" si="5"/>
        <v>17.697634408602152</v>
      </c>
    </row>
    <row r="40" spans="1:57" x14ac:dyDescent="0.25">
      <c r="A40" s="2">
        <v>2004</v>
      </c>
      <c r="B40">
        <v>1.319</v>
      </c>
      <c r="C40" s="5">
        <v>1.319</v>
      </c>
      <c r="D40" s="2">
        <v>1.347</v>
      </c>
      <c r="E40"/>
      <c r="F40"/>
      <c r="G40"/>
      <c r="H40"/>
      <c r="I40"/>
      <c r="K40" s="2">
        <v>2004</v>
      </c>
      <c r="L40" s="2">
        <v>53.9</v>
      </c>
      <c r="M40" s="2">
        <v>49.800000000000004</v>
      </c>
      <c r="N40" s="2">
        <v>9.2999999999999989</v>
      </c>
      <c r="O40" s="2">
        <v>23.799999999999997</v>
      </c>
      <c r="P40" s="2">
        <v>18.899999999999995</v>
      </c>
      <c r="Q40" s="2">
        <v>10.3</v>
      </c>
      <c r="R40" s="4">
        <v>33</v>
      </c>
      <c r="S40" s="2">
        <v>22.799999999999997</v>
      </c>
      <c r="T40" s="2">
        <v>1.8</v>
      </c>
      <c r="U40" s="2">
        <v>10.9</v>
      </c>
      <c r="V40" s="2">
        <v>3.8000000000000003</v>
      </c>
      <c r="W40" s="2">
        <v>4.2</v>
      </c>
      <c r="X40" s="2">
        <v>31.3</v>
      </c>
      <c r="Y40" s="2">
        <v>32.999999999999993</v>
      </c>
      <c r="Z40" s="2">
        <v>24.3</v>
      </c>
      <c r="AA40" s="2">
        <v>13.899999999999999</v>
      </c>
      <c r="AB40" s="2">
        <v>44.699999999999996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106.69999999999999</v>
      </c>
      <c r="AH40" s="15"/>
      <c r="AI40" s="2">
        <v>2004</v>
      </c>
      <c r="AJ40" s="2">
        <v>16.436666666666667</v>
      </c>
      <c r="AK40" s="2">
        <v>23.883870967741942</v>
      </c>
      <c r="AL40" s="2">
        <v>18.100000000000001</v>
      </c>
      <c r="AM40" s="2">
        <v>12.370000000000001</v>
      </c>
      <c r="AN40" s="2">
        <v>-2.1193548387096772</v>
      </c>
      <c r="AO40" s="2">
        <v>-20.356666666666662</v>
      </c>
      <c r="AP40" s="4">
        <v>-29.974193548387099</v>
      </c>
      <c r="AQ40" s="2">
        <v>-26.077419354838703</v>
      </c>
      <c r="AR40" s="2">
        <v>-31.696551724137922</v>
      </c>
      <c r="AS40" s="2">
        <v>-13.916129032258068</v>
      </c>
      <c r="AT40" s="2">
        <v>-4.2033333333333349</v>
      </c>
      <c r="AU40" s="2">
        <v>7.2935483870967737</v>
      </c>
      <c r="AV40" s="2">
        <v>19.66</v>
      </c>
      <c r="AW40" s="2">
        <v>19.483870967741936</v>
      </c>
      <c r="AX40" s="2">
        <v>18.438709677419357</v>
      </c>
      <c r="AY40" s="2">
        <v>8.6800000000000015</v>
      </c>
      <c r="AZ40" s="2">
        <v>-9.6387096774193548</v>
      </c>
      <c r="BA40" s="2">
        <v>-23.806666666666665</v>
      </c>
      <c r="BB40" s="4">
        <v>-34.41935483870968</v>
      </c>
      <c r="BC40" s="31">
        <f t="shared" si="3"/>
        <v>-5.8501696329254713</v>
      </c>
      <c r="BD40" s="2">
        <f t="shared" si="4"/>
        <v>19.571935483870966</v>
      </c>
      <c r="BE40" s="2">
        <f t="shared" si="5"/>
        <v>16.565645161290323</v>
      </c>
    </row>
    <row r="41" spans="1:57" x14ac:dyDescent="0.25">
      <c r="A41" s="2">
        <v>2005</v>
      </c>
      <c r="B41">
        <v>1.3280000000000001</v>
      </c>
      <c r="C41" s="5">
        <v>1.3280000000000001</v>
      </c>
      <c r="D41" s="2">
        <v>0.89500000000000002</v>
      </c>
      <c r="E41"/>
      <c r="F41"/>
      <c r="G41"/>
      <c r="H41"/>
      <c r="I41"/>
      <c r="K41" s="2">
        <v>2005</v>
      </c>
      <c r="L41" s="2">
        <v>31.3</v>
      </c>
      <c r="M41" s="2">
        <v>32.999999999999993</v>
      </c>
      <c r="N41" s="2">
        <v>24.3</v>
      </c>
      <c r="O41" s="2">
        <v>13.899999999999999</v>
      </c>
      <c r="P41" s="2">
        <v>44.699999999999996</v>
      </c>
      <c r="Q41" s="2">
        <v>30.8</v>
      </c>
      <c r="R41" s="4">
        <v>14.5</v>
      </c>
      <c r="S41" s="2">
        <v>16.999999999999996</v>
      </c>
      <c r="T41" s="2">
        <v>4.8000000000000007</v>
      </c>
      <c r="U41" s="2">
        <v>1.3</v>
      </c>
      <c r="V41" s="2">
        <v>0</v>
      </c>
      <c r="W41" s="2">
        <v>4.8</v>
      </c>
      <c r="X41" s="2">
        <v>14.799999999999999</v>
      </c>
      <c r="Y41" s="2">
        <v>59.499999999999993</v>
      </c>
      <c r="Z41" s="2">
        <v>32.1</v>
      </c>
      <c r="AA41" s="2">
        <v>26.700000000000006</v>
      </c>
      <c r="AB41" s="2">
        <v>14.599999999999998</v>
      </c>
      <c r="AC41" s="2">
        <v>1.8</v>
      </c>
      <c r="AD41" s="4">
        <v>5.0000000000000009</v>
      </c>
      <c r="AE41" s="17">
        <f t="shared" si="0"/>
        <v>182.4</v>
      </c>
      <c r="AF41" s="15">
        <f t="shared" si="1"/>
        <v>74.3</v>
      </c>
      <c r="AG41" s="15">
        <f t="shared" si="2"/>
        <v>137.9</v>
      </c>
      <c r="AH41" s="15"/>
      <c r="AI41" s="2">
        <v>2005</v>
      </c>
      <c r="AJ41" s="2">
        <v>19.66</v>
      </c>
      <c r="AK41" s="2">
        <v>19.483870967741936</v>
      </c>
      <c r="AL41" s="2">
        <v>18.438709677419357</v>
      </c>
      <c r="AM41" s="2">
        <v>8.6800000000000015</v>
      </c>
      <c r="AN41" s="2">
        <v>-9.6387096774193548</v>
      </c>
      <c r="AO41" s="2">
        <v>-23.806666666666665</v>
      </c>
      <c r="AP41" s="4">
        <v>-34.41935483870968</v>
      </c>
      <c r="AQ41" s="2">
        <v>-34.941935483870971</v>
      </c>
      <c r="AR41" s="2">
        <v>-33.942857142857143</v>
      </c>
      <c r="AS41" s="2">
        <v>-15.625806451612902</v>
      </c>
      <c r="AT41" s="2">
        <v>-5.4566666666666679</v>
      </c>
      <c r="AU41" s="2">
        <v>8.0387096774193552</v>
      </c>
      <c r="AV41" s="2">
        <v>19.790000000000003</v>
      </c>
      <c r="AW41" s="2">
        <v>21.012903225806451</v>
      </c>
      <c r="AX41" s="2">
        <v>16.958064516129031</v>
      </c>
      <c r="AY41" s="2">
        <v>6.2299999999999995</v>
      </c>
      <c r="AZ41" s="2">
        <v>-4.7935483870967737</v>
      </c>
      <c r="BA41" s="2">
        <v>-19.056666666666661</v>
      </c>
      <c r="BB41" s="4">
        <v>-32.193548387096776</v>
      </c>
      <c r="BC41" s="31">
        <f t="shared" si="3"/>
        <v>-6.1651126472094191</v>
      </c>
      <c r="BD41" s="2">
        <f t="shared" si="4"/>
        <v>20.401451612903227</v>
      </c>
      <c r="BE41" s="2">
        <f t="shared" si="5"/>
        <v>15.997741935483871</v>
      </c>
    </row>
    <row r="42" spans="1:57" x14ac:dyDescent="0.25">
      <c r="A42" s="2">
        <v>2006</v>
      </c>
      <c r="B42">
        <v>0.78600000000000003</v>
      </c>
      <c r="C42" s="5">
        <v>0.78600000000000003</v>
      </c>
      <c r="D42" s="2">
        <v>1.0980000000000001</v>
      </c>
      <c r="E42"/>
      <c r="F42"/>
      <c r="G42"/>
      <c r="H42"/>
      <c r="I42"/>
      <c r="K42" s="2">
        <v>2006</v>
      </c>
      <c r="L42" s="2">
        <v>14.799999999999999</v>
      </c>
      <c r="M42" s="2">
        <v>59.499999999999993</v>
      </c>
      <c r="N42" s="2">
        <v>32.1</v>
      </c>
      <c r="O42" s="2">
        <v>26.700000000000006</v>
      </c>
      <c r="P42" s="2">
        <v>14.599999999999998</v>
      </c>
      <c r="Q42" s="2">
        <v>1.8</v>
      </c>
      <c r="R42" s="4">
        <v>5.0000000000000009</v>
      </c>
      <c r="S42" s="2">
        <v>5.4000000000000012</v>
      </c>
      <c r="T42" s="2">
        <v>30.999999999999993</v>
      </c>
      <c r="U42" s="2">
        <v>12.999999999999998</v>
      </c>
      <c r="V42" s="2">
        <v>4.3000000000000007</v>
      </c>
      <c r="W42" s="2">
        <v>22.7</v>
      </c>
      <c r="X42" s="2">
        <v>41.399999999999991</v>
      </c>
      <c r="Y42" s="2">
        <v>49.3</v>
      </c>
      <c r="Z42" s="2">
        <v>47.500000000000007</v>
      </c>
      <c r="AA42" s="2">
        <v>37.800000000000004</v>
      </c>
      <c r="AB42" s="2">
        <v>14.2</v>
      </c>
      <c r="AC42" s="2">
        <v>20.2</v>
      </c>
      <c r="AD42" s="4">
        <v>11.600000000000001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198.70000000000002</v>
      </c>
      <c r="AH42" s="15"/>
      <c r="AI42" s="2">
        <v>2006</v>
      </c>
      <c r="AJ42" s="2">
        <v>19.790000000000003</v>
      </c>
      <c r="AK42" s="2">
        <v>21.012903225806451</v>
      </c>
      <c r="AL42" s="2">
        <v>16.958064516129031</v>
      </c>
      <c r="AM42" s="2">
        <v>6.2299999999999995</v>
      </c>
      <c r="AN42" s="2">
        <v>-4.7935483870967737</v>
      </c>
      <c r="AO42" s="2">
        <v>-19.056666666666661</v>
      </c>
      <c r="AP42" s="4">
        <v>-32.193548387096776</v>
      </c>
      <c r="AQ42" s="2">
        <v>-35.145161290322591</v>
      </c>
      <c r="AR42" s="2">
        <v>-27.782142857142851</v>
      </c>
      <c r="AS42" s="2">
        <v>-16.112903225806452</v>
      </c>
      <c r="AT42" s="2">
        <v>-12.829999999999997</v>
      </c>
      <c r="AU42" s="2">
        <v>6.7645161290322573</v>
      </c>
      <c r="AV42" s="2">
        <v>17.490000000000002</v>
      </c>
      <c r="AW42" s="2">
        <v>19.42258064516129</v>
      </c>
      <c r="AX42" s="2">
        <v>16.906451612903226</v>
      </c>
      <c r="AY42" s="2">
        <v>9.4766666666666648</v>
      </c>
      <c r="AZ42" s="2">
        <v>-3.8354838709677415</v>
      </c>
      <c r="BA42" s="2">
        <v>-8.1933333333333351</v>
      </c>
      <c r="BB42" s="4">
        <v>-32.480645161290312</v>
      </c>
      <c r="BC42" s="31">
        <f t="shared" si="3"/>
        <v>-5.526621223758319</v>
      </c>
      <c r="BD42" s="2">
        <f t="shared" si="4"/>
        <v>18.456290322580646</v>
      </c>
      <c r="BE42" s="2">
        <f t="shared" si="5"/>
        <v>15.823924731182796</v>
      </c>
    </row>
    <row r="43" spans="1:57" x14ac:dyDescent="0.25">
      <c r="A43" s="2">
        <v>2007</v>
      </c>
      <c r="B43">
        <v>1.143</v>
      </c>
      <c r="C43" s="5">
        <v>1.143</v>
      </c>
      <c r="D43" s="2">
        <v>0.86799999999999999</v>
      </c>
      <c r="E43"/>
      <c r="F43"/>
      <c r="G43"/>
      <c r="H43"/>
      <c r="I43"/>
      <c r="K43" s="2">
        <v>2007</v>
      </c>
      <c r="L43" s="2">
        <v>41.399999999999991</v>
      </c>
      <c r="M43" s="2">
        <v>49.3</v>
      </c>
      <c r="N43" s="2">
        <v>47.500000000000007</v>
      </c>
      <c r="O43" s="2">
        <v>37.800000000000004</v>
      </c>
      <c r="P43" s="2">
        <v>14.2</v>
      </c>
      <c r="Q43" s="2">
        <v>20.2</v>
      </c>
      <c r="R43" s="4">
        <v>11.600000000000001</v>
      </c>
      <c r="S43" s="2">
        <v>11.3</v>
      </c>
      <c r="T43" s="2">
        <v>9.1000000000000014</v>
      </c>
      <c r="U43" s="2">
        <v>20.2</v>
      </c>
      <c r="V43" s="2">
        <v>8.3000000000000007</v>
      </c>
      <c r="W43" s="2">
        <v>9.3000000000000007</v>
      </c>
      <c r="X43" s="2">
        <v>18.599999999999998</v>
      </c>
      <c r="Y43" s="2">
        <v>30.400000000000002</v>
      </c>
      <c r="Z43" s="2">
        <v>76.999999999999986</v>
      </c>
      <c r="AA43" s="2">
        <v>49.1</v>
      </c>
      <c r="AB43" s="2">
        <v>6.5</v>
      </c>
      <c r="AC43" s="2">
        <v>18.5</v>
      </c>
      <c r="AD43" s="4">
        <v>22.100000000000005</v>
      </c>
      <c r="AE43" s="17">
        <f t="shared" si="0"/>
        <v>280.39999999999998</v>
      </c>
      <c r="AF43" s="15">
        <f t="shared" si="1"/>
        <v>49</v>
      </c>
      <c r="AG43" s="15">
        <f t="shared" si="2"/>
        <v>184.39999999999998</v>
      </c>
      <c r="AH43" s="15"/>
      <c r="AI43" s="2">
        <v>2007</v>
      </c>
      <c r="AJ43" s="2">
        <v>17.490000000000002</v>
      </c>
      <c r="AK43" s="2">
        <v>19.42258064516129</v>
      </c>
      <c r="AL43" s="2">
        <v>16.906451612903226</v>
      </c>
      <c r="AM43" s="2">
        <v>9.4766666666666648</v>
      </c>
      <c r="AN43" s="2">
        <v>-3.8354838709677415</v>
      </c>
      <c r="AO43" s="2">
        <v>-8.1933333333333351</v>
      </c>
      <c r="AP43" s="4">
        <v>-32.480645161290312</v>
      </c>
      <c r="AQ43" s="2">
        <v>-32.322580645161288</v>
      </c>
      <c r="AR43" s="2">
        <v>-23.307142857142857</v>
      </c>
      <c r="AS43" s="2">
        <v>-15.667741935483873</v>
      </c>
      <c r="AT43" s="2">
        <v>-4.3633333333333351</v>
      </c>
      <c r="AU43" s="2">
        <v>10.803225806451614</v>
      </c>
      <c r="AV43" s="2">
        <v>21.679999999999996</v>
      </c>
      <c r="AW43" s="2">
        <v>22.99354838709678</v>
      </c>
      <c r="AX43" s="2">
        <v>18.593548387096771</v>
      </c>
      <c r="AY43" s="2">
        <v>8.32</v>
      </c>
      <c r="AZ43" s="2">
        <v>-5.8806451612903228</v>
      </c>
      <c r="BA43" s="2">
        <v>-15.830000000000005</v>
      </c>
      <c r="BB43" s="4">
        <v>-25.535483870967742</v>
      </c>
      <c r="BC43" s="31">
        <f t="shared" si="3"/>
        <v>-3.376383768561189</v>
      </c>
      <c r="BD43" s="2">
        <f t="shared" si="4"/>
        <v>22.336774193548386</v>
      </c>
      <c r="BE43" s="2">
        <f t="shared" si="5"/>
        <v>17.896774193548389</v>
      </c>
    </row>
    <row r="44" spans="1:57" x14ac:dyDescent="0.25">
      <c r="A44" s="2">
        <v>2008</v>
      </c>
      <c r="B44">
        <v>0.84299999999999997</v>
      </c>
      <c r="C44" s="5">
        <v>0.84299999999999997</v>
      </c>
      <c r="D44" s="2">
        <v>0.70399999999999996</v>
      </c>
      <c r="E44"/>
      <c r="F44"/>
      <c r="G44"/>
      <c r="H44"/>
      <c r="I44"/>
      <c r="K44" s="2">
        <v>2008</v>
      </c>
      <c r="L44" s="2">
        <v>18.599999999999998</v>
      </c>
      <c r="M44" s="2">
        <v>30.400000000000002</v>
      </c>
      <c r="N44" s="2">
        <v>76.999999999999986</v>
      </c>
      <c r="O44" s="2">
        <v>49.1</v>
      </c>
      <c r="P44" s="2">
        <v>6.5</v>
      </c>
      <c r="Q44" s="2">
        <v>18.5</v>
      </c>
      <c r="R44" s="4">
        <v>22.100000000000005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26.399999999999995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21.679999999999996</v>
      </c>
      <c r="AK44" s="2">
        <v>22.99354838709678</v>
      </c>
      <c r="AL44" s="2">
        <v>18.593548387096771</v>
      </c>
      <c r="AM44" s="2">
        <v>8.32</v>
      </c>
      <c r="AN44" s="2">
        <v>-5.8806451612903228</v>
      </c>
      <c r="AO44" s="2">
        <v>-15.830000000000005</v>
      </c>
      <c r="AP44" s="4">
        <v>-25.535483870967742</v>
      </c>
      <c r="AQ44" s="2">
        <v>-31.503225806451614</v>
      </c>
      <c r="AR44" s="2">
        <v>-25.417241379310347</v>
      </c>
      <c r="AS44" s="2">
        <v>-14.296774193548387</v>
      </c>
      <c r="AT44" s="2">
        <v>-7.8333333333333348</v>
      </c>
      <c r="AU44" s="2">
        <v>9.8451612903225829</v>
      </c>
      <c r="AV44" s="2">
        <v>17.033333333333335</v>
      </c>
      <c r="AW44" s="2">
        <v>18.409677419354836</v>
      </c>
      <c r="AX44" s="2">
        <v>18.719354838709677</v>
      </c>
      <c r="AY44" s="2">
        <v>10.546666666666665</v>
      </c>
      <c r="AZ44" s="2">
        <v>-5.0387096774193534</v>
      </c>
      <c r="BA44" s="2">
        <v>-18.500000000000004</v>
      </c>
      <c r="BB44" s="4">
        <v>-19.109677419354835</v>
      </c>
      <c r="BC44" s="31">
        <f t="shared" si="3"/>
        <v>-3.9287306884192321</v>
      </c>
      <c r="BD44" s="2">
        <f t="shared" si="4"/>
        <v>17.721505376344084</v>
      </c>
      <c r="BE44" s="2">
        <f t="shared" si="5"/>
        <v>16.177258064516128</v>
      </c>
    </row>
    <row r="45" spans="1:57" x14ac:dyDescent="0.25">
      <c r="A45" s="2">
        <v>2009</v>
      </c>
      <c r="B45">
        <v>0.74099999999999999</v>
      </c>
      <c r="C45" s="5">
        <v>0.74099999999999999</v>
      </c>
      <c r="D45" s="2">
        <v>1.254</v>
      </c>
      <c r="E45"/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26.399999999999995</v>
      </c>
      <c r="S45" s="2">
        <v>7.1</v>
      </c>
      <c r="T45" s="2">
        <v>8.4</v>
      </c>
      <c r="U45" s="2">
        <v>6.3</v>
      </c>
      <c r="V45" s="2">
        <v>10.200000000000003</v>
      </c>
      <c r="W45" s="2">
        <v>20.2</v>
      </c>
      <c r="X45" s="2">
        <v>27.299999999999997</v>
      </c>
      <c r="Y45" s="2">
        <v>40.699999999999996</v>
      </c>
      <c r="Z45" s="2">
        <v>68.5</v>
      </c>
      <c r="AA45" s="2">
        <v>5.4</v>
      </c>
      <c r="AB45" s="2">
        <v>35.999999999999993</v>
      </c>
      <c r="AC45" s="2">
        <v>8.7999999999999989</v>
      </c>
      <c r="AD45" s="4">
        <v>27.499999999999996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17.033333333333335</v>
      </c>
      <c r="AK45" s="2">
        <v>18.409677419354836</v>
      </c>
      <c r="AL45" s="2">
        <v>18.719354838709677</v>
      </c>
      <c r="AM45" s="2">
        <v>10.546666666666665</v>
      </c>
      <c r="AN45" s="2">
        <v>-5.0387096774193534</v>
      </c>
      <c r="AO45" s="2">
        <v>-18.500000000000004</v>
      </c>
      <c r="AP45" s="4">
        <v>-19.109677419354835</v>
      </c>
      <c r="AQ45" s="2">
        <v>-32.838709677419352</v>
      </c>
      <c r="AR45" s="2">
        <v>-33.978571428571435</v>
      </c>
      <c r="AS45" s="2">
        <v>-16.916129032258063</v>
      </c>
      <c r="AT45" s="2">
        <v>-5.6333333333333337</v>
      </c>
      <c r="AU45" s="2">
        <v>10.29032258064516</v>
      </c>
      <c r="AV45" s="2">
        <v>17.063333333333329</v>
      </c>
      <c r="AW45" s="2">
        <v>17.151612903225804</v>
      </c>
      <c r="AX45" s="2">
        <v>14.85483870967742</v>
      </c>
      <c r="AY45" s="2">
        <v>9.9600000000000009</v>
      </c>
      <c r="AZ45" s="2">
        <v>-5.7322580645161283</v>
      </c>
      <c r="BA45" s="2">
        <v>-24.24</v>
      </c>
      <c r="BB45" s="4">
        <v>-26.28064516129032</v>
      </c>
      <c r="BC45" s="31">
        <f t="shared" si="3"/>
        <v>-6.3582949308755756</v>
      </c>
      <c r="BD45" s="2">
        <f t="shared" si="4"/>
        <v>17.107473118279565</v>
      </c>
      <c r="BE45" s="2">
        <f t="shared" si="5"/>
        <v>14.757446236559138</v>
      </c>
    </row>
    <row r="46" spans="1:57" x14ac:dyDescent="0.25">
      <c r="A46" s="2">
        <v>2010</v>
      </c>
      <c r="B46">
        <v>1.405</v>
      </c>
      <c r="C46" s="5">
        <v>1.405</v>
      </c>
      <c r="D46" s="2">
        <v>1.0509999999999999</v>
      </c>
      <c r="E46"/>
      <c r="F46"/>
      <c r="G46"/>
      <c r="H46"/>
      <c r="I46"/>
      <c r="K46" s="2">
        <v>2010</v>
      </c>
      <c r="L46" s="2">
        <v>27.299999999999997</v>
      </c>
      <c r="M46" s="2">
        <v>40.699999999999996</v>
      </c>
      <c r="N46" s="2">
        <v>68.5</v>
      </c>
      <c r="O46" s="2">
        <v>5.4</v>
      </c>
      <c r="P46" s="2">
        <v>35.999999999999993</v>
      </c>
      <c r="Q46" s="2">
        <v>8.7999999999999989</v>
      </c>
      <c r="R46" s="4">
        <v>27.499999999999996</v>
      </c>
      <c r="S46" s="2">
        <v>8.1</v>
      </c>
      <c r="T46" s="2">
        <v>12</v>
      </c>
      <c r="U46" s="2">
        <v>13.699999999999998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59.800000000000004</v>
      </c>
      <c r="AA46" s="2">
        <v>39.900000000000006</v>
      </c>
      <c r="AB46" s="2">
        <v>21.699999999999992</v>
      </c>
      <c r="AC46" s="2">
        <v>13.799999999999999</v>
      </c>
      <c r="AD46" s="4">
        <v>22.199999999999992</v>
      </c>
      <c r="AE46" s="17">
        <f t="shared" si="0"/>
        <v>242.2</v>
      </c>
      <c r="AF46" s="15">
        <f t="shared" si="1"/>
        <v>46.8</v>
      </c>
      <c r="AG46" s="15">
        <f t="shared" si="2"/>
        <v>148.30000000000001</v>
      </c>
      <c r="AH46" s="15"/>
      <c r="AI46" s="2">
        <v>2010</v>
      </c>
      <c r="AJ46" s="2">
        <v>17.063333333333329</v>
      </c>
      <c r="AK46" s="2">
        <v>17.151612903225804</v>
      </c>
      <c r="AL46" s="2">
        <v>14.85483870967742</v>
      </c>
      <c r="AM46" s="2">
        <v>9.9600000000000009</v>
      </c>
      <c r="AN46" s="2">
        <v>-5.7322580645161283</v>
      </c>
      <c r="AO46" s="2">
        <v>-24.24</v>
      </c>
      <c r="AP46" s="4">
        <v>-26.28064516129032</v>
      </c>
      <c r="AQ46" s="2">
        <v>-29.883870967741931</v>
      </c>
      <c r="AR46" s="2">
        <v>-30.125000000000004</v>
      </c>
      <c r="AS46" s="2">
        <v>-21.36451612903225</v>
      </c>
      <c r="AT46" s="2">
        <v>-8.3033333333333328</v>
      </c>
      <c r="AU46" s="2">
        <v>12.261290322580642</v>
      </c>
      <c r="AV46" s="2">
        <v>19.746666666666663</v>
      </c>
      <c r="AW46" s="2">
        <v>25.299999999999997</v>
      </c>
      <c r="AX46" s="2">
        <v>15.13548387096774</v>
      </c>
      <c r="AY46" s="2">
        <v>9.7666666666666693</v>
      </c>
      <c r="AZ46" s="2">
        <v>-4.8322580645161297</v>
      </c>
      <c r="BA46" s="2">
        <v>-16.080000000000002</v>
      </c>
      <c r="BB46" s="4">
        <v>-18.799999999999997</v>
      </c>
      <c r="BC46" s="31">
        <f t="shared" si="3"/>
        <v>-3.9315725806451609</v>
      </c>
      <c r="BD46" s="2">
        <f t="shared" si="4"/>
        <v>22.52333333333333</v>
      </c>
      <c r="BE46" s="2">
        <f t="shared" si="5"/>
        <v>17.487204301075266</v>
      </c>
    </row>
    <row r="47" spans="1:57" x14ac:dyDescent="0.25">
      <c r="A47" s="2">
        <v>2011</v>
      </c>
      <c r="B47">
        <v>0.94099999999999995</v>
      </c>
      <c r="C47" s="5">
        <v>0.94099999999999995</v>
      </c>
      <c r="D47" s="2">
        <v>1.08</v>
      </c>
      <c r="E47"/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59.800000000000004</v>
      </c>
      <c r="O47" s="2">
        <v>39.900000000000006</v>
      </c>
      <c r="P47" s="2">
        <v>21.699999999999992</v>
      </c>
      <c r="Q47" s="2">
        <v>13.799999999999999</v>
      </c>
      <c r="R47" s="4">
        <v>22.199999999999992</v>
      </c>
      <c r="S47" s="2">
        <v>11.200000000000001</v>
      </c>
      <c r="T47" s="2">
        <v>12.600000000000001</v>
      </c>
      <c r="U47" s="2">
        <v>6.5</v>
      </c>
      <c r="V47" s="2">
        <v>5</v>
      </c>
      <c r="W47" s="2">
        <v>24.800000000000004</v>
      </c>
      <c r="X47" s="2">
        <v>34.299999999999997</v>
      </c>
      <c r="Y47" s="2">
        <v>23.9</v>
      </c>
      <c r="Z47" s="2">
        <v>26.9</v>
      </c>
      <c r="AA47" s="2">
        <v>74.100000000000009</v>
      </c>
      <c r="AB47" s="2">
        <v>19.699999999999996</v>
      </c>
      <c r="AC47" s="2">
        <v>9.6999999999999975</v>
      </c>
      <c r="AD47" s="4">
        <v>6</v>
      </c>
      <c r="AE47" s="17">
        <f t="shared" si="0"/>
        <v>254.7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19.746666666666663</v>
      </c>
      <c r="AK47" s="2">
        <v>25.299999999999997</v>
      </c>
      <c r="AL47" s="2">
        <v>15.13548387096774</v>
      </c>
      <c r="AM47" s="2">
        <v>9.7666666666666693</v>
      </c>
      <c r="AN47" s="2">
        <v>-4.8322580645161297</v>
      </c>
      <c r="AO47" s="2">
        <v>-16.080000000000002</v>
      </c>
      <c r="AP47" s="4">
        <v>-18.799999999999997</v>
      </c>
      <c r="AQ47" s="2">
        <v>-28.08064516129032</v>
      </c>
      <c r="AR47" s="2">
        <v>-30.635714285714279</v>
      </c>
      <c r="AS47" s="2">
        <v>-8.1451612903225818</v>
      </c>
      <c r="AT47" s="2">
        <v>-2.5733333333333328</v>
      </c>
      <c r="AU47" s="2">
        <v>4.7548387096774203</v>
      </c>
      <c r="AV47" s="2">
        <v>19.50333333333333</v>
      </c>
      <c r="AW47" s="2">
        <v>22.203225806451616</v>
      </c>
      <c r="AX47" s="2">
        <v>14.558064516129036</v>
      </c>
      <c r="AY47" s="2">
        <v>6.9433333333333325</v>
      </c>
      <c r="AZ47" s="2">
        <v>-8.2483870967741915</v>
      </c>
      <c r="BA47" s="2">
        <v>-22.596666666666668</v>
      </c>
      <c r="BB47" s="4">
        <v>-32.99677419354839</v>
      </c>
      <c r="BC47" s="31">
        <f t="shared" si="3"/>
        <v>-5.4428238607270858</v>
      </c>
      <c r="BD47" s="2">
        <f t="shared" si="4"/>
        <v>20.853279569892472</v>
      </c>
      <c r="BE47" s="2">
        <f t="shared" si="5"/>
        <v>15.801989247311829</v>
      </c>
    </row>
    <row r="48" spans="1:57" x14ac:dyDescent="0.25">
      <c r="A48" s="2">
        <v>2012</v>
      </c>
      <c r="B48">
        <v>1.073</v>
      </c>
      <c r="C48" s="5">
        <v>1.073</v>
      </c>
      <c r="D48" s="2">
        <v>0.52100000000000002</v>
      </c>
      <c r="E48"/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74.100000000000009</v>
      </c>
      <c r="P48" s="2">
        <v>19.699999999999996</v>
      </c>
      <c r="Q48" s="2">
        <v>9.6999999999999975</v>
      </c>
      <c r="R48" s="4">
        <v>6</v>
      </c>
      <c r="S48" s="2">
        <v>12.299999999999999</v>
      </c>
      <c r="T48" s="2">
        <v>1.4000000000000001</v>
      </c>
      <c r="U48" s="2">
        <v>0.2</v>
      </c>
      <c r="V48" s="2">
        <v>9.5</v>
      </c>
      <c r="W48" s="2">
        <v>4</v>
      </c>
      <c r="X48" s="2">
        <v>35.300000000000004</v>
      </c>
      <c r="Y48" s="2">
        <v>42.8</v>
      </c>
      <c r="Z48" s="2">
        <v>66.899999999999991</v>
      </c>
      <c r="AA48" s="2">
        <v>22.100000000000005</v>
      </c>
      <c r="AB48" s="2">
        <v>21.4</v>
      </c>
      <c r="AC48" s="2">
        <v>7</v>
      </c>
      <c r="AD48" s="4">
        <v>21.9</v>
      </c>
      <c r="AE48" s="17">
        <f t="shared" si="0"/>
        <v>244.79999999999998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19.50333333333333</v>
      </c>
      <c r="AK48" s="2">
        <v>22.203225806451616</v>
      </c>
      <c r="AL48" s="2">
        <v>14.558064516129036</v>
      </c>
      <c r="AM48" s="2">
        <v>6.9433333333333325</v>
      </c>
      <c r="AN48" s="2">
        <v>-8.2483870967741915</v>
      </c>
      <c r="AO48" s="2">
        <v>-22.596666666666668</v>
      </c>
      <c r="AP48" s="4">
        <v>-32.99677419354839</v>
      </c>
      <c r="AQ48" s="2">
        <v>-26.406451612903222</v>
      </c>
      <c r="AR48" s="2">
        <v>-33.989655172413791</v>
      </c>
      <c r="AS48" s="2">
        <v>-16.383870967741935</v>
      </c>
      <c r="AT48" s="2">
        <v>-3.6933333333333338</v>
      </c>
      <c r="AU48" s="2">
        <v>9.993548387096773</v>
      </c>
      <c r="AV48" s="2">
        <v>17.403333333333332</v>
      </c>
      <c r="AW48" s="2">
        <v>17.616129032258069</v>
      </c>
      <c r="AX48" s="2">
        <v>13.883870967741935</v>
      </c>
      <c r="AY48" s="2">
        <v>4.7733333333333325</v>
      </c>
      <c r="AZ48" s="2">
        <v>-2.3129032258064517</v>
      </c>
      <c r="BA48" s="2">
        <v>-10.299999999999999</v>
      </c>
      <c r="BB48" s="4">
        <v>-22.638709677419353</v>
      </c>
      <c r="BC48" s="31">
        <f t="shared" si="3"/>
        <v>-4.3378924113212181</v>
      </c>
      <c r="BD48" s="2">
        <f t="shared" si="4"/>
        <v>17.509731182795701</v>
      </c>
      <c r="BE48" s="2">
        <f t="shared" si="5"/>
        <v>13.419166666666667</v>
      </c>
    </row>
    <row r="49" spans="1:57" x14ac:dyDescent="0.25">
      <c r="A49" s="2">
        <v>2013</v>
      </c>
      <c r="B49">
        <v>0.51</v>
      </c>
      <c r="C49" s="5">
        <v>0.51</v>
      </c>
      <c r="D49" s="2">
        <v>0.52700000000000002</v>
      </c>
      <c r="E49"/>
      <c r="F49"/>
      <c r="G49"/>
      <c r="H49"/>
      <c r="I49"/>
      <c r="K49" s="2">
        <v>2013</v>
      </c>
      <c r="L49" s="2">
        <v>35.300000000000004</v>
      </c>
      <c r="M49" s="2">
        <v>42.8</v>
      </c>
      <c r="N49" s="2">
        <v>66.899999999999991</v>
      </c>
      <c r="O49" s="2">
        <v>22.100000000000005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8.9000000000000021</v>
      </c>
      <c r="V49" s="2">
        <v>1.9</v>
      </c>
      <c r="W49" s="2">
        <v>10.799999999999999</v>
      </c>
      <c r="X49" s="2">
        <v>39.300000000000004</v>
      </c>
      <c r="Y49" s="2">
        <v>71.900000000000006</v>
      </c>
      <c r="Z49" s="2">
        <v>56.400000000000013</v>
      </c>
      <c r="AA49" s="2">
        <v>16.8</v>
      </c>
      <c r="AB49" s="2">
        <v>6.7000000000000011</v>
      </c>
      <c r="AC49" s="2">
        <v>29</v>
      </c>
      <c r="AD49" s="4">
        <v>19.100000000000001</v>
      </c>
      <c r="AE49" s="17">
        <f t="shared" si="0"/>
        <v>267.20000000000005</v>
      </c>
      <c r="AF49" s="15">
        <f t="shared" si="1"/>
        <v>111.20000000000002</v>
      </c>
      <c r="AG49" s="15">
        <f t="shared" si="2"/>
        <v>195.20000000000002</v>
      </c>
      <c r="AH49" s="15"/>
      <c r="AI49" s="2">
        <v>2013</v>
      </c>
      <c r="AJ49" s="2">
        <v>17.403333333333332</v>
      </c>
      <c r="AK49" s="2">
        <v>17.616129032258069</v>
      </c>
      <c r="AL49" s="2">
        <v>13.883870967741935</v>
      </c>
      <c r="AM49" s="2">
        <v>4.7733333333333325</v>
      </c>
      <c r="AN49" s="2">
        <v>-2.3129032258064517</v>
      </c>
      <c r="AO49" s="2">
        <v>-10.299999999999999</v>
      </c>
      <c r="AP49" s="4">
        <v>-22.638709677419353</v>
      </c>
      <c r="AQ49" s="2">
        <v>-29.580645161290317</v>
      </c>
      <c r="AR49" s="2">
        <v>-36.392857142857153</v>
      </c>
      <c r="AS49" s="2">
        <v>-14.799999999999999</v>
      </c>
      <c r="AT49" s="2">
        <v>0.86666666666666692</v>
      </c>
      <c r="AU49" s="2">
        <v>9.9451612903225826</v>
      </c>
      <c r="AV49" s="2">
        <v>18.503333333333334</v>
      </c>
      <c r="AW49" s="2">
        <v>19.741935483870968</v>
      </c>
      <c r="AX49" s="2">
        <v>15.322580645161294</v>
      </c>
      <c r="AY49" s="2">
        <v>6.0133333333333354</v>
      </c>
      <c r="AZ49" s="2">
        <v>-11.806451612903224</v>
      </c>
      <c r="BA49" s="2">
        <v>-17.86333333333333</v>
      </c>
      <c r="BB49" s="4">
        <v>-16.109677419354838</v>
      </c>
      <c r="BC49" s="31">
        <f t="shared" si="3"/>
        <v>-4.6799961597542241</v>
      </c>
      <c r="BD49" s="2">
        <f t="shared" si="4"/>
        <v>19.122634408602153</v>
      </c>
      <c r="BE49" s="2">
        <f t="shared" si="5"/>
        <v>14.895295698924734</v>
      </c>
    </row>
    <row r="50" spans="1:57" x14ac:dyDescent="0.25">
      <c r="A50" s="2">
        <v>2014</v>
      </c>
      <c r="B50">
        <v>0.72699999999999998</v>
      </c>
      <c r="C50" s="5">
        <v>0.72699999999999998</v>
      </c>
      <c r="D50" s="2">
        <v>1.0820000000000001</v>
      </c>
      <c r="E50"/>
      <c r="F50"/>
      <c r="G50"/>
      <c r="H50"/>
      <c r="I50"/>
      <c r="K50" s="2">
        <v>2014</v>
      </c>
      <c r="L50" s="2">
        <v>39.300000000000004</v>
      </c>
      <c r="M50" s="2">
        <v>71.900000000000006</v>
      </c>
      <c r="N50" s="2">
        <v>56.400000000000013</v>
      </c>
      <c r="O50" s="2">
        <v>16.8</v>
      </c>
      <c r="P50" s="2">
        <v>6.7000000000000011</v>
      </c>
      <c r="Q50" s="2">
        <v>29</v>
      </c>
      <c r="R50" s="4">
        <v>19.100000000000001</v>
      </c>
      <c r="S50" s="2">
        <v>13.6</v>
      </c>
      <c r="T50" s="2">
        <v>10.799999999999999</v>
      </c>
      <c r="U50" s="2">
        <v>9.6000000000000014</v>
      </c>
      <c r="V50" s="2">
        <v>8.6000000000000014</v>
      </c>
      <c r="W50" s="2">
        <v>5.6999999999999993</v>
      </c>
      <c r="X50" s="2">
        <v>27.299999999999997</v>
      </c>
      <c r="Y50" s="2">
        <v>45.900000000000006</v>
      </c>
      <c r="Z50" s="2">
        <v>25.4</v>
      </c>
      <c r="AA50" s="2">
        <v>22.7</v>
      </c>
      <c r="AB50" s="2">
        <v>18.7</v>
      </c>
      <c r="AC50" s="2">
        <v>23.900000000000002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18.503333333333334</v>
      </c>
      <c r="AK50" s="2">
        <v>19.741935483870968</v>
      </c>
      <c r="AL50" s="2">
        <v>15.322580645161294</v>
      </c>
      <c r="AM50" s="2">
        <v>6.0133333333333354</v>
      </c>
      <c r="AN50" s="2">
        <v>-11.806451612903224</v>
      </c>
      <c r="AO50" s="2">
        <v>-17.86333333333333</v>
      </c>
      <c r="AP50" s="4">
        <v>-16.109677419354838</v>
      </c>
      <c r="AQ50" s="2">
        <v>-32.245161290322578</v>
      </c>
      <c r="AR50" s="2">
        <v>-17.739285714285717</v>
      </c>
      <c r="AS50" s="2">
        <v>-14.5</v>
      </c>
      <c r="AT50" s="2">
        <v>-3.9099999999999997</v>
      </c>
      <c r="AU50" s="2">
        <v>5.9290322580645158</v>
      </c>
      <c r="AV50" s="2">
        <v>17.563333333333333</v>
      </c>
      <c r="AW50" s="2">
        <v>20.945161290322577</v>
      </c>
      <c r="AX50" s="2">
        <v>20.035483870967742</v>
      </c>
      <c r="AY50" s="2">
        <v>8.6566666666666663</v>
      </c>
      <c r="AZ50" s="2">
        <v>-2.0322580645161286</v>
      </c>
      <c r="BA50" s="2">
        <v>-16.733333333333331</v>
      </c>
      <c r="BB50" s="4">
        <v>-33.367741935483863</v>
      </c>
      <c r="BC50" s="31">
        <f t="shared" si="3"/>
        <v>-3.9498419098822324</v>
      </c>
      <c r="BD50" s="2">
        <f t="shared" si="4"/>
        <v>19.254247311827953</v>
      </c>
      <c r="BE50" s="2">
        <f t="shared" si="5"/>
        <v>16.800161290322578</v>
      </c>
    </row>
    <row r="51" spans="1:57" x14ac:dyDescent="0.25">
      <c r="A51" s="2">
        <v>2015</v>
      </c>
      <c r="B51">
        <v>1.2809999999999999</v>
      </c>
      <c r="C51" s="5">
        <v>1.2809999999999999</v>
      </c>
      <c r="D51" s="2">
        <v>1.002</v>
      </c>
      <c r="E51"/>
      <c r="F51"/>
      <c r="G51"/>
      <c r="H51"/>
      <c r="I51"/>
      <c r="K51" s="2">
        <v>2015</v>
      </c>
      <c r="L51" s="2">
        <v>27.299999999999997</v>
      </c>
      <c r="M51" s="2">
        <v>45.900000000000006</v>
      </c>
      <c r="N51" s="2">
        <v>25.4</v>
      </c>
      <c r="O51" s="2">
        <v>22.7</v>
      </c>
      <c r="P51" s="2">
        <v>18.7</v>
      </c>
      <c r="Q51" s="2">
        <v>23.900000000000002</v>
      </c>
      <c r="R51" s="4">
        <v>3.8</v>
      </c>
      <c r="S51" s="2">
        <v>10.200000000000001</v>
      </c>
      <c r="T51" s="2">
        <v>10.299999999999999</v>
      </c>
      <c r="U51" s="2">
        <v>4.5</v>
      </c>
      <c r="V51" s="2">
        <v>8.2000000000000011</v>
      </c>
      <c r="W51" s="2">
        <v>18.3</v>
      </c>
      <c r="X51" s="2">
        <v>24.299999999999997</v>
      </c>
      <c r="Y51" s="2">
        <v>47.499999999999986</v>
      </c>
      <c r="Z51" s="2">
        <v>52.199999999999996</v>
      </c>
      <c r="AA51" s="2">
        <v>22.4</v>
      </c>
      <c r="AB51" s="2">
        <v>14.099999999999998</v>
      </c>
      <c r="AC51" s="2">
        <v>30.1</v>
      </c>
      <c r="AD51" s="4">
        <v>8.6999999999999993</v>
      </c>
      <c r="AE51" s="17">
        <f t="shared" si="0"/>
        <v>250.79999999999995</v>
      </c>
      <c r="AF51" s="15">
        <f t="shared" si="1"/>
        <v>71.799999999999983</v>
      </c>
      <c r="AG51" s="15">
        <f t="shared" si="2"/>
        <v>164.7</v>
      </c>
      <c r="AI51" s="2">
        <v>2015</v>
      </c>
      <c r="AJ51" s="2">
        <v>17.563333333333333</v>
      </c>
      <c r="AK51" s="2">
        <v>20.945161290322577</v>
      </c>
      <c r="AL51" s="2">
        <v>20.035483870967742</v>
      </c>
      <c r="AM51" s="2">
        <v>8.6566666666666663</v>
      </c>
      <c r="AN51" s="2">
        <v>-2.0322580645161286</v>
      </c>
      <c r="AO51" s="2">
        <v>-16.733333333333331</v>
      </c>
      <c r="AP51" s="4">
        <v>-33.367741935483863</v>
      </c>
      <c r="AQ51" s="2">
        <v>-24.038709677419355</v>
      </c>
      <c r="AR51" s="2">
        <v>-24.210714285714285</v>
      </c>
      <c r="AS51" s="2">
        <v>-18.558064516129029</v>
      </c>
      <c r="AT51" s="2">
        <v>-6.1533333333333324</v>
      </c>
      <c r="AU51" s="2">
        <v>4.6419354838709683</v>
      </c>
      <c r="AV51" s="2">
        <v>18.690000000000001</v>
      </c>
      <c r="AW51" s="2">
        <v>23.78709677419354</v>
      </c>
      <c r="AX51" s="2">
        <v>14.974193548387101</v>
      </c>
      <c r="AY51" s="2">
        <v>9.360000000000003</v>
      </c>
      <c r="AZ51" s="2">
        <v>-4.5387096774193552</v>
      </c>
      <c r="BA51" s="2">
        <v>-21.906666666666663</v>
      </c>
      <c r="BB51" s="4">
        <v>-34.238709677419351</v>
      </c>
      <c r="BC51" s="31">
        <f t="shared" si="3"/>
        <v>-5.1826401689708144</v>
      </c>
      <c r="BD51" s="2">
        <f t="shared" si="4"/>
        <v>21.23854838709677</v>
      </c>
      <c r="BE51" s="2">
        <f t="shared" si="5"/>
        <v>16.702822580645162</v>
      </c>
    </row>
    <row r="52" spans="1:57" x14ac:dyDescent="0.25">
      <c r="A52" s="2">
        <v>2016</v>
      </c>
      <c r="B52">
        <v>1.002</v>
      </c>
      <c r="C52" s="5">
        <v>1.002</v>
      </c>
      <c r="D52" s="2">
        <v>1.4370000000000001</v>
      </c>
      <c r="E52"/>
      <c r="F52"/>
      <c r="G52"/>
      <c r="H52"/>
      <c r="I52"/>
      <c r="K52" s="2">
        <v>2016</v>
      </c>
      <c r="L52" s="2">
        <v>24.299999999999997</v>
      </c>
      <c r="M52" s="2">
        <v>47.499999999999986</v>
      </c>
      <c r="N52" s="2">
        <v>52.199999999999996</v>
      </c>
      <c r="O52" s="2">
        <v>22.4</v>
      </c>
      <c r="P52" s="2">
        <v>14.099999999999998</v>
      </c>
      <c r="Q52" s="2">
        <v>30.1</v>
      </c>
      <c r="R52" s="4">
        <v>8.6999999999999993</v>
      </c>
      <c r="S52" s="2">
        <v>8.5</v>
      </c>
      <c r="T52" s="2">
        <v>23.099999999999998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24.999999999999996</v>
      </c>
      <c r="AA52" s="2">
        <v>23.100000000000005</v>
      </c>
      <c r="AB52" s="2">
        <v>36.299999999999997</v>
      </c>
      <c r="AC52" s="2">
        <v>24</v>
      </c>
      <c r="AD52" s="4">
        <v>25.500000000000004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18.690000000000001</v>
      </c>
      <c r="AK52" s="2">
        <v>23.78709677419354</v>
      </c>
      <c r="AL52" s="2">
        <v>14.974193548387101</v>
      </c>
      <c r="AM52" s="2">
        <v>9.360000000000003</v>
      </c>
      <c r="AN52" s="2">
        <v>-4.5387096774193552</v>
      </c>
      <c r="AO52" s="2">
        <v>-21.906666666666663</v>
      </c>
      <c r="AP52" s="4">
        <v>-34.238709677419351</v>
      </c>
      <c r="AQ52" s="2">
        <v>-30.348387096774189</v>
      </c>
      <c r="AR52" s="2">
        <v>-28.644827586206894</v>
      </c>
      <c r="AS52" s="2">
        <v>-16.577419354838714</v>
      </c>
      <c r="AT52" s="2">
        <v>-4.3433333333333328</v>
      </c>
      <c r="AU52" s="2">
        <v>10.912903225806451</v>
      </c>
      <c r="AV52" s="2">
        <v>22.419999999999998</v>
      </c>
      <c r="AW52" s="2">
        <v>20.387096774193548</v>
      </c>
      <c r="AX52" s="2">
        <v>19.951612903225804</v>
      </c>
      <c r="AY52" s="2">
        <v>9.5</v>
      </c>
      <c r="AZ52" s="2">
        <v>0.33225806451612883</v>
      </c>
      <c r="BA52" s="2">
        <v>-15.780000000000001</v>
      </c>
      <c r="BB52" s="4">
        <v>-18.235483870967741</v>
      </c>
      <c r="BC52" s="31">
        <f t="shared" si="3"/>
        <v>-2.5354650228649125</v>
      </c>
      <c r="BD52" s="2">
        <f t="shared" si="4"/>
        <v>21.403548387096773</v>
      </c>
      <c r="BE52" s="2">
        <f t="shared" si="5"/>
        <v>18.064677419354837</v>
      </c>
    </row>
    <row r="53" spans="1:57" x14ac:dyDescent="0.25">
      <c r="A53" s="2">
        <v>2017</v>
      </c>
      <c r="B53">
        <v>1.4379999999999999</v>
      </c>
      <c r="C53" s="5">
        <v>1.4379999999999999</v>
      </c>
      <c r="D53" s="2">
        <v>1.3009999999999999</v>
      </c>
      <c r="E53"/>
      <c r="F53"/>
      <c r="G53"/>
      <c r="H53"/>
      <c r="I53"/>
      <c r="K53" s="2">
        <v>2017</v>
      </c>
      <c r="L53" s="2">
        <v>38.4</v>
      </c>
      <c r="M53" s="2">
        <v>57.7</v>
      </c>
      <c r="N53" s="2">
        <v>24.999999999999996</v>
      </c>
      <c r="O53" s="2">
        <v>23.100000000000005</v>
      </c>
      <c r="P53" s="2">
        <v>36.299999999999997</v>
      </c>
      <c r="Q53" s="2">
        <v>24</v>
      </c>
      <c r="R53" s="4">
        <v>25.500000000000004</v>
      </c>
      <c r="S53" s="2">
        <v>29.300000000000004</v>
      </c>
      <c r="T53" s="2">
        <v>14.899999999999999</v>
      </c>
      <c r="U53" s="2">
        <v>5.0000000000000009</v>
      </c>
      <c r="V53" s="2">
        <v>2.8999999999999995</v>
      </c>
      <c r="W53" s="2">
        <v>6.2</v>
      </c>
      <c r="X53" s="2">
        <v>48.7</v>
      </c>
      <c r="Y53" s="2">
        <v>18.8</v>
      </c>
      <c r="Z53" s="2">
        <v>21.400000000000002</v>
      </c>
      <c r="AA53" s="2">
        <v>26.999999999999996</v>
      </c>
      <c r="AB53" s="2">
        <v>21.8</v>
      </c>
      <c r="AC53" s="2">
        <v>42.70000000000001</v>
      </c>
      <c r="AD53" s="4">
        <v>24.500000000000004</v>
      </c>
      <c r="AE53" s="17">
        <f t="shared" si="0"/>
        <v>263.20000000000005</v>
      </c>
      <c r="AF53" s="15">
        <f t="shared" si="1"/>
        <v>67.5</v>
      </c>
      <c r="AG53" s="15">
        <f t="shared" si="2"/>
        <v>122.10000000000001</v>
      </c>
      <c r="AI53" s="2">
        <v>2017</v>
      </c>
      <c r="AJ53" s="2">
        <v>22.419999999999998</v>
      </c>
      <c r="AK53" s="2">
        <v>20.387096774193548</v>
      </c>
      <c r="AL53" s="2">
        <v>19.951612903225804</v>
      </c>
      <c r="AM53" s="2">
        <v>9.5</v>
      </c>
      <c r="AN53" s="2">
        <v>0.33225806451612883</v>
      </c>
      <c r="AO53" s="2">
        <v>-15.780000000000001</v>
      </c>
      <c r="AP53" s="4">
        <v>-18.235483870967741</v>
      </c>
      <c r="AQ53" s="2">
        <v>-29.503225806451606</v>
      </c>
      <c r="AR53" s="2">
        <v>-22.178571428571434</v>
      </c>
      <c r="AS53" s="2">
        <v>-7.2935483870967728</v>
      </c>
      <c r="AT53" s="2">
        <v>0.32999999999999985</v>
      </c>
      <c r="AU53" s="2">
        <v>9.4387096774193555</v>
      </c>
      <c r="AV53" s="2">
        <v>18.170000000000002</v>
      </c>
      <c r="AW53" s="2">
        <v>18.403225806451612</v>
      </c>
      <c r="AX53" s="2">
        <v>19.183870967741935</v>
      </c>
      <c r="AY53" s="2">
        <v>8.2766666666666655</v>
      </c>
      <c r="AZ53" s="2">
        <v>-4.9806451612903224</v>
      </c>
      <c r="BA53" s="2">
        <v>-9.8666666666666689</v>
      </c>
      <c r="BB53" s="4">
        <v>-23.432258064516141</v>
      </c>
      <c r="BC53" s="31">
        <f t="shared" si="3"/>
        <v>-1.9543701996927814</v>
      </c>
      <c r="BD53" s="2">
        <f t="shared" si="4"/>
        <v>18.286612903225809</v>
      </c>
      <c r="BE53" s="2">
        <f t="shared" si="5"/>
        <v>16.008440860215057</v>
      </c>
    </row>
    <row r="54" spans="1:57" x14ac:dyDescent="0.25">
      <c r="A54" s="2">
        <v>2018</v>
      </c>
      <c r="B54">
        <v>1.1850000000000001</v>
      </c>
      <c r="C54" s="5">
        <v>1.1850000000000001</v>
      </c>
      <c r="D54" s="2">
        <v>1.0880000000000001</v>
      </c>
      <c r="E54"/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21.400000000000002</v>
      </c>
      <c r="O54" s="2">
        <v>26.999999999999996</v>
      </c>
      <c r="P54" s="2">
        <v>21.8</v>
      </c>
      <c r="Q54" s="2">
        <v>42.70000000000001</v>
      </c>
      <c r="R54" s="4">
        <v>24.500000000000004</v>
      </c>
      <c r="S54" s="2">
        <v>14.000000000000002</v>
      </c>
      <c r="T54" s="2">
        <v>18.8</v>
      </c>
      <c r="U54" s="2">
        <v>17.500000000000004</v>
      </c>
      <c r="V54" s="2">
        <v>3.3000000000000003</v>
      </c>
      <c r="W54" s="2">
        <v>2.8</v>
      </c>
      <c r="X54" s="2">
        <v>45.5</v>
      </c>
      <c r="Y54" s="2">
        <v>61.6</v>
      </c>
      <c r="Z54" s="2">
        <v>14.899999999999999</v>
      </c>
      <c r="AA54" s="2">
        <v>39.599999999999994</v>
      </c>
      <c r="AB54" s="2">
        <v>18.099999999999998</v>
      </c>
      <c r="AC54" s="2">
        <v>9.2000000000000011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18.170000000000002</v>
      </c>
      <c r="AK54" s="2">
        <v>18.403225806451612</v>
      </c>
      <c r="AL54" s="2">
        <v>19.183870967741935</v>
      </c>
      <c r="AM54" s="2">
        <v>8.2766666666666655</v>
      </c>
      <c r="AN54" s="2">
        <v>-4.9806451612903224</v>
      </c>
      <c r="AO54" s="2">
        <v>-9.8666666666666689</v>
      </c>
      <c r="AP54" s="4">
        <v>-23.432258064516141</v>
      </c>
      <c r="AQ54" s="2">
        <v>-24.070967741935483</v>
      </c>
      <c r="AR54" s="2">
        <v>-20.514285714285723</v>
      </c>
      <c r="AS54" s="2">
        <v>-19.154838709677421</v>
      </c>
      <c r="AT54" s="2">
        <v>1.4266666666666667</v>
      </c>
      <c r="AU54" s="2">
        <v>7.1161290322580637</v>
      </c>
      <c r="AV54" s="2">
        <v>19.193333333333332</v>
      </c>
      <c r="AW54" s="2">
        <v>19.419354838709676</v>
      </c>
      <c r="AX54" s="2">
        <v>16.93548387096774</v>
      </c>
      <c r="AY54" s="2">
        <v>12.120000000000005</v>
      </c>
      <c r="AZ54" s="2">
        <v>-4.1806451612903226</v>
      </c>
      <c r="BA54" s="2">
        <v>-23.190000000000008</v>
      </c>
      <c r="BB54" s="4">
        <v>-32.161290322580648</v>
      </c>
      <c r="BC54" s="31">
        <f t="shared" si="3"/>
        <v>-3.9217549923195101</v>
      </c>
      <c r="BD54" s="2">
        <f t="shared" si="4"/>
        <v>19.306344086021504</v>
      </c>
      <c r="BE54" s="2">
        <f t="shared" si="5"/>
        <v>16.917043010752689</v>
      </c>
    </row>
    <row r="55" spans="1:57" x14ac:dyDescent="0.25">
      <c r="A55" s="2">
        <v>2019</v>
      </c>
      <c r="B55">
        <v>0.99399999999999999</v>
      </c>
      <c r="C55" s="14">
        <v>0.99399999999999999</v>
      </c>
      <c r="D55" s="2">
        <v>0.99399999999999999</v>
      </c>
      <c r="E55"/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14.899999999999999</v>
      </c>
      <c r="O55" s="2">
        <v>39.599999999999994</v>
      </c>
      <c r="P55" s="2">
        <v>18.099999999999998</v>
      </c>
      <c r="Q55" s="2">
        <v>9.2000000000000011</v>
      </c>
      <c r="R55" s="4">
        <v>7.9</v>
      </c>
      <c r="S55" s="2">
        <v>5.9</v>
      </c>
      <c r="T55" s="2">
        <v>24.900000000000002</v>
      </c>
      <c r="U55" s="2">
        <v>12.399999999999999</v>
      </c>
      <c r="V55" s="2">
        <v>0.60000000000000009</v>
      </c>
      <c r="W55" s="2">
        <v>7.2</v>
      </c>
      <c r="X55" s="2">
        <v>26.400000000000002</v>
      </c>
      <c r="Y55" s="2">
        <v>53.2</v>
      </c>
      <c r="Z55" s="2">
        <v>24.500000000000004</v>
      </c>
      <c r="AA55" s="2">
        <v>6.7000000000000011</v>
      </c>
      <c r="AB55" s="2">
        <v>20.399999999999995</v>
      </c>
      <c r="AC55" s="2">
        <v>8.1000000000000014</v>
      </c>
      <c r="AD55" s="4">
        <v>22.099999999999994</v>
      </c>
      <c r="AE55" s="17">
        <f t="shared" si="0"/>
        <v>212.4</v>
      </c>
      <c r="AF55" s="15">
        <f t="shared" si="1"/>
        <v>79.600000000000009</v>
      </c>
      <c r="AG55" s="15">
        <f t="shared" si="2"/>
        <v>118.00000000000001</v>
      </c>
      <c r="AI55" s="2">
        <v>2019</v>
      </c>
      <c r="AJ55" s="2">
        <v>19.193333333333332</v>
      </c>
      <c r="AK55" s="2">
        <v>19.419354838709676</v>
      </c>
      <c r="AL55" s="2">
        <v>16.93548387096774</v>
      </c>
      <c r="AM55" s="2">
        <v>12.120000000000005</v>
      </c>
      <c r="AN55" s="2">
        <v>-4.1806451612903226</v>
      </c>
      <c r="AO55" s="2">
        <v>-23.190000000000008</v>
      </c>
      <c r="AP55" s="4">
        <v>-32.161290322580648</v>
      </c>
      <c r="AQ55" s="2">
        <v>-28.990322580645159</v>
      </c>
      <c r="AR55" s="2">
        <v>-29.089285714285715</v>
      </c>
      <c r="AS55" s="2">
        <v>-17.312903225806448</v>
      </c>
      <c r="AT55" s="2">
        <v>0.84000000000000008</v>
      </c>
      <c r="AU55" s="2">
        <v>9.0451612903225822</v>
      </c>
      <c r="AV55" s="2">
        <v>22.536666666666665</v>
      </c>
      <c r="AW55" s="2">
        <v>18.474193548387099</v>
      </c>
      <c r="AX55" s="2">
        <v>18.741935483870968</v>
      </c>
      <c r="AY55" s="2">
        <v>8.1866666666666656</v>
      </c>
      <c r="AZ55" s="2">
        <v>-5.5806451612903238</v>
      </c>
      <c r="BA55" s="2">
        <v>-12.800000000000002</v>
      </c>
      <c r="BB55" s="4">
        <v>-26.42258064516129</v>
      </c>
      <c r="BC55" s="31">
        <f t="shared" si="3"/>
        <v>-3.5309261392729141</v>
      </c>
      <c r="BD55" s="2">
        <f t="shared" si="4"/>
        <v>20.505430107526884</v>
      </c>
      <c r="BE55" s="2">
        <f t="shared" si="5"/>
        <v>16.984865591397849</v>
      </c>
    </row>
    <row r="56" spans="1:57" x14ac:dyDescent="0.25">
      <c r="A56" s="2">
        <v>2020</v>
      </c>
      <c r="B56">
        <v>0.93700000000000006</v>
      </c>
      <c r="C56" s="14">
        <v>0.93700000000000006</v>
      </c>
      <c r="D56" s="2">
        <v>1.048</v>
      </c>
      <c r="E56"/>
      <c r="F56"/>
      <c r="G56"/>
      <c r="H56"/>
      <c r="I56"/>
      <c r="K56" s="2">
        <v>2020</v>
      </c>
      <c r="L56" s="2">
        <v>26.400000000000002</v>
      </c>
      <c r="M56" s="2">
        <v>53.2</v>
      </c>
      <c r="N56" s="2">
        <v>24.500000000000004</v>
      </c>
      <c r="O56" s="2">
        <v>6.7000000000000011</v>
      </c>
      <c r="P56" s="2">
        <v>20.399999999999995</v>
      </c>
      <c r="Q56" s="2">
        <v>8.1000000000000014</v>
      </c>
      <c r="R56" s="4">
        <v>22.099999999999994</v>
      </c>
      <c r="S56" s="2">
        <v>24.5</v>
      </c>
      <c r="T56" s="2">
        <v>6.6000000000000014</v>
      </c>
      <c r="U56" s="2">
        <v>15.500000000000002</v>
      </c>
      <c r="V56" s="2">
        <v>4.8999999999999995</v>
      </c>
      <c r="W56" s="2">
        <v>0</v>
      </c>
      <c r="X56" s="2">
        <v>20.5</v>
      </c>
      <c r="Y56" s="2">
        <v>43.900000000000006</v>
      </c>
      <c r="Z56" s="2">
        <v>83.6</v>
      </c>
      <c r="AA56" s="2">
        <v>11.499999999999998</v>
      </c>
      <c r="AB56" s="2">
        <v>5.6000000000000005</v>
      </c>
      <c r="AC56" s="2">
        <v>36.300000000000004</v>
      </c>
      <c r="AD56" s="4">
        <v>6.3000000000000007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22.536666666666665</v>
      </c>
      <c r="AK56" s="2">
        <v>18.474193548387099</v>
      </c>
      <c r="AL56" s="2">
        <v>18.741935483870968</v>
      </c>
      <c r="AM56" s="2">
        <v>8.1866666666666656</v>
      </c>
      <c r="AN56" s="2">
        <v>-5.5806451612903238</v>
      </c>
      <c r="AO56" s="2">
        <v>-12.800000000000002</v>
      </c>
      <c r="AP56" s="4">
        <v>-26.42258064516129</v>
      </c>
      <c r="AQ56" s="32">
        <v>-26.825806451612905</v>
      </c>
      <c r="AR56" s="32">
        <v>-31.327586206896548</v>
      </c>
      <c r="AS56" s="32">
        <v>-11.445161290322584</v>
      </c>
      <c r="AT56" s="32">
        <v>-4.0099999999999989</v>
      </c>
      <c r="AU56" s="32">
        <v>11.093548387096769</v>
      </c>
      <c r="AV56" s="32">
        <v>22.493333333333336</v>
      </c>
      <c r="AW56" s="32">
        <v>21.529032258064518</v>
      </c>
      <c r="AX56" s="18">
        <v>12.116129032258064</v>
      </c>
      <c r="AY56" s="18">
        <v>8.8133333333333344</v>
      </c>
      <c r="AZ56" s="2">
        <v>-2.1741935483870969</v>
      </c>
      <c r="BA56" s="2">
        <v>-11.620000000000005</v>
      </c>
      <c r="BB56" s="4">
        <v>-27.338709677419356</v>
      </c>
      <c r="BC56" s="31">
        <f t="shared" si="3"/>
        <v>-3.2246734025460402</v>
      </c>
      <c r="BD56" s="2">
        <f t="shared" si="4"/>
        <v>22.011182795698929</v>
      </c>
      <c r="BE56" s="2">
        <f t="shared" si="5"/>
        <v>16.237956989247316</v>
      </c>
    </row>
    <row r="57" spans="1:57" x14ac:dyDescent="0.25">
      <c r="A57" s="2">
        <v>2021</v>
      </c>
      <c r="B57">
        <v>1.054</v>
      </c>
      <c r="C57" s="2">
        <v>1.054</v>
      </c>
      <c r="D57" s="2">
        <v>0.627</v>
      </c>
      <c r="E57"/>
      <c r="F57"/>
      <c r="G57"/>
      <c r="H57"/>
      <c r="I57"/>
      <c r="K57" s="2">
        <v>2021</v>
      </c>
      <c r="L57" s="2">
        <v>20.5</v>
      </c>
      <c r="M57" s="2">
        <v>43.900000000000006</v>
      </c>
      <c r="N57" s="2">
        <v>83.6</v>
      </c>
      <c r="O57" s="2">
        <v>11.499999999999998</v>
      </c>
      <c r="P57" s="2">
        <v>5.6000000000000005</v>
      </c>
      <c r="Q57" s="2">
        <v>36.300000000000004</v>
      </c>
      <c r="R57" s="4">
        <v>6.3000000000000007</v>
      </c>
      <c r="S57" s="2">
        <v>9.7000000000000011</v>
      </c>
      <c r="T57" s="2">
        <v>3.9</v>
      </c>
      <c r="U57" s="2">
        <v>9.0000000000000018</v>
      </c>
      <c r="V57" s="2">
        <v>7.4</v>
      </c>
      <c r="W57" s="2">
        <v>5.2000000000000011</v>
      </c>
      <c r="X57" s="2">
        <v>30.7</v>
      </c>
      <c r="Y57" s="2">
        <v>25.400000000000002</v>
      </c>
      <c r="Z57" s="2">
        <v>24.400000000000002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56.1</v>
      </c>
      <c r="AG57" s="15">
        <f t="shared" si="2"/>
        <v>126.4</v>
      </c>
      <c r="AI57" s="2">
        <v>2021</v>
      </c>
      <c r="AJ57" s="2">
        <v>22.493333333333336</v>
      </c>
      <c r="AK57" s="2">
        <v>21.529032258064518</v>
      </c>
      <c r="AL57" s="18">
        <v>12.116129032258064</v>
      </c>
      <c r="AM57" s="18">
        <v>8.8133333333333344</v>
      </c>
      <c r="AN57" s="2">
        <v>-2.1741935483870969</v>
      </c>
      <c r="AO57" s="2">
        <v>-11.620000000000005</v>
      </c>
      <c r="AP57" s="4">
        <v>-27.338709677419356</v>
      </c>
      <c r="AQ57" s="2">
        <v>-33.696774193548386</v>
      </c>
      <c r="AR57" s="2">
        <v>-22.003571428571433</v>
      </c>
      <c r="AS57" s="2">
        <v>-18.07741935483871</v>
      </c>
      <c r="AT57" s="2">
        <v>-2.8633333333333346</v>
      </c>
      <c r="AU57" s="2">
        <v>10.519354838709676</v>
      </c>
      <c r="AV57" s="2">
        <v>21.956666666666667</v>
      </c>
      <c r="AW57" s="2">
        <v>19.958064516129038</v>
      </c>
      <c r="AX57" s="2">
        <v>16.048387096774192</v>
      </c>
      <c r="AY57" s="2">
        <v>4.24</v>
      </c>
      <c r="AZ57" s="2">
        <v>-10.825806451612902</v>
      </c>
      <c r="BA57" s="2">
        <v>-16.16333333333333</v>
      </c>
      <c r="BB57" s="4">
        <v>-30.048387096774189</v>
      </c>
      <c r="BC57" s="31">
        <f>AVERAGE(AQ57:BB57)</f>
        <v>-5.0796793394777273</v>
      </c>
      <c r="BD57" s="2">
        <f t="shared" si="4"/>
        <v>20.957365591397853</v>
      </c>
      <c r="BE57" s="2">
        <f t="shared" si="5"/>
        <v>15.550779569892475</v>
      </c>
    </row>
    <row r="58" spans="1:57" x14ac:dyDescent="0.25">
      <c r="R58" s="2"/>
      <c r="AE58" s="18">
        <f>AVERAGE(AE2:AE57)</f>
        <v>237.12678571428575</v>
      </c>
      <c r="AF58" s="18">
        <f>AVERAGE(AF2:AF57)</f>
        <v>69.091071428571396</v>
      </c>
      <c r="AG58" s="15">
        <f>AVERAGE(AG2:AG57)</f>
        <v>141.93214285714282</v>
      </c>
      <c r="AI58" s="2" t="s">
        <v>33</v>
      </c>
      <c r="AQ58" s="2">
        <f>AVERAGE(AQ2:AQ57)</f>
        <v>-29.972077572964658</v>
      </c>
      <c r="AR58" s="2">
        <f t="shared" ref="AR58:BB58" si="6">AVERAGE(AR2:AR57)</f>
        <v>-27.978912297677699</v>
      </c>
      <c r="AS58" s="2">
        <f t="shared" si="6"/>
        <v>-17.419903993855602</v>
      </c>
      <c r="AT58" s="2">
        <f t="shared" si="6"/>
        <v>-5.8107060755336617</v>
      </c>
      <c r="AU58" s="2">
        <f t="shared" si="6"/>
        <v>7.3514400921659</v>
      </c>
      <c r="AV58" s="2">
        <f t="shared" si="6"/>
        <v>18.265576765188829</v>
      </c>
      <c r="AW58" s="2">
        <f t="shared" si="6"/>
        <v>20.109447004608295</v>
      </c>
      <c r="AX58" s="2">
        <f t="shared" si="6"/>
        <v>15.982603686635946</v>
      </c>
      <c r="AY58" s="2">
        <f t="shared" si="6"/>
        <v>7.5238977832512308</v>
      </c>
      <c r="AZ58" s="2">
        <f t="shared" si="6"/>
        <v>-6.9076555299539164</v>
      </c>
      <c r="BA58" s="2">
        <f t="shared" si="6"/>
        <v>-20.690000000000005</v>
      </c>
      <c r="BB58" s="2">
        <f t="shared" si="6"/>
        <v>-28.795391705069125</v>
      </c>
      <c r="BC58" s="14">
        <f>AVERAGE(BC2:BC57)</f>
        <v>-5.6722535272978467</v>
      </c>
      <c r="BD58" s="2">
        <f>AVERAGE(BD2:BD57)</f>
        <v>19.187511884898562</v>
      </c>
      <c r="BE58" s="2">
        <f>AVERAGE(BE2:BE57)</f>
        <v>15.470381309921075</v>
      </c>
    </row>
    <row r="59" spans="1:57" x14ac:dyDescent="0.25">
      <c r="K59" s="15"/>
      <c r="R59" s="2"/>
      <c r="AE59" s="18"/>
      <c r="AF59" s="18"/>
      <c r="AG59" s="15"/>
      <c r="BB59" s="2"/>
      <c r="BC59" s="14"/>
    </row>
    <row r="60" spans="1:57" x14ac:dyDescent="0.25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36</v>
      </c>
      <c r="AD60" s="4" t="s">
        <v>38</v>
      </c>
      <c r="AE60" s="18"/>
      <c r="AF60" s="18"/>
      <c r="AG60" s="15"/>
      <c r="BB60" s="2"/>
      <c r="BC60" s="14"/>
    </row>
    <row r="61" spans="1:57" x14ac:dyDescent="0.25">
      <c r="K61" s="2" t="s">
        <v>25</v>
      </c>
      <c r="L61" s="2">
        <f>CORREL($B$2:$B$57,L2:L57)</f>
        <v>0.17198324799417877</v>
      </c>
      <c r="M61" s="2">
        <f t="shared" ref="M61:AB61" si="7">CORREL($B$2:$B$57,M2:M57)</f>
        <v>0.15746685141898709</v>
      </c>
      <c r="N61" s="2">
        <f t="shared" si="7"/>
        <v>1.9484192416873068E-2</v>
      </c>
      <c r="O61" s="2">
        <f t="shared" si="7"/>
        <v>-8.8434261286269022E-2</v>
      </c>
      <c r="P61" s="2">
        <f t="shared" si="7"/>
        <v>0.42323638718230977</v>
      </c>
      <c r="Q61" s="2">
        <f t="shared" si="7"/>
        <v>0.15142924995138354</v>
      </c>
      <c r="R61" s="2">
        <f t="shared" si="7"/>
        <v>0.14356126677271322</v>
      </c>
      <c r="S61" s="2">
        <f t="shared" si="7"/>
        <v>8.0653329313567237E-2</v>
      </c>
      <c r="T61" s="2">
        <f t="shared" si="7"/>
        <v>5.4867296112930033E-3</v>
      </c>
      <c r="U61" s="2">
        <f t="shared" si="7"/>
        <v>-9.2035580815314905E-2</v>
      </c>
      <c r="V61" s="2">
        <f t="shared" si="7"/>
        <v>-0.35040922369489341</v>
      </c>
      <c r="W61" s="2">
        <f t="shared" si="7"/>
        <v>-0.33129746253827763</v>
      </c>
      <c r="X61" s="2">
        <f t="shared" si="7"/>
        <v>-8.0554221379768698E-2</v>
      </c>
      <c r="Y61" s="2">
        <f t="shared" si="7"/>
        <v>-5.9006944869573622E-3</v>
      </c>
      <c r="Z61" s="2">
        <f t="shared" si="7"/>
        <v>-6.4041533631843756E-2</v>
      </c>
      <c r="AA61" s="2">
        <f t="shared" si="7"/>
        <v>0.15225262656782321</v>
      </c>
      <c r="AB61" s="2">
        <f t="shared" si="7"/>
        <v>-4.3533940383179343E-2</v>
      </c>
      <c r="AE61" s="18"/>
      <c r="AF61" s="18"/>
      <c r="AG61" s="15"/>
    </row>
    <row r="62" spans="1:57" x14ac:dyDescent="0.25">
      <c r="K62" s="2" t="s">
        <v>26</v>
      </c>
      <c r="L62" s="2">
        <f>CORREL($B$2:$B$57,AJ2:AJ57)</f>
        <v>-0.22534331792926782</v>
      </c>
      <c r="M62" s="2">
        <f t="shared" ref="M62:AB62" si="8">CORREL($B$2:$B$57,AK2:AK57)</f>
        <v>-0.15950196825088467</v>
      </c>
      <c r="N62" s="2">
        <f t="shared" si="8"/>
        <v>-5.9453117809791699E-2</v>
      </c>
      <c r="O62" s="2">
        <f t="shared" si="8"/>
        <v>0.16528305448106126</v>
      </c>
      <c r="P62" s="2">
        <f t="shared" si="8"/>
        <v>0.20560095155890365</v>
      </c>
      <c r="Q62" s="2">
        <f t="shared" si="8"/>
        <v>-0.12548932346400402</v>
      </c>
      <c r="R62" s="2">
        <f t="shared" si="8"/>
        <v>-0.13286197441994363</v>
      </c>
      <c r="S62" s="2">
        <f t="shared" si="8"/>
        <v>0.25353852811415689</v>
      </c>
      <c r="T62" s="2">
        <f t="shared" si="8"/>
        <v>9.6428748983321683E-2</v>
      </c>
      <c r="U62" s="2">
        <f t="shared" si="8"/>
        <v>-2.2137965040488327E-2</v>
      </c>
      <c r="V62" s="2">
        <f t="shared" si="8"/>
        <v>-1.6294194362071086E-2</v>
      </c>
      <c r="W62" s="2">
        <f t="shared" si="8"/>
        <v>7.3924043114742849E-2</v>
      </c>
      <c r="X62" s="2">
        <f t="shared" si="8"/>
        <v>0.36107102745553105</v>
      </c>
      <c r="Y62" s="2">
        <f t="shared" si="8"/>
        <v>0.10442640529219746</v>
      </c>
      <c r="Z62" s="2">
        <f t="shared" si="8"/>
        <v>0.20971437182197825</v>
      </c>
      <c r="AA62" s="2">
        <f t="shared" si="8"/>
        <v>0.19477560474660449</v>
      </c>
      <c r="AB62" s="2">
        <f t="shared" si="8"/>
        <v>5.3932299946601155E-2</v>
      </c>
      <c r="AC62" s="2">
        <f>CORREL($B$2:$B$56,BD2:BD56)</f>
        <v>0.30752829424295153</v>
      </c>
      <c r="AD62" s="2">
        <f>CORREL($B$2:$B$56,BE2:BE56)</f>
        <v>0.35932771301719379</v>
      </c>
      <c r="AE62" s="18"/>
      <c r="AG62" s="15"/>
    </row>
    <row r="63" spans="1:57" x14ac:dyDescent="0.25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25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25">
      <c r="K65" s="2" t="s">
        <v>34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E65" s="18"/>
      <c r="AG65" s="15"/>
    </row>
    <row r="66" spans="10:33" x14ac:dyDescent="0.25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25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25">
      <c r="K68" s="2" t="s">
        <v>35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E68" s="18"/>
      <c r="AG68" s="15"/>
    </row>
    <row r="69" spans="10:33" x14ac:dyDescent="0.25">
      <c r="J69" s="2" t="s">
        <v>27</v>
      </c>
      <c r="K69" s="19">
        <f>MAX(L61:AB61)</f>
        <v>0.42323638718230977</v>
      </c>
      <c r="AE69" s="18"/>
      <c r="AG69" s="15"/>
    </row>
    <row r="70" spans="10:33" x14ac:dyDescent="0.25">
      <c r="J70" s="2" t="s">
        <v>28</v>
      </c>
      <c r="K70" s="20">
        <f>MIN(L61:AB61)</f>
        <v>-0.35040922369489341</v>
      </c>
      <c r="AE70" s="18"/>
      <c r="AG70" s="15"/>
    </row>
    <row r="71" spans="10:33" x14ac:dyDescent="0.25">
      <c r="J71" s="2" t="s">
        <v>23</v>
      </c>
      <c r="K71" s="19">
        <f>MAX(L62:AB62)</f>
        <v>0.36107102745553105</v>
      </c>
      <c r="AE71" s="18"/>
      <c r="AG71" s="15"/>
    </row>
    <row r="72" spans="10:33" x14ac:dyDescent="0.25">
      <c r="J72" s="2" t="s">
        <v>24</v>
      </c>
      <c r="K72" s="20">
        <f>MIN(L62:AB62)</f>
        <v>-0.22534331792926782</v>
      </c>
      <c r="AE72" s="18"/>
      <c r="AG72" s="15"/>
    </row>
    <row r="73" spans="10:33" x14ac:dyDescent="0.25">
      <c r="AE73" s="18"/>
    </row>
    <row r="74" spans="10:33" x14ac:dyDescent="0.25">
      <c r="AE74" s="18"/>
    </row>
    <row r="75" spans="10:33" x14ac:dyDescent="0.25">
      <c r="AE75" s="18"/>
    </row>
    <row r="76" spans="10:33" x14ac:dyDescent="0.25">
      <c r="AE76" s="18"/>
    </row>
    <row r="77" spans="10:33" x14ac:dyDescent="0.25">
      <c r="AE77" s="18"/>
    </row>
    <row r="78" spans="10:33" x14ac:dyDescent="0.25">
      <c r="AE78" s="18"/>
    </row>
    <row r="94" spans="5:22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L61:AC61 AC62:AD62 AC65">
    <cfRule type="top10" dxfId="5" priority="8" bottom="1" rank="5"/>
    <cfRule type="top10" dxfId="4" priority="9" rank="5"/>
  </conditionalFormatting>
  <conditionalFormatting sqref="L62:AD62 AC65">
    <cfRule type="top10" dxfId="3" priority="10" bottom="1" rank="5"/>
    <cfRule type="top10" dxfId="2" priority="11" rank="5"/>
  </conditionalFormatting>
  <conditionalFormatting sqref="AE85:AE86 AC65 L61:AC62 AD62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</vt:lpstr>
      <vt:lpstr>APA</vt:lpstr>
      <vt:lpstr>PUR</vt:lpstr>
      <vt:lpstr>KHA</vt:lpstr>
      <vt:lpstr>CHO</vt:lpstr>
      <vt:lpstr>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Kristina</cp:lastModifiedBy>
  <dcterms:created xsi:type="dcterms:W3CDTF">2021-08-26T06:56:01Z</dcterms:created>
  <dcterms:modified xsi:type="dcterms:W3CDTF">2024-11-17T17:01:51Z</dcterms:modified>
</cp:coreProperties>
</file>