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93668515-DA69-4CCD-BD0E-BEDBD56A41D5}" xr6:coauthVersionLast="47" xr6:coauthVersionMax="47" xr10:uidLastSave="{00000000-0000-0000-0000-000000000000}"/>
  <bookViews>
    <workbookView xWindow="390" yWindow="390" windowWidth="13665" windowHeight="15600" tabRatio="845" activeTab="7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1" i="34" l="1"/>
  <c r="AD61" i="34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G2" i="34"/>
  <c r="Y61" i="14"/>
  <c r="Z61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2" i="14"/>
  <c r="Z62" i="45"/>
  <c r="AA62" i="45"/>
  <c r="AD3" i="45"/>
  <c r="AD4" i="45"/>
  <c r="AD5" i="45"/>
  <c r="AD6" i="45"/>
  <c r="AD7" i="45"/>
  <c r="AD8" i="45"/>
  <c r="AD9" i="45"/>
  <c r="AD10" i="45"/>
  <c r="AD11" i="45"/>
  <c r="AD12" i="45"/>
  <c r="AD13" i="45"/>
  <c r="AD14" i="45"/>
  <c r="AD15" i="45"/>
  <c r="AD16" i="45"/>
  <c r="AD17" i="45"/>
  <c r="AD18" i="45"/>
  <c r="AD19" i="45"/>
  <c r="AD20" i="45"/>
  <c r="AD21" i="45"/>
  <c r="AD22" i="45"/>
  <c r="AD23" i="45"/>
  <c r="AD24" i="45"/>
  <c r="AD25" i="45"/>
  <c r="AD26" i="45"/>
  <c r="AD27" i="45"/>
  <c r="AD28" i="45"/>
  <c r="AD29" i="45"/>
  <c r="AD30" i="45"/>
  <c r="AD31" i="45"/>
  <c r="AD32" i="45"/>
  <c r="AD33" i="45"/>
  <c r="AD34" i="45"/>
  <c r="AD35" i="45"/>
  <c r="AD36" i="45"/>
  <c r="AD37" i="45"/>
  <c r="AD38" i="45"/>
  <c r="AD39" i="45"/>
  <c r="AD40" i="45"/>
  <c r="AD41" i="45"/>
  <c r="AD42" i="45"/>
  <c r="AD43" i="45"/>
  <c r="AD44" i="45"/>
  <c r="AD45" i="45"/>
  <c r="AD46" i="45"/>
  <c r="AD47" i="45"/>
  <c r="AD48" i="45"/>
  <c r="AD49" i="45"/>
  <c r="AD50" i="45"/>
  <c r="AD51" i="45"/>
  <c r="AD52" i="45"/>
  <c r="AD53" i="45"/>
  <c r="AD54" i="45"/>
  <c r="AD55" i="45"/>
  <c r="AD56" i="45"/>
  <c r="AD57" i="45"/>
  <c r="AD2" i="45"/>
  <c r="Z62" i="16"/>
  <c r="AA6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2" i="16"/>
  <c r="AA6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A62" i="44" l="1"/>
  <c r="AD21" i="44"/>
  <c r="AD3" i="44"/>
  <c r="AD4" i="44"/>
  <c r="AD52" i="44" s="1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BA2" i="15"/>
  <c r="AA63" i="15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AD62" i="34" s="1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Z62" i="14" s="1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AA63" i="16" s="1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C57" i="45"/>
  <c r="AB57" i="45"/>
  <c r="BA56" i="45"/>
  <c r="AZ56" i="45"/>
  <c r="AC56" i="45"/>
  <c r="AB56" i="45"/>
  <c r="BA55" i="45"/>
  <c r="AZ55" i="45"/>
  <c r="AC55" i="45"/>
  <c r="AB55" i="45"/>
  <c r="BA54" i="45"/>
  <c r="AZ54" i="45"/>
  <c r="AC54" i="45"/>
  <c r="AB54" i="45"/>
  <c r="BA53" i="45"/>
  <c r="AZ53" i="45"/>
  <c r="AC53" i="45"/>
  <c r="AB53" i="45"/>
  <c r="BA52" i="45"/>
  <c r="AZ52" i="45"/>
  <c r="AC52" i="45"/>
  <c r="AB52" i="45"/>
  <c r="BA51" i="45"/>
  <c r="AZ51" i="45"/>
  <c r="AC51" i="45"/>
  <c r="AB51" i="45"/>
  <c r="BA50" i="45"/>
  <c r="AZ50" i="45"/>
  <c r="AC50" i="45"/>
  <c r="AB50" i="45"/>
  <c r="BA49" i="45"/>
  <c r="AZ49" i="45"/>
  <c r="AC49" i="45"/>
  <c r="AB49" i="45"/>
  <c r="BA48" i="45"/>
  <c r="AZ48" i="45"/>
  <c r="AC48" i="45"/>
  <c r="AB48" i="45"/>
  <c r="BA47" i="45"/>
  <c r="AZ47" i="45"/>
  <c r="AC47" i="45"/>
  <c r="AB47" i="45"/>
  <c r="BA46" i="45"/>
  <c r="AZ46" i="45"/>
  <c r="AC46" i="45"/>
  <c r="AB46" i="45"/>
  <c r="BA45" i="45"/>
  <c r="AZ45" i="45"/>
  <c r="AC45" i="45"/>
  <c r="AB45" i="45"/>
  <c r="BA44" i="45"/>
  <c r="AZ44" i="45"/>
  <c r="AC44" i="45"/>
  <c r="AB44" i="45"/>
  <c r="BA43" i="45"/>
  <c r="AZ43" i="45"/>
  <c r="AC43" i="45"/>
  <c r="AB43" i="45"/>
  <c r="BA42" i="45"/>
  <c r="AZ42" i="45"/>
  <c r="AC42" i="45"/>
  <c r="AB42" i="45"/>
  <c r="BA41" i="45"/>
  <c r="AZ41" i="45"/>
  <c r="AC41" i="45"/>
  <c r="AB41" i="45"/>
  <c r="BA40" i="45"/>
  <c r="AZ40" i="45"/>
  <c r="AC40" i="45"/>
  <c r="AB40" i="45"/>
  <c r="BA39" i="45"/>
  <c r="AZ39" i="45"/>
  <c r="AC39" i="45"/>
  <c r="AB39" i="45"/>
  <c r="BA38" i="45"/>
  <c r="AZ38" i="45"/>
  <c r="AC38" i="45"/>
  <c r="AB38" i="45"/>
  <c r="BA37" i="45"/>
  <c r="AZ37" i="45"/>
  <c r="AC37" i="45"/>
  <c r="AB37" i="45"/>
  <c r="BA36" i="45"/>
  <c r="AZ36" i="45"/>
  <c r="AC36" i="45"/>
  <c r="AB36" i="45"/>
  <c r="BA35" i="45"/>
  <c r="AZ35" i="45"/>
  <c r="AC35" i="45"/>
  <c r="AB35" i="45"/>
  <c r="BA34" i="45"/>
  <c r="AZ34" i="45"/>
  <c r="AC34" i="45"/>
  <c r="AB34" i="45"/>
  <c r="BA33" i="45"/>
  <c r="AZ33" i="45"/>
  <c r="AC33" i="45"/>
  <c r="AB33" i="45"/>
  <c r="BA32" i="45"/>
  <c r="AZ32" i="45"/>
  <c r="AC32" i="45"/>
  <c r="AB32" i="45"/>
  <c r="BA31" i="45"/>
  <c r="AZ31" i="45"/>
  <c r="AC31" i="45"/>
  <c r="AB31" i="45"/>
  <c r="BA30" i="45"/>
  <c r="AZ30" i="45"/>
  <c r="AC30" i="45"/>
  <c r="AB30" i="45"/>
  <c r="BA29" i="45"/>
  <c r="AZ29" i="45"/>
  <c r="AC29" i="45"/>
  <c r="AB29" i="45"/>
  <c r="BA28" i="45"/>
  <c r="AZ28" i="45"/>
  <c r="AC28" i="45"/>
  <c r="AB28" i="45"/>
  <c r="BA27" i="45"/>
  <c r="AZ27" i="45"/>
  <c r="AC27" i="45"/>
  <c r="AB27" i="45"/>
  <c r="BA26" i="45"/>
  <c r="AZ26" i="45"/>
  <c r="AC26" i="45"/>
  <c r="AB26" i="45"/>
  <c r="BA25" i="45"/>
  <c r="AZ25" i="45"/>
  <c r="AC25" i="45"/>
  <c r="AB25" i="45"/>
  <c r="BA24" i="45"/>
  <c r="AZ24" i="45"/>
  <c r="AC24" i="45"/>
  <c r="AB24" i="45"/>
  <c r="BA23" i="45"/>
  <c r="AZ23" i="45"/>
  <c r="AC23" i="45"/>
  <c r="AB23" i="45"/>
  <c r="BA22" i="45"/>
  <c r="AZ22" i="45"/>
  <c r="AC22" i="45"/>
  <c r="AB22" i="45"/>
  <c r="BA21" i="45"/>
  <c r="AZ21" i="45"/>
  <c r="AC21" i="45"/>
  <c r="AB21" i="45"/>
  <c r="BA20" i="45"/>
  <c r="AZ20" i="45"/>
  <c r="AC20" i="45"/>
  <c r="AB20" i="45"/>
  <c r="BA19" i="45"/>
  <c r="AZ19" i="45"/>
  <c r="AC19" i="45"/>
  <c r="AB19" i="45"/>
  <c r="BA18" i="45"/>
  <c r="AZ18" i="45"/>
  <c r="AC18" i="45"/>
  <c r="AB18" i="45"/>
  <c r="BA17" i="45"/>
  <c r="AZ17" i="45"/>
  <c r="AC17" i="45"/>
  <c r="AB17" i="45"/>
  <c r="BA16" i="45"/>
  <c r="AZ16" i="45"/>
  <c r="AC16" i="45"/>
  <c r="AB16" i="45"/>
  <c r="BA15" i="45"/>
  <c r="AZ15" i="45"/>
  <c r="AC15" i="45"/>
  <c r="AB15" i="45"/>
  <c r="BA14" i="45"/>
  <c r="AZ14" i="45"/>
  <c r="AC14" i="45"/>
  <c r="AB14" i="45"/>
  <c r="BA13" i="45"/>
  <c r="AZ13" i="45"/>
  <c r="AC13" i="45"/>
  <c r="AB13" i="45"/>
  <c r="BA12" i="45"/>
  <c r="AZ12" i="45"/>
  <c r="AC12" i="45"/>
  <c r="AB12" i="45"/>
  <c r="BA11" i="45"/>
  <c r="AZ11" i="45"/>
  <c r="AC11" i="45"/>
  <c r="AB11" i="45"/>
  <c r="BA10" i="45"/>
  <c r="AZ10" i="45"/>
  <c r="AC10" i="45"/>
  <c r="AB10" i="45"/>
  <c r="BA9" i="45"/>
  <c r="AZ9" i="45"/>
  <c r="AC9" i="45"/>
  <c r="AB9" i="45"/>
  <c r="BA8" i="45"/>
  <c r="AZ8" i="45"/>
  <c r="AC8" i="45"/>
  <c r="AB8" i="45"/>
  <c r="BA7" i="45"/>
  <c r="AZ7" i="45"/>
  <c r="AC7" i="45"/>
  <c r="AB7" i="45"/>
  <c r="BA6" i="45"/>
  <c r="AZ6" i="45"/>
  <c r="AC6" i="45"/>
  <c r="AB6" i="45"/>
  <c r="BA5" i="45"/>
  <c r="AZ5" i="45"/>
  <c r="AC5" i="45"/>
  <c r="AB5" i="45"/>
  <c r="BA4" i="45"/>
  <c r="AZ4" i="45"/>
  <c r="AC4" i="45"/>
  <c r="AB4" i="45"/>
  <c r="BA3" i="45"/>
  <c r="AZ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L61" i="34"/>
  <c r="BB58" i="16" l="1"/>
  <c r="AG58" i="34"/>
  <c r="BB58" i="43"/>
  <c r="AD58" i="16"/>
  <c r="AD58" i="43"/>
  <c r="AY52" i="44"/>
  <c r="AZ52" i="44"/>
  <c r="AB52" i="44"/>
  <c r="AD58" i="15"/>
  <c r="AC58" i="14"/>
  <c r="Z63" i="44"/>
  <c r="AA63" i="45"/>
  <c r="AD58" i="45"/>
  <c r="BB58" i="45"/>
  <c r="AC58" i="45"/>
  <c r="AB58" i="45"/>
  <c r="BA58" i="15"/>
  <c r="BA52" i="44"/>
  <c r="AA63" i="44" s="1"/>
  <c r="AC52" i="44"/>
  <c r="Z62" i="44" s="1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C58" i="16" l="1"/>
  <c r="AZ58" i="43"/>
  <c r="BC58" i="36"/>
  <c r="AE58" i="36"/>
  <c r="Y62" i="14"/>
  <c r="AB58" i="16"/>
  <c r="AF58" i="36"/>
  <c r="AC62" i="34"/>
  <c r="AA58" i="14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5" l="1"/>
  <c r="AE58" i="35"/>
  <c r="Z62" i="15"/>
  <c r="Z63" i="16"/>
  <c r="BA58" i="16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BB3" i="13" l="1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<sst xmlns="http://schemas.openxmlformats.org/spreadsheetml/2006/main" count="897" uniqueCount="42">
  <si>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</si>
  <si>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</si>
  <si>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</si>
  <si>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</si>
  <si>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</si>
  <si>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</si>
  <si>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</si>
  <si>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</si>
  <si>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</si>
  <si>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</si>
  <si>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</si>
  <si>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</si>
  <si>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</si>
  <si>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</si>
  <si>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</si>
  <si>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</si>
  <si>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</si>
  <si>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</si>
  <si>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</si>
  <si>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</si>
  <si>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</si>
  <si>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</si>
  <si>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</si>
  <si>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</si>
  <si>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</si>
  <si>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</si>
  <si>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</si>
  <si>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</si>
  <si>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</si>
  <si>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</si>
  <si>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</si>
  <si>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</si>
  <si>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</si>
  <si>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</si>
  <si>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</si>
  <si>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</si>
  <si>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 xml:space="preserve">     </t>
  </si>
  <si>
    <t>Jun-Jul</t>
  </si>
  <si>
    <t>sum</t>
  </si>
  <si>
    <t>Jun-Sept</t>
  </si>
  <si>
    <t>RW R</t>
  </si>
  <si>
    <t>RW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</si>
</sst>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  <c:pt idx="18">
                  <c:v>1.2366103312725484E-2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-5.4970619284089216E-2</c:v>
                </c:pt>
                <c:pt idx="1">
                  <c:v>0.2873122722651974</c:v>
                </c:pt>
                <c:pt idx="2">
                  <c:v>0.36389768626975555</c:v>
                </c:pt>
                <c:pt idx="3">
                  <c:v>0.38624055432802334</c:v>
                </c:pt>
                <c:pt idx="4">
                  <c:v>0.33058660688237501</c:v>
                </c:pt>
                <c:pt idx="5">
                  <c:v>0.18778013566365054</c:v>
                </c:pt>
                <c:pt idx="6">
                  <c:v>0.1812690825972349</c:v>
                </c:pt>
                <c:pt idx="7">
                  <c:v>6.7098478591828312E-2</c:v>
                </c:pt>
                <c:pt idx="8">
                  <c:v>7.6747842005285019E-2</c:v>
                </c:pt>
                <c:pt idx="9">
                  <c:v>0.18922289027291594</c:v>
                </c:pt>
                <c:pt idx="10">
                  <c:v>0.33675036401243164</c:v>
                </c:pt>
                <c:pt idx="11">
                  <c:v>0.40176850041236878</c:v>
                </c:pt>
                <c:pt idx="12">
                  <c:v>4.0098858606748271E-2</c:v>
                </c:pt>
                <c:pt idx="13">
                  <c:v>0.34939299582386385</c:v>
                </c:pt>
                <c:pt idx="14">
                  <c:v>0.33277976820217126</c:v>
                </c:pt>
                <c:pt idx="15">
                  <c:v>0.35021231651934331</c:v>
                </c:pt>
                <c:pt idx="16">
                  <c:v>8.5958043626484473E-2</c:v>
                </c:pt>
                <c:pt idx="17">
                  <c:v>0.24961330661940556</c:v>
                </c:pt>
                <c:pt idx="18">
                  <c:v>0.42097484482622577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0.17317305686214154</c:v>
                </c:pt>
                <c:pt idx="1">
                  <c:v>0.16436774966884296</c:v>
                </c:pt>
                <c:pt idx="2">
                  <c:v>0.3009058305769719</c:v>
                </c:pt>
                <c:pt idx="3">
                  <c:v>9.7730454663690486E-2</c:v>
                </c:pt>
                <c:pt idx="4">
                  <c:v>2.2934950169805367E-2</c:v>
                </c:pt>
                <c:pt idx="5">
                  <c:v>6.5242439800394333E-2</c:v>
                </c:pt>
                <c:pt idx="6">
                  <c:v>0.35346594379111679</c:v>
                </c:pt>
                <c:pt idx="7">
                  <c:v>0.19003954085828628</c:v>
                </c:pt>
                <c:pt idx="8">
                  <c:v>7.5082708719254251E-2</c:v>
                </c:pt>
                <c:pt idx="9">
                  <c:v>3.5885370267905101E-2</c:v>
                </c:pt>
                <c:pt idx="10">
                  <c:v>0.15420980765756931</c:v>
                </c:pt>
                <c:pt idx="11">
                  <c:v>7.8027134227593581E-2</c:v>
                </c:pt>
                <c:pt idx="12">
                  <c:v>0.28598030570551286</c:v>
                </c:pt>
                <c:pt idx="13">
                  <c:v>-8.6311014506495018E-2</c:v>
                </c:pt>
                <c:pt idx="14">
                  <c:v>0.39254350173334612</c:v>
                </c:pt>
                <c:pt idx="15">
                  <c:v>0.13328870503160131</c:v>
                </c:pt>
                <c:pt idx="16">
                  <c:v>7.0448757623447544E-2</c:v>
                </c:pt>
                <c:pt idx="17">
                  <c:v>0.11527669178095144</c:v>
                </c:pt>
                <c:pt idx="18">
                  <c:v>0.33616309468885652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2.2954766980524392E-2</c:v>
                </c:pt>
                <c:pt idx="1">
                  <c:v>0.26846021762414612</c:v>
                </c:pt>
                <c:pt idx="2">
                  <c:v>0.28101444812304799</c:v>
                </c:pt>
                <c:pt idx="3">
                  <c:v>0.45447584972360305</c:v>
                </c:pt>
                <c:pt idx="4">
                  <c:v>0.23602527480927482</c:v>
                </c:pt>
                <c:pt idx="5">
                  <c:v>0.32399816878932575</c:v>
                </c:pt>
                <c:pt idx="6">
                  <c:v>0.31587878247990681</c:v>
                </c:pt>
                <c:pt idx="7">
                  <c:v>6.4409597649442929E-2</c:v>
                </c:pt>
                <c:pt idx="8">
                  <c:v>3.1338933826223429E-2</c:v>
                </c:pt>
                <c:pt idx="9">
                  <c:v>2.3630904962667263E-2</c:v>
                </c:pt>
                <c:pt idx="10">
                  <c:v>0.35409549941628204</c:v>
                </c:pt>
                <c:pt idx="11">
                  <c:v>0.38533463578934707</c:v>
                </c:pt>
                <c:pt idx="12">
                  <c:v>0.13669256082698661</c:v>
                </c:pt>
                <c:pt idx="13">
                  <c:v>0.40624385606281088</c:v>
                </c:pt>
                <c:pt idx="14">
                  <c:v>0.27165783795561949</c:v>
                </c:pt>
                <c:pt idx="15">
                  <c:v>0.35340425200202741</c:v>
                </c:pt>
                <c:pt idx="16">
                  <c:v>0.20678084055706716</c:v>
                </c:pt>
                <c:pt idx="17">
                  <c:v>0.34134742877229013</c:v>
                </c:pt>
                <c:pt idx="18">
                  <c:v>0.43116668438831052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0.17313187879584277</c:v>
                </c:pt>
                <c:pt idx="1">
                  <c:v>6.8598366613958336E-2</c:v>
                </c:pt>
                <c:pt idx="2">
                  <c:v>0.10673596724773465</c:v>
                </c:pt>
                <c:pt idx="3">
                  <c:v>9.8116522780918175E-2</c:v>
                </c:pt>
                <c:pt idx="4">
                  <c:v>-0.10931148690580998</c:v>
                </c:pt>
                <c:pt idx="5">
                  <c:v>0.20601107203817887</c:v>
                </c:pt>
                <c:pt idx="6">
                  <c:v>-8.7872514182925854E-2</c:v>
                </c:pt>
                <c:pt idx="7">
                  <c:v>8.2423410628866781E-2</c:v>
                </c:pt>
                <c:pt idx="8">
                  <c:v>-0.14014241294542251</c:v>
                </c:pt>
                <c:pt idx="9">
                  <c:v>5.0771843473546407E-2</c:v>
                </c:pt>
                <c:pt idx="10">
                  <c:v>3.4080929084240208E-2</c:v>
                </c:pt>
                <c:pt idx="11">
                  <c:v>-0.21468607648757909</c:v>
                </c:pt>
                <c:pt idx="12">
                  <c:v>0.10858456963614752</c:v>
                </c:pt>
                <c:pt idx="13">
                  <c:v>-6.2882097261202252E-2</c:v>
                </c:pt>
                <c:pt idx="14">
                  <c:v>-9.7278481685293308E-2</c:v>
                </c:pt>
                <c:pt idx="15">
                  <c:v>0.1794188325886602</c:v>
                </c:pt>
                <c:pt idx="16">
                  <c:v>2.0145655194669508E-2</c:v>
                </c:pt>
                <c:pt idx="17">
                  <c:v>-2.3367570485595745E-2</c:v>
                </c:pt>
                <c:pt idx="18">
                  <c:v>0.16145679661974344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0.40648529709773362</c:v>
                </c:pt>
                <c:pt idx="1">
                  <c:v>0.20096888621432321</c:v>
                </c:pt>
                <c:pt idx="2">
                  <c:v>6.4483245855929058E-2</c:v>
                </c:pt>
                <c:pt idx="3">
                  <c:v>0.13779338955099091</c:v>
                </c:pt>
                <c:pt idx="4">
                  <c:v>0.14287993208841968</c:v>
                </c:pt>
                <c:pt idx="5">
                  <c:v>9.6978418544347841E-2</c:v>
                </c:pt>
                <c:pt idx="6">
                  <c:v>0.22089589938106644</c:v>
                </c:pt>
                <c:pt idx="7">
                  <c:v>0.31029236450129599</c:v>
                </c:pt>
                <c:pt idx="8">
                  <c:v>0.12783283737787085</c:v>
                </c:pt>
                <c:pt idx="9">
                  <c:v>3.5470050247038934E-2</c:v>
                </c:pt>
                <c:pt idx="10">
                  <c:v>3.7963016894482879E-2</c:v>
                </c:pt>
                <c:pt idx="11">
                  <c:v>8.8371942252407368E-2</c:v>
                </c:pt>
                <c:pt idx="12">
                  <c:v>0.5422226132645922</c:v>
                </c:pt>
                <c:pt idx="13">
                  <c:v>0.49690998012631932</c:v>
                </c:pt>
                <c:pt idx="14">
                  <c:v>0.10703551597254794</c:v>
                </c:pt>
                <c:pt idx="15">
                  <c:v>7.4354392436639535E-2</c:v>
                </c:pt>
                <c:pt idx="16">
                  <c:v>0.19973519887676164</c:v>
                </c:pt>
                <c:pt idx="17">
                  <c:v>0.65102183380562328</c:v>
                </c:pt>
                <c:pt idx="18">
                  <c:v>0.50958863735413362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-1.5486781095496255E-2</c:v>
                </c:pt>
                <c:pt idx="1">
                  <c:v>0.2358911166282919</c:v>
                </c:pt>
                <c:pt idx="2">
                  <c:v>4.1477862903915738E-2</c:v>
                </c:pt>
                <c:pt idx="3">
                  <c:v>0.19721391614773823</c:v>
                </c:pt>
                <c:pt idx="4">
                  <c:v>0.18385572602939187</c:v>
                </c:pt>
                <c:pt idx="5">
                  <c:v>0.20457150486894829</c:v>
                </c:pt>
                <c:pt idx="6">
                  <c:v>1.2668680115927446E-2</c:v>
                </c:pt>
                <c:pt idx="7">
                  <c:v>5.1525143928443123E-2</c:v>
                </c:pt>
                <c:pt idx="8">
                  <c:v>8.217776283679025E-2</c:v>
                </c:pt>
                <c:pt idx="9">
                  <c:v>-0.13790534607174876</c:v>
                </c:pt>
                <c:pt idx="10">
                  <c:v>-7.3694902792167897E-3</c:v>
                </c:pt>
                <c:pt idx="11">
                  <c:v>-2.6530924435794283E-2</c:v>
                </c:pt>
                <c:pt idx="12">
                  <c:v>-0.15542693714411526</c:v>
                </c:pt>
                <c:pt idx="13">
                  <c:v>-7.0110644145134848E-2</c:v>
                </c:pt>
                <c:pt idx="14">
                  <c:v>2.9096415455356468E-2</c:v>
                </c:pt>
                <c:pt idx="15">
                  <c:v>0.21846253744671051</c:v>
                </c:pt>
                <c:pt idx="16">
                  <c:v>-7.2565360491910424E-2</c:v>
                </c:pt>
                <c:pt idx="17">
                  <c:v>0.13723421310071213</c:v>
                </c:pt>
                <c:pt idx="18">
                  <c:v>0.15948528063097531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0.21685322194491105</c:v>
                </c:pt>
                <c:pt idx="1">
                  <c:v>-0.14074002194205251</c:v>
                </c:pt>
                <c:pt idx="2">
                  <c:v>0.25037845868251052</c:v>
                </c:pt>
                <c:pt idx="3">
                  <c:v>0.22210166443415924</c:v>
                </c:pt>
                <c:pt idx="4">
                  <c:v>0.31729867191901118</c:v>
                </c:pt>
                <c:pt idx="5">
                  <c:v>0.12418594117064743</c:v>
                </c:pt>
                <c:pt idx="6">
                  <c:v>4.0981114812503466E-2</c:v>
                </c:pt>
                <c:pt idx="7">
                  <c:v>-9.4614013461307392E-2</c:v>
                </c:pt>
                <c:pt idx="8">
                  <c:v>-0.19160428335320731</c:v>
                </c:pt>
                <c:pt idx="9">
                  <c:v>-7.1128210296857397E-2</c:v>
                </c:pt>
                <c:pt idx="10">
                  <c:v>-8.9264143839103804E-2</c:v>
                </c:pt>
                <c:pt idx="11">
                  <c:v>-8.598280736078058E-2</c:v>
                </c:pt>
                <c:pt idx="12">
                  <c:v>0.4263762713653016</c:v>
                </c:pt>
                <c:pt idx="13">
                  <c:v>0.4538108379865522</c:v>
                </c:pt>
                <c:pt idx="14">
                  <c:v>4.716054007400327E-2</c:v>
                </c:pt>
                <c:pt idx="15">
                  <c:v>9.6396113812759587E-2</c:v>
                </c:pt>
                <c:pt idx="16">
                  <c:v>0.21180152768685453</c:v>
                </c:pt>
                <c:pt idx="17">
                  <c:v>0.56281082962883877</c:v>
                </c:pt>
                <c:pt idx="18">
                  <c:v>0.40887393730995625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0.18780792973346899</c:v>
                </c:pt>
                <c:pt idx="1">
                  <c:v>0.37489350315691478</c:v>
                </c:pt>
                <c:pt idx="2">
                  <c:v>0.26822160670576106</c:v>
                </c:pt>
                <c:pt idx="3">
                  <c:v>1.2957795762402502E-2</c:v>
                </c:pt>
                <c:pt idx="4">
                  <c:v>0.1265705045025883</c:v>
                </c:pt>
                <c:pt idx="5">
                  <c:v>5.3543626259799477E-2</c:v>
                </c:pt>
                <c:pt idx="6">
                  <c:v>-6.5821690546147588E-2</c:v>
                </c:pt>
                <c:pt idx="7">
                  <c:v>5.9562632282960284E-2</c:v>
                </c:pt>
                <c:pt idx="8">
                  <c:v>0.12740607307823032</c:v>
                </c:pt>
                <c:pt idx="9">
                  <c:v>-0.16452958874955234</c:v>
                </c:pt>
                <c:pt idx="10">
                  <c:v>-0.18644630712911595</c:v>
                </c:pt>
                <c:pt idx="11">
                  <c:v>6.4616787827989186E-2</c:v>
                </c:pt>
                <c:pt idx="12">
                  <c:v>0.27400837745103646</c:v>
                </c:pt>
                <c:pt idx="13">
                  <c:v>0.22713882781460853</c:v>
                </c:pt>
                <c:pt idx="14">
                  <c:v>0.24405823736969054</c:v>
                </c:pt>
                <c:pt idx="15">
                  <c:v>0.18283367287810234</c:v>
                </c:pt>
                <c:pt idx="16">
                  <c:v>4.900066897711601E-2</c:v>
                </c:pt>
                <c:pt idx="17">
                  <c:v>-6.8307294478242866E-2</c:v>
                </c:pt>
                <c:pt idx="18">
                  <c:v>-3.7986314933303555E-3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-0.14198980512655454</c:v>
                </c:pt>
                <c:pt idx="1">
                  <c:v>-0.18442596919547691</c:v>
                </c:pt>
                <c:pt idx="2">
                  <c:v>-0.48328033792497582</c:v>
                </c:pt>
                <c:pt idx="3">
                  <c:v>-0.25242772872916125</c:v>
                </c:pt>
                <c:pt idx="4">
                  <c:v>-0.4209832483913617</c:v>
                </c:pt>
                <c:pt idx="5">
                  <c:v>-0.35119629239312505</c:v>
                </c:pt>
                <c:pt idx="6">
                  <c:v>-0.28431141219272205</c:v>
                </c:pt>
                <c:pt idx="7">
                  <c:v>-0.12357301573518331</c:v>
                </c:pt>
                <c:pt idx="8">
                  <c:v>-0.17485110754501501</c:v>
                </c:pt>
                <c:pt idx="9">
                  <c:v>-0.33268568558652745</c:v>
                </c:pt>
                <c:pt idx="10">
                  <c:v>-0.23283318933198366</c:v>
                </c:pt>
                <c:pt idx="11">
                  <c:v>-6.3904772236999086E-2</c:v>
                </c:pt>
                <c:pt idx="12">
                  <c:v>0.24452776083063321</c:v>
                </c:pt>
                <c:pt idx="13">
                  <c:v>0.15218848025880699</c:v>
                </c:pt>
                <c:pt idx="14">
                  <c:v>-0.10806873842711388</c:v>
                </c:pt>
                <c:pt idx="15">
                  <c:v>-1.8898242786696457E-2</c:v>
                </c:pt>
                <c:pt idx="16">
                  <c:v>-0.28347036565508077</c:v>
                </c:pt>
                <c:pt idx="17">
                  <c:v>0.2872402208106592</c:v>
                </c:pt>
                <c:pt idx="18">
                  <c:v>0.1403071181221395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0.10865457850360033</c:v>
                </c:pt>
                <c:pt idx="1">
                  <c:v>0.17885135465126004</c:v>
                </c:pt>
                <c:pt idx="2">
                  <c:v>1.5679462689104206E-2</c:v>
                </c:pt>
                <c:pt idx="3">
                  <c:v>-8.6334368465725703E-3</c:v>
                </c:pt>
                <c:pt idx="4">
                  <c:v>0.40559243009490625</c:v>
                </c:pt>
                <c:pt idx="5">
                  <c:v>8.6249121031352793E-2</c:v>
                </c:pt>
                <c:pt idx="6">
                  <c:v>8.531877784733391E-2</c:v>
                </c:pt>
                <c:pt idx="7">
                  <c:v>9.6614911560282277E-2</c:v>
                </c:pt>
                <c:pt idx="8">
                  <c:v>3.2611618991753528E-2</c:v>
                </c:pt>
                <c:pt idx="9">
                  <c:v>-0.13806465762930609</c:v>
                </c:pt>
                <c:pt idx="10">
                  <c:v>-0.37003688278378594</c:v>
                </c:pt>
                <c:pt idx="11">
                  <c:v>-0.29081792932304662</c:v>
                </c:pt>
                <c:pt idx="12">
                  <c:v>-5.5401119854861437E-2</c:v>
                </c:pt>
                <c:pt idx="13">
                  <c:v>4.9665713348586965E-2</c:v>
                </c:pt>
                <c:pt idx="14">
                  <c:v>-9.3882197715304774E-2</c:v>
                </c:pt>
                <c:pt idx="15">
                  <c:v>0.20528289946843123</c:v>
                </c:pt>
                <c:pt idx="16">
                  <c:v>-4.6126208077656328E-2</c:v>
                </c:pt>
                <c:pt idx="17">
                  <c:v>-0.1356475526230759</c:v>
                </c:pt>
                <c:pt idx="18">
                  <c:v>-0.16060325160569727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-6.4735900908417909E-2</c:v>
                </c:pt>
                <c:pt idx="1">
                  <c:v>-0.15610528403212784</c:v>
                </c:pt>
                <c:pt idx="2">
                  <c:v>4.5578419841157118E-2</c:v>
                </c:pt>
                <c:pt idx="3">
                  <c:v>0.2540626137939071</c:v>
                </c:pt>
                <c:pt idx="4">
                  <c:v>0.19540866847827826</c:v>
                </c:pt>
                <c:pt idx="5">
                  <c:v>-0.10655255649959508</c:v>
                </c:pt>
                <c:pt idx="6">
                  <c:v>-3.7018977450541835E-2</c:v>
                </c:pt>
                <c:pt idx="7">
                  <c:v>0.25507762033275677</c:v>
                </c:pt>
                <c:pt idx="8">
                  <c:v>9.1122405720650435E-3</c:v>
                </c:pt>
                <c:pt idx="9">
                  <c:v>-2.4635937463675903E-2</c:v>
                </c:pt>
                <c:pt idx="10">
                  <c:v>7.6481583356436175E-3</c:v>
                </c:pt>
                <c:pt idx="11">
                  <c:v>0.12601455261333458</c:v>
                </c:pt>
                <c:pt idx="12">
                  <c:v>0.41805618664061056</c:v>
                </c:pt>
                <c:pt idx="13">
                  <c:v>-9.2112546194618558E-4</c:v>
                </c:pt>
                <c:pt idx="14">
                  <c:v>0.14971479260042539</c:v>
                </c:pt>
                <c:pt idx="15">
                  <c:v>0.26223400310970102</c:v>
                </c:pt>
                <c:pt idx="16">
                  <c:v>0.10381093749812172</c:v>
                </c:pt>
                <c:pt idx="17">
                  <c:v>0.26169690331255224</c:v>
                </c:pt>
                <c:pt idx="18">
                  <c:v>0.31654487892878203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G31" zoomScale="60" zoomScaleNormal="60" workbookViewId="0">
      <selection activeCell="L63" sqref="L63:AA63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  <c r="BK1" s="2" t="s">
        <v>33</v>
      </c>
    </row>
    <row r="2" spans="1:63" x14ac:dyDescent="0.25">
      <c r="A2" s="2">
        <v>1966</v>
      </c>
      <c r="B2" s="14">
        <v>0.61799999999999999</v>
      </c>
      <c r="C2">
        <v>0.80600000000000005</v>
      </c>
      <c r="D2" s="14">
        <v>0.61799999999999999</v>
      </c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SUM(U2:X2)</f>
        <v>288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 s="14">
        <v>0.75800000000000001</v>
      </c>
      <c r="C3">
        <v>1.0169999999999999</v>
      </c>
      <c r="D3" s="14">
        <v>0.75800000000000001</v>
      </c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SUM(U3:X3)</f>
        <v>213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 s="14">
        <v>0.64700000000000002</v>
      </c>
      <c r="C4">
        <v>0.84399999999999997</v>
      </c>
      <c r="D4" s="14">
        <v>0.64700000000000002</v>
      </c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212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 s="14">
        <v>0.61499999999999999</v>
      </c>
      <c r="C5">
        <v>0.872</v>
      </c>
      <c r="D5" s="14">
        <v>0.61499999999999999</v>
      </c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172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 s="14">
        <v>0.84899999999999998</v>
      </c>
      <c r="C6">
        <v>1.1240000000000001</v>
      </c>
      <c r="D6" s="14">
        <v>0.84899999999999998</v>
      </c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278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 s="14">
        <v>0.77500000000000002</v>
      </c>
      <c r="C7">
        <v>0.91400000000000003</v>
      </c>
      <c r="D7" s="14">
        <v>0.77500000000000002</v>
      </c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207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 s="14">
        <v>0.87</v>
      </c>
      <c r="C8">
        <v>1.0580000000000001</v>
      </c>
      <c r="D8" s="14">
        <v>0.87</v>
      </c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246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 s="14">
        <v>0.89100000000000001</v>
      </c>
      <c r="C9">
        <v>1.014</v>
      </c>
      <c r="D9" s="14">
        <v>0.89100000000000001</v>
      </c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136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 s="14">
        <v>0.59299999999999997</v>
      </c>
      <c r="C10">
        <v>0.69699999999999995</v>
      </c>
      <c r="D10" s="14">
        <v>0.59299999999999997</v>
      </c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380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 s="14">
        <v>0.78700000000000003</v>
      </c>
      <c r="C11">
        <v>1.0489999999999999</v>
      </c>
      <c r="D11" s="14">
        <v>0.78700000000000003</v>
      </c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223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 s="14">
        <v>1.012</v>
      </c>
      <c r="C12">
        <v>1.169</v>
      </c>
      <c r="D12" s="14">
        <v>1.012</v>
      </c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179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 s="14">
        <v>0.80900000000000005</v>
      </c>
      <c r="C13">
        <v>0.85099999999999998</v>
      </c>
      <c r="D13" s="14">
        <v>0.80900000000000005</v>
      </c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210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 s="14">
        <v>0.76300000000000001</v>
      </c>
      <c r="C14">
        <v>0.91800000000000004</v>
      </c>
      <c r="D14" s="14">
        <v>0.76300000000000001</v>
      </c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184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 s="14">
        <v>1.0409999999999999</v>
      </c>
      <c r="C15">
        <v>1.19</v>
      </c>
      <c r="D15" s="14">
        <v>1.0409999999999999</v>
      </c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257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 s="14">
        <v>0.82899999999999996</v>
      </c>
      <c r="C16">
        <v>0.84199999999999997</v>
      </c>
      <c r="D16" s="14">
        <v>0.82899999999999996</v>
      </c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152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 s="14">
        <v>0.61899999999999999</v>
      </c>
      <c r="C17">
        <v>0.77700000000000002</v>
      </c>
      <c r="D17" s="14">
        <v>0.61899999999999999</v>
      </c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322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 s="14">
        <v>0.88700000000000001</v>
      </c>
      <c r="C18">
        <v>1.115</v>
      </c>
      <c r="D18" s="14">
        <v>0.88700000000000001</v>
      </c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180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 s="14">
        <v>0.94799999999999995</v>
      </c>
      <c r="C19">
        <v>1.0509999999999999</v>
      </c>
      <c r="D19" s="14">
        <v>0.94799999999999995</v>
      </c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239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 s="14">
        <v>0.78600000000000003</v>
      </c>
      <c r="C20">
        <v>0.87</v>
      </c>
      <c r="D20" s="14">
        <v>0.78600000000000003</v>
      </c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246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 s="14">
        <v>0.92800000000000005</v>
      </c>
      <c r="C21">
        <v>1.0880000000000001</v>
      </c>
      <c r="D21" s="14">
        <v>0.92800000000000005</v>
      </c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>SUM(U21:X21)</f>
        <v>259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 s="14">
        <v>0.78200000000000003</v>
      </c>
      <c r="C22">
        <v>0.84899999999999998</v>
      </c>
      <c r="D22" s="14">
        <v>0.78200000000000003</v>
      </c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263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 s="14">
        <v>0.65900000000000003</v>
      </c>
      <c r="C23">
        <v>0.82599999999999996</v>
      </c>
      <c r="D23" s="14">
        <v>0.65900000000000003</v>
      </c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304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 s="14">
        <v>0.78300000000000003</v>
      </c>
      <c r="C24">
        <v>1.014</v>
      </c>
      <c r="D24" s="14">
        <v>0.78300000000000003</v>
      </c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218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 s="14">
        <v>0.74299999999999999</v>
      </c>
      <c r="C25">
        <v>0.93</v>
      </c>
      <c r="D25" s="14">
        <v>0.74299999999999999</v>
      </c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199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 s="14">
        <v>0.72499999999999998</v>
      </c>
      <c r="C26">
        <v>0.95499999999999996</v>
      </c>
      <c r="D26" s="14">
        <v>0.72499999999999998</v>
      </c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227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 s="14">
        <v>0.69</v>
      </c>
      <c r="C27">
        <v>0.88700000000000001</v>
      </c>
      <c r="D27" s="14">
        <v>0.69</v>
      </c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168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 s="14">
        <v>0.80300000000000005</v>
      </c>
      <c r="C28">
        <v>1.024</v>
      </c>
      <c r="D28" s="14">
        <v>0.80300000000000005</v>
      </c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480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 s="14">
        <v>0.71</v>
      </c>
      <c r="C29">
        <v>0.879</v>
      </c>
      <c r="D29" s="14">
        <v>0.71</v>
      </c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143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 s="14">
        <v>0.63100000000000001</v>
      </c>
      <c r="C30">
        <v>0.86599999999999999</v>
      </c>
      <c r="D30" s="14">
        <v>0.63100000000000001</v>
      </c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143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 s="14">
        <v>0.67300000000000004</v>
      </c>
      <c r="C31">
        <v>0.94099999999999995</v>
      </c>
      <c r="D31" s="14">
        <v>0.67300000000000004</v>
      </c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212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 s="14">
        <v>0.71</v>
      </c>
      <c r="C32">
        <v>0.96799999999999997</v>
      </c>
      <c r="D32" s="14">
        <v>0.71</v>
      </c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224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 s="14">
        <v>0.88900000000000001</v>
      </c>
      <c r="C33">
        <v>1.1160000000000001</v>
      </c>
      <c r="D33" s="14">
        <v>0.88900000000000001</v>
      </c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168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 s="14">
        <v>0.84399999999999997</v>
      </c>
      <c r="C34">
        <v>0.95699999999999996</v>
      </c>
      <c r="D34" s="14">
        <v>0.84399999999999997</v>
      </c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296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 s="14">
        <v>0.90700000000000003</v>
      </c>
      <c r="C35">
        <v>1.052</v>
      </c>
      <c r="D35" s="14">
        <v>0.90700000000000003</v>
      </c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190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 s="14">
        <v>0.86099999999999999</v>
      </c>
      <c r="C36">
        <v>0.94299999999999995</v>
      </c>
      <c r="D36" s="14">
        <v>0.86099999999999999</v>
      </c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220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 s="14">
        <v>0.93700000000000006</v>
      </c>
      <c r="C37">
        <v>1.052</v>
      </c>
      <c r="D37" s="14">
        <v>0.93700000000000006</v>
      </c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231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 s="14">
        <v>1.0529999999999999</v>
      </c>
      <c r="C38">
        <v>1.1279999999999999</v>
      </c>
      <c r="D38" s="14">
        <v>1.0529999999999999</v>
      </c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167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 s="14">
        <v>1.2989999999999999</v>
      </c>
      <c r="C39">
        <v>1.2749999999999999</v>
      </c>
      <c r="D39" s="14">
        <v>1.2989999999999999</v>
      </c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210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 s="14">
        <v>1.2190000000000001</v>
      </c>
      <c r="C40">
        <v>1.0369999999999999</v>
      </c>
      <c r="D40" s="14">
        <v>1.2190000000000001</v>
      </c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316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 s="14">
        <v>1.032</v>
      </c>
      <c r="C41">
        <v>0.9</v>
      </c>
      <c r="D41" s="14">
        <v>1.032</v>
      </c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299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 s="14">
        <v>1.248</v>
      </c>
      <c r="C42">
        <v>1.1819999999999999</v>
      </c>
      <c r="D42" s="14">
        <v>1.248</v>
      </c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156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 s="14">
        <v>1.155</v>
      </c>
      <c r="C43">
        <v>0.97199999999999998</v>
      </c>
      <c r="D43" s="14">
        <v>1.155</v>
      </c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259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 s="14">
        <v>1.1240000000000001</v>
      </c>
      <c r="C44">
        <v>1.022</v>
      </c>
      <c r="D44" s="14">
        <v>1.1240000000000001</v>
      </c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289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 s="14">
        <v>0.99199999999999999</v>
      </c>
      <c r="C45">
        <v>0.88800000000000001</v>
      </c>
      <c r="D45" s="14">
        <v>0.99199999999999999</v>
      </c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297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 s="14">
        <v>0.95299999999999996</v>
      </c>
      <c r="C46">
        <v>0.93700000000000006</v>
      </c>
      <c r="D46" s="14">
        <v>0.95299999999999996</v>
      </c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267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 s="14">
        <v>1.0449999999999999</v>
      </c>
      <c r="C47">
        <v>1.0449999999999999</v>
      </c>
      <c r="D47" s="14">
        <v>1.0449999999999999</v>
      </c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214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 s="14">
        <v>1.0389999999999999</v>
      </c>
      <c r="C48">
        <v>1.016</v>
      </c>
      <c r="D48" s="14">
        <v>1.0389999999999999</v>
      </c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194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 s="14">
        <v>0.99299999999999999</v>
      </c>
      <c r="C49">
        <v>0.96699999999999997</v>
      </c>
      <c r="D49" s="14">
        <v>0.99299999999999999</v>
      </c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284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 s="14">
        <v>1.081</v>
      </c>
      <c r="C50">
        <v>1.0860000000000001</v>
      </c>
      <c r="D50" s="14">
        <v>1.081</v>
      </c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268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 s="14">
        <v>1.048</v>
      </c>
      <c r="C51">
        <v>1.006</v>
      </c>
      <c r="D51" s="14">
        <v>1.048</v>
      </c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286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235.5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63" x14ac:dyDescent="0.25">
      <c r="H62" s="2" t="s">
        <v>25</v>
      </c>
      <c r="I62" s="2">
        <f>CORREL($B$2:$B$57,I2:I57)</f>
        <v>-7.400119490344749E-2</v>
      </c>
      <c r="J62" s="2">
        <f t="shared" ref="J62:O62" si="7">CORREL($B$2:$B$57,J2:J57)</f>
        <v>0.2553237626022587</v>
      </c>
      <c r="K62" s="2">
        <f t="shared" si="7"/>
        <v>-9.6922889070115592E-2</v>
      </c>
      <c r="L62" s="2">
        <f t="shared" si="7"/>
        <v>7.7045769979798298E-2</v>
      </c>
      <c r="M62" s="2">
        <f t="shared" si="7"/>
        <v>-0.14654732879371071</v>
      </c>
      <c r="N62" s="2">
        <f t="shared" si="7"/>
        <v>-6.34922250138477E-2</v>
      </c>
      <c r="O62" s="2">
        <f t="shared" si="7"/>
        <v>-3.8853124590589379E-2</v>
      </c>
      <c r="P62" s="2">
        <f>CORREL($B$2:$B$57,P2:P57)</f>
        <v>8.7044861560669193E-2</v>
      </c>
      <c r="Q62" s="2">
        <f>CORREL($B$2:$B$57,Q2:Q57)</f>
        <v>-8.9090152543987514E-2</v>
      </c>
      <c r="R62" s="2">
        <f t="shared" ref="R62:Y62" si="8">CORREL($B$2:$B$57,R2:R57)</f>
        <v>-0.14787163082630414</v>
      </c>
      <c r="S62" s="2">
        <f t="shared" si="8"/>
        <v>8.4084677656938181E-2</v>
      </c>
      <c r="T62" s="2">
        <f t="shared" si="8"/>
        <v>0.30176147430685296</v>
      </c>
      <c r="U62" s="2">
        <f t="shared" si="8"/>
        <v>-0.15179353727195538</v>
      </c>
      <c r="V62" s="2">
        <f t="shared" si="8"/>
        <v>0.1516795960585898</v>
      </c>
      <c r="W62" s="2">
        <f t="shared" si="8"/>
        <v>-6.1447499341344865E-2</v>
      </c>
      <c r="X62" s="2">
        <f t="shared" si="8"/>
        <v>7.3111478711983036E-2</v>
      </c>
      <c r="Y62" s="2">
        <f t="shared" si="8"/>
        <v>-0.19710064683572195</v>
      </c>
      <c r="Z62" s="2">
        <f>CORREL($B$2:$B$57,AC2:AC57)</f>
        <v>1.9644981828951563E-2</v>
      </c>
      <c r="AA62" s="2">
        <f>CORREL($B$2:$B$57,AD2:AD57)</f>
        <v>1.2366103312725484E-2</v>
      </c>
      <c r="AB62" s="18"/>
    </row>
    <row r="63" spans="1:63" x14ac:dyDescent="0.25">
      <c r="H63" s="2" t="s">
        <v>26</v>
      </c>
      <c r="I63" s="2">
        <f>CORREL($B$2:$B$57,AF2:AF57)</f>
        <v>-5.4970619284089216E-2</v>
      </c>
      <c r="J63" s="2">
        <f t="shared" ref="J63:O63" si="9">CORREL($B$2:$B$57,AG2:AG57)</f>
        <v>0.2873122722651974</v>
      </c>
      <c r="K63" s="2">
        <f t="shared" si="9"/>
        <v>0.36389768626975555</v>
      </c>
      <c r="L63" s="2">
        <f t="shared" si="9"/>
        <v>0.38624055432802334</v>
      </c>
      <c r="M63" s="2">
        <f t="shared" si="9"/>
        <v>0.33058660688237501</v>
      </c>
      <c r="N63" s="2">
        <f t="shared" si="9"/>
        <v>0.18778013566365054</v>
      </c>
      <c r="O63" s="2">
        <f t="shared" si="9"/>
        <v>0.1812690825972349</v>
      </c>
      <c r="P63" s="2">
        <f>CORREL($B$2:$B$57,AM2:AM57)</f>
        <v>6.7098478591828312E-2</v>
      </c>
      <c r="Q63" s="2">
        <f t="shared" ref="Q63:X63" si="10">CORREL($B$2:$B$57,AN2:AN57)</f>
        <v>7.6747842005285019E-2</v>
      </c>
      <c r="R63" s="2">
        <f t="shared" si="10"/>
        <v>0.18922289027291594</v>
      </c>
      <c r="S63" s="2">
        <f t="shared" si="10"/>
        <v>0.33675036401243164</v>
      </c>
      <c r="T63" s="2">
        <f t="shared" si="10"/>
        <v>0.40176850041236878</v>
      </c>
      <c r="U63" s="2">
        <f t="shared" si="10"/>
        <v>4.0098858606748271E-2</v>
      </c>
      <c r="V63" s="30">
        <f>CORREL($B$2:$B$57,AS2:AS57)</f>
        <v>0.34939299582386385</v>
      </c>
      <c r="W63" s="2">
        <f>CORREL($B$2:$B$57,AT2:AT57)</f>
        <v>0.33277976820217126</v>
      </c>
      <c r="X63" s="2">
        <f t="shared" si="10"/>
        <v>0.35021231651934331</v>
      </c>
      <c r="Y63" s="2">
        <f>CORREL($B$2:$B$57,AV2:AV57)</f>
        <v>8.5958043626484473E-2</v>
      </c>
      <c r="Z63" s="2">
        <f>CORREL($B$2:$B$57,AZ2:AZ57)</f>
        <v>0.24961330661940556</v>
      </c>
      <c r="AA63" s="2">
        <f>CORREL($B$2:$B$57,BA2:BA57)</f>
        <v>0.42097484482622577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0.30176147430685296</v>
      </c>
      <c r="AB70" s="18"/>
    </row>
    <row r="71" spans="7:28" x14ac:dyDescent="0.25">
      <c r="G71" s="2" t="s">
        <v>28</v>
      </c>
      <c r="H71" s="21">
        <f>MIN(I62:Y62)</f>
        <v>-0.19710064683572195</v>
      </c>
      <c r="AB71" s="18"/>
    </row>
    <row r="72" spans="7:28" x14ac:dyDescent="0.25">
      <c r="G72" s="2" t="s">
        <v>23</v>
      </c>
      <c r="H72" s="20">
        <f>MAX(I63:Y63)</f>
        <v>0.40176850041236878</v>
      </c>
      <c r="AB72" s="18"/>
    </row>
    <row r="73" spans="7:28" x14ac:dyDescent="0.25">
      <c r="G73" s="2" t="s">
        <v>24</v>
      </c>
      <c r="H73" s="21">
        <f>MIN(I63:Y63)</f>
        <v>-5.4970619284089216E-2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91" priority="6" bottom="1" rank="5"/>
    <cfRule type="top10" dxfId="90" priority="7" rank="5"/>
  </conditionalFormatting>
  <conditionalFormatting sqref="Z63:AA63 Z66 I62:AA62">
    <cfRule type="top10" dxfId="89" priority="4" bottom="1" rank="5"/>
    <cfRule type="top10" dxfId="88" priority="5" rank="5"/>
  </conditionalFormatting>
  <conditionalFormatting sqref="AB86:AB87 I66:Z66 I69:Z69 I67:AA68 I62:AA65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A36" zoomScale="60" zoomScaleNormal="60" workbookViewId="0">
      <selection activeCell="AF58" sqref="AF58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4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4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4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4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4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4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4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4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4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4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4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4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4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4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4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4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4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4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4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4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4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4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4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4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4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4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4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4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4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4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4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4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4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4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4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4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4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4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4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4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4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4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4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4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4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4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4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4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4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4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4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4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4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4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4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4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4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4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4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4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4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4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4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4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4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4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4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4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4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4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4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4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4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4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4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4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4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4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4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4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4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4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4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4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4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4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4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4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4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4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4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4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4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4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4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4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4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4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4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4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4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4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4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4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4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4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4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4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4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4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4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4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25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25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25">
      <c r="J67" s="2" t="s">
        <v>27</v>
      </c>
      <c r="K67" s="20">
        <f>MAX(L59:AB59)</f>
        <v>0.40455552340032591</v>
      </c>
      <c r="AE67" s="17"/>
    </row>
    <row r="68" spans="10:31" x14ac:dyDescent="0.25">
      <c r="J68" s="2" t="s">
        <v>28</v>
      </c>
      <c r="K68" s="21">
        <f>MIN(L59:AB59)</f>
        <v>-0.40115528322977112</v>
      </c>
      <c r="AE68" s="17"/>
    </row>
    <row r="69" spans="10:31" x14ac:dyDescent="0.25">
      <c r="J69" s="2" t="s">
        <v>23</v>
      </c>
      <c r="K69" s="20">
        <f>MAX(L60:AB60)</f>
        <v>0.30526587546875905</v>
      </c>
      <c r="AE69" s="17"/>
    </row>
    <row r="70" spans="10:31" x14ac:dyDescent="0.25">
      <c r="J70" s="2" t="s">
        <v>24</v>
      </c>
      <c r="K70" s="21">
        <f>MIN(L60:AB60)</f>
        <v>-0.13588515643087948</v>
      </c>
      <c r="AE70" s="17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topLeftCell="H41" zoomScale="60" zoomScaleNormal="60" workbookViewId="0">
      <selection activeCell="L63" sqref="L63:AA63"/>
    </sheetView>
  </sheetViews>
  <sheetFormatPr defaultColWidth="8.875" defaultRowHeight="15.75" x14ac:dyDescent="0.25"/>
  <cols>
    <col min="1" max="16384" width="8.875" style="2"/>
  </cols>
  <sheetData>
    <row r="1" spans="1:5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</row>
    <row r="2" spans="1:53" x14ac:dyDescent="0.25">
      <c r="A2" s="2">
        <v>1966</v>
      </c>
      <c r="B2" s="14">
        <v>0.98</v>
      </c>
      <c r="C2">
        <v>1.034</v>
      </c>
      <c r="D2" s="14">
        <v>0.98</v>
      </c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SUM(U2:X2)</f>
        <v>359</v>
      </c>
      <c r="AE2" s="2">
        <v>1966</v>
      </c>
      <c r="AM2" s="22">
        <v>-18.7</v>
      </c>
      <c r="AN2" s="2">
        <v>-21.4</v>
      </c>
      <c r="AO2" s="2">
        <v>-16</v>
      </c>
      <c r="AP2" s="2">
        <v>-5</v>
      </c>
      <c r="AQ2" s="2">
        <v>3.8</v>
      </c>
      <c r="AR2" s="2">
        <v>10.4</v>
      </c>
      <c r="AS2" s="2">
        <v>13.9</v>
      </c>
      <c r="AT2" s="2">
        <v>11.5</v>
      </c>
      <c r="AU2" s="2">
        <v>4.3</v>
      </c>
      <c r="AV2" s="2">
        <v>-2</v>
      </c>
      <c r="AW2" s="2">
        <v>-2.4</v>
      </c>
      <c r="AX2" s="23">
        <v>-9.1</v>
      </c>
      <c r="AY2" s="32">
        <f>AVERAGE(AM2:AX2)</f>
        <v>-2.5583333333333331</v>
      </c>
      <c r="AZ2" s="15">
        <f>AVERAGE(AR2:AS2)</f>
        <v>12.15</v>
      </c>
      <c r="BA2" s="2">
        <f>AVERAGE(AR2:AU2)</f>
        <v>10.024999999999999</v>
      </c>
    </row>
    <row r="3" spans="1:53" x14ac:dyDescent="0.25">
      <c r="A3" s="2">
        <v>1967</v>
      </c>
      <c r="B3" s="14">
        <v>0.91600000000000004</v>
      </c>
      <c r="C3">
        <v>0.89400000000000002</v>
      </c>
      <c r="D3" s="14">
        <v>0.91600000000000004</v>
      </c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SUM(U3:X3)</f>
        <v>214</v>
      </c>
      <c r="AE3" s="2">
        <v>1967</v>
      </c>
      <c r="AF3" s="2">
        <v>10.4</v>
      </c>
      <c r="AG3" s="2">
        <v>13.9</v>
      </c>
      <c r="AH3" s="2">
        <v>11.5</v>
      </c>
      <c r="AI3" s="2">
        <v>4.3</v>
      </c>
      <c r="AJ3" s="2">
        <v>-2</v>
      </c>
      <c r="AK3" s="2">
        <v>-2.4</v>
      </c>
      <c r="AL3" s="23">
        <v>-9.1</v>
      </c>
      <c r="AM3" s="22">
        <v>-15</v>
      </c>
      <c r="AN3" s="2">
        <v>-8.8000000000000007</v>
      </c>
      <c r="AO3" s="2">
        <v>-1.9</v>
      </c>
      <c r="AP3" s="2">
        <v>0.4</v>
      </c>
      <c r="AQ3" s="2">
        <v>4.3</v>
      </c>
      <c r="AR3" s="2">
        <v>10.7</v>
      </c>
      <c r="AS3" s="2">
        <v>14.7</v>
      </c>
      <c r="AT3" s="2">
        <v>15.3</v>
      </c>
      <c r="AU3" s="2">
        <v>8.5</v>
      </c>
      <c r="AV3" s="2">
        <v>2</v>
      </c>
      <c r="AW3" s="2">
        <v>0.2</v>
      </c>
      <c r="AX3" s="23">
        <v>-15.4</v>
      </c>
      <c r="AY3" s="32">
        <f t="shared" ref="AY3:AY57" si="3">AVERAGE(AM3:AX3)</f>
        <v>1.2499999999999998</v>
      </c>
      <c r="AZ3" s="15">
        <f t="shared" ref="AZ3:AZ57" si="4">AVERAGE(AR3:AS3)</f>
        <v>12.7</v>
      </c>
      <c r="BA3" s="2">
        <f t="shared" ref="BA3:BA57" si="5">AVERAGE(AR3:AU3)</f>
        <v>12.3</v>
      </c>
    </row>
    <row r="4" spans="1:53" x14ac:dyDescent="0.25">
      <c r="A4" s="2">
        <v>1968</v>
      </c>
      <c r="B4" s="14">
        <v>0.81799999999999995</v>
      </c>
      <c r="C4">
        <v>0.86299999999999999</v>
      </c>
      <c r="D4" s="14">
        <v>0.81799999999999995</v>
      </c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226</v>
      </c>
      <c r="AE4" s="2">
        <v>1968</v>
      </c>
      <c r="AF4" s="2">
        <v>10.7</v>
      </c>
      <c r="AG4" s="2">
        <v>14.7</v>
      </c>
      <c r="AH4" s="2">
        <v>15.3</v>
      </c>
      <c r="AI4" s="2">
        <v>8.5</v>
      </c>
      <c r="AJ4" s="2">
        <v>2</v>
      </c>
      <c r="AK4" s="2">
        <v>0.2</v>
      </c>
      <c r="AL4" s="23">
        <v>-15.4</v>
      </c>
      <c r="AM4" s="22">
        <v>-20.7</v>
      </c>
      <c r="AN4" s="2">
        <v>-14</v>
      </c>
      <c r="AO4" s="2">
        <v>-7.5</v>
      </c>
      <c r="AP4" s="2">
        <v>-3.2</v>
      </c>
      <c r="AQ4" s="2">
        <v>3</v>
      </c>
      <c r="AR4" s="2">
        <v>11.2</v>
      </c>
      <c r="AS4" s="2">
        <v>10.9</v>
      </c>
      <c r="AT4" s="2">
        <v>10.8</v>
      </c>
      <c r="AU4" s="2">
        <v>4.5999999999999996</v>
      </c>
      <c r="AV4" s="2">
        <v>-3.9</v>
      </c>
      <c r="AW4" s="2">
        <v>-5.3</v>
      </c>
      <c r="AX4" s="23">
        <v>-5.8</v>
      </c>
      <c r="AY4" s="32">
        <f t="shared" si="3"/>
        <v>-1.6583333333333339</v>
      </c>
      <c r="AZ4" s="15">
        <f t="shared" si="4"/>
        <v>11.05</v>
      </c>
      <c r="BA4" s="2">
        <f t="shared" si="5"/>
        <v>9.3750000000000018</v>
      </c>
    </row>
    <row r="5" spans="1:53" x14ac:dyDescent="0.25">
      <c r="A5" s="2">
        <v>1969</v>
      </c>
      <c r="B5" s="14">
        <v>0.72799999999999998</v>
      </c>
      <c r="C5">
        <v>0.86199999999999999</v>
      </c>
      <c r="D5" s="14">
        <v>0.72799999999999998</v>
      </c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182</v>
      </c>
      <c r="AE5" s="2">
        <v>1969</v>
      </c>
      <c r="AF5" s="2">
        <v>11.2</v>
      </c>
      <c r="AG5" s="2">
        <v>10.9</v>
      </c>
      <c r="AH5" s="2">
        <v>10.8</v>
      </c>
      <c r="AI5" s="2">
        <v>4.5999999999999996</v>
      </c>
      <c r="AJ5" s="2">
        <v>-3.9</v>
      </c>
      <c r="AK5" s="2">
        <v>-5.3</v>
      </c>
      <c r="AL5" s="23">
        <v>-5.8</v>
      </c>
      <c r="AM5" s="22">
        <v>-15.8</v>
      </c>
      <c r="AN5" s="2">
        <v>-18.8</v>
      </c>
      <c r="AO5" s="2">
        <v>-9.8000000000000007</v>
      </c>
      <c r="AP5" s="2">
        <v>-2.8</v>
      </c>
      <c r="AQ5" s="2">
        <v>2</v>
      </c>
      <c r="AR5" s="2">
        <v>8.6999999999999993</v>
      </c>
      <c r="AS5" s="2">
        <v>13.3</v>
      </c>
      <c r="AT5" s="2">
        <v>11.5</v>
      </c>
      <c r="AU5" s="2">
        <v>6.2</v>
      </c>
      <c r="AV5" s="2">
        <v>2</v>
      </c>
      <c r="AW5" s="2">
        <v>-4.4000000000000004</v>
      </c>
      <c r="AX5" s="23">
        <v>-11</v>
      </c>
      <c r="AY5" s="32">
        <f t="shared" si="3"/>
        <v>-1.575</v>
      </c>
      <c r="AZ5" s="15">
        <f t="shared" si="4"/>
        <v>11</v>
      </c>
      <c r="BA5" s="2">
        <f t="shared" si="5"/>
        <v>9.9250000000000007</v>
      </c>
    </row>
    <row r="6" spans="1:53" x14ac:dyDescent="0.25">
      <c r="A6" s="2">
        <v>1970</v>
      </c>
      <c r="B6" s="14">
        <v>1.0349999999999999</v>
      </c>
      <c r="C6">
        <v>1.2</v>
      </c>
      <c r="D6" s="14">
        <v>1.0349999999999999</v>
      </c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231</v>
      </c>
      <c r="AE6" s="2">
        <v>1970</v>
      </c>
      <c r="AF6" s="2">
        <v>8.6999999999999993</v>
      </c>
      <c r="AG6" s="2">
        <v>13.3</v>
      </c>
      <c r="AH6" s="2">
        <v>11.5</v>
      </c>
      <c r="AI6" s="2">
        <v>6.2</v>
      </c>
      <c r="AJ6" s="2">
        <v>2</v>
      </c>
      <c r="AK6" s="2">
        <v>-4.4000000000000004</v>
      </c>
      <c r="AL6" s="23">
        <v>-11</v>
      </c>
      <c r="AM6" s="22">
        <v>-11.8</v>
      </c>
      <c r="AN6" s="2">
        <v>-18.5</v>
      </c>
      <c r="AO6" s="2">
        <v>-5</v>
      </c>
      <c r="AP6" s="2">
        <v>-4.3</v>
      </c>
      <c r="AQ6" s="2">
        <v>3.7</v>
      </c>
      <c r="AR6" s="2">
        <v>13.7</v>
      </c>
      <c r="AS6" s="2">
        <v>15.8</v>
      </c>
      <c r="AT6" s="2">
        <v>13.6</v>
      </c>
      <c r="AU6" s="2">
        <v>7.7</v>
      </c>
      <c r="AV6" s="2">
        <v>1.8</v>
      </c>
      <c r="AW6" s="2">
        <v>-6.2</v>
      </c>
      <c r="AX6" s="23">
        <v>-8.8000000000000007</v>
      </c>
      <c r="AY6" s="32">
        <f t="shared" si="3"/>
        <v>0.1416666666666675</v>
      </c>
      <c r="AZ6" s="15">
        <f t="shared" si="4"/>
        <v>14.75</v>
      </c>
      <c r="BA6" s="2">
        <f t="shared" si="5"/>
        <v>12.700000000000001</v>
      </c>
    </row>
    <row r="7" spans="1:53" x14ac:dyDescent="0.25">
      <c r="A7" s="2">
        <v>1971</v>
      </c>
      <c r="B7" s="14">
        <v>0.82499999999999996</v>
      </c>
      <c r="C7">
        <v>0.86099999999999999</v>
      </c>
      <c r="D7" s="14">
        <v>0.82499999999999996</v>
      </c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253</v>
      </c>
      <c r="AE7" s="2">
        <v>1971</v>
      </c>
      <c r="AF7" s="2">
        <v>13.7</v>
      </c>
      <c r="AG7" s="2">
        <v>15.8</v>
      </c>
      <c r="AH7" s="2">
        <v>13.6</v>
      </c>
      <c r="AI7" s="2">
        <v>7.7</v>
      </c>
      <c r="AJ7" s="2">
        <v>1.8</v>
      </c>
      <c r="AK7" s="2">
        <v>-6.2</v>
      </c>
      <c r="AL7" s="23">
        <v>-8.8000000000000007</v>
      </c>
      <c r="AM7" s="22">
        <v>-11.8</v>
      </c>
      <c r="AN7" s="2">
        <v>-15.3</v>
      </c>
      <c r="AO7" s="2">
        <v>-11.6</v>
      </c>
      <c r="AP7" s="2">
        <v>-4.4000000000000004</v>
      </c>
      <c r="AQ7" s="2">
        <v>2.9</v>
      </c>
      <c r="AR7" s="2">
        <v>9.1999999999999993</v>
      </c>
      <c r="AS7" s="2">
        <v>13.4</v>
      </c>
      <c r="AT7" s="2">
        <v>12</v>
      </c>
      <c r="AU7" s="2">
        <v>5.6</v>
      </c>
      <c r="AV7" s="2">
        <v>-1</v>
      </c>
      <c r="AW7" s="2">
        <v>-9.6999999999999993</v>
      </c>
      <c r="AX7" s="23">
        <v>-10.8</v>
      </c>
      <c r="AY7" s="32">
        <f t="shared" si="3"/>
        <v>-1.7916666666666667</v>
      </c>
      <c r="AZ7" s="15">
        <f t="shared" si="4"/>
        <v>11.3</v>
      </c>
      <c r="BA7" s="2">
        <f t="shared" si="5"/>
        <v>10.050000000000001</v>
      </c>
    </row>
    <row r="8" spans="1:53" x14ac:dyDescent="0.25">
      <c r="A8" s="2">
        <v>1972</v>
      </c>
      <c r="B8" s="14">
        <v>0.92800000000000005</v>
      </c>
      <c r="C8">
        <v>1.0580000000000001</v>
      </c>
      <c r="D8" s="14">
        <v>0.92800000000000005</v>
      </c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236</v>
      </c>
      <c r="AE8" s="2">
        <v>1972</v>
      </c>
      <c r="AF8" s="2">
        <v>9.1999999999999993</v>
      </c>
      <c r="AG8" s="2">
        <v>13.4</v>
      </c>
      <c r="AH8" s="2">
        <v>12</v>
      </c>
      <c r="AI8" s="2">
        <v>5.6</v>
      </c>
      <c r="AJ8" s="2">
        <v>-1</v>
      </c>
      <c r="AK8" s="2">
        <v>-9.6999999999999993</v>
      </c>
      <c r="AL8" s="23">
        <v>-10.8</v>
      </c>
      <c r="AM8" s="22">
        <v>-11.9</v>
      </c>
      <c r="AN8" s="2">
        <v>-11.6</v>
      </c>
      <c r="AO8" s="2">
        <v>-6.9</v>
      </c>
      <c r="AP8" s="2">
        <v>-1.5</v>
      </c>
      <c r="AQ8" s="2">
        <v>3.6</v>
      </c>
      <c r="AR8" s="2">
        <v>13.1</v>
      </c>
      <c r="AS8" s="2">
        <v>18.100000000000001</v>
      </c>
      <c r="AT8" s="2">
        <v>14.5</v>
      </c>
      <c r="AU8" s="2">
        <v>6.6</v>
      </c>
      <c r="AV8" s="2">
        <v>1.3</v>
      </c>
      <c r="AW8" s="2">
        <v>-7.1</v>
      </c>
      <c r="AX8" s="23">
        <v>-2.4</v>
      </c>
      <c r="AY8" s="32">
        <f t="shared" si="3"/>
        <v>1.3166666666666675</v>
      </c>
      <c r="AZ8" s="15">
        <f t="shared" si="4"/>
        <v>15.600000000000001</v>
      </c>
      <c r="BA8" s="2">
        <f t="shared" si="5"/>
        <v>13.075000000000001</v>
      </c>
    </row>
    <row r="9" spans="1:53" x14ac:dyDescent="0.25">
      <c r="A9" s="2">
        <v>1973</v>
      </c>
      <c r="B9" s="14">
        <v>1.06</v>
      </c>
      <c r="C9">
        <v>1.1459999999999999</v>
      </c>
      <c r="D9" s="14">
        <v>1.06</v>
      </c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164</v>
      </c>
      <c r="AE9" s="2">
        <v>1973</v>
      </c>
      <c r="AF9" s="2">
        <v>13.1</v>
      </c>
      <c r="AG9" s="2">
        <v>18.100000000000001</v>
      </c>
      <c r="AH9" s="2">
        <v>14.5</v>
      </c>
      <c r="AI9" s="2">
        <v>6.6</v>
      </c>
      <c r="AJ9" s="2">
        <v>1.3</v>
      </c>
      <c r="AK9" s="2">
        <v>-7.1</v>
      </c>
      <c r="AL9" s="23">
        <v>-2.4</v>
      </c>
      <c r="AM9" s="22">
        <v>-10</v>
      </c>
      <c r="AN9" s="2">
        <v>-11.8</v>
      </c>
      <c r="AO9" s="2">
        <v>-7.2</v>
      </c>
      <c r="AP9" s="2">
        <v>-0.7</v>
      </c>
      <c r="AQ9" s="2">
        <v>5.0999999999999996</v>
      </c>
      <c r="AR9" s="2">
        <v>12.9</v>
      </c>
      <c r="AS9" s="2">
        <v>17.7</v>
      </c>
      <c r="AT9" s="2">
        <v>11.4</v>
      </c>
      <c r="AU9" s="2">
        <v>4</v>
      </c>
      <c r="AV9" s="2">
        <v>-2.2999999999999998</v>
      </c>
      <c r="AW9" s="2">
        <v>-9</v>
      </c>
      <c r="AX9" s="23">
        <v>-14.1</v>
      </c>
      <c r="AY9" s="32">
        <f t="shared" si="3"/>
        <v>-0.33333333333333348</v>
      </c>
      <c r="AZ9" s="15">
        <f t="shared" si="4"/>
        <v>15.3</v>
      </c>
      <c r="BA9" s="2">
        <f t="shared" si="5"/>
        <v>11.5</v>
      </c>
    </row>
    <row r="10" spans="1:53" x14ac:dyDescent="0.25">
      <c r="A10" s="2">
        <v>1974</v>
      </c>
      <c r="B10" s="14">
        <v>0.85599999999999998</v>
      </c>
      <c r="C10">
        <v>0.84299999999999997</v>
      </c>
      <c r="D10" s="14">
        <v>0.85599999999999998</v>
      </c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297</v>
      </c>
      <c r="AE10" s="2">
        <v>1974</v>
      </c>
      <c r="AF10" s="2">
        <v>12.9</v>
      </c>
      <c r="AG10" s="2">
        <v>17.7</v>
      </c>
      <c r="AH10" s="2">
        <v>11.4</v>
      </c>
      <c r="AI10" s="2">
        <v>4</v>
      </c>
      <c r="AJ10" s="2">
        <v>-2.2999999999999998</v>
      </c>
      <c r="AK10" s="2">
        <v>-9</v>
      </c>
      <c r="AL10" s="23">
        <v>-14.1</v>
      </c>
      <c r="AM10" s="22">
        <v>-9.8000000000000007</v>
      </c>
      <c r="AN10" s="2">
        <v>-8.1</v>
      </c>
      <c r="AO10" s="2">
        <v>-4.3</v>
      </c>
      <c r="AP10" s="2">
        <v>-0.7</v>
      </c>
      <c r="AQ10" s="2">
        <v>3.2</v>
      </c>
      <c r="AR10" s="2">
        <v>13.2</v>
      </c>
      <c r="AS10" s="2">
        <v>16.8</v>
      </c>
      <c r="AT10" s="2">
        <v>13.4</v>
      </c>
      <c r="AU10" s="2">
        <v>9.6</v>
      </c>
      <c r="AV10" s="2">
        <v>1.6</v>
      </c>
      <c r="AW10" s="2">
        <v>-5.3</v>
      </c>
      <c r="AX10" s="23">
        <v>-2.2999999999999998</v>
      </c>
      <c r="AY10" s="32">
        <f t="shared" si="3"/>
        <v>2.2750000000000004</v>
      </c>
      <c r="AZ10" s="15">
        <f t="shared" si="4"/>
        <v>15</v>
      </c>
      <c r="BA10" s="2">
        <f t="shared" si="5"/>
        <v>13.25</v>
      </c>
    </row>
    <row r="11" spans="1:53" x14ac:dyDescent="0.25">
      <c r="A11" s="2">
        <v>1975</v>
      </c>
      <c r="B11" s="14">
        <v>0.91400000000000003</v>
      </c>
      <c r="C11">
        <v>0.99299999999999999</v>
      </c>
      <c r="D11" s="14">
        <v>0.91400000000000003</v>
      </c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240</v>
      </c>
      <c r="AE11" s="2">
        <v>1975</v>
      </c>
      <c r="AF11" s="2">
        <v>13.2</v>
      </c>
      <c r="AG11" s="2">
        <v>16.8</v>
      </c>
      <c r="AH11" s="2">
        <v>13.4</v>
      </c>
      <c r="AI11" s="2">
        <v>9.6</v>
      </c>
      <c r="AJ11" s="2">
        <v>1.6</v>
      </c>
      <c r="AK11" s="2">
        <v>-5.3</v>
      </c>
      <c r="AL11" s="23">
        <v>-2.2999999999999998</v>
      </c>
      <c r="AM11" s="22">
        <v>-10</v>
      </c>
      <c r="AN11" s="2">
        <v>-8.9</v>
      </c>
      <c r="AO11" s="2">
        <v>-2.6</v>
      </c>
      <c r="AP11" s="2">
        <v>-0.8</v>
      </c>
      <c r="AQ11" s="2">
        <v>6</v>
      </c>
      <c r="AR11" s="2">
        <v>10</v>
      </c>
      <c r="AS11" s="2">
        <v>13</v>
      </c>
      <c r="AT11" s="2">
        <v>10.5</v>
      </c>
      <c r="AU11" s="2">
        <v>8.1</v>
      </c>
      <c r="AV11" s="2">
        <v>0.3</v>
      </c>
      <c r="AW11" s="2">
        <v>-3.3</v>
      </c>
      <c r="AX11" s="23">
        <v>-9.9</v>
      </c>
      <c r="AY11" s="32">
        <f t="shared" si="3"/>
        <v>1.033333333333333</v>
      </c>
      <c r="AZ11" s="15">
        <f t="shared" si="4"/>
        <v>11.5</v>
      </c>
      <c r="BA11" s="2">
        <f t="shared" si="5"/>
        <v>10.4</v>
      </c>
    </row>
    <row r="12" spans="1:53" x14ac:dyDescent="0.25">
      <c r="A12" s="2">
        <v>1976</v>
      </c>
      <c r="B12" s="14">
        <v>0.90100000000000002</v>
      </c>
      <c r="C12">
        <v>0.97099999999999997</v>
      </c>
      <c r="D12" s="14">
        <v>0.90100000000000002</v>
      </c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149</v>
      </c>
      <c r="AE12" s="2">
        <v>1976</v>
      </c>
      <c r="AF12" s="2">
        <v>10</v>
      </c>
      <c r="AG12" s="2">
        <v>13</v>
      </c>
      <c r="AH12" s="2">
        <v>10.5</v>
      </c>
      <c r="AI12" s="2">
        <v>8.1</v>
      </c>
      <c r="AJ12" s="2">
        <v>0.3</v>
      </c>
      <c r="AK12" s="2">
        <v>-3.3</v>
      </c>
      <c r="AL12" s="23">
        <v>-9.9</v>
      </c>
      <c r="AM12" s="22">
        <v>-15.9</v>
      </c>
      <c r="AN12" s="2">
        <v>-12.4</v>
      </c>
      <c r="AO12" s="2">
        <v>-9.8000000000000007</v>
      </c>
      <c r="AP12" s="2">
        <v>-1</v>
      </c>
      <c r="AQ12" s="2">
        <v>5.3</v>
      </c>
      <c r="AR12" s="2">
        <v>9</v>
      </c>
      <c r="AS12" s="2">
        <v>13.6</v>
      </c>
      <c r="AT12" s="2">
        <v>12.3</v>
      </c>
      <c r="AU12" s="2">
        <v>4.4000000000000004</v>
      </c>
      <c r="AV12" s="2">
        <v>-2.2000000000000002</v>
      </c>
      <c r="AW12" s="2">
        <v>-6.5</v>
      </c>
      <c r="AX12" s="23">
        <v>-8.3000000000000007</v>
      </c>
      <c r="AY12" s="32">
        <f t="shared" si="3"/>
        <v>-0.95833333333333359</v>
      </c>
      <c r="AZ12" s="15">
        <f t="shared" si="4"/>
        <v>11.3</v>
      </c>
      <c r="BA12" s="2">
        <f t="shared" si="5"/>
        <v>9.8250000000000011</v>
      </c>
    </row>
    <row r="13" spans="1:53" x14ac:dyDescent="0.25">
      <c r="A13" s="2">
        <v>1977</v>
      </c>
      <c r="B13" s="14">
        <v>0.876</v>
      </c>
      <c r="C13">
        <v>0.92400000000000004</v>
      </c>
      <c r="D13" s="14">
        <v>0.876</v>
      </c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239</v>
      </c>
      <c r="AE13" s="2">
        <v>1977</v>
      </c>
      <c r="AF13" s="2">
        <v>9</v>
      </c>
      <c r="AG13" s="2">
        <v>13.6</v>
      </c>
      <c r="AH13" s="2">
        <v>12.3</v>
      </c>
      <c r="AI13" s="2">
        <v>4.4000000000000004</v>
      </c>
      <c r="AJ13" s="2">
        <v>-2.2000000000000002</v>
      </c>
      <c r="AK13" s="2">
        <v>-6.5</v>
      </c>
      <c r="AL13" s="23">
        <v>-8.3000000000000007</v>
      </c>
      <c r="AM13" s="22">
        <v>-12.2</v>
      </c>
      <c r="AN13" s="2">
        <v>-12.8</v>
      </c>
      <c r="AO13" s="2">
        <v>-7.8</v>
      </c>
      <c r="AP13" s="2">
        <v>-1.5</v>
      </c>
      <c r="AQ13" s="2">
        <v>4.5999999999999996</v>
      </c>
      <c r="AR13" s="2">
        <v>10.4</v>
      </c>
      <c r="AS13" s="2">
        <v>14.7</v>
      </c>
      <c r="AT13" s="2">
        <v>11.5</v>
      </c>
      <c r="AU13" s="2">
        <v>5.7</v>
      </c>
      <c r="AV13" s="2">
        <v>-1.1000000000000001</v>
      </c>
      <c r="AW13" s="2">
        <v>-3</v>
      </c>
      <c r="AX13" s="23">
        <v>-9</v>
      </c>
      <c r="AY13" s="32">
        <f t="shared" si="3"/>
        <v>-4.1666666666666519E-2</v>
      </c>
      <c r="AZ13" s="15">
        <f t="shared" si="4"/>
        <v>12.55</v>
      </c>
      <c r="BA13" s="2">
        <f t="shared" si="5"/>
        <v>10.575000000000001</v>
      </c>
    </row>
    <row r="14" spans="1:53" x14ac:dyDescent="0.25">
      <c r="A14" s="2">
        <v>1978</v>
      </c>
      <c r="B14" s="14">
        <v>0.77600000000000002</v>
      </c>
      <c r="C14">
        <v>0.86</v>
      </c>
      <c r="D14" s="14">
        <v>0.77600000000000002</v>
      </c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244</v>
      </c>
      <c r="AE14" s="2">
        <v>1978</v>
      </c>
      <c r="AF14" s="2">
        <v>10.4</v>
      </c>
      <c r="AG14" s="2">
        <v>14.7</v>
      </c>
      <c r="AH14" s="2">
        <v>11.5</v>
      </c>
      <c r="AI14" s="2">
        <v>5.7</v>
      </c>
      <c r="AJ14" s="2">
        <v>-1.1000000000000001</v>
      </c>
      <c r="AK14" s="2">
        <v>-3</v>
      </c>
      <c r="AL14" s="23">
        <v>-9</v>
      </c>
      <c r="AM14" s="22">
        <v>-13.9</v>
      </c>
      <c r="AN14" s="2">
        <v>-15.9</v>
      </c>
      <c r="AO14" s="2">
        <v>-7.2</v>
      </c>
      <c r="AP14" s="2">
        <v>-3.3</v>
      </c>
      <c r="AQ14" s="2">
        <v>4.3</v>
      </c>
      <c r="AR14" s="2">
        <v>10</v>
      </c>
      <c r="AS14" s="2">
        <v>12.7</v>
      </c>
      <c r="AT14" s="2">
        <v>10.7</v>
      </c>
      <c r="AU14" s="2">
        <v>6.4</v>
      </c>
      <c r="AV14" s="2">
        <v>-0.2</v>
      </c>
      <c r="AW14" s="2">
        <v>-7.2</v>
      </c>
      <c r="AX14" s="23">
        <v>-17.8</v>
      </c>
      <c r="AY14" s="32">
        <f t="shared" si="3"/>
        <v>-1.7833333333333334</v>
      </c>
      <c r="AZ14" s="15">
        <f t="shared" si="4"/>
        <v>11.35</v>
      </c>
      <c r="BA14" s="2">
        <f t="shared" si="5"/>
        <v>9.9499999999999993</v>
      </c>
    </row>
    <row r="15" spans="1:53" x14ac:dyDescent="0.25">
      <c r="A15" s="2">
        <v>1979</v>
      </c>
      <c r="B15" s="14">
        <v>1.173</v>
      </c>
      <c r="C15">
        <v>1.3129999999999999</v>
      </c>
      <c r="D15" s="14">
        <v>1.173</v>
      </c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233</v>
      </c>
      <c r="AE15" s="2">
        <v>1979</v>
      </c>
      <c r="AF15" s="2">
        <v>10</v>
      </c>
      <c r="AG15" s="2">
        <v>12.7</v>
      </c>
      <c r="AH15" s="2">
        <v>10.7</v>
      </c>
      <c r="AI15" s="2">
        <v>6.4</v>
      </c>
      <c r="AJ15" s="2">
        <v>-0.2</v>
      </c>
      <c r="AK15" s="2">
        <v>-7.2</v>
      </c>
      <c r="AL15" s="23">
        <v>-17.8</v>
      </c>
      <c r="AM15" s="22">
        <v>-16.8</v>
      </c>
      <c r="AN15" s="2">
        <v>-14.2</v>
      </c>
      <c r="AO15" s="2">
        <v>-7</v>
      </c>
      <c r="AP15" s="2">
        <v>-5.7</v>
      </c>
      <c r="AQ15" s="2">
        <v>5.5</v>
      </c>
      <c r="AR15" s="2">
        <v>10.6</v>
      </c>
      <c r="AS15" s="2">
        <v>15.1</v>
      </c>
      <c r="AT15" s="2">
        <v>12.4</v>
      </c>
      <c r="AU15" s="2">
        <v>7.8</v>
      </c>
      <c r="AV15" s="2">
        <v>-1.1000000000000001</v>
      </c>
      <c r="AW15" s="2">
        <v>-4.5999999999999996</v>
      </c>
      <c r="AX15" s="23">
        <v>-7.1</v>
      </c>
      <c r="AY15" s="32">
        <f t="shared" si="3"/>
        <v>-0.4250000000000001</v>
      </c>
      <c r="AZ15" s="15">
        <f t="shared" si="4"/>
        <v>12.85</v>
      </c>
      <c r="BA15" s="2">
        <f t="shared" si="5"/>
        <v>11.475</v>
      </c>
    </row>
    <row r="16" spans="1:53" x14ac:dyDescent="0.25">
      <c r="A16" s="2">
        <v>1980</v>
      </c>
      <c r="B16" s="14">
        <v>0.92100000000000004</v>
      </c>
      <c r="C16">
        <v>0.85899999999999999</v>
      </c>
      <c r="D16" s="14">
        <v>0.92100000000000004</v>
      </c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159</v>
      </c>
      <c r="AE16" s="2">
        <v>1980</v>
      </c>
      <c r="AF16" s="2">
        <v>10.6</v>
      </c>
      <c r="AG16" s="2">
        <v>15.1</v>
      </c>
      <c r="AH16" s="2">
        <v>12.4</v>
      </c>
      <c r="AI16" s="2">
        <v>7.8</v>
      </c>
      <c r="AJ16" s="2">
        <v>-1.1000000000000001</v>
      </c>
      <c r="AK16" s="2">
        <v>-4.5999999999999996</v>
      </c>
      <c r="AL16" s="23">
        <v>-7.1</v>
      </c>
      <c r="AM16" s="22">
        <v>-13.5</v>
      </c>
      <c r="AN16" s="2">
        <v>-16.3</v>
      </c>
      <c r="AO16" s="2">
        <v>-10.4</v>
      </c>
      <c r="AP16" s="2">
        <v>-1.2</v>
      </c>
      <c r="AQ16" s="2">
        <v>4.2</v>
      </c>
      <c r="AR16" s="2">
        <v>13.8</v>
      </c>
      <c r="AS16" s="2">
        <v>14.2</v>
      </c>
      <c r="AT16" s="2">
        <v>11.2</v>
      </c>
      <c r="AU16" s="2">
        <v>7.2</v>
      </c>
      <c r="AV16" s="2">
        <v>0.1</v>
      </c>
      <c r="AW16" s="2">
        <v>-9.8000000000000007</v>
      </c>
      <c r="AX16" s="23">
        <v>-13</v>
      </c>
      <c r="AY16" s="32">
        <f t="shared" si="3"/>
        <v>-1.1250000000000004</v>
      </c>
      <c r="AZ16" s="15">
        <f t="shared" si="4"/>
        <v>14</v>
      </c>
      <c r="BA16" s="2">
        <f t="shared" si="5"/>
        <v>11.600000000000001</v>
      </c>
    </row>
    <row r="17" spans="1:53" x14ac:dyDescent="0.25">
      <c r="A17" s="2">
        <v>1981</v>
      </c>
      <c r="B17" s="14">
        <v>0.95</v>
      </c>
      <c r="C17">
        <v>0.997</v>
      </c>
      <c r="D17" s="14">
        <v>0.95</v>
      </c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338</v>
      </c>
      <c r="AE17" s="2">
        <v>1981</v>
      </c>
      <c r="AF17" s="2">
        <v>13.8</v>
      </c>
      <c r="AG17" s="2">
        <v>14.2</v>
      </c>
      <c r="AH17" s="2">
        <v>11.2</v>
      </c>
      <c r="AI17" s="2">
        <v>7.2</v>
      </c>
      <c r="AJ17" s="2">
        <v>0.1</v>
      </c>
      <c r="AK17" s="2">
        <v>-9.8000000000000007</v>
      </c>
      <c r="AL17" s="23">
        <v>-13</v>
      </c>
      <c r="AM17" s="22">
        <v>-10.1</v>
      </c>
      <c r="AN17" s="2">
        <v>-17</v>
      </c>
      <c r="AO17" s="2">
        <v>-11.6</v>
      </c>
      <c r="AP17" s="2">
        <v>-1.9</v>
      </c>
      <c r="AQ17" s="2">
        <v>4.4000000000000004</v>
      </c>
      <c r="AR17" s="2">
        <v>9</v>
      </c>
      <c r="AS17" s="2">
        <v>14.1</v>
      </c>
      <c r="AT17" s="2">
        <v>12</v>
      </c>
      <c r="AU17" s="2">
        <v>6.7</v>
      </c>
      <c r="AV17" s="2">
        <v>2.6</v>
      </c>
      <c r="AW17" s="2">
        <v>-4.4000000000000004</v>
      </c>
      <c r="AX17" s="23">
        <v>-14.2</v>
      </c>
      <c r="AY17" s="32">
        <f t="shared" si="3"/>
        <v>-0.86666666666666681</v>
      </c>
      <c r="AZ17" s="15">
        <f t="shared" si="4"/>
        <v>11.55</v>
      </c>
      <c r="BA17" s="2">
        <f t="shared" si="5"/>
        <v>10.450000000000001</v>
      </c>
    </row>
    <row r="18" spans="1:53" x14ac:dyDescent="0.25">
      <c r="A18" s="2">
        <v>1982</v>
      </c>
      <c r="B18" s="14">
        <v>0.876</v>
      </c>
      <c r="C18">
        <v>0.91200000000000003</v>
      </c>
      <c r="D18" s="14">
        <v>0.876</v>
      </c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225</v>
      </c>
      <c r="AE18" s="2">
        <v>1982</v>
      </c>
      <c r="AF18" s="2">
        <v>9</v>
      </c>
      <c r="AG18" s="2">
        <v>14.1</v>
      </c>
      <c r="AH18" s="2">
        <v>12</v>
      </c>
      <c r="AI18" s="2">
        <v>6.7</v>
      </c>
      <c r="AJ18" s="2">
        <v>2.6</v>
      </c>
      <c r="AK18" s="2">
        <v>-4.4000000000000004</v>
      </c>
      <c r="AL18" s="23">
        <v>-14.2</v>
      </c>
      <c r="AM18" s="22">
        <v>-18.3</v>
      </c>
      <c r="AN18" s="2">
        <v>-8.1</v>
      </c>
      <c r="AO18" s="2">
        <v>-5.6</v>
      </c>
      <c r="AP18" s="2">
        <v>-0.3</v>
      </c>
      <c r="AQ18" s="2">
        <v>4.4000000000000004</v>
      </c>
      <c r="AR18" s="2">
        <v>6.7</v>
      </c>
      <c r="AS18" s="2">
        <v>14.8</v>
      </c>
      <c r="AT18" s="2">
        <v>10.8</v>
      </c>
      <c r="AU18" s="2">
        <v>6.9</v>
      </c>
      <c r="AV18" s="2">
        <v>0.3</v>
      </c>
      <c r="AW18" s="2">
        <v>-2.5</v>
      </c>
      <c r="AX18" s="23">
        <v>-6.9</v>
      </c>
      <c r="AY18" s="32">
        <f t="shared" si="3"/>
        <v>0.18333333333333357</v>
      </c>
      <c r="AZ18" s="15">
        <f t="shared" si="4"/>
        <v>10.75</v>
      </c>
      <c r="BA18" s="2">
        <f t="shared" si="5"/>
        <v>9.7999999999999989</v>
      </c>
    </row>
    <row r="19" spans="1:53" x14ac:dyDescent="0.25">
      <c r="A19" s="2">
        <v>1983</v>
      </c>
      <c r="B19" s="14">
        <v>1.01</v>
      </c>
      <c r="C19">
        <v>1.1140000000000001</v>
      </c>
      <c r="D19" s="14">
        <v>1.01</v>
      </c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211</v>
      </c>
      <c r="AE19" s="2">
        <v>1983</v>
      </c>
      <c r="AF19" s="2">
        <v>6.7</v>
      </c>
      <c r="AG19" s="2">
        <v>14.8</v>
      </c>
      <c r="AH19" s="2">
        <v>10.8</v>
      </c>
      <c r="AI19" s="2">
        <v>6.9</v>
      </c>
      <c r="AJ19" s="2">
        <v>0.3</v>
      </c>
      <c r="AK19" s="2">
        <v>-2.5</v>
      </c>
      <c r="AL19" s="23">
        <v>-6.9</v>
      </c>
      <c r="AM19" s="22">
        <v>-10</v>
      </c>
      <c r="AN19" s="2">
        <v>-12.6</v>
      </c>
      <c r="AO19" s="2">
        <v>-7.2</v>
      </c>
      <c r="AP19" s="2">
        <v>0.8</v>
      </c>
      <c r="AQ19" s="2">
        <v>5</v>
      </c>
      <c r="AR19" s="2">
        <v>10.3</v>
      </c>
      <c r="AS19" s="2">
        <v>15.3</v>
      </c>
      <c r="AT19" s="2">
        <v>10.7</v>
      </c>
      <c r="AU19" s="2">
        <v>7.9</v>
      </c>
      <c r="AV19" s="2">
        <v>1.5</v>
      </c>
      <c r="AW19" s="2">
        <v>-10.5</v>
      </c>
      <c r="AX19" s="23">
        <v>-13.3</v>
      </c>
      <c r="AY19" s="32">
        <f t="shared" si="3"/>
        <v>-0.17499999999999982</v>
      </c>
      <c r="AZ19" s="15">
        <f t="shared" si="4"/>
        <v>12.8</v>
      </c>
      <c r="BA19" s="2">
        <f t="shared" si="5"/>
        <v>11.049999999999999</v>
      </c>
    </row>
    <row r="20" spans="1:53" x14ac:dyDescent="0.25">
      <c r="A20" s="2">
        <v>1984</v>
      </c>
      <c r="B20" s="14">
        <v>0.86399999999999999</v>
      </c>
      <c r="C20">
        <v>0.88100000000000001</v>
      </c>
      <c r="D20" s="14">
        <v>0.86399999999999999</v>
      </c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275</v>
      </c>
      <c r="AE20" s="2">
        <v>1984</v>
      </c>
      <c r="AF20" s="2">
        <v>10.3</v>
      </c>
      <c r="AG20" s="2">
        <v>15.3</v>
      </c>
      <c r="AH20" s="2">
        <v>10.7</v>
      </c>
      <c r="AI20" s="2">
        <v>7.9</v>
      </c>
      <c r="AJ20" s="2">
        <v>1.5</v>
      </c>
      <c r="AK20" s="2">
        <v>-10.5</v>
      </c>
      <c r="AL20" s="23">
        <v>-13.3</v>
      </c>
      <c r="AM20" s="22">
        <v>-11.6</v>
      </c>
      <c r="AN20" s="2">
        <v>-7.6</v>
      </c>
      <c r="AO20" s="2">
        <v>-8.4</v>
      </c>
      <c r="AP20" s="2">
        <v>-0.4</v>
      </c>
      <c r="AQ20" s="2">
        <v>8.6999999999999993</v>
      </c>
      <c r="AR20" s="2">
        <v>12.3</v>
      </c>
      <c r="AS20" s="2">
        <v>13.3</v>
      </c>
      <c r="AT20" s="2">
        <v>11</v>
      </c>
      <c r="AU20" s="2">
        <v>6</v>
      </c>
      <c r="AV20" s="2">
        <v>0.5</v>
      </c>
      <c r="AW20" s="2">
        <v>-7.4</v>
      </c>
      <c r="AX20" s="23">
        <v>-6.3</v>
      </c>
      <c r="AY20" s="32">
        <f t="shared" si="3"/>
        <v>0.84166666666666645</v>
      </c>
      <c r="AZ20" s="15">
        <f t="shared" si="4"/>
        <v>12.8</v>
      </c>
      <c r="BA20" s="2">
        <f t="shared" si="5"/>
        <v>10.65</v>
      </c>
    </row>
    <row r="21" spans="1:53" x14ac:dyDescent="0.25">
      <c r="A21" s="2">
        <v>1985</v>
      </c>
      <c r="B21" s="14">
        <v>0.83299999999999996</v>
      </c>
      <c r="C21">
        <v>0.94299999999999995</v>
      </c>
      <c r="D21" s="14">
        <v>0.83299999999999996</v>
      </c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211.3</v>
      </c>
      <c r="AE21" s="2">
        <v>1985</v>
      </c>
      <c r="AF21" s="2">
        <v>12.3</v>
      </c>
      <c r="AG21" s="2">
        <v>13.3</v>
      </c>
      <c r="AH21" s="2">
        <v>11</v>
      </c>
      <c r="AI21" s="2">
        <v>6</v>
      </c>
      <c r="AJ21" s="2">
        <v>0.5</v>
      </c>
      <c r="AK21" s="2">
        <v>-7.4</v>
      </c>
      <c r="AL21" s="23">
        <v>-6.3</v>
      </c>
      <c r="AM21" s="22">
        <v>-23.2</v>
      </c>
      <c r="AN21" s="2">
        <v>-20.6</v>
      </c>
      <c r="AO21" s="2">
        <v>-5.6</v>
      </c>
      <c r="AP21" s="2">
        <v>-3.5</v>
      </c>
      <c r="AQ21" s="2">
        <v>2.4</v>
      </c>
      <c r="AR21" s="2">
        <v>11.2</v>
      </c>
      <c r="AS21" s="2">
        <v>14.6</v>
      </c>
      <c r="AT21" s="2">
        <v>13</v>
      </c>
      <c r="AU21" s="2">
        <v>8</v>
      </c>
      <c r="AV21" s="2">
        <v>1.7</v>
      </c>
      <c r="AW21" s="2">
        <v>-4.5</v>
      </c>
      <c r="AX21" s="23">
        <v>-17.899999999999999</v>
      </c>
      <c r="AY21" s="32">
        <f t="shared" si="3"/>
        <v>-2.0333333333333328</v>
      </c>
      <c r="AZ21" s="15">
        <f t="shared" si="4"/>
        <v>12.899999999999999</v>
      </c>
      <c r="BA21" s="2">
        <f t="shared" si="5"/>
        <v>11.7</v>
      </c>
    </row>
    <row r="22" spans="1:53" x14ac:dyDescent="0.25">
      <c r="A22" s="2">
        <v>1986</v>
      </c>
      <c r="B22" s="14">
        <v>0.46</v>
      </c>
      <c r="C22">
        <v>0.59199999999999997</v>
      </c>
      <c r="D22" s="14">
        <v>0.46</v>
      </c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182.6</v>
      </c>
      <c r="AE22" s="2">
        <v>1986</v>
      </c>
      <c r="AF22" s="2">
        <v>11.2</v>
      </c>
      <c r="AG22" s="2">
        <v>14.6</v>
      </c>
      <c r="AH22" s="2">
        <v>13</v>
      </c>
      <c r="AI22" s="2">
        <v>8</v>
      </c>
      <c r="AJ22" s="2">
        <v>1.7</v>
      </c>
      <c r="AK22" s="2">
        <v>-4.5</v>
      </c>
      <c r="AL22" s="23">
        <v>-17.899999999999999</v>
      </c>
      <c r="AM22" s="22">
        <v>-15.8</v>
      </c>
      <c r="AN22" s="2">
        <v>-14</v>
      </c>
      <c r="AO22" s="2">
        <v>-2.8</v>
      </c>
      <c r="AP22" s="2">
        <v>-1.7</v>
      </c>
      <c r="AQ22" s="2">
        <v>3.9</v>
      </c>
      <c r="AR22" s="2">
        <v>13.1</v>
      </c>
      <c r="AS22" s="2">
        <v>13.8</v>
      </c>
      <c r="AT22" s="2">
        <v>10.4</v>
      </c>
      <c r="AU22" s="2">
        <v>4.7</v>
      </c>
      <c r="AV22" s="2">
        <v>2.2999999999999998</v>
      </c>
      <c r="AW22" s="2">
        <v>-1.4</v>
      </c>
      <c r="AX22" s="23">
        <v>-16.3</v>
      </c>
      <c r="AY22" s="32">
        <f t="shared" si="3"/>
        <v>-0.31666666666666687</v>
      </c>
      <c r="AZ22" s="15">
        <f t="shared" si="4"/>
        <v>13.45</v>
      </c>
      <c r="BA22" s="2">
        <f t="shared" si="5"/>
        <v>10.5</v>
      </c>
    </row>
    <row r="23" spans="1:53" x14ac:dyDescent="0.25">
      <c r="A23" s="2">
        <v>1987</v>
      </c>
      <c r="B23" s="14">
        <v>0.54100000000000004</v>
      </c>
      <c r="C23">
        <v>0.89200000000000002</v>
      </c>
      <c r="D23" s="14">
        <v>0.54100000000000004</v>
      </c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243.70000000000002</v>
      </c>
      <c r="AE23" s="2">
        <v>1987</v>
      </c>
      <c r="AF23" s="2">
        <v>13.1</v>
      </c>
      <c r="AG23" s="2">
        <v>13.8</v>
      </c>
      <c r="AH23" s="2">
        <v>10.4</v>
      </c>
      <c r="AI23" s="2">
        <v>4.7</v>
      </c>
      <c r="AJ23" s="2">
        <v>2.2999999999999998</v>
      </c>
      <c r="AK23" s="2">
        <v>-1.4</v>
      </c>
      <c r="AL23" s="23">
        <v>-16.3</v>
      </c>
      <c r="AM23" s="22">
        <v>-17.600000000000001</v>
      </c>
      <c r="AN23" s="2">
        <v>-15.3</v>
      </c>
      <c r="AO23" s="2">
        <v>-9.4</v>
      </c>
      <c r="AP23" s="2">
        <v>-2.2000000000000002</v>
      </c>
      <c r="AQ23" s="2">
        <v>4.5999999999999996</v>
      </c>
      <c r="AR23" s="2">
        <v>10.5</v>
      </c>
      <c r="AS23" s="2">
        <v>12.4</v>
      </c>
      <c r="AT23" s="2">
        <v>9.5</v>
      </c>
      <c r="AU23" s="2">
        <v>7</v>
      </c>
      <c r="AV23" s="2">
        <v>6.1</v>
      </c>
      <c r="AW23" s="2">
        <v>-7.6</v>
      </c>
      <c r="AX23" s="23">
        <v>-13.9</v>
      </c>
      <c r="AY23" s="32">
        <f t="shared" si="3"/>
        <v>-1.3250000000000006</v>
      </c>
      <c r="AZ23" s="15">
        <f t="shared" si="4"/>
        <v>11.45</v>
      </c>
      <c r="BA23" s="2">
        <f t="shared" si="5"/>
        <v>9.85</v>
      </c>
    </row>
    <row r="24" spans="1:53" x14ac:dyDescent="0.25">
      <c r="A24" s="2">
        <v>1988</v>
      </c>
      <c r="B24" s="14">
        <v>0.60699999999999998</v>
      </c>
      <c r="C24">
        <v>0.93799999999999994</v>
      </c>
      <c r="D24" s="14">
        <v>0.60699999999999998</v>
      </c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202.9</v>
      </c>
      <c r="AE24" s="2">
        <v>1988</v>
      </c>
      <c r="AF24" s="2">
        <v>10.5</v>
      </c>
      <c r="AG24" s="2">
        <v>12.4</v>
      </c>
      <c r="AH24" s="2">
        <v>9.5</v>
      </c>
      <c r="AI24" s="2">
        <v>7</v>
      </c>
      <c r="AJ24" s="2">
        <v>6.1</v>
      </c>
      <c r="AK24" s="2">
        <v>-7.6</v>
      </c>
      <c r="AL24" s="23">
        <v>-13.9</v>
      </c>
      <c r="AM24" s="22">
        <v>-12.9</v>
      </c>
      <c r="AN24" s="2">
        <v>-11</v>
      </c>
      <c r="AO24" s="2">
        <v>-8.1999999999999993</v>
      </c>
      <c r="AP24" s="2">
        <v>-3</v>
      </c>
      <c r="AQ24" s="2">
        <v>5.2</v>
      </c>
      <c r="AR24" s="2">
        <v>12.4</v>
      </c>
      <c r="AS24" s="2">
        <v>16.600000000000001</v>
      </c>
      <c r="AT24" s="2">
        <v>12.8</v>
      </c>
      <c r="AU24" s="2">
        <v>7.9</v>
      </c>
      <c r="AV24" s="2">
        <v>1.5</v>
      </c>
      <c r="AW24" s="2">
        <v>-9.6</v>
      </c>
      <c r="AX24" s="23">
        <v>-13.9</v>
      </c>
      <c r="AY24" s="32">
        <f t="shared" si="3"/>
        <v>-0.18333333333333238</v>
      </c>
      <c r="AZ24" s="15">
        <f t="shared" si="4"/>
        <v>14.5</v>
      </c>
      <c r="BA24" s="2">
        <f t="shared" si="5"/>
        <v>12.424999999999999</v>
      </c>
    </row>
    <row r="25" spans="1:53" x14ac:dyDescent="0.25">
      <c r="A25" s="2">
        <v>1989</v>
      </c>
      <c r="B25" s="14">
        <v>0.747</v>
      </c>
      <c r="C25">
        <v>1.097</v>
      </c>
      <c r="D25" s="14">
        <v>0.747</v>
      </c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253.1</v>
      </c>
      <c r="AE25" s="2">
        <v>1989</v>
      </c>
      <c r="AF25" s="2">
        <v>12.4</v>
      </c>
      <c r="AG25" s="2">
        <v>16.600000000000001</v>
      </c>
      <c r="AH25" s="2">
        <v>12.8</v>
      </c>
      <c r="AI25" s="2">
        <v>7.9</v>
      </c>
      <c r="AJ25" s="2">
        <v>1.5</v>
      </c>
      <c r="AK25" s="2">
        <v>-9.6</v>
      </c>
      <c r="AL25" s="23">
        <v>-13.9</v>
      </c>
      <c r="AM25" s="22">
        <v>-9.3000000000000007</v>
      </c>
      <c r="AN25" s="2">
        <v>-8.3000000000000007</v>
      </c>
      <c r="AO25" s="2">
        <v>-1.2</v>
      </c>
      <c r="AP25" s="2">
        <v>1.1000000000000001</v>
      </c>
      <c r="AQ25" s="2">
        <v>7</v>
      </c>
      <c r="AR25" s="2">
        <v>13.7</v>
      </c>
      <c r="AS25" s="2">
        <v>14.3</v>
      </c>
      <c r="AT25" s="2">
        <v>12.7</v>
      </c>
      <c r="AU25" s="2">
        <v>7.5</v>
      </c>
      <c r="AV25" s="2">
        <v>-0.3</v>
      </c>
      <c r="AW25" s="2">
        <v>-4</v>
      </c>
      <c r="AX25" s="23">
        <v>-10.8</v>
      </c>
      <c r="AY25" s="32">
        <f t="shared" si="3"/>
        <v>1.8666666666666669</v>
      </c>
      <c r="AZ25" s="15">
        <f t="shared" si="4"/>
        <v>14</v>
      </c>
      <c r="BA25" s="2">
        <f t="shared" si="5"/>
        <v>12.05</v>
      </c>
    </row>
    <row r="26" spans="1:53" x14ac:dyDescent="0.25">
      <c r="A26" s="2">
        <v>1990</v>
      </c>
      <c r="B26" s="14">
        <v>0.73199999999999998</v>
      </c>
      <c r="C26">
        <v>0.93100000000000005</v>
      </c>
      <c r="D26" s="14">
        <v>0.73199999999999998</v>
      </c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190.9</v>
      </c>
      <c r="AE26" s="2">
        <v>1990</v>
      </c>
      <c r="AF26" s="2">
        <v>13.7</v>
      </c>
      <c r="AG26" s="2">
        <v>14.3</v>
      </c>
      <c r="AH26" s="2">
        <v>12.7</v>
      </c>
      <c r="AI26" s="2">
        <v>7.5</v>
      </c>
      <c r="AJ26" s="2">
        <v>-0.3</v>
      </c>
      <c r="AK26" s="2">
        <v>-4</v>
      </c>
      <c r="AL26" s="23">
        <v>-10.8</v>
      </c>
      <c r="AM26" s="22">
        <v>-15.9</v>
      </c>
      <c r="AN26" s="2">
        <v>-2.2000000000000002</v>
      </c>
      <c r="AO26" s="2">
        <v>-4.9000000000000004</v>
      </c>
      <c r="AP26" s="2">
        <v>0.3</v>
      </c>
      <c r="AQ26" s="2">
        <v>4.5999999999999996</v>
      </c>
      <c r="AR26" s="2">
        <v>9.9</v>
      </c>
      <c r="AS26" s="2">
        <v>14.1</v>
      </c>
      <c r="AT26" s="2">
        <v>12.4</v>
      </c>
      <c r="AU26" s="2">
        <v>5.7</v>
      </c>
      <c r="AV26" s="2">
        <v>1.4</v>
      </c>
      <c r="AW26" s="2">
        <v>-8.8000000000000007</v>
      </c>
      <c r="AX26" s="23">
        <v>-6.4</v>
      </c>
      <c r="AY26" s="32">
        <f t="shared" si="3"/>
        <v>0.84999999999999953</v>
      </c>
      <c r="AZ26" s="15">
        <f t="shared" si="4"/>
        <v>12</v>
      </c>
      <c r="BA26" s="2">
        <f t="shared" si="5"/>
        <v>10.525</v>
      </c>
    </row>
    <row r="27" spans="1:53" x14ac:dyDescent="0.25">
      <c r="A27" s="2">
        <v>1991</v>
      </c>
      <c r="B27" s="14">
        <v>0.53700000000000003</v>
      </c>
      <c r="C27">
        <v>0.80100000000000005</v>
      </c>
      <c r="D27" s="14">
        <v>0.53700000000000003</v>
      </c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204</v>
      </c>
      <c r="AE27" s="2">
        <v>1991</v>
      </c>
      <c r="AF27" s="2">
        <v>9.9</v>
      </c>
      <c r="AG27" s="2">
        <v>14.1</v>
      </c>
      <c r="AH27" s="2">
        <v>12.4</v>
      </c>
      <c r="AI27" s="2">
        <v>5.7</v>
      </c>
      <c r="AJ27" s="2">
        <v>1.4</v>
      </c>
      <c r="AK27" s="2">
        <v>-8.8000000000000007</v>
      </c>
      <c r="AL27" s="23">
        <v>-6.4</v>
      </c>
      <c r="AM27" s="22">
        <v>-12.3</v>
      </c>
      <c r="AN27" s="2">
        <v>-11.7</v>
      </c>
      <c r="AO27" s="2">
        <v>-10</v>
      </c>
      <c r="AP27" s="2">
        <v>0.1</v>
      </c>
      <c r="AQ27" s="2">
        <v>3.5</v>
      </c>
      <c r="AR27" s="2">
        <v>10.8</v>
      </c>
      <c r="AS27" s="2">
        <v>13.8</v>
      </c>
      <c r="AT27" s="2">
        <v>13</v>
      </c>
      <c r="AU27" s="2">
        <v>5</v>
      </c>
      <c r="AV27" s="2">
        <v>2.1</v>
      </c>
      <c r="AW27" s="2">
        <v>-2.2000000000000002</v>
      </c>
      <c r="AX27" s="23">
        <v>-9.1</v>
      </c>
      <c r="AY27" s="32">
        <f t="shared" si="3"/>
        <v>0.25000000000000017</v>
      </c>
      <c r="AZ27" s="15">
        <f t="shared" si="4"/>
        <v>12.3</v>
      </c>
      <c r="BA27" s="2">
        <f t="shared" si="5"/>
        <v>10.65</v>
      </c>
    </row>
    <row r="28" spans="1:53" x14ac:dyDescent="0.25">
      <c r="A28" s="2">
        <v>1992</v>
      </c>
      <c r="B28" s="14">
        <v>0.39400000000000002</v>
      </c>
      <c r="C28">
        <v>0.75700000000000001</v>
      </c>
      <c r="D28" s="14">
        <v>0.39400000000000002</v>
      </c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341.1</v>
      </c>
      <c r="AE28" s="2">
        <v>1992</v>
      </c>
      <c r="AF28" s="2">
        <v>10.8</v>
      </c>
      <c r="AG28" s="2">
        <v>13.8</v>
      </c>
      <c r="AH28" s="2">
        <v>13</v>
      </c>
      <c r="AI28" s="2">
        <v>5</v>
      </c>
      <c r="AJ28" s="2">
        <v>2.1</v>
      </c>
      <c r="AK28" s="2">
        <v>-2.2000000000000002</v>
      </c>
      <c r="AL28" s="23">
        <v>-9.1</v>
      </c>
      <c r="AM28" s="22">
        <v>-10</v>
      </c>
      <c r="AN28" s="2">
        <v>-6.2</v>
      </c>
      <c r="AO28" s="2">
        <v>-2.2999999999999998</v>
      </c>
      <c r="AP28" s="2">
        <v>-5</v>
      </c>
      <c r="AQ28" s="2">
        <v>6.9</v>
      </c>
      <c r="AR28" s="2">
        <v>11.8</v>
      </c>
      <c r="AS28" s="2">
        <v>12</v>
      </c>
      <c r="AT28" s="2">
        <v>10.3</v>
      </c>
      <c r="AU28" s="2">
        <v>9.1999999999999993</v>
      </c>
      <c r="AV28" s="2">
        <v>-5.7</v>
      </c>
      <c r="AW28" s="2">
        <v>-8.3000000000000007</v>
      </c>
      <c r="AX28" s="23">
        <v>-4</v>
      </c>
      <c r="AY28" s="32">
        <f t="shared" si="3"/>
        <v>0.72499999999999998</v>
      </c>
      <c r="AZ28" s="15">
        <f t="shared" si="4"/>
        <v>11.9</v>
      </c>
      <c r="BA28" s="2">
        <f t="shared" si="5"/>
        <v>10.824999999999999</v>
      </c>
    </row>
    <row r="29" spans="1:53" x14ac:dyDescent="0.25">
      <c r="A29" s="2">
        <v>1993</v>
      </c>
      <c r="B29" s="14">
        <v>0.504</v>
      </c>
      <c r="C29">
        <v>0.93200000000000005</v>
      </c>
      <c r="D29" s="14">
        <v>0.504</v>
      </c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191.70000000000002</v>
      </c>
      <c r="AE29" s="2">
        <v>1993</v>
      </c>
      <c r="AF29" s="2">
        <v>11.8</v>
      </c>
      <c r="AG29" s="2">
        <v>12</v>
      </c>
      <c r="AH29" s="2">
        <v>10.3</v>
      </c>
      <c r="AI29" s="2">
        <v>9.1999999999999993</v>
      </c>
      <c r="AJ29" s="2">
        <v>-5.7</v>
      </c>
      <c r="AK29" s="2">
        <v>-8.3000000000000007</v>
      </c>
      <c r="AL29" s="23">
        <v>-4</v>
      </c>
      <c r="AM29" s="22">
        <v>-8.6</v>
      </c>
      <c r="AN29" s="2">
        <v>-8.8000000000000007</v>
      </c>
      <c r="AO29" s="2">
        <v>-6.1</v>
      </c>
      <c r="AP29" s="2">
        <v>-2.6</v>
      </c>
      <c r="AQ29" s="2">
        <v>5.3</v>
      </c>
      <c r="AR29" s="2">
        <v>9.4</v>
      </c>
      <c r="AS29" s="2">
        <v>14.5</v>
      </c>
      <c r="AT29" s="2">
        <v>12.1</v>
      </c>
      <c r="AU29" s="2">
        <v>3.3</v>
      </c>
      <c r="AV29" s="2">
        <v>-1.6</v>
      </c>
      <c r="AW29" s="2">
        <v>-6.4</v>
      </c>
      <c r="AX29" s="23">
        <v>-10.4</v>
      </c>
      <c r="AY29" s="32">
        <f t="shared" si="3"/>
        <v>8.3333333333331563E-3</v>
      </c>
      <c r="AZ29" s="15">
        <f t="shared" si="4"/>
        <v>11.95</v>
      </c>
      <c r="BA29" s="2">
        <f t="shared" si="5"/>
        <v>9.8249999999999993</v>
      </c>
    </row>
    <row r="30" spans="1:53" x14ac:dyDescent="0.25">
      <c r="A30" s="2">
        <v>1994</v>
      </c>
      <c r="B30" s="14">
        <v>0.498</v>
      </c>
      <c r="C30">
        <v>0.94299999999999995</v>
      </c>
      <c r="D30" s="14">
        <v>0.498</v>
      </c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245.30000000000004</v>
      </c>
      <c r="AE30" s="2">
        <v>1994</v>
      </c>
      <c r="AF30" s="2">
        <v>9.4</v>
      </c>
      <c r="AG30" s="2">
        <v>14.5</v>
      </c>
      <c r="AH30" s="2">
        <v>12.1</v>
      </c>
      <c r="AI30" s="2">
        <v>3.3</v>
      </c>
      <c r="AJ30" s="2">
        <v>-1.6</v>
      </c>
      <c r="AK30" s="2">
        <v>-6.4</v>
      </c>
      <c r="AL30" s="23">
        <v>-10.4</v>
      </c>
      <c r="AM30" s="22">
        <v>-13</v>
      </c>
      <c r="AN30" s="2">
        <v>-12.8</v>
      </c>
      <c r="AO30" s="2">
        <v>-6.2</v>
      </c>
      <c r="AP30" s="2">
        <v>1.2</v>
      </c>
      <c r="AQ30" s="2">
        <v>3.1</v>
      </c>
      <c r="AR30" s="2">
        <v>11.5</v>
      </c>
      <c r="AS30" s="2">
        <v>14.2</v>
      </c>
      <c r="AT30" s="2">
        <v>12.2</v>
      </c>
      <c r="AU30" s="2">
        <v>6.1</v>
      </c>
      <c r="AV30" s="2">
        <v>0.6</v>
      </c>
      <c r="AW30" s="2">
        <v>-6.3</v>
      </c>
      <c r="AX30" s="23">
        <v>-5.6</v>
      </c>
      <c r="AY30" s="32">
        <f t="shared" si="3"/>
        <v>0.41666666666666652</v>
      </c>
      <c r="AZ30" s="15">
        <f t="shared" si="4"/>
        <v>12.85</v>
      </c>
      <c r="BA30" s="2">
        <f t="shared" si="5"/>
        <v>11</v>
      </c>
    </row>
    <row r="31" spans="1:53" x14ac:dyDescent="0.25">
      <c r="A31" s="2">
        <v>1995</v>
      </c>
      <c r="B31" s="14">
        <v>0.57099999999999995</v>
      </c>
      <c r="C31">
        <v>0.97899999999999998</v>
      </c>
      <c r="D31" s="14">
        <v>0.57099999999999995</v>
      </c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200.9</v>
      </c>
      <c r="AE31" s="2">
        <v>1995</v>
      </c>
      <c r="AF31" s="2">
        <v>11.5</v>
      </c>
      <c r="AG31" s="2">
        <v>14.2</v>
      </c>
      <c r="AH31" s="2">
        <v>12.2</v>
      </c>
      <c r="AI31" s="2">
        <v>6.1</v>
      </c>
      <c r="AJ31" s="2">
        <v>0.6</v>
      </c>
      <c r="AK31" s="2">
        <v>-6.3</v>
      </c>
      <c r="AL31" s="23">
        <v>-5.6</v>
      </c>
      <c r="AM31" s="22">
        <v>-7.7</v>
      </c>
      <c r="AN31" s="2">
        <v>-7.9</v>
      </c>
      <c r="AO31" s="2">
        <v>-3</v>
      </c>
      <c r="AP31" s="2">
        <v>-0.3</v>
      </c>
      <c r="AQ31" s="2">
        <v>4.8</v>
      </c>
      <c r="AR31" s="2">
        <v>12.5</v>
      </c>
      <c r="AS31" s="2">
        <v>12.7</v>
      </c>
      <c r="AT31" s="2">
        <v>11.4</v>
      </c>
      <c r="AU31" s="2">
        <v>6.5</v>
      </c>
      <c r="AV31" s="2">
        <v>1.2</v>
      </c>
      <c r="AW31" s="2">
        <v>-9.1999999999999993</v>
      </c>
      <c r="AX31" s="23">
        <v>-14.7</v>
      </c>
      <c r="AY31" s="32">
        <f t="shared" si="3"/>
        <v>0.52500000000000002</v>
      </c>
      <c r="AZ31" s="15">
        <f t="shared" si="4"/>
        <v>12.6</v>
      </c>
      <c r="BA31" s="2">
        <f t="shared" si="5"/>
        <v>10.775</v>
      </c>
    </row>
    <row r="32" spans="1:53" x14ac:dyDescent="0.25">
      <c r="A32" s="2">
        <v>1996</v>
      </c>
      <c r="B32" s="14">
        <v>0.51800000000000002</v>
      </c>
      <c r="C32">
        <v>0.89100000000000001</v>
      </c>
      <c r="D32" s="14">
        <v>0.51800000000000002</v>
      </c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184.60000000000002</v>
      </c>
      <c r="AE32" s="2">
        <v>1996</v>
      </c>
      <c r="AF32" s="2">
        <v>12.5</v>
      </c>
      <c r="AG32" s="2">
        <v>12.7</v>
      </c>
      <c r="AH32" s="2">
        <v>11.4</v>
      </c>
      <c r="AI32" s="2">
        <v>6.5</v>
      </c>
      <c r="AJ32" s="2">
        <v>1.2</v>
      </c>
      <c r="AK32" s="2">
        <v>-9.1999999999999993</v>
      </c>
      <c r="AL32" s="23">
        <v>-14.7</v>
      </c>
      <c r="AM32" s="22">
        <v>-9</v>
      </c>
      <c r="AN32" s="2">
        <v>-12.4</v>
      </c>
      <c r="AO32" s="2">
        <v>-6.4</v>
      </c>
      <c r="AP32" s="2">
        <v>-1.9</v>
      </c>
      <c r="AQ32" s="2">
        <v>2.7</v>
      </c>
      <c r="AR32" s="2">
        <v>9.1</v>
      </c>
      <c r="AS32" s="2">
        <v>12.3</v>
      </c>
      <c r="AT32" s="2">
        <v>13.5</v>
      </c>
      <c r="AU32" s="2">
        <v>5.7</v>
      </c>
      <c r="AV32" s="2">
        <v>2.2999999999999998</v>
      </c>
      <c r="AW32" s="2">
        <v>-2.5</v>
      </c>
      <c r="AX32" s="23">
        <v>-9.4</v>
      </c>
      <c r="AY32" s="32">
        <f t="shared" si="3"/>
        <v>0.33333333333333348</v>
      </c>
      <c r="AZ32" s="15">
        <f t="shared" si="4"/>
        <v>10.7</v>
      </c>
      <c r="BA32" s="2">
        <f t="shared" si="5"/>
        <v>10.15</v>
      </c>
    </row>
    <row r="33" spans="1:53" x14ac:dyDescent="0.25">
      <c r="A33" s="2">
        <v>1997</v>
      </c>
      <c r="B33" s="14">
        <v>0.67700000000000005</v>
      </c>
      <c r="C33">
        <v>1.1180000000000001</v>
      </c>
      <c r="D33" s="14">
        <v>0.67700000000000005</v>
      </c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234.1</v>
      </c>
      <c r="AE33" s="2">
        <v>1997</v>
      </c>
      <c r="AF33" s="2">
        <v>9.1</v>
      </c>
      <c r="AG33" s="2">
        <v>12.3</v>
      </c>
      <c r="AH33" s="2">
        <v>13.5</v>
      </c>
      <c r="AI33" s="2">
        <v>5.7</v>
      </c>
      <c r="AJ33" s="2">
        <v>2.2999999999999998</v>
      </c>
      <c r="AK33" s="2">
        <v>-2.5</v>
      </c>
      <c r="AL33" s="23">
        <v>-9.4</v>
      </c>
      <c r="AM33" s="22">
        <v>-13.4</v>
      </c>
      <c r="AN33" s="2">
        <v>-11.3</v>
      </c>
      <c r="AO33" s="2">
        <v>-5.3</v>
      </c>
      <c r="AP33" s="2">
        <v>-3.8</v>
      </c>
      <c r="AQ33" s="2">
        <v>3.5</v>
      </c>
      <c r="AR33" s="2">
        <v>11.8</v>
      </c>
      <c r="AS33" s="2">
        <v>14.6</v>
      </c>
      <c r="AT33" s="2">
        <v>13.6</v>
      </c>
      <c r="AU33" s="2">
        <v>8.3000000000000007</v>
      </c>
      <c r="AV33" s="2">
        <v>0</v>
      </c>
      <c r="AW33" s="2">
        <v>-5.8</v>
      </c>
      <c r="AX33" s="23">
        <v>-9.1999999999999993</v>
      </c>
      <c r="AY33" s="32">
        <f t="shared" si="3"/>
        <v>0.24999999999999969</v>
      </c>
      <c r="AZ33" s="15">
        <f t="shared" si="4"/>
        <v>13.2</v>
      </c>
      <c r="BA33" s="2">
        <f t="shared" si="5"/>
        <v>12.074999999999999</v>
      </c>
    </row>
    <row r="34" spans="1:53" x14ac:dyDescent="0.25">
      <c r="A34" s="2">
        <v>1998</v>
      </c>
      <c r="B34" s="14">
        <v>0.71299999999999997</v>
      </c>
      <c r="C34">
        <v>1.0149999999999999</v>
      </c>
      <c r="D34" s="14">
        <v>0.71299999999999997</v>
      </c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247</v>
      </c>
      <c r="AE34" s="2">
        <v>1998</v>
      </c>
      <c r="AF34" s="2">
        <v>11.8</v>
      </c>
      <c r="AG34" s="2">
        <v>14.6</v>
      </c>
      <c r="AH34" s="2">
        <v>13.6</v>
      </c>
      <c r="AI34" s="2">
        <v>8.3000000000000007</v>
      </c>
      <c r="AJ34" s="2">
        <v>0</v>
      </c>
      <c r="AK34" s="2">
        <v>-5.8</v>
      </c>
      <c r="AL34" s="23">
        <v>-9.1999999999999993</v>
      </c>
      <c r="AM34" s="22">
        <v>-12</v>
      </c>
      <c r="AN34" s="2">
        <v>-21.3</v>
      </c>
      <c r="AO34" s="2">
        <v>-9.6999999999999993</v>
      </c>
      <c r="AP34" s="2">
        <v>-4</v>
      </c>
      <c r="AQ34" s="2">
        <v>3.8</v>
      </c>
      <c r="AR34" s="2">
        <v>9.8000000000000007</v>
      </c>
      <c r="AS34" s="2">
        <v>16.3</v>
      </c>
      <c r="AT34" s="2">
        <v>11.1</v>
      </c>
      <c r="AU34" s="2">
        <v>7</v>
      </c>
      <c r="AV34" s="2">
        <v>1.2</v>
      </c>
      <c r="AW34" s="2">
        <v>-8.1</v>
      </c>
      <c r="AX34" s="23">
        <v>-10.7</v>
      </c>
      <c r="AY34" s="32">
        <f t="shared" si="3"/>
        <v>-1.3833333333333337</v>
      </c>
      <c r="AZ34" s="15">
        <f t="shared" si="4"/>
        <v>13.05</v>
      </c>
      <c r="BA34" s="2">
        <f t="shared" si="5"/>
        <v>11.05</v>
      </c>
    </row>
    <row r="35" spans="1:53" x14ac:dyDescent="0.25">
      <c r="A35" s="2">
        <v>1999</v>
      </c>
      <c r="B35" s="14">
        <v>0.76700000000000002</v>
      </c>
      <c r="C35">
        <v>1.022</v>
      </c>
      <c r="D35" s="14">
        <v>0.76700000000000002</v>
      </c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252.8</v>
      </c>
      <c r="AE35" s="2">
        <v>1999</v>
      </c>
      <c r="AF35" s="2">
        <v>9.8000000000000007</v>
      </c>
      <c r="AG35" s="2">
        <v>16.3</v>
      </c>
      <c r="AH35" s="2">
        <v>11.1</v>
      </c>
      <c r="AI35" s="2">
        <v>7</v>
      </c>
      <c r="AJ35" s="2">
        <v>1.2</v>
      </c>
      <c r="AK35" s="2">
        <v>-8.1</v>
      </c>
      <c r="AL35" s="23">
        <v>-10.7</v>
      </c>
      <c r="AM35" s="22">
        <v>-16.5</v>
      </c>
      <c r="AN35" s="2">
        <v>-13.3</v>
      </c>
      <c r="AO35" s="2">
        <v>-7</v>
      </c>
      <c r="AP35" s="2">
        <v>0</v>
      </c>
      <c r="AQ35" s="2">
        <v>1.5</v>
      </c>
      <c r="AR35" s="2">
        <v>13.3</v>
      </c>
      <c r="AS35" s="2">
        <v>14.7</v>
      </c>
      <c r="AT35" s="2">
        <v>10.7</v>
      </c>
      <c r="AU35" s="2">
        <v>8.1999999999999993</v>
      </c>
      <c r="AV35" s="2">
        <v>3.4</v>
      </c>
      <c r="AW35" s="2">
        <v>-4.2</v>
      </c>
      <c r="AX35" s="23">
        <v>-10.3</v>
      </c>
      <c r="AY35" s="32">
        <f t="shared" si="3"/>
        <v>4.1666666666666664E-2</v>
      </c>
      <c r="AZ35" s="15">
        <f t="shared" si="4"/>
        <v>14</v>
      </c>
      <c r="BA35" s="2">
        <f t="shared" si="5"/>
        <v>11.725000000000001</v>
      </c>
    </row>
    <row r="36" spans="1:53" x14ac:dyDescent="0.25">
      <c r="A36" s="2">
        <v>2000</v>
      </c>
      <c r="B36" s="14">
        <v>0.89700000000000002</v>
      </c>
      <c r="C36">
        <v>1.1080000000000001</v>
      </c>
      <c r="D36" s="14">
        <v>0.89700000000000002</v>
      </c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204.1</v>
      </c>
      <c r="AE36" s="2">
        <v>2000</v>
      </c>
      <c r="AF36" s="2">
        <v>13.3</v>
      </c>
      <c r="AG36" s="2">
        <v>14.7</v>
      </c>
      <c r="AH36" s="2">
        <v>10.7</v>
      </c>
      <c r="AI36" s="2">
        <v>8.1999999999999993</v>
      </c>
      <c r="AJ36" s="2">
        <v>3.4</v>
      </c>
      <c r="AK36" s="2">
        <v>-4.2</v>
      </c>
      <c r="AL36" s="23">
        <v>-10.3</v>
      </c>
      <c r="AM36" s="22">
        <v>-10.8</v>
      </c>
      <c r="AN36" s="2">
        <v>-10</v>
      </c>
      <c r="AO36" s="2">
        <v>-4.7</v>
      </c>
      <c r="AP36" s="2">
        <v>0.5</v>
      </c>
      <c r="AQ36" s="2">
        <v>5.4</v>
      </c>
      <c r="AR36" s="2">
        <v>12.2</v>
      </c>
      <c r="AS36" s="2">
        <v>16</v>
      </c>
      <c r="AT36" s="2">
        <v>12.8</v>
      </c>
      <c r="AU36" s="2">
        <v>7.4</v>
      </c>
      <c r="AV36" s="2">
        <v>5.2</v>
      </c>
      <c r="AW36" s="2">
        <v>-1.7</v>
      </c>
      <c r="AX36" s="23">
        <v>-8</v>
      </c>
      <c r="AY36" s="32">
        <f t="shared" si="3"/>
        <v>2.0249999999999999</v>
      </c>
      <c r="AZ36" s="15">
        <f t="shared" si="4"/>
        <v>14.1</v>
      </c>
      <c r="BA36" s="2">
        <f t="shared" si="5"/>
        <v>12.1</v>
      </c>
    </row>
    <row r="37" spans="1:53" x14ac:dyDescent="0.25">
      <c r="A37" s="2">
        <v>2001</v>
      </c>
      <c r="B37" s="14">
        <v>0.84599999999999997</v>
      </c>
      <c r="C37">
        <v>0.98899999999999999</v>
      </c>
      <c r="D37" s="14">
        <v>0.84599999999999997</v>
      </c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117.50000000000001</v>
      </c>
      <c r="AE37" s="2">
        <v>2001</v>
      </c>
      <c r="AF37" s="2">
        <v>12.2</v>
      </c>
      <c r="AG37" s="2">
        <v>16</v>
      </c>
      <c r="AH37" s="2">
        <v>12.8</v>
      </c>
      <c r="AI37" s="2">
        <v>7.4</v>
      </c>
      <c r="AJ37" s="2">
        <v>5.2</v>
      </c>
      <c r="AK37" s="2">
        <v>-1.7</v>
      </c>
      <c r="AL37" s="23">
        <v>-8</v>
      </c>
      <c r="AM37" s="22">
        <v>-5.8</v>
      </c>
      <c r="AN37" s="2">
        <v>-13.1</v>
      </c>
      <c r="AO37" s="2">
        <v>-10.9</v>
      </c>
      <c r="AP37" s="2">
        <v>-0.5</v>
      </c>
      <c r="AQ37" s="2">
        <v>4.3</v>
      </c>
      <c r="AR37" s="2">
        <v>13.1</v>
      </c>
      <c r="AS37" s="2">
        <v>15.5</v>
      </c>
      <c r="AT37" s="2">
        <v>11.6</v>
      </c>
      <c r="AU37" s="2">
        <v>7.7</v>
      </c>
      <c r="AV37" s="2">
        <v>0.7</v>
      </c>
      <c r="AW37" s="2">
        <v>-7.3</v>
      </c>
      <c r="AX37" s="23">
        <v>-11.8</v>
      </c>
      <c r="AY37" s="32">
        <f t="shared" si="3"/>
        <v>0.29166666666666669</v>
      </c>
      <c r="AZ37" s="15">
        <f t="shared" si="4"/>
        <v>14.3</v>
      </c>
      <c r="BA37" s="2">
        <f t="shared" si="5"/>
        <v>11.975000000000001</v>
      </c>
    </row>
    <row r="38" spans="1:53" x14ac:dyDescent="0.25">
      <c r="A38" s="2">
        <v>2002</v>
      </c>
      <c r="B38" s="14">
        <v>0.70199999999999996</v>
      </c>
      <c r="C38">
        <v>0.81799999999999995</v>
      </c>
      <c r="D38" s="14">
        <v>0.70199999999999996</v>
      </c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301.2</v>
      </c>
      <c r="AE38" s="2">
        <v>2002</v>
      </c>
      <c r="AF38" s="2">
        <v>13.1</v>
      </c>
      <c r="AG38" s="2">
        <v>15.5</v>
      </c>
      <c r="AH38" s="2">
        <v>11.6</v>
      </c>
      <c r="AI38" s="2">
        <v>7.7</v>
      </c>
      <c r="AJ38" s="2">
        <v>0.7</v>
      </c>
      <c r="AK38" s="2">
        <v>-7.3</v>
      </c>
      <c r="AL38" s="23">
        <v>-11.8</v>
      </c>
      <c r="AM38" s="22">
        <v>-13.1</v>
      </c>
      <c r="AN38" s="2">
        <v>-10.1</v>
      </c>
      <c r="AO38" s="2">
        <v>-6.5</v>
      </c>
      <c r="AP38" s="2">
        <v>-0.3</v>
      </c>
      <c r="AQ38" s="2">
        <v>5.0999999999999996</v>
      </c>
      <c r="AR38" s="2">
        <v>12.5</v>
      </c>
      <c r="AS38" s="2">
        <v>15.7</v>
      </c>
      <c r="AT38" s="2">
        <v>11.5</v>
      </c>
      <c r="AU38" s="2">
        <v>6.2</v>
      </c>
      <c r="AV38" s="2">
        <v>-1.1000000000000001</v>
      </c>
      <c r="AW38" s="2">
        <v>-10.9</v>
      </c>
      <c r="AX38" s="23">
        <v>-13.6</v>
      </c>
      <c r="AY38" s="32">
        <f t="shared" si="3"/>
        <v>-0.38333333333333347</v>
      </c>
      <c r="AZ38" s="15">
        <f t="shared" si="4"/>
        <v>14.1</v>
      </c>
      <c r="BA38" s="2">
        <f t="shared" si="5"/>
        <v>11.475000000000001</v>
      </c>
    </row>
    <row r="39" spans="1:53" x14ac:dyDescent="0.25">
      <c r="A39" s="2">
        <v>2003</v>
      </c>
      <c r="B39" s="14">
        <v>0.84599999999999997</v>
      </c>
      <c r="C39">
        <v>1.0980000000000001</v>
      </c>
      <c r="D39" s="14">
        <v>0.84599999999999997</v>
      </c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157.5</v>
      </c>
      <c r="AE39" s="2">
        <v>2003</v>
      </c>
      <c r="AF39" s="2">
        <v>12.5</v>
      </c>
      <c r="AG39" s="2">
        <v>15.7</v>
      </c>
      <c r="AH39" s="2">
        <v>11.5</v>
      </c>
      <c r="AI39" s="2">
        <v>6.2</v>
      </c>
      <c r="AJ39" s="2">
        <v>-1.1000000000000001</v>
      </c>
      <c r="AK39" s="2">
        <v>-10.9</v>
      </c>
      <c r="AL39" s="23">
        <v>-13.6</v>
      </c>
      <c r="AM39" s="22">
        <v>-17.7</v>
      </c>
      <c r="AN39" s="2">
        <v>-6.6</v>
      </c>
      <c r="AO39" s="2">
        <v>-3.3</v>
      </c>
      <c r="AP39" s="2">
        <v>-1.1000000000000001</v>
      </c>
      <c r="AQ39" s="2">
        <v>6.7</v>
      </c>
      <c r="AR39" s="2">
        <v>9.1</v>
      </c>
      <c r="AS39" s="2">
        <v>17.100000000000001</v>
      </c>
      <c r="AT39" s="2">
        <v>13.3</v>
      </c>
      <c r="AU39" s="2">
        <v>7.7</v>
      </c>
      <c r="AV39" s="2">
        <v>1.8</v>
      </c>
      <c r="AW39" s="2">
        <v>-2.5</v>
      </c>
      <c r="AX39" s="23">
        <v>-9.5</v>
      </c>
      <c r="AY39" s="32">
        <f t="shared" si="3"/>
        <v>1.25</v>
      </c>
      <c r="AZ39" s="15">
        <f t="shared" si="4"/>
        <v>13.100000000000001</v>
      </c>
      <c r="BA39" s="2">
        <f t="shared" si="5"/>
        <v>11.8</v>
      </c>
    </row>
    <row r="40" spans="1:53" x14ac:dyDescent="0.25">
      <c r="A40" s="2">
        <v>2004</v>
      </c>
      <c r="B40" s="14">
        <v>1.0880000000000001</v>
      </c>
      <c r="C40">
        <v>1.2070000000000001</v>
      </c>
      <c r="D40" s="14">
        <v>1.0880000000000001</v>
      </c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289</v>
      </c>
      <c r="AE40" s="2">
        <v>2004</v>
      </c>
      <c r="AF40" s="2">
        <v>9.1</v>
      </c>
      <c r="AG40" s="2">
        <v>17.100000000000001</v>
      </c>
      <c r="AH40" s="2">
        <v>13.3</v>
      </c>
      <c r="AI40" s="2">
        <v>7.7</v>
      </c>
      <c r="AJ40" s="2">
        <v>1.8</v>
      </c>
      <c r="AK40" s="2">
        <v>-2.5</v>
      </c>
      <c r="AL40" s="23">
        <v>-9.5</v>
      </c>
      <c r="AM40" s="22">
        <v>-10.9</v>
      </c>
      <c r="AN40" s="2">
        <v>-12.4</v>
      </c>
      <c r="AO40" s="2">
        <v>-5.4</v>
      </c>
      <c r="AP40" s="2">
        <v>-1.4</v>
      </c>
      <c r="AQ40" s="2">
        <v>4.7</v>
      </c>
      <c r="AR40" s="2">
        <v>10.7</v>
      </c>
      <c r="AS40" s="2">
        <v>16.899999999999999</v>
      </c>
      <c r="AT40" s="2">
        <v>12.5</v>
      </c>
      <c r="AU40" s="2">
        <v>7.8</v>
      </c>
      <c r="AV40" s="2">
        <v>1.2</v>
      </c>
      <c r="AW40" s="2">
        <v>-6.2</v>
      </c>
      <c r="AX40" s="23">
        <v>-6.7</v>
      </c>
      <c r="AY40" s="32">
        <f t="shared" si="3"/>
        <v>0.8999999999999998</v>
      </c>
      <c r="AZ40" s="15">
        <f t="shared" si="4"/>
        <v>13.799999999999999</v>
      </c>
      <c r="BA40" s="2">
        <f t="shared" si="5"/>
        <v>11.974999999999998</v>
      </c>
    </row>
    <row r="41" spans="1:53" x14ac:dyDescent="0.25">
      <c r="A41" s="2">
        <v>2005</v>
      </c>
      <c r="B41" s="14">
        <v>0.91100000000000003</v>
      </c>
      <c r="C41">
        <v>0.92800000000000005</v>
      </c>
      <c r="D41" s="14">
        <v>0.91100000000000003</v>
      </c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300.7</v>
      </c>
      <c r="AE41" s="2">
        <v>2005</v>
      </c>
      <c r="AF41" s="2">
        <v>10.7</v>
      </c>
      <c r="AG41" s="2">
        <v>16.899999999999999</v>
      </c>
      <c r="AH41" s="2">
        <v>12.5</v>
      </c>
      <c r="AI41" s="2">
        <v>7.8</v>
      </c>
      <c r="AJ41" s="2">
        <v>1.2</v>
      </c>
      <c r="AK41" s="2">
        <v>-6.2</v>
      </c>
      <c r="AL41" s="23">
        <v>-6.7</v>
      </c>
      <c r="AM41" s="22">
        <v>-6.9</v>
      </c>
      <c r="AN41" s="2">
        <v>-10.1</v>
      </c>
      <c r="AO41" s="2">
        <v>-9.3000000000000007</v>
      </c>
      <c r="AP41" s="2">
        <v>-0.2</v>
      </c>
      <c r="AQ41" s="2">
        <v>5.0999999999999996</v>
      </c>
      <c r="AR41" s="2">
        <v>12.4</v>
      </c>
      <c r="AS41" s="2">
        <v>15.8</v>
      </c>
      <c r="AT41" s="2">
        <v>14.5</v>
      </c>
      <c r="AU41" s="2">
        <v>8.3000000000000007</v>
      </c>
      <c r="AV41" s="2">
        <v>3.7</v>
      </c>
      <c r="AW41" s="2">
        <v>0.8</v>
      </c>
      <c r="AX41" s="23">
        <v>-7.9</v>
      </c>
      <c r="AY41" s="32">
        <f t="shared" si="3"/>
        <v>2.1833333333333336</v>
      </c>
      <c r="AZ41" s="15">
        <f t="shared" si="4"/>
        <v>14.100000000000001</v>
      </c>
      <c r="BA41" s="2">
        <f t="shared" si="5"/>
        <v>12.75</v>
      </c>
    </row>
    <row r="42" spans="1:53" x14ac:dyDescent="0.25">
      <c r="A42" s="2">
        <v>2006</v>
      </c>
      <c r="B42" s="14">
        <v>1.0840000000000001</v>
      </c>
      <c r="C42">
        <v>1.119</v>
      </c>
      <c r="D42" s="14">
        <v>1.0840000000000001</v>
      </c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183.5</v>
      </c>
      <c r="AE42" s="2">
        <v>2006</v>
      </c>
      <c r="AF42" s="2">
        <v>12.4</v>
      </c>
      <c r="AG42" s="2">
        <v>15.8</v>
      </c>
      <c r="AH42" s="2">
        <v>14.5</v>
      </c>
      <c r="AI42" s="2">
        <v>8.3000000000000007</v>
      </c>
      <c r="AJ42" s="2">
        <v>3.7</v>
      </c>
      <c r="AK42" s="2">
        <v>0.8</v>
      </c>
      <c r="AL42" s="23">
        <v>-7.9</v>
      </c>
      <c r="AM42" s="22">
        <v>-10</v>
      </c>
      <c r="AN42" s="2">
        <v>-13.6</v>
      </c>
      <c r="AO42" s="2">
        <v>-9.9</v>
      </c>
      <c r="AP42" s="2">
        <v>0.7</v>
      </c>
      <c r="AQ42" s="2">
        <v>5.9</v>
      </c>
      <c r="AR42" s="2">
        <v>13.9</v>
      </c>
      <c r="AS42" s="2">
        <v>13.5</v>
      </c>
      <c r="AT42" s="2">
        <v>12.9</v>
      </c>
      <c r="AU42" s="2">
        <v>7.5</v>
      </c>
      <c r="AV42" s="2">
        <v>0.1</v>
      </c>
      <c r="AW42" s="2">
        <v>-5.2</v>
      </c>
      <c r="AX42" s="23">
        <v>-4.8</v>
      </c>
      <c r="AY42" s="32">
        <f t="shared" si="3"/>
        <v>0.91666666666666696</v>
      </c>
      <c r="AZ42" s="15">
        <f t="shared" si="4"/>
        <v>13.7</v>
      </c>
      <c r="BA42" s="2">
        <f t="shared" si="5"/>
        <v>11.95</v>
      </c>
    </row>
    <row r="43" spans="1:53" x14ac:dyDescent="0.25">
      <c r="A43" s="2">
        <v>2007</v>
      </c>
      <c r="B43" s="14">
        <v>1.024</v>
      </c>
      <c r="C43">
        <v>0.99199999999999999</v>
      </c>
      <c r="D43" s="14">
        <v>1.024</v>
      </c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277.60000000000002</v>
      </c>
      <c r="AE43" s="2">
        <v>2007</v>
      </c>
      <c r="AF43" s="2">
        <v>13.9</v>
      </c>
      <c r="AG43" s="2">
        <v>13.5</v>
      </c>
      <c r="AH43" s="2">
        <v>12.9</v>
      </c>
      <c r="AI43" s="2">
        <v>7.5</v>
      </c>
      <c r="AJ43" s="2">
        <v>0.1</v>
      </c>
      <c r="AK43" s="2">
        <v>-5.2</v>
      </c>
      <c r="AL43" s="23">
        <v>-4.8</v>
      </c>
      <c r="AM43" s="22">
        <v>-10.4</v>
      </c>
      <c r="AN43" s="2">
        <v>-18.3</v>
      </c>
      <c r="AO43" s="2">
        <v>-1.5</v>
      </c>
      <c r="AP43" s="2">
        <v>0.5</v>
      </c>
      <c r="AQ43" s="2">
        <v>5.5</v>
      </c>
      <c r="AR43" s="2">
        <v>11</v>
      </c>
      <c r="AS43" s="2">
        <v>14.4</v>
      </c>
      <c r="AT43" s="2">
        <v>14.2</v>
      </c>
      <c r="AU43" s="2">
        <v>7.2</v>
      </c>
      <c r="AV43" s="2">
        <v>4.7</v>
      </c>
      <c r="AW43" s="2">
        <v>-3.8</v>
      </c>
      <c r="AX43" s="23">
        <v>-2.4</v>
      </c>
      <c r="AY43" s="32">
        <f t="shared" si="3"/>
        <v>1.7583333333333331</v>
      </c>
      <c r="AZ43" s="15">
        <f t="shared" si="4"/>
        <v>12.7</v>
      </c>
      <c r="BA43" s="2">
        <f t="shared" si="5"/>
        <v>11.7</v>
      </c>
    </row>
    <row r="44" spans="1:53" x14ac:dyDescent="0.25">
      <c r="A44" s="2">
        <v>2008</v>
      </c>
      <c r="B44" s="14">
        <v>1.29</v>
      </c>
      <c r="C44">
        <v>1.2569999999999999</v>
      </c>
      <c r="D44" s="14">
        <v>1.29</v>
      </c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297.8</v>
      </c>
      <c r="AE44" s="2">
        <v>2008</v>
      </c>
      <c r="AF44" s="2">
        <v>11</v>
      </c>
      <c r="AG44" s="2">
        <v>14.4</v>
      </c>
      <c r="AH44" s="2">
        <v>14.2</v>
      </c>
      <c r="AI44" s="2">
        <v>7.2</v>
      </c>
      <c r="AJ44" s="2">
        <v>4.7</v>
      </c>
      <c r="AK44" s="2">
        <v>-3.8</v>
      </c>
      <c r="AL44" s="23">
        <v>-2.4</v>
      </c>
      <c r="AM44" s="22">
        <v>-9</v>
      </c>
      <c r="AN44" s="2">
        <v>-7.6</v>
      </c>
      <c r="AO44" s="2">
        <v>-7.1</v>
      </c>
      <c r="AP44" s="2">
        <v>-1.2</v>
      </c>
      <c r="AQ44" s="2">
        <v>3.6</v>
      </c>
      <c r="AR44" s="2">
        <v>11.2</v>
      </c>
      <c r="AS44" s="2">
        <v>13.7</v>
      </c>
      <c r="AT44" s="2">
        <v>10.5</v>
      </c>
      <c r="AU44" s="2">
        <v>6</v>
      </c>
      <c r="AV44" s="2">
        <v>2.9</v>
      </c>
      <c r="AW44" s="2">
        <v>-3.3</v>
      </c>
      <c r="AX44" s="23">
        <v>-3</v>
      </c>
      <c r="AY44" s="32">
        <f t="shared" si="3"/>
        <v>1.3916666666666664</v>
      </c>
      <c r="AZ44" s="15">
        <f t="shared" si="4"/>
        <v>12.45</v>
      </c>
      <c r="BA44" s="2">
        <f t="shared" si="5"/>
        <v>10.35</v>
      </c>
    </row>
    <row r="45" spans="1:53" x14ac:dyDescent="0.25">
      <c r="A45" s="2">
        <v>2009</v>
      </c>
      <c r="B45" s="14">
        <v>1.228</v>
      </c>
      <c r="C45">
        <v>0.96099999999999997</v>
      </c>
      <c r="D45" s="14">
        <v>1.228</v>
      </c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344.4</v>
      </c>
      <c r="AE45" s="2">
        <v>2009</v>
      </c>
      <c r="AF45" s="2">
        <v>11.2</v>
      </c>
      <c r="AG45" s="2">
        <v>13.7</v>
      </c>
      <c r="AH45" s="2">
        <v>10.5</v>
      </c>
      <c r="AI45" s="2">
        <v>6</v>
      </c>
      <c r="AJ45" s="2">
        <v>2.9</v>
      </c>
      <c r="AK45" s="2">
        <v>-3.3</v>
      </c>
      <c r="AL45" s="23">
        <v>-3</v>
      </c>
      <c r="AM45" s="22">
        <v>-10</v>
      </c>
      <c r="AN45" s="2">
        <v>-11.2</v>
      </c>
      <c r="AO45" s="2">
        <v>-6.9</v>
      </c>
      <c r="AP45" s="2">
        <v>-1.7</v>
      </c>
      <c r="AQ45" s="2">
        <v>6.6</v>
      </c>
      <c r="AR45" s="2">
        <v>10.7</v>
      </c>
      <c r="AS45" s="2">
        <v>13.5</v>
      </c>
      <c r="AT45" s="2">
        <v>13.4</v>
      </c>
      <c r="AU45" s="2">
        <v>9.4</v>
      </c>
      <c r="AV45" s="2">
        <v>-0.7</v>
      </c>
      <c r="AW45" s="2">
        <v>-1.5</v>
      </c>
      <c r="AX45" s="23">
        <v>-9.1</v>
      </c>
      <c r="AY45" s="32">
        <f t="shared" si="3"/>
        <v>1.0416666666666665</v>
      </c>
      <c r="AZ45" s="15">
        <f t="shared" si="4"/>
        <v>12.1</v>
      </c>
      <c r="BA45" s="2">
        <f t="shared" si="5"/>
        <v>11.75</v>
      </c>
    </row>
    <row r="46" spans="1:53" x14ac:dyDescent="0.25">
      <c r="A46" s="2">
        <v>2010</v>
      </c>
      <c r="B46" s="14">
        <v>1.4370000000000001</v>
      </c>
      <c r="C46">
        <v>1.2230000000000001</v>
      </c>
      <c r="D46" s="14">
        <v>1.4370000000000001</v>
      </c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254.50000000000003</v>
      </c>
      <c r="AE46" s="2">
        <v>2010</v>
      </c>
      <c r="AF46" s="2">
        <v>10.7</v>
      </c>
      <c r="AG46" s="2">
        <v>13.5</v>
      </c>
      <c r="AH46" s="2">
        <v>13.4</v>
      </c>
      <c r="AI46" s="2">
        <v>9.4</v>
      </c>
      <c r="AJ46" s="2">
        <v>-0.7</v>
      </c>
      <c r="AK46" s="2">
        <v>-1.5</v>
      </c>
      <c r="AL46" s="23">
        <v>-9.1</v>
      </c>
      <c r="AM46" s="22">
        <v>-15.7</v>
      </c>
      <c r="AN46" s="2">
        <v>-14.3</v>
      </c>
      <c r="AO46" s="2">
        <v>-8.6999999999999993</v>
      </c>
      <c r="AP46" s="2">
        <v>1.3</v>
      </c>
      <c r="AQ46" s="2">
        <v>7.6</v>
      </c>
      <c r="AR46" s="2">
        <v>10.7</v>
      </c>
      <c r="AS46" s="2">
        <v>16.3</v>
      </c>
      <c r="AT46" s="2">
        <v>12</v>
      </c>
      <c r="AU46" s="2">
        <v>8.1999999999999993</v>
      </c>
      <c r="AV46" s="2">
        <v>3.2</v>
      </c>
      <c r="AW46" s="2">
        <v>-7</v>
      </c>
      <c r="AX46" s="23">
        <v>-12.8</v>
      </c>
      <c r="AY46" s="32">
        <f t="shared" si="3"/>
        <v>6.6666666666666138E-2</v>
      </c>
      <c r="AZ46" s="15">
        <f t="shared" si="4"/>
        <v>13.5</v>
      </c>
      <c r="BA46" s="2">
        <f t="shared" si="5"/>
        <v>11.8</v>
      </c>
    </row>
    <row r="47" spans="1:53" x14ac:dyDescent="0.25">
      <c r="A47" s="2">
        <v>2011</v>
      </c>
      <c r="B47" s="14">
        <v>1.4259999999999999</v>
      </c>
      <c r="C47">
        <v>1.0449999999999999</v>
      </c>
      <c r="D47" s="14">
        <v>1.4259999999999999</v>
      </c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221.9</v>
      </c>
      <c r="AE47" s="2">
        <v>2011</v>
      </c>
      <c r="AF47" s="2">
        <v>10.7</v>
      </c>
      <c r="AG47" s="2">
        <v>16.3</v>
      </c>
      <c r="AH47" s="2">
        <v>12</v>
      </c>
      <c r="AI47" s="2">
        <v>8.1999999999999993</v>
      </c>
      <c r="AJ47" s="2">
        <v>3.2</v>
      </c>
      <c r="AK47" s="2">
        <v>-7</v>
      </c>
      <c r="AL47" s="23">
        <v>-12.8</v>
      </c>
      <c r="AM47" s="22">
        <v>-12.9</v>
      </c>
      <c r="AN47" s="2">
        <v>-17.2</v>
      </c>
      <c r="AO47" s="2">
        <v>-5.2</v>
      </c>
      <c r="AP47" s="2">
        <v>2.1</v>
      </c>
      <c r="AQ47" s="2">
        <v>6.4</v>
      </c>
      <c r="AR47" s="2">
        <v>14</v>
      </c>
      <c r="AS47" s="2">
        <v>16.3</v>
      </c>
      <c r="AT47" s="2">
        <v>12</v>
      </c>
      <c r="AU47" s="2">
        <v>9</v>
      </c>
      <c r="AV47" s="2">
        <v>3.9</v>
      </c>
      <c r="AW47" s="2">
        <v>-1.8</v>
      </c>
      <c r="AX47" s="23">
        <v>-2.5</v>
      </c>
      <c r="AY47" s="32">
        <f t="shared" si="3"/>
        <v>2.0083333333333329</v>
      </c>
      <c r="AZ47" s="15">
        <f t="shared" si="4"/>
        <v>15.15</v>
      </c>
      <c r="BA47" s="2">
        <f t="shared" si="5"/>
        <v>12.824999999999999</v>
      </c>
    </row>
    <row r="48" spans="1:53" x14ac:dyDescent="0.25">
      <c r="A48" s="2">
        <v>2012</v>
      </c>
      <c r="B48" s="14">
        <v>1.1319999999999999</v>
      </c>
      <c r="C48">
        <v>0.80300000000000005</v>
      </c>
      <c r="D48" s="14">
        <v>1.1319999999999999</v>
      </c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249.1</v>
      </c>
      <c r="AE48" s="2">
        <v>2012</v>
      </c>
      <c r="AF48" s="2">
        <v>14</v>
      </c>
      <c r="AG48" s="2">
        <v>16.3</v>
      </c>
      <c r="AH48" s="2">
        <v>12</v>
      </c>
      <c r="AI48" s="2">
        <v>9</v>
      </c>
      <c r="AJ48" s="2">
        <v>3.9</v>
      </c>
      <c r="AK48" s="2">
        <v>-1.8</v>
      </c>
      <c r="AL48" s="23">
        <v>-2.5</v>
      </c>
      <c r="AM48" s="22">
        <v>-11.4</v>
      </c>
      <c r="AN48" s="2">
        <v>-15.2</v>
      </c>
      <c r="AO48" s="2">
        <v>-5</v>
      </c>
      <c r="AP48" s="2">
        <v>-1</v>
      </c>
      <c r="AQ48" s="2">
        <v>6.4</v>
      </c>
      <c r="AR48" s="2">
        <v>11.2</v>
      </c>
      <c r="AS48" s="2">
        <v>14</v>
      </c>
      <c r="AT48" s="2">
        <v>11.7</v>
      </c>
      <c r="AU48" s="2">
        <v>8.1</v>
      </c>
      <c r="AV48" s="2">
        <v>1.3</v>
      </c>
      <c r="AW48" s="2">
        <v>-2.5</v>
      </c>
      <c r="AX48" s="23">
        <v>-14.4</v>
      </c>
      <c r="AY48" s="32">
        <f t="shared" si="3"/>
        <v>0.26666666666666644</v>
      </c>
      <c r="AZ48" s="15">
        <f t="shared" si="4"/>
        <v>12.6</v>
      </c>
      <c r="BA48" s="2">
        <f t="shared" si="5"/>
        <v>11.25</v>
      </c>
    </row>
    <row r="49" spans="1:53" x14ac:dyDescent="0.25">
      <c r="A49" s="2">
        <v>2013</v>
      </c>
      <c r="B49" s="14">
        <v>1.105</v>
      </c>
      <c r="C49">
        <v>0.97599999999999998</v>
      </c>
      <c r="D49" s="14">
        <v>1.105</v>
      </c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205.29999999999998</v>
      </c>
      <c r="AE49" s="2">
        <v>2013</v>
      </c>
      <c r="AF49" s="2">
        <v>11.2</v>
      </c>
      <c r="AG49" s="2">
        <v>14</v>
      </c>
      <c r="AH49" s="2">
        <v>11.7</v>
      </c>
      <c r="AI49" s="2">
        <v>8.1</v>
      </c>
      <c r="AJ49" s="2">
        <v>1.3</v>
      </c>
      <c r="AK49" s="2">
        <v>-2.5</v>
      </c>
      <c r="AL49" s="23">
        <v>-14.4</v>
      </c>
      <c r="AM49" s="22">
        <v>-9.6</v>
      </c>
      <c r="AN49" s="2">
        <v>-7.8</v>
      </c>
      <c r="AO49" s="2">
        <v>-12.6</v>
      </c>
      <c r="AP49" s="2">
        <v>-0.5</v>
      </c>
      <c r="AQ49" s="2">
        <v>7.1</v>
      </c>
      <c r="AR49" s="2">
        <v>13.7</v>
      </c>
      <c r="AS49" s="2">
        <v>15.5</v>
      </c>
      <c r="AT49" s="2">
        <v>14.7</v>
      </c>
      <c r="AU49" s="2">
        <v>9.1999999999999993</v>
      </c>
      <c r="AV49" s="2">
        <v>1</v>
      </c>
      <c r="AW49" s="2">
        <v>-4.2</v>
      </c>
      <c r="AX49" s="23">
        <v>-7.2</v>
      </c>
      <c r="AY49" s="32">
        <f t="shared" si="3"/>
        <v>1.6083333333333334</v>
      </c>
      <c r="AZ49" s="15">
        <f t="shared" si="4"/>
        <v>14.6</v>
      </c>
      <c r="BA49" s="2">
        <f t="shared" si="5"/>
        <v>13.274999999999999</v>
      </c>
    </row>
    <row r="50" spans="1:53" x14ac:dyDescent="0.25">
      <c r="A50" s="2">
        <v>2014</v>
      </c>
      <c r="B50" s="14">
        <v>1.2669999999999999</v>
      </c>
      <c r="C50">
        <v>1.0680000000000001</v>
      </c>
      <c r="D50" s="14">
        <v>1.2669999999999999</v>
      </c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329.20000000000005</v>
      </c>
      <c r="AE50" s="2">
        <v>2014</v>
      </c>
      <c r="AF50" s="2">
        <v>13.7</v>
      </c>
      <c r="AG50" s="2">
        <v>15.5</v>
      </c>
      <c r="AH50" s="2">
        <v>14.7</v>
      </c>
      <c r="AI50" s="2">
        <v>9.1999999999999993</v>
      </c>
      <c r="AJ50" s="2">
        <v>1</v>
      </c>
      <c r="AK50" s="2">
        <v>-4.2</v>
      </c>
      <c r="AL50" s="23">
        <v>-7.2</v>
      </c>
      <c r="AM50" s="22">
        <v>-14.3</v>
      </c>
      <c r="AN50" s="2">
        <v>-4.7</v>
      </c>
      <c r="AO50" s="2">
        <v>-2.7</v>
      </c>
      <c r="AP50" s="2">
        <v>0.4</v>
      </c>
      <c r="AQ50" s="2">
        <v>5.4</v>
      </c>
      <c r="AR50" s="2">
        <v>9.8000000000000007</v>
      </c>
      <c r="AS50" s="2">
        <v>16.8</v>
      </c>
      <c r="AT50" s="2">
        <v>14.3</v>
      </c>
      <c r="AU50" s="2">
        <v>8</v>
      </c>
      <c r="AV50" s="2">
        <v>-0.2</v>
      </c>
      <c r="AW50" s="2">
        <v>-5</v>
      </c>
      <c r="AX50" s="23">
        <v>-7.8</v>
      </c>
      <c r="AY50" s="32">
        <f t="shared" si="3"/>
        <v>1.6666666666666663</v>
      </c>
      <c r="AZ50" s="15">
        <f t="shared" si="4"/>
        <v>13.3</v>
      </c>
      <c r="BA50" s="2">
        <f t="shared" si="5"/>
        <v>12.225000000000001</v>
      </c>
    </row>
    <row r="51" spans="1:53" x14ac:dyDescent="0.25">
      <c r="A51" s="2">
        <v>2015</v>
      </c>
      <c r="B51" s="14">
        <v>1.1459999999999999</v>
      </c>
      <c r="C51">
        <v>0.94099999999999995</v>
      </c>
      <c r="D51" s="14">
        <v>1.1459999999999999</v>
      </c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338.8</v>
      </c>
      <c r="AE51" s="2">
        <v>2015</v>
      </c>
      <c r="AF51" s="2">
        <v>9.8000000000000007</v>
      </c>
      <c r="AG51" s="2">
        <v>16.8</v>
      </c>
      <c r="AH51" s="2">
        <v>14.3</v>
      </c>
      <c r="AI51" s="2">
        <v>8</v>
      </c>
      <c r="AJ51" s="2">
        <v>-0.2</v>
      </c>
      <c r="AK51" s="2">
        <v>-5</v>
      </c>
      <c r="AL51" s="23">
        <v>-7.8</v>
      </c>
      <c r="AM51" s="22">
        <v>-12.5</v>
      </c>
      <c r="AN51" s="2">
        <v>-7.4</v>
      </c>
      <c r="AO51" s="2">
        <v>-1.5</v>
      </c>
      <c r="AP51" s="2">
        <v>1</v>
      </c>
      <c r="AQ51" s="2">
        <v>7.1</v>
      </c>
      <c r="AR51" s="2">
        <v>10.7</v>
      </c>
      <c r="AS51" s="2">
        <v>11.7</v>
      </c>
      <c r="AT51" s="2">
        <v>13</v>
      </c>
      <c r="AU51" s="2">
        <v>9.9</v>
      </c>
      <c r="AV51" s="2">
        <v>2.2999999999999998</v>
      </c>
      <c r="AW51" s="2">
        <v>-2</v>
      </c>
      <c r="AX51" s="23">
        <v>-8.3000000000000007</v>
      </c>
      <c r="AY51" s="32">
        <f t="shared" si="3"/>
        <v>1.9999999999999998</v>
      </c>
      <c r="AZ51" s="15">
        <f t="shared" si="4"/>
        <v>11.2</v>
      </c>
      <c r="BA51" s="2">
        <f t="shared" si="5"/>
        <v>11.324999999999999</v>
      </c>
    </row>
    <row r="52" spans="1:53" x14ac:dyDescent="0.25">
      <c r="A52" s="2">
        <v>2016</v>
      </c>
      <c r="B52" s="14">
        <v>1.35</v>
      </c>
      <c r="C52">
        <v>1.1639999999999999</v>
      </c>
      <c r="D52" s="14">
        <v>1.35</v>
      </c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332.59999999999997</v>
      </c>
      <c r="AE52" s="2">
        <v>2016</v>
      </c>
      <c r="AF52" s="2">
        <v>10.7</v>
      </c>
      <c r="AG52" s="2">
        <v>11.7</v>
      </c>
      <c r="AH52" s="2">
        <v>13</v>
      </c>
      <c r="AI52" s="2">
        <v>9.9</v>
      </c>
      <c r="AJ52" s="2">
        <v>2.2999999999999998</v>
      </c>
      <c r="AK52" s="2">
        <v>-2</v>
      </c>
      <c r="AL52" s="23">
        <v>-8.3000000000000007</v>
      </c>
      <c r="AM52" s="22">
        <v>-16.899999999999999</v>
      </c>
      <c r="AN52" s="2">
        <v>-4.7</v>
      </c>
      <c r="AO52" s="2">
        <v>-3.6</v>
      </c>
      <c r="AP52" s="2">
        <v>1.4</v>
      </c>
      <c r="AQ52" s="2">
        <v>9.1999999999999993</v>
      </c>
      <c r="AR52" s="2">
        <v>11.6</v>
      </c>
      <c r="AS52" s="2">
        <v>17.7</v>
      </c>
      <c r="AT52" s="2">
        <v>13.3</v>
      </c>
      <c r="AU52" s="2">
        <v>8.3000000000000007</v>
      </c>
      <c r="AV52" s="2">
        <v>2.7</v>
      </c>
      <c r="AW52" s="2">
        <v>-4.3</v>
      </c>
      <c r="AX52" s="23">
        <v>-6.9</v>
      </c>
      <c r="AY52" s="32">
        <f t="shared" si="3"/>
        <v>2.3166666666666669</v>
      </c>
      <c r="AZ52" s="15">
        <f t="shared" si="4"/>
        <v>14.649999999999999</v>
      </c>
      <c r="BA52" s="2">
        <f t="shared" si="5"/>
        <v>12.724999999999998</v>
      </c>
    </row>
    <row r="53" spans="1:53" x14ac:dyDescent="0.25">
      <c r="A53" s="2">
        <v>2017</v>
      </c>
      <c r="B53" s="14">
        <v>1.55</v>
      </c>
      <c r="C53">
        <v>1.1559999999999999</v>
      </c>
      <c r="D53" s="14">
        <v>1.55</v>
      </c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326.10000000000002</v>
      </c>
      <c r="AE53" s="2">
        <v>2017</v>
      </c>
      <c r="AF53" s="2">
        <v>11.6</v>
      </c>
      <c r="AG53" s="2">
        <v>17.7</v>
      </c>
      <c r="AH53" s="2">
        <v>13.3</v>
      </c>
      <c r="AI53" s="2">
        <v>8.3000000000000007</v>
      </c>
      <c r="AJ53" s="2">
        <v>2.7</v>
      </c>
      <c r="AK53" s="2">
        <v>-4.3</v>
      </c>
      <c r="AL53" s="23">
        <v>-6.9</v>
      </c>
      <c r="AM53" s="24">
        <v>-10.4</v>
      </c>
      <c r="AN53" s="2">
        <v>-8.8000000000000007</v>
      </c>
      <c r="AO53" s="2">
        <v>-4.0999999999999996</v>
      </c>
      <c r="AP53" s="2">
        <v>-1.9</v>
      </c>
      <c r="AQ53" s="2">
        <v>3.1</v>
      </c>
      <c r="AR53" s="2">
        <v>8.8000000000000007</v>
      </c>
      <c r="AS53" s="2">
        <v>15</v>
      </c>
      <c r="AT53" s="2">
        <v>12.4</v>
      </c>
      <c r="AU53" s="2">
        <v>6.9</v>
      </c>
      <c r="AV53" s="2">
        <v>2.4</v>
      </c>
      <c r="AW53" s="2">
        <v>-3.4</v>
      </c>
      <c r="AX53" s="4">
        <v>-7.6</v>
      </c>
      <c r="AY53" s="32">
        <f t="shared" si="3"/>
        <v>1.0333333333333334</v>
      </c>
      <c r="AZ53" s="15">
        <f t="shared" si="4"/>
        <v>11.9</v>
      </c>
      <c r="BA53" s="2">
        <f t="shared" si="5"/>
        <v>10.775</v>
      </c>
    </row>
    <row r="54" spans="1:53" x14ac:dyDescent="0.25">
      <c r="A54" s="2">
        <v>2018</v>
      </c>
      <c r="B54" s="14">
        <v>1.3240000000000001</v>
      </c>
      <c r="C54">
        <v>0.84699999999999998</v>
      </c>
      <c r="D54" s="14">
        <v>1.3240000000000001</v>
      </c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215.60000000000002</v>
      </c>
      <c r="AE54" s="2">
        <v>2018</v>
      </c>
      <c r="AF54" s="2">
        <v>8.8000000000000007</v>
      </c>
      <c r="AG54" s="2">
        <v>15</v>
      </c>
      <c r="AH54" s="2">
        <v>12.4</v>
      </c>
      <c r="AI54" s="2">
        <v>6.9</v>
      </c>
      <c r="AJ54" s="2">
        <v>2.4</v>
      </c>
      <c r="AK54" s="2">
        <v>-3.4</v>
      </c>
      <c r="AL54" s="4">
        <v>-7.6</v>
      </c>
      <c r="AM54" s="24">
        <v>-9</v>
      </c>
      <c r="AN54" s="2">
        <v>-11.5</v>
      </c>
      <c r="AO54" s="2">
        <v>-9.8000000000000007</v>
      </c>
      <c r="AP54" s="2">
        <v>0.6</v>
      </c>
      <c r="AQ54" s="2">
        <v>8.8000000000000007</v>
      </c>
      <c r="AR54" s="2">
        <v>10.9</v>
      </c>
      <c r="AS54" s="2">
        <v>18.7</v>
      </c>
      <c r="AT54" s="2">
        <v>14.4</v>
      </c>
      <c r="AU54" s="2">
        <v>9</v>
      </c>
      <c r="AV54" s="2">
        <v>0.5</v>
      </c>
      <c r="AW54" s="2">
        <v>-0.7</v>
      </c>
      <c r="AX54" s="4">
        <v>-7.6</v>
      </c>
      <c r="AY54" s="32">
        <f t="shared" si="3"/>
        <v>2.0250000000000004</v>
      </c>
      <c r="AZ54" s="15">
        <f t="shared" si="4"/>
        <v>14.8</v>
      </c>
      <c r="BA54" s="2">
        <f t="shared" si="5"/>
        <v>13.25</v>
      </c>
    </row>
    <row r="55" spans="1:53" x14ac:dyDescent="0.25">
      <c r="A55" s="2">
        <v>2019</v>
      </c>
      <c r="B55" s="14">
        <v>1.131</v>
      </c>
      <c r="C55">
        <v>0.76500000000000001</v>
      </c>
      <c r="D55" s="14">
        <v>1.131</v>
      </c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212.50000000000003</v>
      </c>
      <c r="AE55" s="2">
        <v>2019</v>
      </c>
      <c r="AF55" s="2">
        <v>10.9</v>
      </c>
      <c r="AG55" s="2">
        <v>18.7</v>
      </c>
      <c r="AH55" s="2">
        <v>14.4</v>
      </c>
      <c r="AI55" s="2">
        <v>9</v>
      </c>
      <c r="AJ55" s="2">
        <v>0.5</v>
      </c>
      <c r="AK55" s="2">
        <v>-0.7</v>
      </c>
      <c r="AL55" s="4">
        <v>-7.6</v>
      </c>
      <c r="AM55" s="24">
        <v>-13.2</v>
      </c>
      <c r="AN55" s="2">
        <v>-10.3</v>
      </c>
      <c r="AO55" s="2">
        <v>-6.2</v>
      </c>
      <c r="AP55" s="2">
        <v>2</v>
      </c>
      <c r="AQ55" s="2">
        <v>5.6</v>
      </c>
      <c r="AR55" s="2">
        <v>11.9</v>
      </c>
      <c r="AS55" s="2">
        <v>12.9</v>
      </c>
      <c r="AT55" s="2">
        <v>11.7</v>
      </c>
      <c r="AU55" s="2">
        <v>8.1999999999999993</v>
      </c>
      <c r="AV55" s="2">
        <v>-0.4</v>
      </c>
      <c r="AW55" s="2">
        <v>-5.4</v>
      </c>
      <c r="AX55" s="4">
        <v>-5.2</v>
      </c>
      <c r="AY55" s="32">
        <f t="shared" si="3"/>
        <v>0.96666666666666645</v>
      </c>
      <c r="AZ55" s="15">
        <f t="shared" si="4"/>
        <v>12.4</v>
      </c>
      <c r="BA55" s="2">
        <f t="shared" si="5"/>
        <v>11.175000000000001</v>
      </c>
    </row>
    <row r="56" spans="1:53" x14ac:dyDescent="0.25">
      <c r="A56" s="2">
        <v>2020</v>
      </c>
      <c r="B56" s="14">
        <v>1.319</v>
      </c>
      <c r="C56">
        <v>1.151</v>
      </c>
      <c r="D56" s="14">
        <v>1.319</v>
      </c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226.6</v>
      </c>
      <c r="AE56" s="2">
        <v>2020</v>
      </c>
      <c r="AF56" s="2">
        <v>11.9</v>
      </c>
      <c r="AG56" s="2">
        <v>12.9</v>
      </c>
      <c r="AH56" s="2">
        <v>11.7</v>
      </c>
      <c r="AI56" s="2">
        <v>8.1999999999999993</v>
      </c>
      <c r="AJ56" s="2">
        <v>-0.4</v>
      </c>
      <c r="AK56" s="2">
        <v>-5.4</v>
      </c>
      <c r="AL56" s="4">
        <v>-5.2</v>
      </c>
      <c r="AM56" s="24">
        <v>-9</v>
      </c>
      <c r="AN56" s="2">
        <v>-6.5</v>
      </c>
      <c r="AO56" s="2">
        <v>-3.9</v>
      </c>
      <c r="AP56" s="2">
        <v>-0.4</v>
      </c>
      <c r="AQ56" s="2">
        <v>5.4</v>
      </c>
      <c r="AR56" s="2">
        <v>14.9</v>
      </c>
      <c r="AS56" s="2">
        <v>16.100000000000001</v>
      </c>
      <c r="AT56" s="2">
        <v>13</v>
      </c>
      <c r="AU56" s="2">
        <v>8.5</v>
      </c>
      <c r="AV56" s="2">
        <v>3.4</v>
      </c>
      <c r="AW56" s="2">
        <v>-0.1</v>
      </c>
      <c r="AX56" s="4">
        <v>-4.8</v>
      </c>
      <c r="AY56" s="32">
        <f>AVERAGE(AM56:AX56)</f>
        <v>3.0500000000000007</v>
      </c>
      <c r="AZ56" s="15">
        <f t="shared" si="4"/>
        <v>15.5</v>
      </c>
      <c r="BA56" s="2">
        <f t="shared" si="5"/>
        <v>13.125</v>
      </c>
    </row>
    <row r="57" spans="1:53" x14ac:dyDescent="0.25">
      <c r="A57" s="2">
        <v>2021</v>
      </c>
      <c r="B57" s="14">
        <v>1.4530000000000001</v>
      </c>
      <c r="C57">
        <v>1.1020000000000001</v>
      </c>
      <c r="D57" s="14">
        <v>1.4530000000000001</v>
      </c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350.40000000000003</v>
      </c>
      <c r="AE57" s="2">
        <v>2021</v>
      </c>
      <c r="AF57" s="2">
        <v>14.9</v>
      </c>
      <c r="AG57" s="2">
        <v>16.100000000000001</v>
      </c>
      <c r="AH57" s="2">
        <v>13</v>
      </c>
      <c r="AI57" s="2">
        <v>8.5</v>
      </c>
      <c r="AJ57" s="2">
        <v>3.4</v>
      </c>
      <c r="AK57" s="2">
        <v>-0.1</v>
      </c>
      <c r="AL57" s="4">
        <v>-4.8</v>
      </c>
      <c r="AM57" s="24">
        <v>-13</v>
      </c>
      <c r="AN57" s="2">
        <v>-15.9</v>
      </c>
      <c r="AO57" s="2">
        <v>-5.8</v>
      </c>
      <c r="AP57" s="2">
        <v>1.7</v>
      </c>
      <c r="AQ57" s="2">
        <v>5.2</v>
      </c>
      <c r="AR57" s="2">
        <v>15.1</v>
      </c>
      <c r="AS57" s="2">
        <v>16</v>
      </c>
      <c r="AT57" s="2">
        <v>12</v>
      </c>
      <c r="AU57" s="2">
        <v>5.6</v>
      </c>
      <c r="AV57" s="2">
        <v>2</v>
      </c>
      <c r="AW57" s="2">
        <v>-6.1</v>
      </c>
      <c r="AX57" s="4">
        <v>-11.9</v>
      </c>
      <c r="AY57" s="32">
        <f t="shared" si="3"/>
        <v>0.40833333333333366</v>
      </c>
      <c r="AZ57" s="15">
        <f t="shared" si="4"/>
        <v>15.55</v>
      </c>
      <c r="BA57" s="2">
        <f t="shared" si="5"/>
        <v>12.175000000000001</v>
      </c>
    </row>
    <row r="58" spans="1:5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242.80178571428573</v>
      </c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  <c r="BA58" s="2">
        <f>AVERAGE(BA2:BA57)</f>
        <v>11.372321428571428</v>
      </c>
    </row>
    <row r="59" spans="1:5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53" x14ac:dyDescent="0.25">
      <c r="H62" s="2" t="s">
        <v>25</v>
      </c>
      <c r="I62" s="2">
        <f>CORREL($B$2:$B$57,I2:I57)</f>
        <v>0.17317305686214154</v>
      </c>
      <c r="J62" s="2">
        <f t="shared" ref="J62:O62" si="6">CORREL($B$2:$B$57,J2:J57)</f>
        <v>0.16436774966884296</v>
      </c>
      <c r="K62" s="2">
        <f t="shared" si="6"/>
        <v>0.3009058305769719</v>
      </c>
      <c r="L62" s="2">
        <f t="shared" si="6"/>
        <v>9.7730454663690486E-2</v>
      </c>
      <c r="M62" s="2">
        <f t="shared" si="6"/>
        <v>2.2934950169805367E-2</v>
      </c>
      <c r="N62" s="2">
        <f t="shared" si="6"/>
        <v>6.5242439800394333E-2</v>
      </c>
      <c r="O62" s="2">
        <f t="shared" si="6"/>
        <v>0.35346594379111679</v>
      </c>
      <c r="P62" s="2">
        <f>CORREL($B$2:$B$57,P2:P57)</f>
        <v>0.19003954085828628</v>
      </c>
      <c r="Q62" s="2">
        <f>CORREL($B$2:$B$57,Q2:Q57)</f>
        <v>7.5082708719254251E-2</v>
      </c>
      <c r="R62" s="2">
        <f t="shared" ref="R62:Y62" si="7">CORREL($B$2:$B$57,R2:R57)</f>
        <v>3.5885370267905101E-2</v>
      </c>
      <c r="S62" s="2">
        <f t="shared" si="7"/>
        <v>0.15420980765756931</v>
      </c>
      <c r="T62" s="2">
        <f t="shared" si="7"/>
        <v>7.8027134227593581E-2</v>
      </c>
      <c r="U62" s="2">
        <f t="shared" si="7"/>
        <v>0.28598030570551286</v>
      </c>
      <c r="V62" s="2">
        <f t="shared" si="7"/>
        <v>-8.6311014506495018E-2</v>
      </c>
      <c r="W62" s="2">
        <f t="shared" si="7"/>
        <v>0.39254350173334612</v>
      </c>
      <c r="X62" s="2">
        <f t="shared" si="7"/>
        <v>0.13328870503160131</v>
      </c>
      <c r="Y62" s="2">
        <f t="shared" si="7"/>
        <v>7.0448757623447544E-2</v>
      </c>
      <c r="Z62" s="2">
        <f>CORREL($B$2:$B$57,AC2:AC57)</f>
        <v>0.11527669178095144</v>
      </c>
      <c r="AA62" s="2">
        <f>CORREL($B$2:$B$57,AD2:AD57)</f>
        <v>0.33616309468885652</v>
      </c>
      <c r="AB62" s="18"/>
    </row>
    <row r="63" spans="1:53" x14ac:dyDescent="0.25">
      <c r="H63" s="2" t="s">
        <v>26</v>
      </c>
      <c r="I63" s="2">
        <f>CORREL($B$2:$B$57,AF2:AF57)</f>
        <v>2.2954766980524392E-2</v>
      </c>
      <c r="J63" s="2">
        <f t="shared" ref="J63:O63" si="8">CORREL($B$2:$B$57,AG2:AG57)</f>
        <v>0.26846021762414612</v>
      </c>
      <c r="K63" s="2">
        <f t="shared" si="8"/>
        <v>0.28101444812304799</v>
      </c>
      <c r="L63" s="2">
        <f t="shared" si="8"/>
        <v>0.45447584972360305</v>
      </c>
      <c r="M63" s="2">
        <f t="shared" si="8"/>
        <v>0.23602527480927482</v>
      </c>
      <c r="N63" s="2">
        <f t="shared" si="8"/>
        <v>0.32399816878932575</v>
      </c>
      <c r="O63" s="2">
        <f t="shared" si="8"/>
        <v>0.31587878247990681</v>
      </c>
      <c r="P63" s="2">
        <f>CORREL($B$2:$B$57,AM2:AM57)</f>
        <v>6.4409597649442929E-2</v>
      </c>
      <c r="Q63" s="2">
        <f t="shared" ref="Q63:Y63" si="9">CORREL($B$2:$B$57,AN2:AN57)</f>
        <v>3.1338933826223429E-2</v>
      </c>
      <c r="R63" s="2">
        <f t="shared" si="9"/>
        <v>2.3630904962667263E-2</v>
      </c>
      <c r="S63" s="2">
        <f t="shared" si="9"/>
        <v>0.35409549941628204</v>
      </c>
      <c r="T63" s="2">
        <f t="shared" si="9"/>
        <v>0.38533463578934707</v>
      </c>
      <c r="U63" s="2">
        <f t="shared" si="9"/>
        <v>0.13669256082698661</v>
      </c>
      <c r="V63" s="2">
        <f>CORREL($B$2:$B$57,AS2:AS57)</f>
        <v>0.40624385606281088</v>
      </c>
      <c r="W63" s="2">
        <f>CORREL($B$2:$B$57,AT2:AT57)</f>
        <v>0.27165783795561949</v>
      </c>
      <c r="X63" s="2">
        <f t="shared" si="9"/>
        <v>0.35340425200202741</v>
      </c>
      <c r="Y63" s="2">
        <f t="shared" si="9"/>
        <v>0.20678084055706716</v>
      </c>
      <c r="Z63" s="2">
        <f>CORREL($B$2:$B$57,AZ2:AZ57)</f>
        <v>0.34134742877229013</v>
      </c>
      <c r="AA63" s="2">
        <f>CORREL($B$2:$B$57,BA2:BA57)</f>
        <v>0.43116668438831052</v>
      </c>
      <c r="AB63" s="18"/>
    </row>
    <row r="64" spans="1:53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0.39254350173334612</v>
      </c>
      <c r="AB70" s="18"/>
    </row>
    <row r="71" spans="7:28" x14ac:dyDescent="0.25">
      <c r="G71" s="2" t="s">
        <v>28</v>
      </c>
      <c r="H71" s="21">
        <f>MIN(I62:Y62)</f>
        <v>-8.6311014506495018E-2</v>
      </c>
      <c r="AB71" s="18"/>
    </row>
    <row r="72" spans="7:28" x14ac:dyDescent="0.25">
      <c r="G72" s="2" t="s">
        <v>23</v>
      </c>
      <c r="H72" s="20">
        <f>MAX(I63:Y63)</f>
        <v>0.45447584972360305</v>
      </c>
      <c r="AB72" s="18"/>
    </row>
    <row r="73" spans="7:28" x14ac:dyDescent="0.25">
      <c r="G73" s="2" t="s">
        <v>24</v>
      </c>
      <c r="H73" s="21">
        <f>MIN(I63:Y63)</f>
        <v>2.2954766980524392E-2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85" priority="6" bottom="1" rank="5"/>
    <cfRule type="top10" dxfId="84" priority="7" rank="5"/>
  </conditionalFormatting>
  <conditionalFormatting sqref="Z63:AA63 Z66 I62:AA62">
    <cfRule type="top10" dxfId="83" priority="4" bottom="1" rank="5"/>
    <cfRule type="top10" dxfId="82" priority="5" rank="5"/>
  </conditionalFormatting>
  <conditionalFormatting sqref="AB86:AB87 I67:I69 I66:Z66 J69:Z69 J67:AA68 I62:AA65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I3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>
        <v>0.71799999999999997</v>
      </c>
      <c r="C2">
        <v>0.38800000000000001</v>
      </c>
      <c r="D2" s="2">
        <v>0.71799999999999997</v>
      </c>
      <c r="F2" s="5"/>
      <c r="H2" s="2">
        <v>1966</v>
      </c>
      <c r="O2" s="2"/>
      <c r="P2" s="34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8">
        <f t="shared" ref="AB2:AB57" si="0">SUM(P2:AA2)</f>
        <v>602</v>
      </c>
      <c r="AC2" s="15">
        <f>SUM(U2:V2)</f>
        <v>181</v>
      </c>
      <c r="AD2" s="15">
        <f>SUM(U2:X2)</f>
        <v>403</v>
      </c>
      <c r="AE2" s="15"/>
      <c r="AF2" s="2">
        <v>1966</v>
      </c>
      <c r="AM2" s="2"/>
      <c r="AN2" s="34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25">
      <c r="A3" s="2">
        <v>1967</v>
      </c>
      <c r="B3">
        <v>1.01</v>
      </c>
      <c r="C3">
        <v>1.0469999999999999</v>
      </c>
      <c r="D3" s="2">
        <v>1.01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4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8">
        <f t="shared" si="0"/>
        <v>561</v>
      </c>
      <c r="AC3" s="15">
        <f t="shared" ref="AC3:AC57" si="1">SUM(U3:V3)</f>
        <v>215</v>
      </c>
      <c r="AD3" s="15">
        <f t="shared" ref="AD3:AD57" si="2">SUM(U3:X3)</f>
        <v>299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4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25">
      <c r="A4" s="2">
        <v>1968</v>
      </c>
      <c r="B4">
        <v>0.52</v>
      </c>
      <c r="C4">
        <v>0.57499999999999996</v>
      </c>
      <c r="D4" s="2">
        <v>0.52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4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8">
        <f t="shared" si="0"/>
        <v>452</v>
      </c>
      <c r="AC4" s="15">
        <f t="shared" si="1"/>
        <v>158</v>
      </c>
      <c r="AD4" s="15">
        <f t="shared" si="2"/>
        <v>261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4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25">
      <c r="A5" s="2">
        <v>1969</v>
      </c>
      <c r="B5">
        <v>0.79400000000000004</v>
      </c>
      <c r="C5">
        <v>1.0389999999999999</v>
      </c>
      <c r="D5" s="2">
        <v>0.79400000000000004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4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8">
        <f t="shared" si="0"/>
        <v>335</v>
      </c>
      <c r="AC5" s="15">
        <f t="shared" si="1"/>
        <v>156</v>
      </c>
      <c r="AD5" s="15">
        <f t="shared" si="2"/>
        <v>202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4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25">
      <c r="A6" s="2">
        <v>1970</v>
      </c>
      <c r="B6">
        <v>0.56000000000000005</v>
      </c>
      <c r="C6">
        <v>0.77</v>
      </c>
      <c r="D6" s="2">
        <v>0.56000000000000005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4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8">
        <f t="shared" si="0"/>
        <v>315</v>
      </c>
      <c r="AC6" s="15">
        <f t="shared" si="1"/>
        <v>47</v>
      </c>
      <c r="AD6" s="15">
        <f t="shared" si="2"/>
        <v>123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4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25">
      <c r="A7" s="2">
        <v>1971</v>
      </c>
      <c r="B7">
        <v>0.45500000000000002</v>
      </c>
      <c r="C7">
        <v>0.70599999999999996</v>
      </c>
      <c r="D7" s="2">
        <v>0.45500000000000002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4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8">
        <f t="shared" si="0"/>
        <v>491</v>
      </c>
      <c r="AC7" s="15">
        <f t="shared" si="1"/>
        <v>142</v>
      </c>
      <c r="AD7" s="15">
        <f t="shared" si="2"/>
        <v>266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4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25">
      <c r="A8" s="2">
        <v>1972</v>
      </c>
      <c r="B8">
        <v>0.55300000000000005</v>
      </c>
      <c r="C8">
        <v>0.93400000000000005</v>
      </c>
      <c r="D8" s="2">
        <v>0.55300000000000005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4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8">
        <f t="shared" si="0"/>
        <v>456</v>
      </c>
      <c r="AC8" s="15">
        <f t="shared" si="1"/>
        <v>114</v>
      </c>
      <c r="AD8" s="15">
        <f t="shared" si="2"/>
        <v>209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4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25">
      <c r="A9" s="2">
        <v>1973</v>
      </c>
      <c r="B9">
        <v>0.29399999999999998</v>
      </c>
      <c r="C9">
        <v>0.65500000000000003</v>
      </c>
      <c r="D9" s="2">
        <v>0.29399999999999998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4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8">
        <f t="shared" si="0"/>
        <v>440</v>
      </c>
      <c r="AC9" s="15">
        <f t="shared" si="1"/>
        <v>128</v>
      </c>
      <c r="AD9" s="15">
        <f t="shared" si="2"/>
        <v>217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4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25">
      <c r="A10" s="2">
        <v>1974</v>
      </c>
      <c r="B10">
        <v>0.57399999999999995</v>
      </c>
      <c r="C10">
        <v>1.0069999999999999</v>
      </c>
      <c r="D10" s="2">
        <v>0.57399999999999995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4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8">
        <f t="shared" si="0"/>
        <v>324</v>
      </c>
      <c r="AC10" s="15">
        <f t="shared" si="1"/>
        <v>48</v>
      </c>
      <c r="AD10" s="15">
        <f t="shared" si="2"/>
        <v>116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4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25">
      <c r="A11" s="2">
        <v>1975</v>
      </c>
      <c r="B11">
        <v>0.23200000000000001</v>
      </c>
      <c r="C11">
        <v>0.59</v>
      </c>
      <c r="D11" s="2">
        <v>0.23200000000000001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4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8">
        <f t="shared" si="0"/>
        <v>550</v>
      </c>
      <c r="AC11" s="15">
        <f t="shared" si="1"/>
        <v>162</v>
      </c>
      <c r="AD11" s="15">
        <f t="shared" si="2"/>
        <v>303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4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25">
      <c r="A12" s="2">
        <v>1976</v>
      </c>
      <c r="B12">
        <v>0.70599999999999996</v>
      </c>
      <c r="C12">
        <v>1.1499999999999999</v>
      </c>
      <c r="D12" s="2">
        <v>0.70599999999999996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4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8">
        <f t="shared" si="0"/>
        <v>319.39999999999998</v>
      </c>
      <c r="AC12" s="15">
        <f t="shared" si="1"/>
        <v>98</v>
      </c>
      <c r="AD12" s="15">
        <f t="shared" si="2"/>
        <v>167.4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4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25">
      <c r="A13" s="2">
        <v>1977</v>
      </c>
      <c r="B13">
        <v>0.68100000000000005</v>
      </c>
      <c r="C13">
        <v>1.0069999999999999</v>
      </c>
      <c r="D13" s="2">
        <v>0.68100000000000005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4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8">
        <f t="shared" si="0"/>
        <v>357</v>
      </c>
      <c r="AC13" s="15">
        <f t="shared" si="1"/>
        <v>93</v>
      </c>
      <c r="AD13" s="15">
        <f t="shared" si="2"/>
        <v>162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4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25">
      <c r="A14" s="2">
        <v>1978</v>
      </c>
      <c r="B14">
        <v>0.73199999999999998</v>
      </c>
      <c r="C14">
        <v>0.93300000000000005</v>
      </c>
      <c r="D14" s="2">
        <v>0.73199999999999998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4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8">
        <f t="shared" si="0"/>
        <v>443</v>
      </c>
      <c r="AC14" s="15">
        <f t="shared" si="1"/>
        <v>120</v>
      </c>
      <c r="AD14" s="15">
        <f t="shared" si="2"/>
        <v>224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4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25">
      <c r="A15" s="2">
        <v>1979</v>
      </c>
      <c r="B15">
        <v>0.83599999999999997</v>
      </c>
      <c r="C15">
        <v>1.0349999999999999</v>
      </c>
      <c r="D15" s="2">
        <v>0.83599999999999997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4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8">
        <f t="shared" si="0"/>
        <v>477</v>
      </c>
      <c r="AC15" s="15">
        <f t="shared" si="1"/>
        <v>99</v>
      </c>
      <c r="AD15" s="15">
        <f t="shared" si="2"/>
        <v>261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4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25">
      <c r="A16" s="2">
        <v>1980</v>
      </c>
      <c r="B16">
        <v>0.45700000000000002</v>
      </c>
      <c r="C16">
        <v>0.60499999999999998</v>
      </c>
      <c r="D16" s="2">
        <v>0.45700000000000002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4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8">
        <f t="shared" si="0"/>
        <v>399</v>
      </c>
      <c r="AC16" s="15">
        <f t="shared" si="1"/>
        <v>77</v>
      </c>
      <c r="AD16" s="15">
        <f t="shared" si="2"/>
        <v>242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4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25">
      <c r="A17" s="2">
        <v>1981</v>
      </c>
      <c r="B17">
        <v>0.79200000000000004</v>
      </c>
      <c r="C17">
        <v>1.109</v>
      </c>
      <c r="D17" s="2">
        <v>0.79200000000000004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4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8">
        <f t="shared" si="0"/>
        <v>430</v>
      </c>
      <c r="AC17" s="15">
        <f t="shared" si="1"/>
        <v>38</v>
      </c>
      <c r="AD17" s="15">
        <f t="shared" si="2"/>
        <v>217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4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25">
      <c r="A18" s="2">
        <v>1982</v>
      </c>
      <c r="B18">
        <v>0.86399999999999999</v>
      </c>
      <c r="C18">
        <v>1.077</v>
      </c>
      <c r="D18" s="2">
        <v>0.86399999999999999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4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8">
        <f t="shared" si="0"/>
        <v>593</v>
      </c>
      <c r="AC18" s="15">
        <f t="shared" si="1"/>
        <v>147</v>
      </c>
      <c r="AD18" s="15">
        <f t="shared" si="2"/>
        <v>335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4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25">
      <c r="A19" s="2">
        <v>1983</v>
      </c>
      <c r="B19">
        <v>1.077</v>
      </c>
      <c r="C19">
        <v>1.1739999999999999</v>
      </c>
      <c r="D19" s="2">
        <v>1.077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4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8">
        <f t="shared" si="0"/>
        <v>579</v>
      </c>
      <c r="AC19" s="15">
        <f t="shared" si="1"/>
        <v>228</v>
      </c>
      <c r="AD19" s="15">
        <f t="shared" si="2"/>
        <v>339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4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25">
      <c r="A20" s="2">
        <v>1984</v>
      </c>
      <c r="B20">
        <v>1.0840000000000001</v>
      </c>
      <c r="C20">
        <v>1.089</v>
      </c>
      <c r="D20" s="2">
        <v>1.0840000000000001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4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8">
        <f t="shared" si="0"/>
        <v>361</v>
      </c>
      <c r="AC20" s="15">
        <f t="shared" si="1"/>
        <v>126</v>
      </c>
      <c r="AD20" s="15">
        <f t="shared" si="2"/>
        <v>228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4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25">
      <c r="A21" s="2">
        <v>1985</v>
      </c>
      <c r="B21">
        <v>0.70599999999999996</v>
      </c>
      <c r="C21">
        <v>0.67100000000000004</v>
      </c>
      <c r="D21" s="2">
        <v>0.70599999999999996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4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8">
        <f t="shared" si="0"/>
        <v>438.9</v>
      </c>
      <c r="AC21" s="15">
        <f t="shared" si="1"/>
        <v>97.199999999999989</v>
      </c>
      <c r="AD21" s="15">
        <f t="shared" si="2"/>
        <v>171.5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4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25">
      <c r="A22" s="2">
        <v>1986</v>
      </c>
      <c r="B22">
        <v>0.28100000000000003</v>
      </c>
      <c r="C22">
        <v>0.42799999999999999</v>
      </c>
      <c r="D22" s="2">
        <v>0.28100000000000003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4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8">
        <f t="shared" si="0"/>
        <v>474.20000000000005</v>
      </c>
      <c r="AC22" s="15">
        <f t="shared" si="1"/>
        <v>184.39999999999998</v>
      </c>
      <c r="AD22" s="15">
        <f t="shared" si="2"/>
        <v>281.7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4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25">
      <c r="A23" s="2">
        <v>1987</v>
      </c>
      <c r="B23">
        <v>0.78</v>
      </c>
      <c r="C23">
        <v>1.2010000000000001</v>
      </c>
      <c r="D23" s="2">
        <v>0.78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4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8">
        <f t="shared" si="0"/>
        <v>357.8</v>
      </c>
      <c r="AC23" s="15">
        <f t="shared" si="1"/>
        <v>97.9</v>
      </c>
      <c r="AD23" s="15">
        <f t="shared" si="2"/>
        <v>158.4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4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25">
      <c r="A24" s="2">
        <v>1988</v>
      </c>
      <c r="B24">
        <v>0.79300000000000004</v>
      </c>
      <c r="C24">
        <v>1.0429999999999999</v>
      </c>
      <c r="D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4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8">
        <f t="shared" si="0"/>
        <v>384.49999999999994</v>
      </c>
      <c r="AC24" s="15">
        <f t="shared" si="1"/>
        <v>77.3</v>
      </c>
      <c r="AD24" s="15">
        <f t="shared" si="2"/>
        <v>193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4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25">
      <c r="A25" s="2">
        <v>1989</v>
      </c>
      <c r="B25">
        <v>1.004</v>
      </c>
      <c r="C25">
        <v>1.1399999999999999</v>
      </c>
      <c r="D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4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8">
        <f t="shared" si="0"/>
        <v>342.09999999999997</v>
      </c>
      <c r="AC25" s="15">
        <f t="shared" si="1"/>
        <v>90.199999999999989</v>
      </c>
      <c r="AD25" s="15">
        <f t="shared" si="2"/>
        <v>169.5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4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25">
      <c r="A26" s="2">
        <v>1990</v>
      </c>
      <c r="B26">
        <v>0.94399999999999995</v>
      </c>
      <c r="C26">
        <v>0.97599999999999998</v>
      </c>
      <c r="D26" s="2">
        <v>0.94399999999999995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4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8">
        <f t="shared" si="0"/>
        <v>396.30000000000007</v>
      </c>
      <c r="AC26" s="15">
        <f t="shared" si="1"/>
        <v>103.5</v>
      </c>
      <c r="AD26" s="15">
        <f t="shared" si="2"/>
        <v>198.1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4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25">
      <c r="A27" s="2">
        <v>1991</v>
      </c>
      <c r="B27">
        <v>1.2629999999999999</v>
      </c>
      <c r="C27">
        <v>1.29</v>
      </c>
      <c r="D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4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8">
        <f t="shared" si="0"/>
        <v>484</v>
      </c>
      <c r="AC27" s="15">
        <f t="shared" si="1"/>
        <v>90.2</v>
      </c>
      <c r="AD27" s="15">
        <f t="shared" si="2"/>
        <v>218.60000000000002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4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25">
      <c r="A28" s="2">
        <v>1992</v>
      </c>
      <c r="B28">
        <v>0.83</v>
      </c>
      <c r="C28">
        <v>0.72199999999999998</v>
      </c>
      <c r="D28" s="2">
        <v>0.83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4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8">
        <f t="shared" si="0"/>
        <v>442.20000000000005</v>
      </c>
      <c r="AC28" s="15">
        <f t="shared" si="1"/>
        <v>94</v>
      </c>
      <c r="AD28" s="15">
        <f t="shared" si="2"/>
        <v>229.4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4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25">
      <c r="A29" s="2">
        <v>1993</v>
      </c>
      <c r="B29">
        <v>1.401</v>
      </c>
      <c r="C29">
        <v>1.4339999999999999</v>
      </c>
      <c r="D29" s="2">
        <v>1.401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4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8">
        <f t="shared" si="0"/>
        <v>442.40000000000003</v>
      </c>
      <c r="AC29" s="15">
        <f t="shared" si="1"/>
        <v>103.30000000000001</v>
      </c>
      <c r="AD29" s="15">
        <f t="shared" si="2"/>
        <v>261.8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4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25">
      <c r="A30" s="2">
        <v>1994</v>
      </c>
      <c r="B30">
        <v>1.222</v>
      </c>
      <c r="C30">
        <v>1.079</v>
      </c>
      <c r="D30" s="2">
        <v>1.222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4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8">
        <f t="shared" si="0"/>
        <v>400.5</v>
      </c>
      <c r="AC30" s="15">
        <f t="shared" si="1"/>
        <v>79.2</v>
      </c>
      <c r="AD30" s="15">
        <f t="shared" si="2"/>
        <v>160.6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4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25">
      <c r="A31" s="2">
        <v>1995</v>
      </c>
      <c r="B31">
        <v>0.57599999999999996</v>
      </c>
      <c r="C31">
        <v>0.35099999999999998</v>
      </c>
      <c r="D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4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8">
        <f t="shared" si="0"/>
        <v>609.4</v>
      </c>
      <c r="AC31" s="15">
        <f t="shared" si="1"/>
        <v>193.8</v>
      </c>
      <c r="AD31" s="15">
        <f t="shared" si="2"/>
        <v>342.30000000000007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4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25">
      <c r="A32" s="2">
        <v>1996</v>
      </c>
      <c r="B32">
        <v>1.0609999999999999</v>
      </c>
      <c r="C32">
        <v>1.2470000000000001</v>
      </c>
      <c r="D32" s="2">
        <v>1.0609999999999999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4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8">
        <f t="shared" si="0"/>
        <v>456.00000000000006</v>
      </c>
      <c r="AC32" s="15">
        <f t="shared" si="1"/>
        <v>169</v>
      </c>
      <c r="AD32" s="15">
        <f t="shared" si="2"/>
        <v>247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4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25">
      <c r="A33" s="2">
        <v>1997</v>
      </c>
      <c r="B33">
        <v>0.28299999999999997</v>
      </c>
      <c r="C33">
        <v>0.36399999999999999</v>
      </c>
      <c r="D33" s="2">
        <v>0.28299999999999997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4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8">
        <f t="shared" si="0"/>
        <v>418.3</v>
      </c>
      <c r="AC33" s="15">
        <f t="shared" si="1"/>
        <v>96.7</v>
      </c>
      <c r="AD33" s="15">
        <f t="shared" si="2"/>
        <v>141.19999999999999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4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25">
      <c r="A34" s="2">
        <v>1998</v>
      </c>
      <c r="B34">
        <v>1.0369999999999999</v>
      </c>
      <c r="C34">
        <v>1.385</v>
      </c>
      <c r="D34" s="2">
        <v>1.0369999999999999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4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8">
        <f t="shared" si="0"/>
        <v>537.79999999999995</v>
      </c>
      <c r="AC34" s="15">
        <f t="shared" si="1"/>
        <v>82.7</v>
      </c>
      <c r="AD34" s="15">
        <f t="shared" si="2"/>
        <v>266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4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25">
      <c r="A35" s="2">
        <v>1999</v>
      </c>
      <c r="B35">
        <v>0.67300000000000004</v>
      </c>
      <c r="C35">
        <v>0.78200000000000003</v>
      </c>
      <c r="D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4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8">
        <f t="shared" si="0"/>
        <v>382.5</v>
      </c>
      <c r="AC35" s="15">
        <f t="shared" si="1"/>
        <v>58.900000000000006</v>
      </c>
      <c r="AD35" s="15">
        <f t="shared" si="2"/>
        <v>128.4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4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25">
      <c r="A36" s="2">
        <v>2000</v>
      </c>
      <c r="B36">
        <v>0.622</v>
      </c>
      <c r="C36">
        <v>0.79</v>
      </c>
      <c r="D36" s="2">
        <v>0.622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4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8">
        <f t="shared" si="0"/>
        <v>514</v>
      </c>
      <c r="AC36" s="15">
        <f t="shared" si="1"/>
        <v>86.6</v>
      </c>
      <c r="AD36" s="15">
        <f t="shared" si="2"/>
        <v>247.39999999999998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4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25">
      <c r="A37" s="2">
        <v>2001</v>
      </c>
      <c r="B37">
        <v>0.47499999999999998</v>
      </c>
      <c r="C37">
        <v>0.73899999999999999</v>
      </c>
      <c r="D37" s="2">
        <v>0.47499999999999998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4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8">
        <f t="shared" si="0"/>
        <v>506.3</v>
      </c>
      <c r="AC37" s="15">
        <f t="shared" si="1"/>
        <v>201.3</v>
      </c>
      <c r="AD37" s="15">
        <f t="shared" si="2"/>
        <v>301.70000000000005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4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25">
      <c r="A38" s="2">
        <v>2002</v>
      </c>
      <c r="B38">
        <v>0.68500000000000005</v>
      </c>
      <c r="C38">
        <v>1.028</v>
      </c>
      <c r="D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4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8">
        <f t="shared" si="0"/>
        <v>497.79999999999995</v>
      </c>
      <c r="AC38" s="15">
        <f t="shared" si="1"/>
        <v>126.1</v>
      </c>
      <c r="AD38" s="15">
        <f t="shared" si="2"/>
        <v>210.79999999999998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4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25">
      <c r="A39" s="2">
        <v>2003</v>
      </c>
      <c r="B39">
        <v>1.0349999999999999</v>
      </c>
      <c r="C39">
        <v>1.2829999999999999</v>
      </c>
      <c r="D39" s="2">
        <v>1.0349999999999999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4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8">
        <f t="shared" si="0"/>
        <v>427.79999999999995</v>
      </c>
      <c r="AC39" s="15">
        <f t="shared" si="1"/>
        <v>115.1</v>
      </c>
      <c r="AD39" s="15">
        <f t="shared" si="2"/>
        <v>204.89999999999998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4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25">
      <c r="A40" s="2">
        <v>2004</v>
      </c>
      <c r="B40">
        <v>1.0900000000000001</v>
      </c>
      <c r="C40">
        <v>1.147</v>
      </c>
      <c r="D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4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8">
        <f t="shared" si="0"/>
        <v>329.8</v>
      </c>
      <c r="AC40" s="15">
        <f t="shared" si="1"/>
        <v>75.400000000000006</v>
      </c>
      <c r="AD40" s="15">
        <f t="shared" si="2"/>
        <v>165.3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4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25">
      <c r="A41" s="2">
        <v>2005</v>
      </c>
      <c r="B41">
        <v>0.79100000000000004</v>
      </c>
      <c r="C41">
        <v>0.72799999999999998</v>
      </c>
      <c r="D41" s="2">
        <v>0.79100000000000004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4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8">
        <f t="shared" si="0"/>
        <v>469.39999999999992</v>
      </c>
      <c r="AC41" s="15">
        <f t="shared" si="1"/>
        <v>130.60000000000002</v>
      </c>
      <c r="AD41" s="15">
        <f t="shared" si="2"/>
        <v>219.40000000000003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4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25">
      <c r="A42" s="2">
        <v>2006</v>
      </c>
      <c r="B42">
        <v>1.1879999999999999</v>
      </c>
      <c r="C42">
        <v>1.2749999999999999</v>
      </c>
      <c r="D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4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8">
        <f t="shared" si="0"/>
        <v>493.09999999999991</v>
      </c>
      <c r="AC42" s="15">
        <f t="shared" si="1"/>
        <v>182.3</v>
      </c>
      <c r="AD42" s="15">
        <f t="shared" si="2"/>
        <v>264.7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4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25">
      <c r="A43" s="2">
        <v>2007</v>
      </c>
      <c r="B43">
        <v>1.423</v>
      </c>
      <c r="C43">
        <v>1.375</v>
      </c>
      <c r="D43" s="2">
        <v>1.423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4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8">
        <f t="shared" si="0"/>
        <v>517.70000000000005</v>
      </c>
      <c r="AC43" s="15">
        <f t="shared" si="1"/>
        <v>145.9</v>
      </c>
      <c r="AD43" s="15">
        <f t="shared" si="2"/>
        <v>303.5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4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25">
      <c r="A44" s="2">
        <v>2008</v>
      </c>
      <c r="B44">
        <v>1.772</v>
      </c>
      <c r="C44">
        <v>1.5349999999999999</v>
      </c>
      <c r="D44" s="2">
        <v>1.772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4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8">
        <f t="shared" si="0"/>
        <v>464.19999999999993</v>
      </c>
      <c r="AC44" s="15">
        <f t="shared" si="1"/>
        <v>118.2</v>
      </c>
      <c r="AD44" s="15">
        <f t="shared" si="2"/>
        <v>252.70000000000002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4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25">
      <c r="A45" s="2">
        <v>2009</v>
      </c>
      <c r="B45">
        <v>0.97099999999999997</v>
      </c>
      <c r="C45">
        <v>0.50800000000000001</v>
      </c>
      <c r="D45" s="2">
        <v>0.97099999999999997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4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8">
        <f t="shared" si="0"/>
        <v>381.90000000000003</v>
      </c>
      <c r="AC45" s="15">
        <f t="shared" si="1"/>
        <v>80.400000000000006</v>
      </c>
      <c r="AD45" s="15">
        <f t="shared" si="2"/>
        <v>153.4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4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25">
      <c r="A46" s="2">
        <v>2010</v>
      </c>
      <c r="B46">
        <v>0.877</v>
      </c>
      <c r="C46">
        <v>0.748</v>
      </c>
      <c r="D46" s="2">
        <v>0.877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4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8">
        <f t="shared" si="0"/>
        <v>480.59999999999997</v>
      </c>
      <c r="AC46" s="15">
        <f t="shared" si="1"/>
        <v>83.4</v>
      </c>
      <c r="AD46" s="15">
        <f t="shared" si="2"/>
        <v>215.4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4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25">
      <c r="A47" s="2">
        <v>2011</v>
      </c>
      <c r="B47">
        <v>1.1259999999999999</v>
      </c>
      <c r="C47">
        <v>1.2110000000000001</v>
      </c>
      <c r="D47" s="2">
        <v>1.1259999999999999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4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8">
        <f t="shared" si="0"/>
        <v>458.90000000000003</v>
      </c>
      <c r="AC47" s="15">
        <f t="shared" si="1"/>
        <v>75.5</v>
      </c>
      <c r="AD47" s="15">
        <f t="shared" si="2"/>
        <v>170.2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4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25">
      <c r="A48" s="2">
        <v>2012</v>
      </c>
      <c r="B48">
        <v>1.5549999999999999</v>
      </c>
      <c r="C48">
        <v>1.4950000000000001</v>
      </c>
      <c r="D48" s="2">
        <v>1.5549999999999999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4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8">
        <f t="shared" si="0"/>
        <v>483.70000000000005</v>
      </c>
      <c r="AC48" s="15">
        <f t="shared" si="1"/>
        <v>183.2</v>
      </c>
      <c r="AD48" s="15">
        <f t="shared" si="2"/>
        <v>262.39999999999998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4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25">
      <c r="A49" s="2">
        <v>2013</v>
      </c>
      <c r="B49">
        <v>1.3680000000000001</v>
      </c>
      <c r="C49">
        <v>1.075</v>
      </c>
      <c r="D49" s="2">
        <v>1.3680000000000001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4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8">
        <f t="shared" si="0"/>
        <v>356.9</v>
      </c>
      <c r="AC49" s="15">
        <f t="shared" si="1"/>
        <v>60.099999999999994</v>
      </c>
      <c r="AD49" s="15">
        <f t="shared" si="2"/>
        <v>121.5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4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25">
      <c r="A50" s="2">
        <v>2014</v>
      </c>
      <c r="B50">
        <v>1.2150000000000001</v>
      </c>
      <c r="C50">
        <v>0.92500000000000004</v>
      </c>
      <c r="D50" s="2">
        <v>1.2150000000000001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4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8">
        <f t="shared" si="0"/>
        <v>504.40000000000003</v>
      </c>
      <c r="AC50" s="15">
        <f t="shared" si="1"/>
        <v>176.1</v>
      </c>
      <c r="AD50" s="15">
        <f t="shared" si="2"/>
        <v>259.2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4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25">
      <c r="A51" s="2">
        <v>2015</v>
      </c>
      <c r="B51">
        <v>1.212</v>
      </c>
      <c r="C51">
        <v>1.044</v>
      </c>
      <c r="D51" s="2">
        <v>1.212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4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8">
        <f t="shared" si="0"/>
        <v>551</v>
      </c>
      <c r="AC51" s="15">
        <f t="shared" si="1"/>
        <v>191.2</v>
      </c>
      <c r="AD51" s="15">
        <f t="shared" si="2"/>
        <v>314.59999999999997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4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25">
      <c r="A52" s="2">
        <v>2016</v>
      </c>
      <c r="B52">
        <v>1.0229999999999999</v>
      </c>
      <c r="C52">
        <v>0.89100000000000001</v>
      </c>
      <c r="D52" s="2">
        <v>1.0229999999999999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4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8">
        <f t="shared" si="0"/>
        <v>421.7999999999999</v>
      </c>
      <c r="AC52" s="15">
        <f t="shared" si="1"/>
        <v>97.5</v>
      </c>
      <c r="AD52" s="15">
        <f t="shared" si="2"/>
        <v>237.70000000000002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4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25">
      <c r="A53" s="2">
        <v>2017</v>
      </c>
      <c r="B53">
        <v>0.95199999999999996</v>
      </c>
      <c r="C53">
        <v>0.85699999999999998</v>
      </c>
      <c r="D53" s="2">
        <v>0.95199999999999996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4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8">
        <f t="shared" si="0"/>
        <v>508.90000000000009</v>
      </c>
      <c r="AC53" s="15">
        <f t="shared" si="1"/>
        <v>98.699999999999989</v>
      </c>
      <c r="AD53" s="15">
        <f t="shared" si="2"/>
        <v>219.29999999999998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4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25">
      <c r="A54" s="2">
        <v>2018</v>
      </c>
      <c r="B54">
        <v>1.145</v>
      </c>
      <c r="C54">
        <v>1.1639999999999999</v>
      </c>
      <c r="D54" s="2">
        <v>1.145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4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8">
        <f t="shared" si="0"/>
        <v>438.39999999999992</v>
      </c>
      <c r="AC54" s="15">
        <f t="shared" si="1"/>
        <v>90.2</v>
      </c>
      <c r="AD54" s="15">
        <f t="shared" si="2"/>
        <v>201.6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4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25">
      <c r="A55" s="2">
        <v>2019</v>
      </c>
      <c r="B55">
        <v>0.77200000000000002</v>
      </c>
      <c r="C55">
        <v>0.70799999999999996</v>
      </c>
      <c r="D55" s="2">
        <v>0.77200000000000002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4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8">
        <f t="shared" si="0"/>
        <v>606.5</v>
      </c>
      <c r="AC55" s="15">
        <f t="shared" si="1"/>
        <v>122.3</v>
      </c>
      <c r="AD55" s="15">
        <f t="shared" si="2"/>
        <v>300.10000000000002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4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25">
      <c r="A56" s="2">
        <v>2020</v>
      </c>
      <c r="B56">
        <v>0.53400000000000003</v>
      </c>
      <c r="C56">
        <v>0.622</v>
      </c>
      <c r="D56" s="2">
        <v>0.53400000000000003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4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8">
        <f t="shared" si="0"/>
        <v>636.29999999999995</v>
      </c>
      <c r="AC56" s="15">
        <f t="shared" si="1"/>
        <v>117.5</v>
      </c>
      <c r="AD56" s="15">
        <f t="shared" si="2"/>
        <v>270.2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4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25">
      <c r="A57" s="2">
        <v>2021</v>
      </c>
      <c r="B57">
        <v>0.95499999999999996</v>
      </c>
      <c r="C57">
        <v>1.2450000000000001</v>
      </c>
      <c r="D57" s="2">
        <v>0.95499999999999996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4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8">
        <f t="shared" si="0"/>
        <v>503</v>
      </c>
      <c r="AC57" s="15">
        <f t="shared" si="1"/>
        <v>109.8</v>
      </c>
      <c r="AD57" s="15">
        <f t="shared" si="2"/>
        <v>215.8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4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8">
        <f>AVERAGE(AB2:AB57)</f>
        <v>457.20892857142866</v>
      </c>
      <c r="AC58" s="15">
        <f>AVERAGE(AC2:AC57)</f>
        <v>118.97678571428571</v>
      </c>
      <c r="AD58" s="15">
        <f>AVERAGE(AD2:AD57)</f>
        <v>229.53035714285716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8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8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0.17313187879584277</v>
      </c>
      <c r="J62" s="2">
        <f t="shared" ref="J62:W62" si="8">CORREL($B$2:$B$57,J2:J57)</f>
        <v>6.8598366613958336E-2</v>
      </c>
      <c r="K62" s="2">
        <f t="shared" si="8"/>
        <v>0.10673596724773465</v>
      </c>
      <c r="L62" s="2">
        <f t="shared" si="8"/>
        <v>9.8116522780918175E-2</v>
      </c>
      <c r="M62" s="2">
        <f t="shared" si="8"/>
        <v>-0.10931148690580998</v>
      </c>
      <c r="N62" s="2">
        <f t="shared" si="8"/>
        <v>0.20601107203817887</v>
      </c>
      <c r="O62" s="2">
        <f t="shared" si="8"/>
        <v>-8.7872514182925854E-2</v>
      </c>
      <c r="P62" s="2">
        <f t="shared" si="8"/>
        <v>8.2423410628866781E-2</v>
      </c>
      <c r="Q62" s="2">
        <f t="shared" si="8"/>
        <v>-0.14014241294542251</v>
      </c>
      <c r="R62" s="2">
        <f>CORREL($B$2:$B$57,R2:R57)</f>
        <v>5.0771843473546407E-2</v>
      </c>
      <c r="S62" s="2">
        <f>CORREL($B$2:$B$57,S2:S57)</f>
        <v>3.4080929084240208E-2</v>
      </c>
      <c r="T62" s="2">
        <f t="shared" si="8"/>
        <v>-0.21468607648757909</v>
      </c>
      <c r="U62" s="2">
        <f>CORREL($B$2:$B$57,U2:U57)</f>
        <v>0.10858456963614752</v>
      </c>
      <c r="V62" s="2">
        <f t="shared" si="8"/>
        <v>-6.2882097261202252E-2</v>
      </c>
      <c r="W62" s="2">
        <f t="shared" si="8"/>
        <v>-9.7278481685293308E-2</v>
      </c>
      <c r="X62" s="2">
        <f>CORREL($B$2:$B$57,X2:X57)</f>
        <v>0.1794188325886602</v>
      </c>
      <c r="Y62" s="2">
        <f>CORREL($B$2:$B$57,Y2:Y57)</f>
        <v>2.0145655194669508E-2</v>
      </c>
      <c r="Z62" s="2">
        <f t="shared" ref="Z62:AA62" si="9">CORREL($B$2:$B$57,Z2:Z57)</f>
        <v>-2.3367570485595745E-2</v>
      </c>
      <c r="AA62" s="2">
        <f t="shared" si="9"/>
        <v>0.16145679661974344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0.40648529709773362</v>
      </c>
      <c r="J63" s="2">
        <f>CORREL($B$2:$B$57,AH2:AH57)</f>
        <v>0.20096888621432321</v>
      </c>
      <c r="K63" s="2">
        <f t="shared" ref="K63:Y63" si="10">CORREL($B$2:$B$57,AI2:AI57)</f>
        <v>6.4483245855929058E-2</v>
      </c>
      <c r="L63" s="2">
        <f>CORREL($B$2:$B$57,AJ2:AJ57)</f>
        <v>0.13779338955099091</v>
      </c>
      <c r="M63" s="2">
        <f t="shared" si="10"/>
        <v>0.14287993208841968</v>
      </c>
      <c r="N63" s="2">
        <f t="shared" si="10"/>
        <v>9.6978418544347841E-2</v>
      </c>
      <c r="O63" s="2">
        <f t="shared" si="10"/>
        <v>0.22089589938106644</v>
      </c>
      <c r="P63" s="2">
        <f>CORREL($B$2:$B$57,AN2:AN57)</f>
        <v>0.31029236450129599</v>
      </c>
      <c r="Q63" s="2">
        <f>CORREL($B$2:$B$57,AO2:AO57)</f>
        <v>0.12783283737787085</v>
      </c>
      <c r="R63" s="2">
        <f>CORREL($B$2:$B$57,AP2:AP57)</f>
        <v>3.5470050247038934E-2</v>
      </c>
      <c r="S63" s="2">
        <f>CORREL($B$2:$B$57,AQ2:AQ57)</f>
        <v>3.7963016894482879E-2</v>
      </c>
      <c r="T63" s="2">
        <f t="shared" si="10"/>
        <v>8.8371942252407368E-2</v>
      </c>
      <c r="U63" s="2">
        <f t="shared" si="10"/>
        <v>0.5422226132645922</v>
      </c>
      <c r="V63" s="2">
        <f t="shared" si="10"/>
        <v>0.49690998012631932</v>
      </c>
      <c r="W63" s="2">
        <f t="shared" si="10"/>
        <v>0.10703551597254794</v>
      </c>
      <c r="X63" s="2">
        <f t="shared" si="10"/>
        <v>7.4354392436639535E-2</v>
      </c>
      <c r="Y63" s="2">
        <f t="shared" si="10"/>
        <v>0.19973519887676164</v>
      </c>
      <c r="Z63" s="2">
        <f>CORREL($B$2:$B$56,BA2:BA56)</f>
        <v>0.65102183380562328</v>
      </c>
      <c r="AA63" s="2">
        <f>CORREL($B$2:$B$56,BB2:BB56)</f>
        <v>0.50958863735413362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25">
      <c r="G70" s="2" t="s">
        <v>27</v>
      </c>
      <c r="H70" s="20">
        <f>MAX(I62:Y62)</f>
        <v>0.20601107203817887</v>
      </c>
      <c r="AB70" s="18"/>
      <c r="AD70" s="15"/>
    </row>
    <row r="71" spans="7:30" x14ac:dyDescent="0.25">
      <c r="G71" s="2" t="s">
        <v>28</v>
      </c>
      <c r="H71" s="21">
        <f>MIN(I62:Y62)</f>
        <v>-0.21468607648757909</v>
      </c>
      <c r="AB71" s="18"/>
      <c r="AD71" s="15"/>
    </row>
    <row r="72" spans="7:30" x14ac:dyDescent="0.25">
      <c r="G72" s="2" t="s">
        <v>23</v>
      </c>
      <c r="H72" s="20">
        <f>MAX(I63:Y63)</f>
        <v>0.5422226132645922</v>
      </c>
      <c r="AB72" s="18"/>
      <c r="AD72" s="15"/>
    </row>
    <row r="73" spans="7:30" x14ac:dyDescent="0.25">
      <c r="G73" s="2" t="s">
        <v>24</v>
      </c>
      <c r="H73" s="21">
        <f>MIN(I63:Y63)</f>
        <v>3.5470050247038934E-2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Y62 Z66 Z62:AA63">
    <cfRule type="top10" dxfId="79" priority="8" bottom="1" rank="5"/>
    <cfRule type="top10" dxfId="78" priority="9" rank="5"/>
  </conditionalFormatting>
  <conditionalFormatting sqref="I64:Y69 Z64:AA65 Z67:AA68">
    <cfRule type="top10" dxfId="77" priority="1" rank="5"/>
    <cfRule type="top10" dxfId="76" priority="2" bottom="1" rank="5"/>
    <cfRule type="top10" dxfId="75" priority="3" bottom="1" rank="5"/>
    <cfRule type="top10" dxfId="74" priority="4" rank="5"/>
  </conditionalFormatting>
  <conditionalFormatting sqref="I63:AA63 Z66">
    <cfRule type="top10" dxfId="73" priority="10" bottom="1" rank="5"/>
    <cfRule type="top10" dxfId="72" priority="11" rank="5"/>
  </conditionalFormatting>
  <conditionalFormatting sqref="AB86:AB87 Z66 I62: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zoomScale="60" zoomScaleNormal="60" workbookViewId="0">
      <selection sqref="A1:D1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</row>
    <row r="2" spans="1:54" x14ac:dyDescent="0.25">
      <c r="A2" s="2">
        <v>1966</v>
      </c>
      <c r="B2">
        <v>0.69699999999999995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25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4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8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4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25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4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8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4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25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4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8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4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25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4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8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4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25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4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8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4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25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4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8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4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25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4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8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4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25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4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8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4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25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4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8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4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25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4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8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4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25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4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8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4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25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4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8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4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25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4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8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4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25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4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8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4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25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4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8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4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25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4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8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4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25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4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8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4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25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4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8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4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25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4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8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4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25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4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8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4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25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4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8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4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25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4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8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4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25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4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8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4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25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4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8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4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25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4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8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4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25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4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8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4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25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4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8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4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25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4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8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4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25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4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8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4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25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4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8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4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25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4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8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4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25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4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8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4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25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4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8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4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25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4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8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4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25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4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8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4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25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4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8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4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25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4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8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4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25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4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8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4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25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4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8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4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25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4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8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4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25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4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8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4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25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4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8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4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25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4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8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4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25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4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8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4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25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4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8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4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25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4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8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4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25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4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8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4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25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4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8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4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25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4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8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4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25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4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8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4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25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4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8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4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25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4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8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4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25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4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8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4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25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8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4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25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4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25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25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25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25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25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25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25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25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25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G67" s="2" t="s">
        <v>27</v>
      </c>
      <c r="H67" s="20">
        <f>MAX(I59:Y59)</f>
        <v>0.12811199775947352</v>
      </c>
      <c r="AB67" s="18"/>
      <c r="AD67" s="15"/>
    </row>
    <row r="68" spans="7:30" x14ac:dyDescent="0.25">
      <c r="G68" s="2" t="s">
        <v>28</v>
      </c>
      <c r="H68" s="21">
        <f>MIN(I59:Y59)</f>
        <v>-0.19188093765691397</v>
      </c>
      <c r="AB68" s="18"/>
      <c r="AD68" s="15"/>
    </row>
    <row r="69" spans="7:30" x14ac:dyDescent="0.25">
      <c r="G69" s="2" t="s">
        <v>23</v>
      </c>
      <c r="H69" s="20">
        <f>MAX(I60:Y60)</f>
        <v>0.45595806998307775</v>
      </c>
      <c r="AB69" s="18"/>
      <c r="AD69" s="15"/>
    </row>
    <row r="70" spans="7:30" x14ac:dyDescent="0.25">
      <c r="G70" s="2" t="s">
        <v>24</v>
      </c>
      <c r="H70" s="21">
        <f>MIN(I60:Y60)</f>
        <v>-0.44722473133239088</v>
      </c>
      <c r="AB70" s="18"/>
      <c r="AD70" s="15"/>
    </row>
    <row r="71" spans="7:30" x14ac:dyDescent="0.25">
      <c r="AB71" s="18"/>
    </row>
    <row r="72" spans="7:30" x14ac:dyDescent="0.25">
      <c r="AB72" s="18"/>
    </row>
    <row r="73" spans="7:30" x14ac:dyDescent="0.25">
      <c r="AB73" s="18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92" spans="6:19" x14ac:dyDescent="0.25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25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25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25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25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25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25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25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25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25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25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I4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 s="5">
        <v>1.0549999999999999</v>
      </c>
      <c r="C2" s="5">
        <v>1.228</v>
      </c>
      <c r="D2" s="2">
        <v>1.0549999999999999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SUM(U2:X2)</f>
        <v>258.8</v>
      </c>
      <c r="AE2" s="15"/>
      <c r="AF2" s="2">
        <v>1966</v>
      </c>
      <c r="AM2" s="2"/>
      <c r="AN2" s="34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25">
      <c r="A3" s="2">
        <v>1967</v>
      </c>
      <c r="B3" s="5">
        <v>1.206</v>
      </c>
      <c r="C3" s="5">
        <v>1.2749999999999999</v>
      </c>
      <c r="D3" s="2">
        <v>1.206</v>
      </c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4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8">
        <f t="shared" ref="AB3:AB57" si="0">SUM(P3:AA3)</f>
        <v>277</v>
      </c>
      <c r="AC3" s="15">
        <f t="shared" ref="AC3:AC57" si="1">SUM(U3:V3)</f>
        <v>27</v>
      </c>
      <c r="AD3" s="15">
        <f t="shared" ref="AD3:AD57" si="2">SUM(U3:X3)</f>
        <v>116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4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25">
      <c r="A4" s="2">
        <v>1968</v>
      </c>
      <c r="B4" s="5">
        <v>0.70099999999999996</v>
      </c>
      <c r="C4" s="5">
        <v>0.69799999999999995</v>
      </c>
      <c r="D4" s="2">
        <v>0.70099999999999996</v>
      </c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4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8">
        <f t="shared" si="0"/>
        <v>311</v>
      </c>
      <c r="AC4" s="15">
        <f t="shared" si="1"/>
        <v>94</v>
      </c>
      <c r="AD4" s="15">
        <f t="shared" si="2"/>
        <v>166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4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25">
      <c r="A5" s="2">
        <v>1969</v>
      </c>
      <c r="B5" s="5">
        <v>1.087</v>
      </c>
      <c r="C5" s="5">
        <v>1.1870000000000001</v>
      </c>
      <c r="D5" s="2">
        <v>1.087</v>
      </c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4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8">
        <f t="shared" si="0"/>
        <v>239</v>
      </c>
      <c r="AC5" s="15">
        <f t="shared" si="1"/>
        <v>72</v>
      </c>
      <c r="AD5" s="15">
        <f t="shared" si="2"/>
        <v>121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4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25">
      <c r="A6" s="2">
        <v>1970</v>
      </c>
      <c r="B6" s="5">
        <v>0.93799999999999994</v>
      </c>
      <c r="C6" s="5">
        <v>0.92600000000000005</v>
      </c>
      <c r="D6" s="2">
        <v>0.93799999999999994</v>
      </c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4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8">
        <f t="shared" si="0"/>
        <v>306</v>
      </c>
      <c r="AC6" s="15">
        <f t="shared" si="1"/>
        <v>114</v>
      </c>
      <c r="AD6" s="15">
        <f t="shared" si="2"/>
        <v>188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4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25">
      <c r="A7" s="2">
        <v>1971</v>
      </c>
      <c r="B7" s="5">
        <v>0.32700000000000001</v>
      </c>
      <c r="C7" s="5">
        <v>0.36199999999999999</v>
      </c>
      <c r="D7" s="2">
        <v>0.32700000000000001</v>
      </c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4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8">
        <f t="shared" si="0"/>
        <v>279.8</v>
      </c>
      <c r="AC7" s="15">
        <f t="shared" si="1"/>
        <v>76.8</v>
      </c>
      <c r="AD7" s="15">
        <f t="shared" si="2"/>
        <v>124.29999999999998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4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25">
      <c r="A8" s="2">
        <v>1972</v>
      </c>
      <c r="B8" s="5">
        <v>0.80400000000000005</v>
      </c>
      <c r="C8" s="5">
        <v>1.0169999999999999</v>
      </c>
      <c r="D8" s="2">
        <v>0.80400000000000005</v>
      </c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4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8">
        <f t="shared" si="0"/>
        <v>249.49999999999997</v>
      </c>
      <c r="AC8" s="15">
        <f t="shared" si="1"/>
        <v>65</v>
      </c>
      <c r="AD8" s="15">
        <f t="shared" si="2"/>
        <v>124.6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4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25">
      <c r="A9" s="2">
        <v>1973</v>
      </c>
      <c r="B9" s="5">
        <v>0.38</v>
      </c>
      <c r="C9" s="5">
        <v>0.59</v>
      </c>
      <c r="D9" s="2">
        <v>0.38</v>
      </c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4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8">
        <f t="shared" si="0"/>
        <v>287.10000000000002</v>
      </c>
      <c r="AC9" s="15">
        <f t="shared" si="1"/>
        <v>89</v>
      </c>
      <c r="AD9" s="15">
        <f t="shared" si="2"/>
        <v>153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4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25">
      <c r="A10" s="2">
        <v>1974</v>
      </c>
      <c r="B10" s="5">
        <v>0</v>
      </c>
      <c r="C10" s="5">
        <v>0.433</v>
      </c>
      <c r="D10" s="2">
        <v>0</v>
      </c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4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8">
        <f t="shared" si="0"/>
        <v>299.90000000000003</v>
      </c>
      <c r="AC10" s="15">
        <f t="shared" si="1"/>
        <v>80</v>
      </c>
      <c r="AD10" s="15">
        <f t="shared" si="2"/>
        <v>143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4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25">
      <c r="A11" s="2">
        <v>1975</v>
      </c>
      <c r="B11" s="5">
        <v>0.60399999999999998</v>
      </c>
      <c r="C11" s="5">
        <v>1.085</v>
      </c>
      <c r="D11" s="2">
        <v>0.60399999999999998</v>
      </c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4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8">
        <f t="shared" si="0"/>
        <v>248</v>
      </c>
      <c r="AC11" s="15">
        <f t="shared" si="1"/>
        <v>65</v>
      </c>
      <c r="AD11" s="15">
        <f t="shared" si="2"/>
        <v>113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4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25">
      <c r="A12" s="2">
        <v>1976</v>
      </c>
      <c r="B12" s="5">
        <v>0.79500000000000004</v>
      </c>
      <c r="C12" s="5">
        <v>1.1919999999999999</v>
      </c>
      <c r="D12" s="2">
        <v>0.79500000000000004</v>
      </c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4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8">
        <f t="shared" si="0"/>
        <v>239</v>
      </c>
      <c r="AC12" s="15">
        <f t="shared" si="1"/>
        <v>40</v>
      </c>
      <c r="AD12" s="15">
        <f t="shared" si="2"/>
        <v>89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4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25">
      <c r="A13" s="2">
        <v>1977</v>
      </c>
      <c r="B13" s="5">
        <v>0.28299999999999997</v>
      </c>
      <c r="C13" s="5">
        <v>0.56299999999999994</v>
      </c>
      <c r="D13" s="2">
        <v>0.28299999999999997</v>
      </c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4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8">
        <f t="shared" si="0"/>
        <v>260</v>
      </c>
      <c r="AC13" s="15">
        <f t="shared" si="1"/>
        <v>75</v>
      </c>
      <c r="AD13" s="15">
        <f t="shared" si="2"/>
        <v>116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4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25">
      <c r="A14" s="2">
        <v>1978</v>
      </c>
      <c r="B14" s="5">
        <v>0.69299999999999995</v>
      </c>
      <c r="C14" s="5">
        <v>1.0449999999999999</v>
      </c>
      <c r="D14" s="2">
        <v>0.69299999999999995</v>
      </c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4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8">
        <f t="shared" si="0"/>
        <v>161</v>
      </c>
      <c r="AC14" s="15">
        <f t="shared" si="1"/>
        <v>29</v>
      </c>
      <c r="AD14" s="15">
        <f t="shared" si="2"/>
        <v>81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4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25">
      <c r="A15" s="2">
        <v>1979</v>
      </c>
      <c r="B15" s="5">
        <v>1.0269999999999999</v>
      </c>
      <c r="C15" s="5">
        <v>1.3109999999999999</v>
      </c>
      <c r="D15" s="2">
        <v>1.0269999999999999</v>
      </c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4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8">
        <f t="shared" si="0"/>
        <v>160</v>
      </c>
      <c r="AC15" s="15">
        <f t="shared" si="1"/>
        <v>31</v>
      </c>
      <c r="AD15" s="15">
        <f t="shared" si="2"/>
        <v>91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4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25">
      <c r="A16" s="2">
        <v>1980</v>
      </c>
      <c r="B16" s="5">
        <v>0.158</v>
      </c>
      <c r="C16" s="5">
        <v>0.317</v>
      </c>
      <c r="D16" s="2">
        <v>0.158</v>
      </c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4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8">
        <f t="shared" si="0"/>
        <v>278</v>
      </c>
      <c r="AC16" s="15">
        <f t="shared" si="1"/>
        <v>57</v>
      </c>
      <c r="AD16" s="15">
        <f t="shared" si="2"/>
        <v>153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4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25">
      <c r="A17" s="2">
        <v>1981</v>
      </c>
      <c r="B17" s="5">
        <v>0.67300000000000004</v>
      </c>
      <c r="C17" s="5">
        <v>1.0249999999999999</v>
      </c>
      <c r="D17" s="2">
        <v>0.67300000000000004</v>
      </c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4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8">
        <f t="shared" si="0"/>
        <v>222</v>
      </c>
      <c r="AC17" s="15">
        <f t="shared" si="1"/>
        <v>48</v>
      </c>
      <c r="AD17" s="15">
        <f t="shared" si="2"/>
        <v>96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4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25">
      <c r="A18" s="2">
        <v>1982</v>
      </c>
      <c r="B18" s="5">
        <v>0.69</v>
      </c>
      <c r="C18" s="5">
        <v>0.95799999999999996</v>
      </c>
      <c r="D18" s="2">
        <v>0.69</v>
      </c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4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8">
        <f t="shared" si="0"/>
        <v>247</v>
      </c>
      <c r="AC18" s="15">
        <f t="shared" si="1"/>
        <v>92</v>
      </c>
      <c r="AD18" s="15">
        <f t="shared" si="2"/>
        <v>153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4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25">
      <c r="A19" s="2">
        <v>1983</v>
      </c>
      <c r="B19" s="5">
        <v>0.65</v>
      </c>
      <c r="C19" s="5">
        <v>0.92800000000000005</v>
      </c>
      <c r="D19" s="2">
        <v>0.65</v>
      </c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4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8">
        <f t="shared" si="0"/>
        <v>177</v>
      </c>
      <c r="AC19" s="15">
        <f t="shared" si="1"/>
        <v>46</v>
      </c>
      <c r="AD19" s="15">
        <f t="shared" si="2"/>
        <v>78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4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25">
      <c r="A20" s="2">
        <v>1984</v>
      </c>
      <c r="B20" s="5">
        <v>0.998</v>
      </c>
      <c r="C20" s="5">
        <v>1.2470000000000001</v>
      </c>
      <c r="D20" s="2">
        <v>0.998</v>
      </c>
      <c r="E20" s="39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4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8">
        <f t="shared" si="0"/>
        <v>329</v>
      </c>
      <c r="AC20" s="15">
        <f t="shared" si="1"/>
        <v>33</v>
      </c>
      <c r="AD20" s="15">
        <f t="shared" si="2"/>
        <v>147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4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25">
      <c r="A21" s="2">
        <v>1985</v>
      </c>
      <c r="B21" s="5">
        <v>0.38500000000000001</v>
      </c>
      <c r="C21" s="5">
        <v>0.49</v>
      </c>
      <c r="D21" s="2">
        <v>0.38500000000000001</v>
      </c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4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8">
        <f t="shared" si="0"/>
        <v>271.00000000000006</v>
      </c>
      <c r="AC21" s="15">
        <f t="shared" si="1"/>
        <v>27.299999999999997</v>
      </c>
      <c r="AD21" s="15">
        <f t="shared" si="2"/>
        <v>126.8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4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25">
      <c r="A22" s="2">
        <v>1986</v>
      </c>
      <c r="B22" s="5">
        <v>0.873</v>
      </c>
      <c r="C22" s="5">
        <v>1.149</v>
      </c>
      <c r="D22" s="2">
        <v>0.873</v>
      </c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4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8">
        <f t="shared" si="0"/>
        <v>247.7</v>
      </c>
      <c r="AC22" s="15">
        <f t="shared" si="1"/>
        <v>64.900000000000006</v>
      </c>
      <c r="AD22" s="15">
        <f t="shared" si="2"/>
        <v>112.4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4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25">
      <c r="A23" s="2">
        <v>1987</v>
      </c>
      <c r="B23" s="5">
        <v>0.48399999999999999</v>
      </c>
      <c r="C23" s="5">
        <v>0.65400000000000003</v>
      </c>
      <c r="D23" s="2">
        <v>0.48399999999999999</v>
      </c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4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8">
        <f t="shared" si="0"/>
        <v>272.7</v>
      </c>
      <c r="AC23" s="15">
        <f t="shared" si="1"/>
        <v>58.6</v>
      </c>
      <c r="AD23" s="15">
        <f t="shared" si="2"/>
        <v>80.3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4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25">
      <c r="A24" s="2">
        <v>1988</v>
      </c>
      <c r="B24" s="5">
        <v>0.877</v>
      </c>
      <c r="C24" s="5">
        <v>1.153</v>
      </c>
      <c r="D24" s="2">
        <v>0.877</v>
      </c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4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8">
        <f t="shared" si="0"/>
        <v>343.4</v>
      </c>
      <c r="AC24" s="15">
        <f t="shared" si="1"/>
        <v>83.6</v>
      </c>
      <c r="AD24" s="15">
        <f t="shared" si="2"/>
        <v>216.29999999999998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4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25">
      <c r="A25" s="2">
        <v>1989</v>
      </c>
      <c r="B25" s="5">
        <v>0</v>
      </c>
      <c r="C25" s="5">
        <v>0.24399999999999999</v>
      </c>
      <c r="D25" s="2">
        <v>0</v>
      </c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4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8">
        <f t="shared" si="0"/>
        <v>315.99999999999994</v>
      </c>
      <c r="AC25" s="15">
        <f t="shared" si="1"/>
        <v>82.4</v>
      </c>
      <c r="AD25" s="15">
        <f t="shared" si="2"/>
        <v>186.20000000000002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4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25">
      <c r="A26" s="2">
        <v>1990</v>
      </c>
      <c r="B26" s="5">
        <v>1.018</v>
      </c>
      <c r="C26" s="5">
        <v>1.4279999999999999</v>
      </c>
      <c r="D26" s="2">
        <v>1.018</v>
      </c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4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8">
        <f t="shared" si="0"/>
        <v>251.89999999999998</v>
      </c>
      <c r="AC26" s="15">
        <f t="shared" si="1"/>
        <v>69.5</v>
      </c>
      <c r="AD26" s="15">
        <f t="shared" si="2"/>
        <v>113.6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4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25">
      <c r="A27" s="2">
        <v>1991</v>
      </c>
      <c r="B27" s="5">
        <v>1.1060000000000001</v>
      </c>
      <c r="C27" s="5">
        <v>1.3</v>
      </c>
      <c r="D27" s="2">
        <v>1.1060000000000001</v>
      </c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4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8">
        <f t="shared" si="0"/>
        <v>291.79999999999995</v>
      </c>
      <c r="AC27" s="15">
        <f t="shared" si="1"/>
        <v>70</v>
      </c>
      <c r="AD27" s="15">
        <f t="shared" si="2"/>
        <v>157.6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4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25">
      <c r="A28" s="2">
        <v>1992</v>
      </c>
      <c r="B28" s="5">
        <v>0.72899999999999998</v>
      </c>
      <c r="C28" s="5">
        <v>0.79900000000000004</v>
      </c>
      <c r="D28" s="2">
        <v>0.72899999999999998</v>
      </c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4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8">
        <f t="shared" si="0"/>
        <v>244.29999999999998</v>
      </c>
      <c r="AC28" s="15">
        <f t="shared" si="1"/>
        <v>63.099999999999994</v>
      </c>
      <c r="AD28" s="15">
        <f t="shared" si="2"/>
        <v>108.29999999999998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4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25">
      <c r="A29" s="2">
        <v>1993</v>
      </c>
      <c r="B29" s="5">
        <v>0.38400000000000001</v>
      </c>
      <c r="C29" s="5">
        <v>0.52500000000000002</v>
      </c>
      <c r="D29" s="2">
        <v>0.38400000000000001</v>
      </c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4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8">
        <f t="shared" si="0"/>
        <v>335.3</v>
      </c>
      <c r="AC29" s="15">
        <f t="shared" si="1"/>
        <v>87</v>
      </c>
      <c r="AD29" s="15">
        <f t="shared" si="2"/>
        <v>152.20000000000002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4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25">
      <c r="A30" s="2">
        <v>1994</v>
      </c>
      <c r="B30" s="5">
        <v>0.93600000000000005</v>
      </c>
      <c r="C30" s="5">
        <v>1.23</v>
      </c>
      <c r="D30" s="2">
        <v>0.93600000000000005</v>
      </c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4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8">
        <f t="shared" si="0"/>
        <v>325.60000000000002</v>
      </c>
      <c r="AC30" s="15">
        <f t="shared" si="1"/>
        <v>73.8</v>
      </c>
      <c r="AD30" s="15">
        <f t="shared" si="2"/>
        <v>199.9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4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25">
      <c r="A31" s="2">
        <v>1995</v>
      </c>
      <c r="B31" s="5">
        <v>0.47099999999999997</v>
      </c>
      <c r="C31" s="5">
        <v>0.64700000000000002</v>
      </c>
      <c r="D31" s="2">
        <v>0.47099999999999997</v>
      </c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4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8">
        <f t="shared" si="0"/>
        <v>272.90000000000003</v>
      </c>
      <c r="AC31" s="15">
        <f t="shared" si="1"/>
        <v>125.7</v>
      </c>
      <c r="AD31" s="15">
        <f t="shared" si="2"/>
        <v>167.20000000000002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4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25">
      <c r="A32" s="2">
        <v>1996</v>
      </c>
      <c r="B32" s="5">
        <v>0.82599999999999996</v>
      </c>
      <c r="C32" s="5">
        <v>1.115</v>
      </c>
      <c r="D32" s="2">
        <v>0.82599999999999996</v>
      </c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4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8">
        <f t="shared" si="0"/>
        <v>309.90000000000003</v>
      </c>
      <c r="AC32" s="15">
        <f t="shared" si="1"/>
        <v>77.5</v>
      </c>
      <c r="AD32" s="15">
        <f t="shared" si="2"/>
        <v>146.1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4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25">
      <c r="A33" s="2">
        <v>1997</v>
      </c>
      <c r="B33" s="5">
        <v>0.53</v>
      </c>
      <c r="C33" s="5">
        <v>0.747</v>
      </c>
      <c r="D33" s="2">
        <v>0.53</v>
      </c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4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8">
        <f t="shared" si="0"/>
        <v>216.29999999999998</v>
      </c>
      <c r="AC33" s="15">
        <f t="shared" si="1"/>
        <v>51.1</v>
      </c>
      <c r="AD33" s="15">
        <f t="shared" si="2"/>
        <v>118.4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4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25">
      <c r="A34" s="2">
        <v>1998</v>
      </c>
      <c r="B34" s="5">
        <v>0.86399999999999999</v>
      </c>
      <c r="C34" s="5">
        <v>1.1180000000000001</v>
      </c>
      <c r="D34" s="2">
        <v>0.86399999999999999</v>
      </c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4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8">
        <f t="shared" si="0"/>
        <v>241.1</v>
      </c>
      <c r="AC34" s="15">
        <f t="shared" si="1"/>
        <v>87.2</v>
      </c>
      <c r="AD34" s="15">
        <f t="shared" si="2"/>
        <v>161.19999999999999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4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25">
      <c r="A35" s="2">
        <v>1999</v>
      </c>
      <c r="B35" s="5">
        <v>0.35099999999999998</v>
      </c>
      <c r="C35" s="5">
        <v>0.53200000000000003</v>
      </c>
      <c r="D35" s="2">
        <v>0.35099999999999998</v>
      </c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4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8">
        <f t="shared" si="0"/>
        <v>346.09999999999997</v>
      </c>
      <c r="AC35" s="15">
        <f t="shared" si="1"/>
        <v>86.1</v>
      </c>
      <c r="AD35" s="15">
        <f t="shared" si="2"/>
        <v>213.3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4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25">
      <c r="A36" s="2">
        <v>2000</v>
      </c>
      <c r="B36" s="5">
        <v>0.40600000000000003</v>
      </c>
      <c r="C36" s="5">
        <v>0.71299999999999997</v>
      </c>
      <c r="D36" s="2">
        <v>0.40600000000000003</v>
      </c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4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8">
        <f t="shared" si="0"/>
        <v>250.70000000000002</v>
      </c>
      <c r="AC36" s="15">
        <f t="shared" si="1"/>
        <v>117.80000000000001</v>
      </c>
      <c r="AD36" s="15">
        <f t="shared" si="2"/>
        <v>135.80000000000001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4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25">
      <c r="A37" s="2">
        <v>2001</v>
      </c>
      <c r="B37" s="5">
        <v>0.997</v>
      </c>
      <c r="C37" s="5">
        <v>1.3480000000000001</v>
      </c>
      <c r="D37" s="2">
        <v>0.997</v>
      </c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4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8">
        <f t="shared" si="0"/>
        <v>186.7</v>
      </c>
      <c r="AC37" s="15">
        <f t="shared" si="1"/>
        <v>41.3</v>
      </c>
      <c r="AD37" s="15">
        <f t="shared" si="2"/>
        <v>82.1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4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25">
      <c r="A38" s="2">
        <v>2002</v>
      </c>
      <c r="B38" s="5">
        <v>0.89</v>
      </c>
      <c r="C38" s="5">
        <v>1.095</v>
      </c>
      <c r="D38" s="2">
        <v>0.89</v>
      </c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4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8">
        <f t="shared" si="0"/>
        <v>250.00000000000006</v>
      </c>
      <c r="AC38" s="15">
        <f t="shared" si="1"/>
        <v>55.9</v>
      </c>
      <c r="AD38" s="15">
        <f t="shared" si="2"/>
        <v>123.2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4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25">
      <c r="A39" s="2">
        <v>2003</v>
      </c>
      <c r="B39" s="5">
        <v>0.82299999999999995</v>
      </c>
      <c r="C39" s="5">
        <v>0.94399999999999995</v>
      </c>
      <c r="D39" s="2">
        <v>0.82299999999999995</v>
      </c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4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8">
        <f t="shared" si="0"/>
        <v>285.29999999999995</v>
      </c>
      <c r="AC39" s="15">
        <f t="shared" si="1"/>
        <v>23.8</v>
      </c>
      <c r="AD39" s="15">
        <f t="shared" si="2"/>
        <v>78.399999999999991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4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25">
      <c r="A40" s="2">
        <v>2004</v>
      </c>
      <c r="B40" s="5">
        <v>0.76300000000000001</v>
      </c>
      <c r="C40" s="5">
        <v>0.92</v>
      </c>
      <c r="D40" s="2">
        <v>0.76300000000000001</v>
      </c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4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8">
        <f t="shared" si="0"/>
        <v>263</v>
      </c>
      <c r="AC40" s="15">
        <f t="shared" si="1"/>
        <v>65.900000000000006</v>
      </c>
      <c r="AD40" s="15">
        <f t="shared" si="2"/>
        <v>154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4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25">
      <c r="A41" s="2">
        <v>2005</v>
      </c>
      <c r="B41" s="5">
        <v>0.47099999999999997</v>
      </c>
      <c r="C41" s="5">
        <v>0.67900000000000005</v>
      </c>
      <c r="D41" s="2">
        <v>0.47099999999999997</v>
      </c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4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8">
        <f t="shared" si="0"/>
        <v>224.1</v>
      </c>
      <c r="AC41" s="15">
        <f t="shared" si="1"/>
        <v>42.5</v>
      </c>
      <c r="AD41" s="15">
        <f t="shared" si="2"/>
        <v>101.9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4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25">
      <c r="A42" s="2">
        <v>2006</v>
      </c>
      <c r="B42" s="5">
        <v>0.63400000000000001</v>
      </c>
      <c r="C42" s="5">
        <v>0.877</v>
      </c>
      <c r="D42" s="2">
        <v>0.63400000000000001</v>
      </c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4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8">
        <f t="shared" si="0"/>
        <v>320.39999999999998</v>
      </c>
      <c r="AC42" s="15">
        <f t="shared" si="1"/>
        <v>49.8</v>
      </c>
      <c r="AD42" s="15">
        <f t="shared" si="2"/>
        <v>152.80000000000001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4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25">
      <c r="A43" s="2">
        <v>2007</v>
      </c>
      <c r="B43" s="5">
        <v>0.53800000000000003</v>
      </c>
      <c r="C43" s="5">
        <v>0.80500000000000005</v>
      </c>
      <c r="D43" s="2">
        <v>0.53800000000000003</v>
      </c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4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8">
        <f t="shared" si="0"/>
        <v>329</v>
      </c>
      <c r="AC43" s="15">
        <f t="shared" si="1"/>
        <v>66.8</v>
      </c>
      <c r="AD43" s="15">
        <f t="shared" si="2"/>
        <v>172.1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4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25">
      <c r="A44" s="2">
        <v>2008</v>
      </c>
      <c r="B44" s="5">
        <v>0.68500000000000005</v>
      </c>
      <c r="C44" s="5">
        <v>0.97899999999999998</v>
      </c>
      <c r="D44" s="2">
        <v>0.68500000000000005</v>
      </c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4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8">
        <f t="shared" si="0"/>
        <v>297.49999999999994</v>
      </c>
      <c r="AC44" s="15">
        <f t="shared" si="1"/>
        <v>74.2</v>
      </c>
      <c r="AD44" s="15">
        <f t="shared" si="2"/>
        <v>130.79999999999998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4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25">
      <c r="A45" s="2">
        <v>2009</v>
      </c>
      <c r="B45" s="5">
        <v>0.879</v>
      </c>
      <c r="C45" s="5">
        <v>1.099</v>
      </c>
      <c r="D45" s="2">
        <v>0.879</v>
      </c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4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8">
        <f t="shared" si="0"/>
        <v>275</v>
      </c>
      <c r="AC45" s="15">
        <f t="shared" si="1"/>
        <v>64.400000000000006</v>
      </c>
      <c r="AD45" s="15">
        <f t="shared" si="2"/>
        <v>153.80000000000001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4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25">
      <c r="A46" s="2">
        <v>2010</v>
      </c>
      <c r="B46" s="5">
        <v>0.67800000000000005</v>
      </c>
      <c r="C46" s="5">
        <v>0.83799999999999997</v>
      </c>
      <c r="D46" s="2">
        <v>0.67800000000000005</v>
      </c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4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8">
        <f t="shared" si="0"/>
        <v>354.59999999999997</v>
      </c>
      <c r="AC46" s="15">
        <f t="shared" si="1"/>
        <v>102.6</v>
      </c>
      <c r="AD46" s="15">
        <f t="shared" si="2"/>
        <v>179.2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4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25">
      <c r="A47" s="2">
        <v>2011</v>
      </c>
      <c r="B47" s="5">
        <v>0.49199999999999999</v>
      </c>
      <c r="C47" s="5">
        <v>0.70099999999999996</v>
      </c>
      <c r="D47" s="2">
        <v>0.49199999999999999</v>
      </c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4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8">
        <f t="shared" si="0"/>
        <v>303.75000000000006</v>
      </c>
      <c r="AC47" s="15">
        <f t="shared" si="1"/>
        <v>73.900000000000006</v>
      </c>
      <c r="AD47" s="15">
        <f t="shared" si="2"/>
        <v>137.80000000000001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4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25">
      <c r="A48" s="2">
        <v>2012</v>
      </c>
      <c r="B48" s="5">
        <v>1.052</v>
      </c>
      <c r="C48" s="5">
        <v>1.325</v>
      </c>
      <c r="D48" s="2">
        <v>1.052</v>
      </c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4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8">
        <f t="shared" si="0"/>
        <v>218.99999999999997</v>
      </c>
      <c r="AC48" s="15">
        <f t="shared" si="1"/>
        <v>45.2</v>
      </c>
      <c r="AD48" s="15">
        <f t="shared" si="2"/>
        <v>65.900000000000006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4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25">
      <c r="A49" s="2">
        <v>2013</v>
      </c>
      <c r="B49" s="5">
        <v>0.82</v>
      </c>
      <c r="C49" s="5">
        <v>0.95099999999999996</v>
      </c>
      <c r="D49" s="2">
        <v>0.82</v>
      </c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4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8">
        <f t="shared" si="0"/>
        <v>165.70000000000002</v>
      </c>
      <c r="AC49" s="15">
        <f t="shared" si="1"/>
        <v>19.100000000000001</v>
      </c>
      <c r="AD49" s="15">
        <f t="shared" si="2"/>
        <v>74.099999999999994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4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25">
      <c r="A50" s="2">
        <v>2014</v>
      </c>
      <c r="B50" s="5">
        <v>0.81899999999999995</v>
      </c>
      <c r="C50" s="5">
        <v>0.995</v>
      </c>
      <c r="D50" s="2">
        <v>0.81899999999999995</v>
      </c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4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8">
        <f t="shared" si="0"/>
        <v>321.39999999999998</v>
      </c>
      <c r="AC50" s="15">
        <f t="shared" si="1"/>
        <v>43.3</v>
      </c>
      <c r="AD50" s="15">
        <f t="shared" si="2"/>
        <v>170.1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4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25">
      <c r="A51" s="2">
        <v>2015</v>
      </c>
      <c r="B51" s="5">
        <v>0.66500000000000004</v>
      </c>
      <c r="C51" s="5">
        <v>0.84399999999999997</v>
      </c>
      <c r="D51" s="2">
        <v>0.66500000000000004</v>
      </c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4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8">
        <f t="shared" si="0"/>
        <v>365.1</v>
      </c>
      <c r="AC51" s="15">
        <f t="shared" si="1"/>
        <v>139.69999999999999</v>
      </c>
      <c r="AD51" s="15">
        <f t="shared" si="2"/>
        <v>255.7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4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25">
      <c r="A52" s="2">
        <v>2016</v>
      </c>
      <c r="B52" s="5">
        <v>0.78400000000000003</v>
      </c>
      <c r="C52" s="5">
        <v>0.92300000000000004</v>
      </c>
      <c r="D52" s="2">
        <v>0.78400000000000003</v>
      </c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4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8">
        <f t="shared" si="0"/>
        <v>234.5</v>
      </c>
      <c r="AC52" s="15">
        <f t="shared" si="1"/>
        <v>39.1</v>
      </c>
      <c r="AD52" s="15">
        <f t="shared" si="2"/>
        <v>85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4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25">
      <c r="A53" s="2">
        <v>2017</v>
      </c>
      <c r="B53" s="5">
        <v>0.68200000000000005</v>
      </c>
      <c r="C53" s="5">
        <v>0.82</v>
      </c>
      <c r="D53" s="2">
        <v>0.68200000000000005</v>
      </c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4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8">
        <f t="shared" si="0"/>
        <v>299.3</v>
      </c>
      <c r="AC53" s="15">
        <f t="shared" si="1"/>
        <v>58.099999999999994</v>
      </c>
      <c r="AD53" s="15">
        <f t="shared" si="2"/>
        <v>141.5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4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25">
      <c r="A54" s="2">
        <v>2018</v>
      </c>
      <c r="B54" s="5">
        <v>1.167</v>
      </c>
      <c r="C54" s="5">
        <v>1.3660000000000001</v>
      </c>
      <c r="D54" s="2">
        <v>1.167</v>
      </c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4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8">
        <f t="shared" si="0"/>
        <v>336.20000000000005</v>
      </c>
      <c r="AC54" s="15">
        <f t="shared" si="1"/>
        <v>80.900000000000006</v>
      </c>
      <c r="AD54" s="15">
        <f t="shared" si="2"/>
        <v>188.89999999999998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4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25">
      <c r="A55" s="2">
        <v>2019</v>
      </c>
      <c r="B55" s="5">
        <v>1.32</v>
      </c>
      <c r="C55" s="5">
        <v>1.3779999999999999</v>
      </c>
      <c r="D55" s="2">
        <v>1.32</v>
      </c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4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8">
        <f t="shared" si="0"/>
        <v>273</v>
      </c>
      <c r="AC55" s="15">
        <f t="shared" si="1"/>
        <v>73.599999999999994</v>
      </c>
      <c r="AD55" s="15">
        <f t="shared" si="2"/>
        <v>167.5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4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25">
      <c r="A56" s="2">
        <v>2020</v>
      </c>
      <c r="B56" s="5">
        <v>0.70899999999999996</v>
      </c>
      <c r="C56" s="5">
        <v>0.622</v>
      </c>
      <c r="D56" s="2">
        <v>0.70899999999999996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8">
        <f t="shared" si="0"/>
        <v>332</v>
      </c>
      <c r="AC56" s="15">
        <f t="shared" si="1"/>
        <v>99.1</v>
      </c>
      <c r="AD56" s="15">
        <f t="shared" si="2"/>
        <v>137.5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4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25">
      <c r="A57" s="2">
        <v>2021</v>
      </c>
      <c r="B57" s="5">
        <v>0.93</v>
      </c>
      <c r="C57" s="5">
        <v>0.98299999999999998</v>
      </c>
      <c r="D57" s="2">
        <v>0.93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244.3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4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25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141.14107142857145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-1.5486781095496255E-2</v>
      </c>
      <c r="J62" s="2">
        <f t="shared" ref="J62:W62" si="8">CORREL($B$2:$B$57,J2:J57)</f>
        <v>0.2358911166282919</v>
      </c>
      <c r="K62" s="2">
        <f t="shared" si="8"/>
        <v>4.1477862903915738E-2</v>
      </c>
      <c r="L62" s="2">
        <f t="shared" si="8"/>
        <v>0.19721391614773823</v>
      </c>
      <c r="M62" s="2">
        <f t="shared" si="8"/>
        <v>0.18385572602939187</v>
      </c>
      <c r="N62" s="2">
        <f t="shared" si="8"/>
        <v>0.20457150486894829</v>
      </c>
      <c r="O62" s="2">
        <f t="shared" si="8"/>
        <v>1.2668680115927446E-2</v>
      </c>
      <c r="P62" s="2">
        <f t="shared" si="8"/>
        <v>5.1525143928443123E-2</v>
      </c>
      <c r="Q62" s="2">
        <f t="shared" si="8"/>
        <v>8.217776283679025E-2</v>
      </c>
      <c r="R62" s="2">
        <f>CORREL($B$2:$B$57,R2:R57)</f>
        <v>-0.13790534607174876</v>
      </c>
      <c r="S62" s="2">
        <f>CORREL($B$2:$B$57,S2:S57)</f>
        <v>-7.3694902792167897E-3</v>
      </c>
      <c r="T62" s="2">
        <f t="shared" si="8"/>
        <v>-2.6530924435794283E-2</v>
      </c>
      <c r="U62" s="2">
        <f>CORREL($B$2:$B$57,U2:U57)</f>
        <v>-0.15542693714411526</v>
      </c>
      <c r="V62" s="2">
        <f t="shared" si="8"/>
        <v>-7.0110644145134848E-2</v>
      </c>
      <c r="W62" s="2">
        <f t="shared" si="8"/>
        <v>2.9096415455356468E-2</v>
      </c>
      <c r="X62" s="2">
        <f>CORREL($B$2:$B$57,X2:X57)</f>
        <v>0.21846253744671051</v>
      </c>
      <c r="Y62" s="2">
        <f>CORREL($B$2:$B$57,Y2:Y57)</f>
        <v>-7.2565360491910424E-2</v>
      </c>
      <c r="Z62" s="2">
        <f t="shared" ref="Z62:AA62" si="9">CORREL($B$2:$B$57,Z2:Z57)</f>
        <v>0.13723421310071213</v>
      </c>
      <c r="AA62" s="2">
        <f t="shared" si="9"/>
        <v>0.15948528063097531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0.21685322194491105</v>
      </c>
      <c r="J63" s="2">
        <f>CORREL($B$2:$B$57,AH2:AH57)</f>
        <v>-0.14074002194205251</v>
      </c>
      <c r="K63" s="2">
        <f t="shared" ref="K63:Y63" si="10">CORREL($B$2:$B$57,AI2:AI57)</f>
        <v>0.25037845868251052</v>
      </c>
      <c r="L63" s="2">
        <f>CORREL($B$2:$B$57,AJ2:AJ57)</f>
        <v>0.22210166443415924</v>
      </c>
      <c r="M63" s="2">
        <f t="shared" si="10"/>
        <v>0.31729867191901118</v>
      </c>
      <c r="N63" s="2">
        <f t="shared" si="10"/>
        <v>0.12418594117064743</v>
      </c>
      <c r="O63" s="2">
        <f t="shared" si="10"/>
        <v>4.0981114812503466E-2</v>
      </c>
      <c r="P63" s="2">
        <f>CORREL($B$2:$B$57,AN2:AN57)</f>
        <v>-9.4614013461307392E-2</v>
      </c>
      <c r="Q63" s="2">
        <f>CORREL($B$2:$B$57,AO2:AO57)</f>
        <v>-0.19160428335320731</v>
      </c>
      <c r="R63" s="2">
        <f>CORREL($B$2:$B$57,AP2:AP57)</f>
        <v>-7.1128210296857397E-2</v>
      </c>
      <c r="S63" s="2">
        <f>CORREL($B$2:$B$57,AQ2:AQ57)</f>
        <v>-8.9264143839103804E-2</v>
      </c>
      <c r="T63" s="2">
        <f t="shared" si="10"/>
        <v>-8.598280736078058E-2</v>
      </c>
      <c r="U63" s="2">
        <f t="shared" si="10"/>
        <v>0.4263762713653016</v>
      </c>
      <c r="V63" s="2">
        <f t="shared" si="10"/>
        <v>0.4538108379865522</v>
      </c>
      <c r="W63" s="2">
        <f t="shared" si="10"/>
        <v>4.716054007400327E-2</v>
      </c>
      <c r="X63" s="2">
        <f t="shared" si="10"/>
        <v>9.6396113812759587E-2</v>
      </c>
      <c r="Y63" s="2">
        <f t="shared" si="10"/>
        <v>0.21180152768685453</v>
      </c>
      <c r="Z63" s="2">
        <f>CORREL($B$2:$B$56,BA2:BA56)</f>
        <v>0.56281082962883877</v>
      </c>
      <c r="AA63" s="2">
        <f>CORREL($B$2:$B$56,BB2:BB56)</f>
        <v>0.40887393730995625</v>
      </c>
      <c r="AB63" s="18"/>
      <c r="AD63" s="15"/>
    </row>
    <row r="64" spans="1:54" x14ac:dyDescent="0.25">
      <c r="E64" s="39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25">
      <c r="G70" s="2" t="s">
        <v>27</v>
      </c>
      <c r="H70" s="20">
        <f>MAX(I62:Y62)</f>
        <v>0.2358911166282919</v>
      </c>
      <c r="AB70" s="18"/>
      <c r="AD70" s="15"/>
    </row>
    <row r="71" spans="5:30" x14ac:dyDescent="0.25">
      <c r="G71" s="2" t="s">
        <v>28</v>
      </c>
      <c r="H71" s="21">
        <f>MIN(I62:Y62)</f>
        <v>-0.15542693714411526</v>
      </c>
      <c r="AB71" s="18"/>
      <c r="AD71" s="15"/>
    </row>
    <row r="72" spans="5:30" x14ac:dyDescent="0.25">
      <c r="G72" s="2" t="s">
        <v>23</v>
      </c>
      <c r="H72" s="20">
        <f>MAX(I63:Y63)</f>
        <v>0.4538108379865522</v>
      </c>
      <c r="AB72" s="18"/>
      <c r="AD72" s="15"/>
    </row>
    <row r="73" spans="5:30" x14ac:dyDescent="0.25">
      <c r="G73" s="2" t="s">
        <v>24</v>
      </c>
      <c r="H73" s="21">
        <f>MIN(I63:Y63)</f>
        <v>-0.19160428335320731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40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9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9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9"/>
    </row>
    <row r="188" spans="5:5" x14ac:dyDescent="0.25">
      <c r="E188" s="40"/>
    </row>
    <row r="212" spans="5:5" x14ac:dyDescent="0.25">
      <c r="E212" s="39"/>
    </row>
    <row r="227" spans="5:5" x14ac:dyDescent="0.25">
      <c r="E227" s="40"/>
    </row>
    <row r="262" spans="5:5" x14ac:dyDescent="0.25">
      <c r="E262" s="39"/>
    </row>
    <row r="273" spans="5:5" x14ac:dyDescent="0.25">
      <c r="E273" s="39"/>
    </row>
    <row r="312" spans="5:5" x14ac:dyDescent="0.25">
      <c r="E312" s="40"/>
    </row>
    <row r="362" spans="5:5" x14ac:dyDescent="0.25">
      <c r="E362" s="40"/>
    </row>
    <row r="365" spans="5:5" x14ac:dyDescent="0.25">
      <c r="E365" s="39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Y62 Z66 Z62:AA63">
    <cfRule type="top10" dxfId="59" priority="8" bottom="1" rank="5"/>
    <cfRule type="top10" dxfId="58" priority="9" rank="5"/>
  </conditionalFormatting>
  <conditionalFormatting sqref="I64:Y69 Z64:AA65 Z67:AA68">
    <cfRule type="top10" dxfId="57" priority="1" rank="5"/>
    <cfRule type="top10" dxfId="56" priority="2" bottom="1" rank="5"/>
    <cfRule type="top10" dxfId="55" priority="3" bottom="1" rank="5"/>
    <cfRule type="top10" dxfId="54" priority="4" rank="5"/>
  </conditionalFormatting>
  <conditionalFormatting sqref="I63:AA63 Z66">
    <cfRule type="top10" dxfId="53" priority="10" bottom="1" rank="5"/>
    <cfRule type="top10" dxfId="52" priority="11" rank="5"/>
  </conditionalFormatting>
  <conditionalFormatting sqref="AB86:AB87 Z66 I62: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H41" zoomScale="60" zoomScaleNormal="60" workbookViewId="0">
      <selection activeCell="K62" sqref="K62:Z62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38</v>
      </c>
      <c r="AB1" s="2" t="s">
        <v>37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37</v>
      </c>
      <c r="BA1" s="2" t="s">
        <v>39</v>
      </c>
    </row>
    <row r="2" spans="1:53" x14ac:dyDescent="0.25">
      <c r="A2" s="2">
        <v>1966</v>
      </c>
      <c r="B2">
        <v>1.383</v>
      </c>
      <c r="C2">
        <v>1.2210000000000001</v>
      </c>
      <c r="D2" s="14">
        <v>1.383</v>
      </c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5">
        <f>SUM(O2:Z2)</f>
        <v>356</v>
      </c>
      <c r="AB2" s="1">
        <f>SUM(T2:U2)</f>
        <v>88</v>
      </c>
      <c r="AC2" s="1">
        <f>SUM(T2:W2)</f>
        <v>159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25">
      <c r="A3" s="2">
        <v>1967</v>
      </c>
      <c r="B3">
        <v>1.397</v>
      </c>
      <c r="C3">
        <v>1.202</v>
      </c>
      <c r="D3" s="14">
        <v>1.397</v>
      </c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5">
        <f t="shared" ref="AA3:AA57" si="0">SUM(O3:Z3)</f>
        <v>274</v>
      </c>
      <c r="AB3" s="1">
        <f t="shared" ref="AB3:AB57" si="1">SUM(T3:U3)</f>
        <v>65</v>
      </c>
      <c r="AC3" s="1">
        <f t="shared" ref="AC3:AC57" si="2">SUM(T3:W3)</f>
        <v>127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25">
      <c r="A4" s="2">
        <v>1968</v>
      </c>
      <c r="B4">
        <v>1.3320000000000001</v>
      </c>
      <c r="C4">
        <v>1.085</v>
      </c>
      <c r="D4" s="14">
        <v>1.3320000000000001</v>
      </c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5">
        <f t="shared" si="0"/>
        <v>264</v>
      </c>
      <c r="AB4" s="1">
        <f t="shared" si="1"/>
        <v>76</v>
      </c>
      <c r="AC4" s="1">
        <f t="shared" si="2"/>
        <v>114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25">
      <c r="A5" s="2">
        <v>1969</v>
      </c>
      <c r="B5">
        <v>1.43</v>
      </c>
      <c r="C5">
        <v>1.198</v>
      </c>
      <c r="D5" s="14">
        <v>1.43</v>
      </c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5">
        <f t="shared" si="0"/>
        <v>186</v>
      </c>
      <c r="AB5" s="1">
        <f t="shared" si="1"/>
        <v>20</v>
      </c>
      <c r="AC5" s="1">
        <f t="shared" si="2"/>
        <v>78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25">
      <c r="A6" s="2">
        <v>1970</v>
      </c>
      <c r="B6">
        <v>1.3779999999999999</v>
      </c>
      <c r="C6">
        <v>1.125</v>
      </c>
      <c r="D6" s="14">
        <v>1.3779999999999999</v>
      </c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5">
        <f t="shared" si="0"/>
        <v>214</v>
      </c>
      <c r="AB6" s="1">
        <f t="shared" si="1"/>
        <v>62</v>
      </c>
      <c r="AC6" s="1">
        <f t="shared" si="2"/>
        <v>123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25">
      <c r="A7" s="2">
        <v>1971</v>
      </c>
      <c r="B7">
        <v>1.4430000000000001</v>
      </c>
      <c r="C7">
        <v>1.2370000000000001</v>
      </c>
      <c r="D7" s="14">
        <v>1.4430000000000001</v>
      </c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5">
        <f t="shared" si="0"/>
        <v>218</v>
      </c>
      <c r="AB7" s="1">
        <f t="shared" si="1"/>
        <v>81</v>
      </c>
      <c r="AC7" s="1">
        <f t="shared" si="2"/>
        <v>103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25">
      <c r="A8" s="2">
        <v>1972</v>
      </c>
      <c r="B8">
        <v>0.80100000000000005</v>
      </c>
      <c r="C8">
        <v>0.52</v>
      </c>
      <c r="D8" s="14">
        <v>0.80100000000000005</v>
      </c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5">
        <f t="shared" si="0"/>
        <v>277</v>
      </c>
      <c r="AB8" s="1">
        <f t="shared" si="1"/>
        <v>58</v>
      </c>
      <c r="AC8" s="1">
        <f t="shared" si="2"/>
        <v>135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25">
      <c r="A9" s="2">
        <v>1973</v>
      </c>
      <c r="B9">
        <v>1.4690000000000001</v>
      </c>
      <c r="C9">
        <v>1.361</v>
      </c>
      <c r="D9" s="14">
        <v>1.4690000000000001</v>
      </c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5">
        <f t="shared" si="0"/>
        <v>356</v>
      </c>
      <c r="AB9" s="1">
        <f t="shared" si="1"/>
        <v>90</v>
      </c>
      <c r="AC9" s="1">
        <f t="shared" si="2"/>
        <v>185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25">
      <c r="A10" s="2">
        <v>1974</v>
      </c>
      <c r="B10">
        <v>2.02</v>
      </c>
      <c r="C10">
        <v>1.7649999999999999</v>
      </c>
      <c r="D10" s="14">
        <v>2.02</v>
      </c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5">
        <f t="shared" si="0"/>
        <v>298</v>
      </c>
      <c r="AB10" s="1">
        <f t="shared" si="1"/>
        <v>110</v>
      </c>
      <c r="AC10" s="1">
        <f t="shared" si="2"/>
        <v>207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25">
      <c r="A11" s="2">
        <v>1975</v>
      </c>
      <c r="B11">
        <v>1.204</v>
      </c>
      <c r="C11">
        <v>0.79100000000000004</v>
      </c>
      <c r="D11" s="14">
        <v>1.204</v>
      </c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5">
        <f t="shared" si="0"/>
        <v>225</v>
      </c>
      <c r="AB11" s="1">
        <f t="shared" si="1"/>
        <v>75</v>
      </c>
      <c r="AC11" s="1">
        <f t="shared" si="2"/>
        <v>117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25">
      <c r="A12" s="2">
        <v>1976</v>
      </c>
      <c r="B12">
        <v>1.355</v>
      </c>
      <c r="C12">
        <v>1.129</v>
      </c>
      <c r="D12" s="14">
        <v>1.355</v>
      </c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5">
        <f t="shared" si="0"/>
        <v>194.6</v>
      </c>
      <c r="AB12" s="1">
        <f t="shared" si="1"/>
        <v>80</v>
      </c>
      <c r="AC12" s="1">
        <f t="shared" si="2"/>
        <v>112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25">
      <c r="A13" s="2">
        <v>1977</v>
      </c>
      <c r="B13">
        <v>1.6830000000000001</v>
      </c>
      <c r="C13">
        <v>1.4059999999999999</v>
      </c>
      <c r="D13" s="14">
        <v>1.6830000000000001</v>
      </c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5">
        <f t="shared" si="0"/>
        <v>214</v>
      </c>
      <c r="AB13" s="1">
        <f t="shared" si="1"/>
        <v>61</v>
      </c>
      <c r="AC13" s="1">
        <f t="shared" si="2"/>
        <v>143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25">
      <c r="A14" s="2">
        <v>1978</v>
      </c>
      <c r="B14">
        <v>0.46899999999999997</v>
      </c>
      <c r="C14">
        <v>0.13</v>
      </c>
      <c r="D14" s="14">
        <v>0.46899999999999997</v>
      </c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5">
        <f t="shared" si="0"/>
        <v>179</v>
      </c>
      <c r="AB14" s="1">
        <f t="shared" si="1"/>
        <v>43</v>
      </c>
      <c r="AC14" s="1">
        <f t="shared" si="2"/>
        <v>87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25">
      <c r="A15" s="2">
        <v>1979</v>
      </c>
      <c r="B15">
        <v>0.51700000000000002</v>
      </c>
      <c r="C15">
        <v>0.51500000000000001</v>
      </c>
      <c r="D15" s="14">
        <v>0.51700000000000002</v>
      </c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5">
        <f t="shared" si="0"/>
        <v>145</v>
      </c>
      <c r="AB15" s="1">
        <f t="shared" si="1"/>
        <v>30</v>
      </c>
      <c r="AC15" s="1">
        <f t="shared" si="2"/>
        <v>58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25">
      <c r="A16" s="2">
        <v>1980</v>
      </c>
      <c r="B16">
        <v>1.073</v>
      </c>
      <c r="C16">
        <v>1.1359999999999999</v>
      </c>
      <c r="D16" s="14">
        <v>1.073</v>
      </c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5">
        <f t="shared" si="0"/>
        <v>171.9</v>
      </c>
      <c r="AB16" s="1">
        <f t="shared" si="1"/>
        <v>55.9</v>
      </c>
      <c r="AC16" s="1">
        <f t="shared" si="2"/>
        <v>86.9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25">
      <c r="A17" s="2">
        <v>1981</v>
      </c>
      <c r="B17">
        <v>0.90400000000000003</v>
      </c>
      <c r="C17">
        <v>0.90200000000000002</v>
      </c>
      <c r="D17" s="14">
        <v>0.90400000000000003</v>
      </c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5">
        <f t="shared" si="0"/>
        <v>202</v>
      </c>
      <c r="AB17" s="1">
        <f t="shared" si="1"/>
        <v>63</v>
      </c>
      <c r="AC17" s="1">
        <f t="shared" si="2"/>
        <v>123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25">
      <c r="A18" s="2">
        <v>1982</v>
      </c>
      <c r="B18">
        <v>1.0209999999999999</v>
      </c>
      <c r="C18">
        <v>1.101</v>
      </c>
      <c r="D18" s="14">
        <v>1.0209999999999999</v>
      </c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5">
        <f t="shared" si="0"/>
        <v>156</v>
      </c>
      <c r="AB18" s="1">
        <f t="shared" si="1"/>
        <v>32</v>
      </c>
      <c r="AC18" s="1">
        <f t="shared" si="2"/>
        <v>54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25">
      <c r="A19" s="2">
        <v>1983</v>
      </c>
      <c r="B19">
        <v>1.206</v>
      </c>
      <c r="C19">
        <v>1.2749999999999999</v>
      </c>
      <c r="D19" s="14">
        <v>1.206</v>
      </c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5">
        <f t="shared" si="0"/>
        <v>171</v>
      </c>
      <c r="AB19" s="1">
        <f t="shared" si="1"/>
        <v>48</v>
      </c>
      <c r="AC19" s="1">
        <f t="shared" si="2"/>
        <v>92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25">
      <c r="A20" s="2">
        <v>1984</v>
      </c>
      <c r="B20">
        <v>0.68899999999999995</v>
      </c>
      <c r="C20">
        <v>0.61799999999999999</v>
      </c>
      <c r="D20" s="14">
        <v>0.68899999999999995</v>
      </c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5">
        <f t="shared" si="0"/>
        <v>248.8</v>
      </c>
      <c r="AB20" s="1">
        <f t="shared" si="1"/>
        <v>57</v>
      </c>
      <c r="AC20" s="1">
        <f t="shared" si="2"/>
        <v>153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25">
      <c r="A21" s="2">
        <v>1985</v>
      </c>
      <c r="B21">
        <v>1.208</v>
      </c>
      <c r="C21">
        <v>1.3089999999999999</v>
      </c>
      <c r="D21" s="14">
        <v>1.208</v>
      </c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5">
        <f t="shared" si="0"/>
        <v>305.10000000000002</v>
      </c>
      <c r="AB21" s="1">
        <f t="shared" si="1"/>
        <v>85.800000000000011</v>
      </c>
      <c r="AC21" s="1">
        <f t="shared" si="2"/>
        <v>183.20000000000002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25">
      <c r="A22" s="2">
        <v>1986</v>
      </c>
      <c r="B22">
        <v>1.3959999999999999</v>
      </c>
      <c r="C22">
        <v>1.3640000000000001</v>
      </c>
      <c r="D22" s="14">
        <v>1.3959999999999999</v>
      </c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5">
        <f t="shared" si="0"/>
        <v>112.80000000000001</v>
      </c>
      <c r="AB22" s="1">
        <f t="shared" si="1"/>
        <v>24.4</v>
      </c>
      <c r="AC22" s="1">
        <f t="shared" si="2"/>
        <v>39.599999999999994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25">
      <c r="A23" s="2">
        <v>1987</v>
      </c>
      <c r="B23">
        <v>1.1719999999999999</v>
      </c>
      <c r="C23">
        <v>1.097</v>
      </c>
      <c r="D23" s="14">
        <v>1.1719999999999999</v>
      </c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5">
        <f t="shared" si="0"/>
        <v>178.4</v>
      </c>
      <c r="AB23" s="1">
        <f t="shared" si="1"/>
        <v>44.6</v>
      </c>
      <c r="AC23" s="1">
        <f t="shared" si="2"/>
        <v>100.1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25">
      <c r="A24" s="2">
        <v>1988</v>
      </c>
      <c r="B24">
        <v>1.038</v>
      </c>
      <c r="C24">
        <v>0.94</v>
      </c>
      <c r="D24" s="14">
        <v>1.038</v>
      </c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5">
        <f t="shared" si="0"/>
        <v>255.00000000000003</v>
      </c>
      <c r="AB24" s="1">
        <f t="shared" si="1"/>
        <v>87</v>
      </c>
      <c r="AC24" s="1">
        <f t="shared" si="2"/>
        <v>181.6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25">
      <c r="A25" s="2">
        <v>1989</v>
      </c>
      <c r="B25">
        <v>0.94</v>
      </c>
      <c r="C25">
        <v>0.89100000000000001</v>
      </c>
      <c r="D25" s="14">
        <v>0.94</v>
      </c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5">
        <f t="shared" si="0"/>
        <v>223.10000000000002</v>
      </c>
      <c r="AB25" s="1">
        <f t="shared" si="1"/>
        <v>94.2</v>
      </c>
      <c r="AC25" s="1">
        <f t="shared" si="2"/>
        <v>151.5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25">
      <c r="A26" s="2">
        <v>1990</v>
      </c>
      <c r="B26">
        <v>1.024</v>
      </c>
      <c r="C26">
        <v>0.99199999999999999</v>
      </c>
      <c r="D26" s="14">
        <v>1.024</v>
      </c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5">
        <f t="shared" si="0"/>
        <v>336.4</v>
      </c>
      <c r="AB26" s="1">
        <f t="shared" si="1"/>
        <v>182.8</v>
      </c>
      <c r="AC26" s="1">
        <f t="shared" si="2"/>
        <v>230.3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25">
      <c r="A27" s="2">
        <v>1991</v>
      </c>
      <c r="B27">
        <v>0.98699999999999999</v>
      </c>
      <c r="C27">
        <v>1.0029999999999999</v>
      </c>
      <c r="D27" s="14">
        <v>0.98699999999999999</v>
      </c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5">
        <f t="shared" si="0"/>
        <v>228.9</v>
      </c>
      <c r="AB27" s="1">
        <f t="shared" si="1"/>
        <v>88.899999999999991</v>
      </c>
      <c r="AC27" s="1">
        <f t="shared" si="2"/>
        <v>147.49999999999997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25">
      <c r="A28" s="2">
        <v>1992</v>
      </c>
      <c r="B28">
        <v>0.57999999999999996</v>
      </c>
      <c r="C28">
        <v>0.59</v>
      </c>
      <c r="D28" s="14">
        <v>0.57999999999999996</v>
      </c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5">
        <f t="shared" si="0"/>
        <v>191.7</v>
      </c>
      <c r="AB28" s="1">
        <f t="shared" si="1"/>
        <v>43.2</v>
      </c>
      <c r="AC28" s="1">
        <f t="shared" si="2"/>
        <v>113.3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25">
      <c r="A29" s="2">
        <v>1993</v>
      </c>
      <c r="B29">
        <v>1.1639999999999999</v>
      </c>
      <c r="C29">
        <v>1.2310000000000001</v>
      </c>
      <c r="D29" s="14">
        <v>1.1639999999999999</v>
      </c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5">
        <f t="shared" si="0"/>
        <v>183.1</v>
      </c>
      <c r="AB29" s="1">
        <f t="shared" si="1"/>
        <v>43.6</v>
      </c>
      <c r="AC29" s="1">
        <f t="shared" si="2"/>
        <v>86.6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25">
      <c r="A30" s="2">
        <v>1994</v>
      </c>
      <c r="B30">
        <v>1.117</v>
      </c>
      <c r="C30">
        <v>1.099</v>
      </c>
      <c r="D30" s="14">
        <v>1.117</v>
      </c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5">
        <f t="shared" si="0"/>
        <v>190.1</v>
      </c>
      <c r="AB30" s="1">
        <f t="shared" si="1"/>
        <v>36.1</v>
      </c>
      <c r="AC30" s="1">
        <f t="shared" si="2"/>
        <v>84.2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25">
      <c r="A31" s="2">
        <v>1995</v>
      </c>
      <c r="B31">
        <v>1.0669999999999999</v>
      </c>
      <c r="C31">
        <v>1.0840000000000001</v>
      </c>
      <c r="D31" s="14">
        <v>1.0669999999999999</v>
      </c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5">
        <f t="shared" si="0"/>
        <v>206.50000000000003</v>
      </c>
      <c r="AB31" s="1">
        <f t="shared" si="1"/>
        <v>20.9</v>
      </c>
      <c r="AC31" s="1">
        <f t="shared" si="2"/>
        <v>123.6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25">
      <c r="A32" s="2">
        <v>1996</v>
      </c>
      <c r="B32">
        <v>0.71599999999999997</v>
      </c>
      <c r="C32">
        <v>0.7</v>
      </c>
      <c r="D32" s="14">
        <v>0.71599999999999997</v>
      </c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5">
        <f t="shared" si="0"/>
        <v>256.59999999999997</v>
      </c>
      <c r="AB32" s="1">
        <f t="shared" si="1"/>
        <v>79.900000000000006</v>
      </c>
      <c r="AC32" s="1">
        <f t="shared" si="2"/>
        <v>125.4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25">
      <c r="A33" s="2">
        <v>1997</v>
      </c>
      <c r="B33">
        <v>1.2030000000000001</v>
      </c>
      <c r="C33">
        <v>1.2849999999999999</v>
      </c>
      <c r="D33" s="14">
        <v>1.2030000000000001</v>
      </c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5">
        <f t="shared" si="0"/>
        <v>182.3</v>
      </c>
      <c r="AB33" s="1">
        <f t="shared" si="1"/>
        <v>27.4</v>
      </c>
      <c r="AC33" s="1">
        <f t="shared" si="2"/>
        <v>110.99999999999999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25">
      <c r="A34" s="2">
        <v>1998</v>
      </c>
      <c r="B34">
        <v>0.63100000000000001</v>
      </c>
      <c r="C34">
        <v>0.54500000000000004</v>
      </c>
      <c r="D34" s="14">
        <v>0.63100000000000001</v>
      </c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5">
        <f t="shared" si="0"/>
        <v>181.7</v>
      </c>
      <c r="AB34" s="1">
        <f t="shared" si="1"/>
        <v>38.099999999999994</v>
      </c>
      <c r="AC34" s="1">
        <f t="shared" si="2"/>
        <v>93.299999999999983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25">
      <c r="A35" s="2">
        <v>1999</v>
      </c>
      <c r="B35">
        <v>1.228</v>
      </c>
      <c r="C35">
        <v>1.3919999999999999</v>
      </c>
      <c r="D35" s="14">
        <v>1.228</v>
      </c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5">
        <f t="shared" si="0"/>
        <v>182.6</v>
      </c>
      <c r="AB35" s="1">
        <f t="shared" si="1"/>
        <v>35.5</v>
      </c>
      <c r="AC35" s="1">
        <f t="shared" si="2"/>
        <v>84.9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25">
      <c r="A36" s="2">
        <v>2000</v>
      </c>
      <c r="B36">
        <v>0.65400000000000003</v>
      </c>
      <c r="C36">
        <v>0.63100000000000001</v>
      </c>
      <c r="D36" s="14">
        <v>0.65400000000000003</v>
      </c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5">
        <f t="shared" si="0"/>
        <v>277.2</v>
      </c>
      <c r="AB36" s="1">
        <f t="shared" si="1"/>
        <v>97</v>
      </c>
      <c r="AC36" s="1">
        <f t="shared" si="2"/>
        <v>147.39999999999998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25">
      <c r="A37" s="2">
        <v>2001</v>
      </c>
      <c r="B37">
        <v>0.98299999999999998</v>
      </c>
      <c r="C37">
        <v>1.145</v>
      </c>
      <c r="D37" s="14">
        <v>0.98299999999999998</v>
      </c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5">
        <f t="shared" si="0"/>
        <v>211.7</v>
      </c>
      <c r="AB37" s="1">
        <f t="shared" si="1"/>
        <v>16.5</v>
      </c>
      <c r="AC37" s="1">
        <f t="shared" si="2"/>
        <v>106.80000000000001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25">
      <c r="A38" s="2">
        <v>2002</v>
      </c>
      <c r="B38">
        <v>0.85399999999999998</v>
      </c>
      <c r="C38">
        <v>0.873</v>
      </c>
      <c r="D38" s="14">
        <v>0.85399999999999998</v>
      </c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5">
        <f t="shared" si="0"/>
        <v>187.9</v>
      </c>
      <c r="AB38" s="1">
        <f t="shared" si="1"/>
        <v>21</v>
      </c>
      <c r="AC38" s="1">
        <f t="shared" si="2"/>
        <v>48.300000000000004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25">
      <c r="A39" s="2">
        <v>2003</v>
      </c>
      <c r="B39">
        <v>0.78900000000000003</v>
      </c>
      <c r="C39">
        <v>0.86</v>
      </c>
      <c r="D39" s="14">
        <v>0.78900000000000003</v>
      </c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5">
        <f t="shared" si="0"/>
        <v>204.5</v>
      </c>
      <c r="AB39" s="1">
        <f t="shared" si="1"/>
        <v>73.400000000000006</v>
      </c>
      <c r="AC39" s="1">
        <f t="shared" si="2"/>
        <v>96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25">
      <c r="A40" s="2">
        <v>2004</v>
      </c>
      <c r="B40">
        <v>1.006</v>
      </c>
      <c r="C40">
        <v>1.08</v>
      </c>
      <c r="D40" s="14">
        <v>1.006</v>
      </c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5">
        <f t="shared" si="0"/>
        <v>163.39999999999998</v>
      </c>
      <c r="AB40" s="1">
        <f t="shared" si="1"/>
        <v>13.7</v>
      </c>
      <c r="AC40" s="1">
        <f t="shared" si="2"/>
        <v>55.5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25">
      <c r="A41" s="2">
        <v>2005</v>
      </c>
      <c r="B41">
        <v>1.0489999999999999</v>
      </c>
      <c r="C41">
        <v>1.1319999999999999</v>
      </c>
      <c r="D41" s="14">
        <v>1.0489999999999999</v>
      </c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5">
        <f t="shared" si="0"/>
        <v>134.5</v>
      </c>
      <c r="AB41" s="1">
        <f t="shared" si="1"/>
        <v>27.8</v>
      </c>
      <c r="AC41" s="1">
        <f t="shared" si="2"/>
        <v>72.2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25">
      <c r="A42" s="2">
        <v>2006</v>
      </c>
      <c r="B42">
        <v>0.91900000000000004</v>
      </c>
      <c r="C42">
        <v>0.94399999999999995</v>
      </c>
      <c r="D42" s="14">
        <v>0.91900000000000004</v>
      </c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5">
        <f t="shared" si="0"/>
        <v>209.7</v>
      </c>
      <c r="AB42" s="1">
        <f t="shared" si="1"/>
        <v>52.8</v>
      </c>
      <c r="AC42" s="1">
        <f t="shared" si="2"/>
        <v>82.2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25">
      <c r="A43" s="2">
        <v>2007</v>
      </c>
      <c r="B43">
        <v>1.081</v>
      </c>
      <c r="C43">
        <v>1.1379999999999999</v>
      </c>
      <c r="D43" s="14">
        <v>1.081</v>
      </c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5">
        <f t="shared" si="0"/>
        <v>148.80000000000001</v>
      </c>
      <c r="AB43" s="1">
        <f t="shared" si="1"/>
        <v>19.2</v>
      </c>
      <c r="AC43" s="1">
        <f t="shared" si="2"/>
        <v>45.199999999999996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25">
      <c r="A44" s="2">
        <v>2008</v>
      </c>
      <c r="B44">
        <v>0.73399999999999999</v>
      </c>
      <c r="C44">
        <v>0.69699999999999995</v>
      </c>
      <c r="D44" s="14">
        <v>0.73399999999999999</v>
      </c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5">
        <f t="shared" si="0"/>
        <v>145.19999999999999</v>
      </c>
      <c r="AB44" s="1">
        <f t="shared" si="1"/>
        <v>43</v>
      </c>
      <c r="AC44" s="1">
        <f t="shared" si="2"/>
        <v>56.6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25">
      <c r="A45" s="2">
        <v>2009</v>
      </c>
      <c r="B45">
        <v>0.71599999999999997</v>
      </c>
      <c r="C45">
        <v>0.76100000000000001</v>
      </c>
      <c r="D45" s="14">
        <v>0.71599999999999997</v>
      </c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5">
        <f t="shared" si="0"/>
        <v>191.3</v>
      </c>
      <c r="AB45" s="1">
        <f t="shared" si="1"/>
        <v>39.299999999999997</v>
      </c>
      <c r="AC45" s="1">
        <f t="shared" si="2"/>
        <v>77.399999999999991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25">
      <c r="A46" s="2">
        <v>2010</v>
      </c>
      <c r="B46">
        <v>0.59399999999999997</v>
      </c>
      <c r="C46">
        <v>0.69299999999999995</v>
      </c>
      <c r="D46" s="14">
        <v>0.59399999999999997</v>
      </c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5">
        <f t="shared" si="0"/>
        <v>237.10000000000002</v>
      </c>
      <c r="AB46" s="1">
        <f t="shared" si="1"/>
        <v>30.900000000000002</v>
      </c>
      <c r="AC46" s="1">
        <f t="shared" si="2"/>
        <v>79.800000000000011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25">
      <c r="A47" s="2">
        <v>2011</v>
      </c>
      <c r="B47">
        <v>0.86099999999999999</v>
      </c>
      <c r="C47">
        <v>1.0900000000000001</v>
      </c>
      <c r="D47" s="14">
        <v>0.86099999999999999</v>
      </c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5">
        <f t="shared" si="0"/>
        <v>427.8</v>
      </c>
      <c r="AB47" s="1">
        <f t="shared" si="1"/>
        <v>116.7</v>
      </c>
      <c r="AC47" s="1">
        <f t="shared" si="2"/>
        <v>258.39999999999998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25">
      <c r="A48" s="2">
        <v>2012</v>
      </c>
      <c r="B48">
        <v>0.875</v>
      </c>
      <c r="C48">
        <v>1.0069999999999999</v>
      </c>
      <c r="D48" s="14">
        <v>0.875</v>
      </c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5">
        <f t="shared" si="0"/>
        <v>236.2</v>
      </c>
      <c r="AB48" s="1">
        <f t="shared" si="1"/>
        <v>27.5</v>
      </c>
      <c r="AC48" s="1">
        <f t="shared" si="2"/>
        <v>72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25">
      <c r="A49" s="2">
        <v>2013</v>
      </c>
      <c r="B49">
        <v>0.71599999999999997</v>
      </c>
      <c r="C49">
        <v>0.85799999999999998</v>
      </c>
      <c r="D49" s="14">
        <v>0.71599999999999997</v>
      </c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5">
        <f t="shared" si="0"/>
        <v>200.9</v>
      </c>
      <c r="AB49" s="1">
        <f t="shared" si="1"/>
        <v>21.9</v>
      </c>
      <c r="AC49" s="1">
        <f t="shared" si="2"/>
        <v>81.099999999999994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25">
      <c r="A50" s="2">
        <v>2014</v>
      </c>
      <c r="B50">
        <v>0.52200000000000002</v>
      </c>
      <c r="C50">
        <v>0.66600000000000004</v>
      </c>
      <c r="D50" s="14">
        <v>0.52200000000000002</v>
      </c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5">
        <f t="shared" si="0"/>
        <v>185.20000000000002</v>
      </c>
      <c r="AB50" s="1">
        <f t="shared" si="1"/>
        <v>37.700000000000003</v>
      </c>
      <c r="AC50" s="1">
        <f t="shared" si="2"/>
        <v>61.5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25">
      <c r="A51" s="2">
        <v>2015</v>
      </c>
      <c r="B51">
        <v>0.83599999999999997</v>
      </c>
      <c r="C51">
        <v>1.071</v>
      </c>
      <c r="D51" s="14">
        <v>0.83599999999999997</v>
      </c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5">
        <f t="shared" si="0"/>
        <v>186.1</v>
      </c>
      <c r="AB51" s="1">
        <f t="shared" si="1"/>
        <v>25.5</v>
      </c>
      <c r="AC51" s="1">
        <f t="shared" si="2"/>
        <v>89.300000000000011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25">
      <c r="A52" s="2">
        <v>2016</v>
      </c>
      <c r="B52">
        <v>0.76600000000000001</v>
      </c>
      <c r="C52">
        <v>0.87</v>
      </c>
      <c r="D52" s="14">
        <v>0.76600000000000001</v>
      </c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5">
        <f t="shared" si="0"/>
        <v>188.70000000000002</v>
      </c>
      <c r="AB52" s="1">
        <f t="shared" si="1"/>
        <v>12</v>
      </c>
      <c r="AC52" s="1">
        <f t="shared" si="2"/>
        <v>32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25">
      <c r="A53" s="2">
        <v>2017</v>
      </c>
      <c r="B53">
        <v>0.47699999999999998</v>
      </c>
      <c r="C53">
        <v>0.64700000000000002</v>
      </c>
      <c r="D53" s="14">
        <v>0.47699999999999998</v>
      </c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5">
        <f t="shared" si="0"/>
        <v>151.1</v>
      </c>
      <c r="AB53" s="1">
        <f t="shared" si="1"/>
        <v>16.2</v>
      </c>
      <c r="AC53" s="1">
        <f t="shared" si="2"/>
        <v>46.2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25">
      <c r="A54" s="2">
        <v>2018</v>
      </c>
      <c r="B54">
        <v>0.72299999999999998</v>
      </c>
      <c r="C54">
        <v>0.997</v>
      </c>
      <c r="D54" s="14">
        <v>0.72299999999999998</v>
      </c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5">
        <f t="shared" si="0"/>
        <v>93.3</v>
      </c>
      <c r="AB54" s="1">
        <f t="shared" si="1"/>
        <v>4.4000000000000004</v>
      </c>
      <c r="AC54" s="1">
        <f t="shared" si="2"/>
        <v>19.5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25">
      <c r="A55" s="2">
        <v>2019</v>
      </c>
      <c r="B55">
        <v>0.91900000000000004</v>
      </c>
      <c r="C55">
        <v>1.1020000000000001</v>
      </c>
      <c r="D55" s="14">
        <v>0.91900000000000004</v>
      </c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5">
        <f t="shared" si="0"/>
        <v>96.7</v>
      </c>
      <c r="AB55" s="1">
        <f t="shared" si="1"/>
        <v>15.1</v>
      </c>
      <c r="AC55" s="1">
        <f t="shared" si="2"/>
        <v>30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25">
      <c r="A56" s="2">
        <v>2020</v>
      </c>
      <c r="B56">
        <v>0.68100000000000005</v>
      </c>
      <c r="C56">
        <v>0.79900000000000004</v>
      </c>
      <c r="D56" s="14">
        <v>0.68100000000000005</v>
      </c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5">
        <f t="shared" si="0"/>
        <v>143.4</v>
      </c>
      <c r="AB56" s="1">
        <f t="shared" si="1"/>
        <v>23.7</v>
      </c>
      <c r="AC56" s="1">
        <f t="shared" si="2"/>
        <v>56.400000000000006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6">
        <v>-34.4</v>
      </c>
      <c r="AN56" s="36">
        <v>-29.3</v>
      </c>
      <c r="AO56" s="36">
        <v>-24.4</v>
      </c>
      <c r="AP56" s="36">
        <v>-14.1</v>
      </c>
      <c r="AQ56" s="36">
        <v>-0.2</v>
      </c>
      <c r="AR56" s="36">
        <v>14.3</v>
      </c>
      <c r="AS56" s="36">
        <v>11.8</v>
      </c>
      <c r="AT56" s="36">
        <v>6</v>
      </c>
      <c r="AU56" s="36">
        <v>5.0999999999999996</v>
      </c>
      <c r="AV56" s="36">
        <v>-6</v>
      </c>
      <c r="AW56" s="36">
        <v>-19.5</v>
      </c>
      <c r="AX56" s="37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25">
      <c r="A57" s="2">
        <v>2021</v>
      </c>
      <c r="B57">
        <v>0.78500000000000003</v>
      </c>
      <c r="C57">
        <v>0.96899999999999997</v>
      </c>
      <c r="D57" s="2">
        <v>0.78500000000000003</v>
      </c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5">
        <f t="shared" si="0"/>
        <v>199.40000000000003</v>
      </c>
      <c r="AB57" s="1">
        <f t="shared" si="1"/>
        <v>68.400000000000006</v>
      </c>
      <c r="AC57" s="1">
        <f t="shared" si="2"/>
        <v>117.10000000000001</v>
      </c>
      <c r="AE57" s="2">
        <v>2021</v>
      </c>
      <c r="AF57" s="36">
        <v>14.3</v>
      </c>
      <c r="AG57" s="36">
        <v>11.8</v>
      </c>
      <c r="AH57" s="36">
        <v>6</v>
      </c>
      <c r="AI57" s="36">
        <v>5.0999999999999996</v>
      </c>
      <c r="AJ57" s="36">
        <v>-6</v>
      </c>
      <c r="AK57" s="36">
        <v>-19.5</v>
      </c>
      <c r="AL57" s="37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25">
      <c r="AA58" s="6">
        <f>AVERAGE(AA2:AA57)</f>
        <v>210.44107142857146</v>
      </c>
      <c r="AB58" s="6">
        <f>AVERAGE(AB2:AB57)</f>
        <v>52.339285714285715</v>
      </c>
      <c r="AC58" s="1">
        <f>AVERAGE(AC2:AC57)</f>
        <v>104.35535714285713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37</v>
      </c>
      <c r="Z60" s="2" t="s">
        <v>39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0.18780792973346899</v>
      </c>
      <c r="I61" s="2">
        <f t="shared" ref="I61:Z61" si="7">CORREL($B$2:$B$57,I2:I57)</f>
        <v>0.37489350315691478</v>
      </c>
      <c r="J61" s="2">
        <f t="shared" si="7"/>
        <v>0.26822160670576106</v>
      </c>
      <c r="K61" s="2">
        <f t="shared" si="7"/>
        <v>1.2957795762402502E-2</v>
      </c>
      <c r="L61" s="2">
        <f t="shared" si="7"/>
        <v>0.1265705045025883</v>
      </c>
      <c r="M61" s="2">
        <f t="shared" si="7"/>
        <v>5.3543626259799477E-2</v>
      </c>
      <c r="N61" s="2">
        <f t="shared" si="7"/>
        <v>-6.5821690546147588E-2</v>
      </c>
      <c r="O61" s="2">
        <f>CORREL($B$2:$B$57,O2:O57)</f>
        <v>5.9562632282960284E-2</v>
      </c>
      <c r="P61" s="2">
        <f t="shared" si="7"/>
        <v>0.12740607307823032</v>
      </c>
      <c r="Q61" s="2">
        <f t="shared" si="7"/>
        <v>-0.16452958874955234</v>
      </c>
      <c r="R61" s="2">
        <f t="shared" si="7"/>
        <v>-0.18644630712911595</v>
      </c>
      <c r="S61" s="2">
        <f t="shared" si="7"/>
        <v>6.4616787827989186E-2</v>
      </c>
      <c r="T61" s="2">
        <f t="shared" si="7"/>
        <v>0.27400837745103646</v>
      </c>
      <c r="U61" s="2">
        <f>CORREL($B$2:$B$57,U2:U57)</f>
        <v>0.22713882781460853</v>
      </c>
      <c r="V61" s="2">
        <f t="shared" si="7"/>
        <v>0.24405823736969054</v>
      </c>
      <c r="W61" s="2">
        <f t="shared" si="7"/>
        <v>0.18283367287810234</v>
      </c>
      <c r="X61" s="2">
        <f t="shared" si="7"/>
        <v>4.900066897711601E-2</v>
      </c>
      <c r="Y61" s="2">
        <f t="shared" si="7"/>
        <v>-6.8307294478242866E-2</v>
      </c>
      <c r="Z61" s="2">
        <f t="shared" si="7"/>
        <v>-3.7986314933303555E-3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-0.14198980512655454</v>
      </c>
      <c r="I62" s="2">
        <f t="shared" ref="I62:X62" si="8">CORREL($B$2:$B$57,AG2:AG57)</f>
        <v>-0.18442596919547691</v>
      </c>
      <c r="J62" s="2">
        <f t="shared" si="8"/>
        <v>-0.48328033792497582</v>
      </c>
      <c r="K62" s="2">
        <f t="shared" si="8"/>
        <v>-0.25242772872916125</v>
      </c>
      <c r="L62" s="2">
        <f t="shared" si="8"/>
        <v>-0.4209832483913617</v>
      </c>
      <c r="M62" s="2">
        <f t="shared" si="8"/>
        <v>-0.35119629239312505</v>
      </c>
      <c r="N62" s="2">
        <f t="shared" si="8"/>
        <v>-0.28431141219272205</v>
      </c>
      <c r="O62" s="2">
        <f t="shared" si="8"/>
        <v>-0.12357301573518331</v>
      </c>
      <c r="P62" s="2">
        <f t="shared" si="8"/>
        <v>-0.17485110754501501</v>
      </c>
      <c r="Q62" s="2">
        <f t="shared" si="8"/>
        <v>-0.33268568558652745</v>
      </c>
      <c r="R62" s="2">
        <f>CORREL($B$2:$B$57,AP2:AP57)</f>
        <v>-0.23283318933198366</v>
      </c>
      <c r="S62" s="2">
        <f t="shared" si="8"/>
        <v>-6.3904772236999086E-2</v>
      </c>
      <c r="T62" s="2">
        <f t="shared" si="8"/>
        <v>0.24452776083063321</v>
      </c>
      <c r="U62" s="2">
        <f t="shared" si="8"/>
        <v>0.15218848025880699</v>
      </c>
      <c r="V62" s="2">
        <f t="shared" si="8"/>
        <v>-0.10806873842711388</v>
      </c>
      <c r="W62" s="2">
        <f>CORREL($B$2:$B$57,AU2:AU57)</f>
        <v>-1.8898242786696457E-2</v>
      </c>
      <c r="X62" s="2">
        <f t="shared" si="8"/>
        <v>-0.28347036565508077</v>
      </c>
      <c r="Y62" s="2">
        <f>CORREL($B$2:$B$56,AZ2:AZ56)</f>
        <v>0.2872402208106592</v>
      </c>
      <c r="Z62" s="2">
        <f>CORREL($B$2:$B$56,BA2:BA56)</f>
        <v>0.1403071181221395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25">
      <c r="F69" s="2" t="s">
        <v>27</v>
      </c>
      <c r="G69" s="10">
        <f>MAX(H61:X61)</f>
        <v>0.37489350315691478</v>
      </c>
      <c r="AA69" s="6"/>
      <c r="AC69" s="1"/>
    </row>
    <row r="70" spans="6:29" x14ac:dyDescent="0.25">
      <c r="F70" s="2" t="s">
        <v>28</v>
      </c>
      <c r="G70" s="11">
        <f>MIN(H61:X61)</f>
        <v>-0.18644630712911595</v>
      </c>
      <c r="AA70" s="6"/>
      <c r="AC70" s="1"/>
    </row>
    <row r="71" spans="6:29" x14ac:dyDescent="0.25">
      <c r="F71" s="2" t="s">
        <v>23</v>
      </c>
      <c r="G71" s="10">
        <f>MAX(H62:X62)</f>
        <v>0.24452776083063321</v>
      </c>
      <c r="AA71" s="6"/>
      <c r="AC71" s="1"/>
    </row>
    <row r="72" spans="6:29" x14ac:dyDescent="0.25">
      <c r="F72" s="2" t="s">
        <v>24</v>
      </c>
      <c r="G72" s="11">
        <f>MIN(H62:X62)</f>
        <v>-0.48328033792497582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1:X61 Y65 Y61:Z62">
    <cfRule type="top10" dxfId="49" priority="8" bottom="1" rank="5"/>
    <cfRule type="top10" dxfId="48" priority="9" rank="5"/>
  </conditionalFormatting>
  <conditionalFormatting sqref="H63:X68 Y63:Z64 Y66:Z67">
    <cfRule type="top10" dxfId="47" priority="1" rank="5"/>
    <cfRule type="top10" dxfId="46" priority="2" bottom="1" rank="5"/>
    <cfRule type="top10" dxfId="45" priority="3" bottom="1" rank="5"/>
    <cfRule type="top10" dxfId="44" priority="4" rank="5"/>
  </conditionalFormatting>
  <conditionalFormatting sqref="H62:Z62 Y65">
    <cfRule type="top10" dxfId="43" priority="10" bottom="1" rank="5"/>
    <cfRule type="top10" dxfId="42" priority="11" rank="5"/>
  </conditionalFormatting>
  <conditionalFormatting sqref="AA85:AA86 Y65 H61: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zoomScale="60" zoomScaleNormal="60" workbookViewId="0">
      <selection sqref="A1:D1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25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25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25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25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25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25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25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25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25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25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25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25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25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25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25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25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25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25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25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25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25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25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25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25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25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25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25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25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25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25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25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25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25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25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25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25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25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25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25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25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25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25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25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25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25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25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25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25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25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25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25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25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25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25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25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25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25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25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25">
      <c r="J67" s="2" t="s">
        <v>27</v>
      </c>
      <c r="K67" s="20">
        <f>MAX(L59:AB59)</f>
        <v>0.1496336802738962</v>
      </c>
      <c r="AE67" s="18"/>
    </row>
    <row r="68" spans="10:31" x14ac:dyDescent="0.25">
      <c r="J68" s="2" t="s">
        <v>28</v>
      </c>
      <c r="K68" s="21">
        <f>MIN(L59:AB59)</f>
        <v>-0.2315174969895421</v>
      </c>
      <c r="AE68" s="18"/>
    </row>
    <row r="69" spans="10:31" x14ac:dyDescent="0.25">
      <c r="J69" s="2" t="s">
        <v>23</v>
      </c>
      <c r="K69" s="20">
        <f>MAX(L60:AB60)</f>
        <v>0.41386094903144088</v>
      </c>
      <c r="AE69" s="18"/>
    </row>
    <row r="70" spans="10:31" x14ac:dyDescent="0.25">
      <c r="J70" s="2" t="s">
        <v>24</v>
      </c>
      <c r="K70" s="21">
        <f>MIN(L60:AB60)</f>
        <v>-0.30242721525239319</v>
      </c>
      <c r="AE70" s="18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topLeftCell="L41" zoomScale="60" zoomScaleNormal="60" workbookViewId="0">
      <selection activeCell="O62" sqref="O62:AD62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38</v>
      </c>
      <c r="AF1" s="2" t="s">
        <v>37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37</v>
      </c>
      <c r="BE1" s="2" t="s">
        <v>39</v>
      </c>
    </row>
    <row r="2" spans="1:57" x14ac:dyDescent="0.25">
      <c r="A2" s="2">
        <v>1966</v>
      </c>
      <c r="B2" s="2">
        <v>0.84299999999999997</v>
      </c>
      <c r="C2">
        <v>0.82</v>
      </c>
      <c r="D2" s="2">
        <v>0.84299999999999997</v>
      </c>
      <c r="E2"/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SUM(X2:AA2)</f>
        <v>165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25">
      <c r="A3" s="2">
        <v>1967</v>
      </c>
      <c r="B3" s="2">
        <v>0.84699999999999998</v>
      </c>
      <c r="C3">
        <v>0.88500000000000001</v>
      </c>
      <c r="D3" s="2">
        <v>0.84699999999999998</v>
      </c>
      <c r="E3"/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SUM(X3:AA3)</f>
        <v>110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25">
      <c r="A4" s="2">
        <v>1968</v>
      </c>
      <c r="B4" s="2">
        <v>1.3420000000000001</v>
      </c>
      <c r="C4">
        <v>1.3520000000000001</v>
      </c>
      <c r="D4" s="2">
        <v>1.3420000000000001</v>
      </c>
      <c r="E4"/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164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25">
      <c r="A5" s="2">
        <v>1969</v>
      </c>
      <c r="B5" s="2">
        <v>1.446</v>
      </c>
      <c r="C5">
        <v>1.3129999999999999</v>
      </c>
      <c r="D5" s="2">
        <v>1.446</v>
      </c>
      <c r="E5"/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71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25">
      <c r="A6" s="2">
        <v>1970</v>
      </c>
      <c r="B6" s="2">
        <v>1.2589999999999999</v>
      </c>
      <c r="C6">
        <v>1.069</v>
      </c>
      <c r="D6" s="2">
        <v>1.2589999999999999</v>
      </c>
      <c r="E6"/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102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25">
      <c r="A7" s="2">
        <v>1971</v>
      </c>
      <c r="B7" s="2">
        <v>1.0309999999999999</v>
      </c>
      <c r="C7">
        <v>0.89400000000000002</v>
      </c>
      <c r="D7" s="2">
        <v>1.0309999999999999</v>
      </c>
      <c r="E7"/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74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25">
      <c r="A8" s="2">
        <v>1972</v>
      </c>
      <c r="B8" s="2">
        <v>0.71899999999999997</v>
      </c>
      <c r="C8">
        <v>0.63200000000000001</v>
      </c>
      <c r="D8" s="2">
        <v>0.71899999999999997</v>
      </c>
      <c r="E8"/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108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25">
      <c r="A9" s="2">
        <v>1973</v>
      </c>
      <c r="B9" s="2">
        <v>1.0489999999999999</v>
      </c>
      <c r="C9">
        <v>1.105</v>
      </c>
      <c r="D9" s="2">
        <v>1.0489999999999999</v>
      </c>
      <c r="E9"/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148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25">
      <c r="A10" s="2">
        <v>1974</v>
      </c>
      <c r="B10" s="2">
        <v>1.107</v>
      </c>
      <c r="C10">
        <v>1.0920000000000001</v>
      </c>
      <c r="D10" s="2">
        <v>1.107</v>
      </c>
      <c r="E10"/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70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25">
      <c r="A11" s="2">
        <v>1975</v>
      </c>
      <c r="B11" s="2">
        <v>0.81599999999999995</v>
      </c>
      <c r="C11">
        <v>0.746</v>
      </c>
      <c r="D11" s="2">
        <v>0.81599999999999995</v>
      </c>
      <c r="E11"/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131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25">
      <c r="A12" s="2">
        <v>1976</v>
      </c>
      <c r="B12" s="2">
        <v>1.109</v>
      </c>
      <c r="C12">
        <v>1.1819999999999999</v>
      </c>
      <c r="D12" s="2">
        <v>1.109</v>
      </c>
      <c r="E12"/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116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25">
      <c r="A13" s="2">
        <v>1977</v>
      </c>
      <c r="B13" s="2">
        <v>1.022</v>
      </c>
      <c r="C13">
        <v>0.97399999999999998</v>
      </c>
      <c r="D13" s="2">
        <v>1.022</v>
      </c>
      <c r="E13"/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146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25">
      <c r="A14" s="2">
        <v>1978</v>
      </c>
      <c r="B14" s="2">
        <v>0.68500000000000005</v>
      </c>
      <c r="C14">
        <v>0.64</v>
      </c>
      <c r="D14" s="2">
        <v>0.68500000000000005</v>
      </c>
      <c r="E14"/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111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25">
      <c r="A15" s="2">
        <v>1979</v>
      </c>
      <c r="B15" s="2">
        <v>1.052</v>
      </c>
      <c r="C15">
        <v>1.1879999999999999</v>
      </c>
      <c r="D15" s="2">
        <v>1.052</v>
      </c>
      <c r="E15"/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192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25">
      <c r="A16" s="2">
        <v>1980</v>
      </c>
      <c r="B16" s="2">
        <v>1.1719999999999999</v>
      </c>
      <c r="C16">
        <v>1.1539999999999999</v>
      </c>
      <c r="D16" s="2">
        <v>1.1719999999999999</v>
      </c>
      <c r="E16"/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105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25">
      <c r="A17" s="2">
        <v>1981</v>
      </c>
      <c r="B17" s="2">
        <v>0.86399999999999999</v>
      </c>
      <c r="C17">
        <v>0.79200000000000004</v>
      </c>
      <c r="D17" s="2">
        <v>0.86399999999999999</v>
      </c>
      <c r="E17"/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123.4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25">
      <c r="A18" s="2">
        <v>1982</v>
      </c>
      <c r="B18" s="2">
        <v>0.46500000000000002</v>
      </c>
      <c r="C18">
        <v>0.52600000000000002</v>
      </c>
      <c r="D18" s="2">
        <v>0.46500000000000002</v>
      </c>
      <c r="E18"/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46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25">
      <c r="A19" s="2">
        <v>1983</v>
      </c>
      <c r="B19" s="2">
        <v>0.871</v>
      </c>
      <c r="C19">
        <v>1.0449999999999999</v>
      </c>
      <c r="D19" s="2">
        <v>0.871</v>
      </c>
      <c r="E19"/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117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25">
      <c r="A20" s="2">
        <v>1984</v>
      </c>
      <c r="B20" s="2">
        <v>0.82399999999999995</v>
      </c>
      <c r="C20">
        <v>0.877</v>
      </c>
      <c r="D20" s="2">
        <v>0.82399999999999995</v>
      </c>
      <c r="E20"/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216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25">
      <c r="A21" s="2">
        <v>1985</v>
      </c>
      <c r="B21" s="2">
        <v>1.379</v>
      </c>
      <c r="C21">
        <v>1.4610000000000001</v>
      </c>
      <c r="D21" s="2">
        <v>1.379</v>
      </c>
      <c r="E21"/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138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25">
      <c r="A22" s="2">
        <v>1986</v>
      </c>
      <c r="B22" s="2">
        <v>1.008</v>
      </c>
      <c r="C22">
        <v>0.84799999999999998</v>
      </c>
      <c r="D22" s="2">
        <v>1.008</v>
      </c>
      <c r="E22"/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173.8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25">
      <c r="A23" s="2">
        <v>1987</v>
      </c>
      <c r="B23" s="2">
        <v>0.51400000000000001</v>
      </c>
      <c r="C23">
        <v>0.48399999999999999</v>
      </c>
      <c r="D23" s="2">
        <v>0.51400000000000001</v>
      </c>
      <c r="E23"/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114.1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25">
      <c r="A24" s="2">
        <v>1988</v>
      </c>
      <c r="B24" s="2">
        <v>0.93600000000000005</v>
      </c>
      <c r="C24">
        <v>1.105</v>
      </c>
      <c r="D24" s="2">
        <v>0.93600000000000005</v>
      </c>
      <c r="E24"/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156.4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25">
      <c r="A25" s="2">
        <v>1989</v>
      </c>
      <c r="B25" s="2">
        <v>0.87</v>
      </c>
      <c r="C25">
        <v>0.878</v>
      </c>
      <c r="D25" s="2">
        <v>0.87</v>
      </c>
      <c r="E25"/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140.30000000000001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25">
      <c r="A26" s="2">
        <v>1990</v>
      </c>
      <c r="B26" s="2">
        <v>0.57099999999999995</v>
      </c>
      <c r="C26">
        <v>0.61599999999999999</v>
      </c>
      <c r="D26" s="2">
        <v>0.57099999999999995</v>
      </c>
      <c r="E26"/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147.20000000000002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25">
      <c r="A27" s="2">
        <v>1991</v>
      </c>
      <c r="B27" s="2">
        <v>0.94699999999999995</v>
      </c>
      <c r="C27">
        <v>1.1519999999999999</v>
      </c>
      <c r="D27" s="2">
        <v>0.94699999999999995</v>
      </c>
      <c r="E27"/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97.8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25">
      <c r="A28" s="2">
        <v>1992</v>
      </c>
      <c r="B28" s="2">
        <v>0.23100000000000001</v>
      </c>
      <c r="C28">
        <v>0.27900000000000003</v>
      </c>
      <c r="D28" s="2">
        <v>0.23100000000000001</v>
      </c>
      <c r="E28"/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103.3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25">
      <c r="A29" s="2">
        <v>1993</v>
      </c>
      <c r="B29" s="2">
        <v>0.38200000000000001</v>
      </c>
      <c r="C29">
        <v>0.73</v>
      </c>
      <c r="D29" s="2">
        <v>0.38200000000000001</v>
      </c>
      <c r="E29"/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109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25">
      <c r="A30" s="2">
        <v>1994</v>
      </c>
      <c r="B30" s="2">
        <v>0.70399999999999996</v>
      </c>
      <c r="C30">
        <v>1.0089999999999999</v>
      </c>
      <c r="D30" s="2">
        <v>0.70399999999999996</v>
      </c>
      <c r="E30"/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102.9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25">
      <c r="A31" s="2">
        <v>1995</v>
      </c>
      <c r="B31" s="2">
        <v>0.73199999999999998</v>
      </c>
      <c r="C31">
        <v>0.89700000000000002</v>
      </c>
      <c r="D31" s="2">
        <v>0.73199999999999998</v>
      </c>
      <c r="E31"/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124.39999999999999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25">
      <c r="A32" s="2">
        <v>1996</v>
      </c>
      <c r="B32" s="2">
        <v>0.4</v>
      </c>
      <c r="C32">
        <v>0.57599999999999996</v>
      </c>
      <c r="D32" s="2">
        <v>0.4</v>
      </c>
      <c r="E32"/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139.19999999999999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25">
      <c r="A33" s="2">
        <v>1997</v>
      </c>
      <c r="B33" s="2">
        <v>1.1759999999999999</v>
      </c>
      <c r="C33">
        <v>1.464</v>
      </c>
      <c r="D33" s="2">
        <v>1.1759999999999999</v>
      </c>
      <c r="E33"/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74.900000000000006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25">
      <c r="A34" s="2">
        <v>1998</v>
      </c>
      <c r="B34" s="2">
        <v>0.68200000000000005</v>
      </c>
      <c r="C34">
        <v>0.69499999999999995</v>
      </c>
      <c r="D34" s="2">
        <v>0.68200000000000005</v>
      </c>
      <c r="E34"/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149.30000000000001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25">
      <c r="A35" s="2">
        <v>1999</v>
      </c>
      <c r="B35" s="2">
        <v>1.0249999999999999</v>
      </c>
      <c r="C35">
        <v>1.177</v>
      </c>
      <c r="D35" s="2">
        <v>1.0249999999999999</v>
      </c>
      <c r="E35"/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150.19999999999999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25">
      <c r="A36" s="2">
        <v>2000</v>
      </c>
      <c r="B36" s="2">
        <v>0.83899999999999997</v>
      </c>
      <c r="C36">
        <v>0.878</v>
      </c>
      <c r="D36" s="2">
        <v>0.83899999999999997</v>
      </c>
      <c r="E36"/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144.9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25">
      <c r="A37" s="2">
        <v>2001</v>
      </c>
      <c r="B37" s="2">
        <v>0.75800000000000001</v>
      </c>
      <c r="C37">
        <v>0.81699999999999995</v>
      </c>
      <c r="D37" s="2">
        <v>0.75800000000000001</v>
      </c>
      <c r="E37"/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102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25">
      <c r="A38" s="2">
        <v>2002</v>
      </c>
      <c r="B38" s="2">
        <v>0.86699999999999999</v>
      </c>
      <c r="C38">
        <v>0.98599999999999999</v>
      </c>
      <c r="D38" s="2">
        <v>0.86699999999999999</v>
      </c>
      <c r="E38"/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107.8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25">
      <c r="A39" s="2">
        <v>2003</v>
      </c>
      <c r="B39" s="2">
        <v>0.69399999999999995</v>
      </c>
      <c r="C39">
        <v>0.78100000000000003</v>
      </c>
      <c r="D39" s="2">
        <v>0.69399999999999995</v>
      </c>
      <c r="E39"/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136.79999999999998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25">
      <c r="A40" s="2">
        <v>2004</v>
      </c>
      <c r="B40" s="2">
        <v>1.151</v>
      </c>
      <c r="C40">
        <v>1.319</v>
      </c>
      <c r="D40" s="2">
        <v>1.151</v>
      </c>
      <c r="E40"/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102.5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25">
      <c r="A41" s="2">
        <v>2005</v>
      </c>
      <c r="B41" s="2">
        <v>1.347</v>
      </c>
      <c r="C41">
        <v>1.3280000000000001</v>
      </c>
      <c r="D41" s="2">
        <v>1.347</v>
      </c>
      <c r="E41"/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133.1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25">
      <c r="A42" s="2">
        <v>2006</v>
      </c>
      <c r="B42" s="2">
        <v>0.89500000000000002</v>
      </c>
      <c r="C42">
        <v>0.78600000000000003</v>
      </c>
      <c r="D42" s="2">
        <v>0.89500000000000002</v>
      </c>
      <c r="E42"/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176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25">
      <c r="A43" s="2">
        <v>2007</v>
      </c>
      <c r="B43" s="2">
        <v>1.0980000000000001</v>
      </c>
      <c r="C43">
        <v>1.143</v>
      </c>
      <c r="D43" s="2">
        <v>1.0980000000000001</v>
      </c>
      <c r="E43"/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175.1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25">
      <c r="A44" s="2">
        <v>2008</v>
      </c>
      <c r="B44" s="2">
        <v>0.86799999999999999</v>
      </c>
      <c r="C44">
        <v>0.84299999999999997</v>
      </c>
      <c r="D44" s="2">
        <v>0.86799999999999999</v>
      </c>
      <c r="E44"/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144.29999999999998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25">
      <c r="A45" s="2">
        <v>2009</v>
      </c>
      <c r="B45" s="2">
        <v>0.70399999999999996</v>
      </c>
      <c r="C45">
        <v>0.74099999999999999</v>
      </c>
      <c r="D45" s="2">
        <v>0.70399999999999996</v>
      </c>
      <c r="E45"/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141.9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25">
      <c r="A46" s="2">
        <v>2010</v>
      </c>
      <c r="B46" s="2">
        <v>1.254</v>
      </c>
      <c r="C46">
        <v>1.405</v>
      </c>
      <c r="D46" s="2">
        <v>1.254</v>
      </c>
      <c r="E46"/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146.5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25">
      <c r="A47" s="2">
        <v>2011</v>
      </c>
      <c r="B47" s="2">
        <v>1.0509999999999999</v>
      </c>
      <c r="C47">
        <v>0.94099999999999995</v>
      </c>
      <c r="D47" s="2">
        <v>1.0509999999999999</v>
      </c>
      <c r="E47"/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159.19999999999999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25">
      <c r="A48" s="2">
        <v>2012</v>
      </c>
      <c r="B48" s="2">
        <v>1.08</v>
      </c>
      <c r="C48">
        <v>1.073</v>
      </c>
      <c r="D48" s="2">
        <v>1.08</v>
      </c>
      <c r="E48"/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167.1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25">
      <c r="A49" s="2">
        <v>2013</v>
      </c>
      <c r="B49" s="2">
        <v>0.52100000000000002</v>
      </c>
      <c r="C49">
        <v>0.51</v>
      </c>
      <c r="D49" s="2">
        <v>0.52100000000000002</v>
      </c>
      <c r="E49"/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184.4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25">
      <c r="A50" s="2">
        <v>2014</v>
      </c>
      <c r="B50" s="2">
        <v>0.52700000000000002</v>
      </c>
      <c r="C50">
        <v>0.72699999999999998</v>
      </c>
      <c r="D50" s="2">
        <v>0.52700000000000002</v>
      </c>
      <c r="E50"/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121.3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25">
      <c r="A51" s="2">
        <v>2015</v>
      </c>
      <c r="B51" s="2">
        <v>1.0820000000000001</v>
      </c>
      <c r="C51">
        <v>1.2809999999999999</v>
      </c>
      <c r="D51" s="2">
        <v>1.0820000000000001</v>
      </c>
      <c r="E51"/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146.4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25">
      <c r="A52" s="2">
        <v>2016</v>
      </c>
      <c r="B52" s="2">
        <v>1.002</v>
      </c>
      <c r="C52">
        <v>1.002</v>
      </c>
      <c r="D52" s="2">
        <v>1.002</v>
      </c>
      <c r="E52"/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144.19999999999999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25">
      <c r="A53" s="2">
        <v>2017</v>
      </c>
      <c r="B53" s="2">
        <v>1.4370000000000001</v>
      </c>
      <c r="C53">
        <v>1.4379999999999999</v>
      </c>
      <c r="D53" s="2">
        <v>1.4370000000000001</v>
      </c>
      <c r="E53"/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115.9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25">
      <c r="A54" s="2">
        <v>2018</v>
      </c>
      <c r="B54" s="2">
        <v>1.3009999999999999</v>
      </c>
      <c r="C54">
        <v>1.1850000000000001</v>
      </c>
      <c r="D54" s="2">
        <v>1.3009999999999999</v>
      </c>
      <c r="E54"/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161.6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25">
      <c r="A55" s="2">
        <v>2019</v>
      </c>
      <c r="B55" s="2">
        <v>1.0880000000000001</v>
      </c>
      <c r="C55">
        <v>0.99399999999999999</v>
      </c>
      <c r="D55" s="2">
        <v>1.0880000000000001</v>
      </c>
      <c r="E55"/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110.8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25">
      <c r="A56" s="2">
        <v>2020</v>
      </c>
      <c r="B56" s="2">
        <v>0.99399999999999999</v>
      </c>
      <c r="C56">
        <v>0.93700000000000006</v>
      </c>
      <c r="D56" s="2">
        <v>0.99399999999999999</v>
      </c>
      <c r="E56"/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3">
        <v>-31.1</v>
      </c>
      <c r="AR56" s="33">
        <v>-35.700000000000003</v>
      </c>
      <c r="AS56" s="33">
        <v>-18.100000000000001</v>
      </c>
      <c r="AT56" s="33">
        <v>-11.8</v>
      </c>
      <c r="AU56" s="33">
        <v>5.7</v>
      </c>
      <c r="AV56" s="33">
        <v>15.4</v>
      </c>
      <c r="AW56" s="33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25">
      <c r="A57" s="2">
        <v>2021</v>
      </c>
      <c r="B57" s="2">
        <v>1.048</v>
      </c>
      <c r="C57">
        <v>1.054</v>
      </c>
      <c r="D57" s="2">
        <v>1.048</v>
      </c>
      <c r="E57"/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121.2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25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131.04821428571429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37</v>
      </c>
      <c r="AD60" s="4" t="s">
        <v>39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0.10865457850360033</v>
      </c>
      <c r="M61" s="2">
        <f t="shared" ref="M61:AD61" si="7">CORREL($B$2:$B$57,M2:M57)</f>
        <v>0.17885135465126004</v>
      </c>
      <c r="N61" s="2">
        <f t="shared" si="7"/>
        <v>1.5679462689104206E-2</v>
      </c>
      <c r="O61" s="2">
        <f t="shared" si="7"/>
        <v>-8.6334368465725703E-3</v>
      </c>
      <c r="P61" s="2">
        <f t="shared" si="7"/>
        <v>0.40559243009490625</v>
      </c>
      <c r="Q61" s="2">
        <f t="shared" si="7"/>
        <v>8.6249121031352793E-2</v>
      </c>
      <c r="R61" s="2">
        <f t="shared" si="7"/>
        <v>8.531877784733391E-2</v>
      </c>
      <c r="S61" s="2">
        <f t="shared" si="7"/>
        <v>9.6614911560282277E-2</v>
      </c>
      <c r="T61" s="2">
        <f t="shared" si="7"/>
        <v>3.2611618991753528E-2</v>
      </c>
      <c r="U61" s="2">
        <f t="shared" si="7"/>
        <v>-0.13806465762930609</v>
      </c>
      <c r="V61" s="2">
        <f t="shared" si="7"/>
        <v>-0.37003688278378594</v>
      </c>
      <c r="W61" s="2">
        <f t="shared" si="7"/>
        <v>-0.29081792932304662</v>
      </c>
      <c r="X61" s="2">
        <f t="shared" si="7"/>
        <v>-5.5401119854861437E-2</v>
      </c>
      <c r="Y61" s="2">
        <f t="shared" si="7"/>
        <v>4.9665713348586965E-2</v>
      </c>
      <c r="Z61" s="2">
        <f t="shared" si="7"/>
        <v>-9.3882197715304774E-2</v>
      </c>
      <c r="AA61" s="2">
        <f t="shared" si="7"/>
        <v>0.20528289946843123</v>
      </c>
      <c r="AB61" s="2">
        <f t="shared" si="7"/>
        <v>-4.6126208077656328E-2</v>
      </c>
      <c r="AC61" s="2">
        <f t="shared" si="7"/>
        <v>-0.1356475526230759</v>
      </c>
      <c r="AD61" s="2">
        <f t="shared" si="7"/>
        <v>-0.16060325160569727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-6.4735900908417909E-2</v>
      </c>
      <c r="M62" s="2">
        <f t="shared" ref="M62:AB62" si="8">CORREL($B$2:$B$57,AK2:AK57)</f>
        <v>-0.15610528403212784</v>
      </c>
      <c r="N62" s="2">
        <f t="shared" si="8"/>
        <v>4.5578419841157118E-2</v>
      </c>
      <c r="O62" s="2">
        <f t="shared" si="8"/>
        <v>0.2540626137939071</v>
      </c>
      <c r="P62" s="2">
        <f t="shared" si="8"/>
        <v>0.19540866847827826</v>
      </c>
      <c r="Q62" s="2">
        <f t="shared" si="8"/>
        <v>-0.10655255649959508</v>
      </c>
      <c r="R62" s="2">
        <f t="shared" si="8"/>
        <v>-3.7018977450541835E-2</v>
      </c>
      <c r="S62" s="2">
        <f t="shared" si="8"/>
        <v>0.25507762033275677</v>
      </c>
      <c r="T62" s="2">
        <f t="shared" si="8"/>
        <v>9.1122405720650435E-3</v>
      </c>
      <c r="U62" s="2">
        <f t="shared" si="8"/>
        <v>-2.4635937463675903E-2</v>
      </c>
      <c r="V62" s="2">
        <f t="shared" si="8"/>
        <v>7.6481583356436175E-3</v>
      </c>
      <c r="W62" s="2">
        <f t="shared" si="8"/>
        <v>0.12601455261333458</v>
      </c>
      <c r="X62" s="2">
        <f t="shared" si="8"/>
        <v>0.41805618664061056</v>
      </c>
      <c r="Y62" s="2">
        <f t="shared" si="8"/>
        <v>-9.2112546194618558E-4</v>
      </c>
      <c r="Z62" s="2">
        <f t="shared" si="8"/>
        <v>0.14971479260042539</v>
      </c>
      <c r="AA62" s="2">
        <f t="shared" si="8"/>
        <v>0.26223400310970102</v>
      </c>
      <c r="AB62" s="2">
        <f t="shared" si="8"/>
        <v>0.10381093749812172</v>
      </c>
      <c r="AC62" s="2">
        <f>CORREL($B$2:$B$56,BD2:BD56)</f>
        <v>0.26169690331255224</v>
      </c>
      <c r="AD62" s="2">
        <f>CORREL($B$2:$B$56,BE2:BE56)</f>
        <v>0.31654487892878203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25">
      <c r="J69" s="2" t="s">
        <v>27</v>
      </c>
      <c r="K69" s="20">
        <f>MAX(L61:AB61)</f>
        <v>0.40559243009490625</v>
      </c>
      <c r="AE69" s="18"/>
      <c r="AG69" s="15"/>
    </row>
    <row r="70" spans="10:33" x14ac:dyDescent="0.25">
      <c r="J70" s="2" t="s">
        <v>28</v>
      </c>
      <c r="K70" s="21">
        <f>MIN(L61:AB61)</f>
        <v>-0.37003688278378594</v>
      </c>
      <c r="AE70" s="18"/>
      <c r="AG70" s="15"/>
    </row>
    <row r="71" spans="10:33" x14ac:dyDescent="0.25">
      <c r="J71" s="2" t="s">
        <v>23</v>
      </c>
      <c r="K71" s="20">
        <f>MAX(L62:AB62)</f>
        <v>0.41805618664061056</v>
      </c>
      <c r="AE71" s="18"/>
      <c r="AG71" s="15"/>
    </row>
    <row r="72" spans="10:33" x14ac:dyDescent="0.25">
      <c r="J72" s="2" t="s">
        <v>24</v>
      </c>
      <c r="K72" s="21">
        <f>MIN(L62:AB62)</f>
        <v>-0.15610528403212784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1 AC65 AC61:AD62">
    <cfRule type="top10" dxfId="29" priority="8" bottom="1" rank="5"/>
    <cfRule type="top10" dxfId="28" priority="9" rank="5"/>
  </conditionalFormatting>
  <conditionalFormatting sqref="L63:AB68 AC63:AD64 AC66:AD67">
    <cfRule type="top10" dxfId="27" priority="1" rank="5"/>
    <cfRule type="top10" dxfId="26" priority="2" bottom="1" rank="5"/>
    <cfRule type="top10" dxfId="25" priority="3" bottom="1" rank="5"/>
    <cfRule type="top10" dxfId="24" priority="4" rank="5"/>
  </conditionalFormatting>
  <conditionalFormatting sqref="L62:AD62 AC65">
    <cfRule type="top10" dxfId="23" priority="10" bottom="1" rank="5"/>
    <cfRule type="top10" dxfId="22" priority="11" rank="5"/>
  </conditionalFormatting>
  <conditionalFormatting sqref="AE85:AE86 AC65 L61: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36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36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36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36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36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36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36</v>
      </c>
      <c r="AB30" s="2" t="s">
        <v>36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36</v>
      </c>
      <c r="P31" s="2" t="s">
        <v>36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36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36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36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36</v>
      </c>
      <c r="AD33" s="4" t="s">
        <v>36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36</v>
      </c>
      <c r="BB33" s="32">
        <f t="shared" si="1"/>
        <v>-9.9545454545454515</v>
      </c>
      <c r="BC33" s="2">
        <f t="shared" si="2"/>
        <v>11.55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36</v>
      </c>
      <c r="R34" s="4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36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36</v>
      </c>
      <c r="T36" s="2" t="s">
        <v>36</v>
      </c>
      <c r="U36" s="2" t="s">
        <v>36</v>
      </c>
      <c r="V36" s="2">
        <v>0.9</v>
      </c>
      <c r="W36" s="2">
        <v>5.2</v>
      </c>
      <c r="X36" s="2">
        <v>10.5</v>
      </c>
      <c r="Y36" s="2" t="s">
        <v>36</v>
      </c>
      <c r="Z36" s="2" t="s">
        <v>36</v>
      </c>
      <c r="AA36" s="2" t="s">
        <v>36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36</v>
      </c>
      <c r="AQ36" s="2" t="s">
        <v>36</v>
      </c>
      <c r="AR36" s="2" t="s">
        <v>36</v>
      </c>
      <c r="AS36" s="2">
        <v>-15.2</v>
      </c>
      <c r="AT36" s="2">
        <v>-0.7</v>
      </c>
      <c r="AU36" s="2">
        <v>9.6</v>
      </c>
      <c r="AV36" s="2" t="s">
        <v>36</v>
      </c>
      <c r="AW36" s="2" t="s">
        <v>36</v>
      </c>
      <c r="AX36" s="2" t="s">
        <v>36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36</v>
      </c>
      <c r="N37" s="2" t="s">
        <v>36</v>
      </c>
      <c r="O37" s="2" t="s">
        <v>36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36</v>
      </c>
      <c r="AK37" s="2" t="s">
        <v>36</v>
      </c>
      <c r="AL37" s="2" t="s">
        <v>36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36</v>
      </c>
      <c r="U44" s="2" t="s">
        <v>36</v>
      </c>
      <c r="V44" s="2">
        <v>19.899999999999999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4" t="s">
        <v>36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36</v>
      </c>
      <c r="AU44" s="2" t="s">
        <v>36</v>
      </c>
      <c r="AV44" s="2" t="s">
        <v>36</v>
      </c>
      <c r="AW44" s="2" t="s">
        <v>36</v>
      </c>
      <c r="AX44" s="2" t="s">
        <v>36</v>
      </c>
      <c r="AY44" s="2" t="s">
        <v>36</v>
      </c>
      <c r="AZ44" s="2" t="s">
        <v>36</v>
      </c>
      <c r="BA44" s="4" t="s">
        <v>36</v>
      </c>
      <c r="BB44" s="32">
        <f t="shared" si="1"/>
        <v>-29.024999999999999</v>
      </c>
      <c r="BC44" s="2" t="e">
        <f t="shared" si="2"/>
        <v>#DIV/0!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  <c r="Q45" s="2" t="s">
        <v>36</v>
      </c>
      <c r="R45" s="4" t="s">
        <v>36</v>
      </c>
      <c r="S45" s="2" t="s">
        <v>36</v>
      </c>
      <c r="T45" s="2" t="s">
        <v>36</v>
      </c>
      <c r="U45" s="2" t="s">
        <v>36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36</v>
      </c>
      <c r="AJ45" s="2" t="s">
        <v>36</v>
      </c>
      <c r="AK45" s="2" t="s">
        <v>36</v>
      </c>
      <c r="AL45" s="2" t="s">
        <v>36</v>
      </c>
      <c r="AM45" s="2" t="s">
        <v>36</v>
      </c>
      <c r="AN45" s="2" t="s">
        <v>36</v>
      </c>
      <c r="AO45" s="4" t="s">
        <v>36</v>
      </c>
      <c r="AP45" s="2" t="s">
        <v>36</v>
      </c>
      <c r="AQ45" s="2" t="s">
        <v>36</v>
      </c>
      <c r="AR45" s="2" t="s">
        <v>36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36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36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36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36</v>
      </c>
      <c r="U51" s="2">
        <v>3.1</v>
      </c>
      <c r="V51" s="2" t="s">
        <v>36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36</v>
      </c>
      <c r="AC51" s="2" t="s">
        <v>36</v>
      </c>
      <c r="AD51" s="4">
        <v>7.2</v>
      </c>
      <c r="AE51" s="2">
        <f t="shared" si="0"/>
        <v>15.475</v>
      </c>
      <c r="AH51" s="2">
        <v>2015</v>
      </c>
      <c r="AI51" s="2" t="s">
        <v>36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36</v>
      </c>
      <c r="AR51" s="2">
        <v>-30.6</v>
      </c>
      <c r="AS51" s="2" t="s">
        <v>36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36</v>
      </c>
      <c r="AZ51" s="2" t="s">
        <v>36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36</v>
      </c>
      <c r="Q52" s="2" t="s">
        <v>36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36</v>
      </c>
      <c r="AN52" s="2" t="s">
        <v>36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36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36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36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36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36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3">
        <v>-34.1</v>
      </c>
      <c r="AQ56" s="33">
        <v>-40.6</v>
      </c>
      <c r="AR56" s="33">
        <v>-22.1</v>
      </c>
      <c r="AS56" s="33">
        <v>-17</v>
      </c>
      <c r="AT56" s="33">
        <v>0.2</v>
      </c>
      <c r="AU56" s="33">
        <v>12.8</v>
      </c>
      <c r="AV56" s="33">
        <v>13.8</v>
      </c>
      <c r="AW56" s="33">
        <v>8.1999999999999993</v>
      </c>
      <c r="AX56" s="18" t="s">
        <v>36</v>
      </c>
      <c r="AY56" s="18" t="s">
        <v>36</v>
      </c>
      <c r="AZ56" s="18" t="s">
        <v>36</v>
      </c>
      <c r="BA56" s="19" t="s">
        <v>36</v>
      </c>
      <c r="BB56" s="32">
        <f t="shared" si="1"/>
        <v>-9.8500000000000014</v>
      </c>
      <c r="BC56" s="2">
        <f t="shared" si="2"/>
        <v>13.3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36</v>
      </c>
      <c r="S57" s="2" t="s">
        <v>36</v>
      </c>
      <c r="T57" s="2" t="s">
        <v>36</v>
      </c>
      <c r="U57" s="2" t="s">
        <v>36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36</v>
      </c>
      <c r="AM57" s="2" t="s">
        <v>36</v>
      </c>
      <c r="AN57" s="2" t="s">
        <v>36</v>
      </c>
      <c r="AO57" s="4" t="s">
        <v>36</v>
      </c>
      <c r="AP57" s="2" t="s">
        <v>36</v>
      </c>
      <c r="AQ57" s="2" t="s">
        <v>36</v>
      </c>
      <c r="AR57" s="2" t="s">
        <v>36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25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25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25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25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25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25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2024-11-17T21:47:28Z</dcterms:modified>
</cp:coreProperties>
</file>