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X:\2121\2121-00651-00 TL - Rail to UBC\4.0 ENGINEERING DESIGN\4.8 Planning\Phase 2 Work\20210122_ModellingAssumptionsUpdate\"/>
    </mc:Choice>
  </mc:AlternateContent>
  <xr:revisionPtr revIDLastSave="0" documentId="13_ncr:1_{1F996D4C-499A-43D0-A50C-E05D655B2F34}" xr6:coauthVersionLast="46" xr6:coauthVersionMax="46" xr10:uidLastSave="{00000000-0000-0000-0000-000000000000}"/>
  <bookViews>
    <workbookView xWindow="28680" yWindow="-120" windowWidth="29040" windowHeight="15840" xr2:uid="{2F20ADDD-E5A9-4284-89C6-59D5E27C7528}"/>
  </bookViews>
  <sheets>
    <sheet name="Checklist" sheetId="1" r:id="rId1"/>
    <sheet name="Phase2_Current_Assumptions" sheetId="2" r:id="rId2"/>
  </sheets>
  <externalReferences>
    <externalReference r:id="rId3"/>
  </externalReferences>
  <definedNames>
    <definedName name="INPUTS_LIST_OF_SCENARIOS">[1]INFO!$A$12:$A$17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3" i="2" l="1"/>
  <c r="L59" i="2"/>
  <c r="F141" i="2" l="1"/>
  <c r="F142" i="2" l="1"/>
  <c r="F144" i="2"/>
  <c r="F145" i="2"/>
  <c r="F146" i="2"/>
  <c r="F147" i="2"/>
  <c r="F148" i="2"/>
  <c r="F149" i="2"/>
  <c r="F150" i="2"/>
  <c r="F151" i="2"/>
  <c r="F152" i="2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60" i="2"/>
  <c r="L61" i="2"/>
  <c r="M61" i="2" s="1"/>
  <c r="L62" i="2"/>
  <c r="M62" i="2"/>
  <c r="L63" i="2"/>
  <c r="M63" i="2" s="1"/>
  <c r="L64" i="2"/>
  <c r="M64" i="2" s="1"/>
  <c r="L65" i="2"/>
  <c r="M65" i="2" s="1"/>
  <c r="L66" i="2"/>
  <c r="M66" i="2" s="1"/>
  <c r="L67" i="2"/>
  <c r="L68" i="2"/>
  <c r="L69" i="2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42" i="2"/>
  <c r="M69" i="2" l="1"/>
  <c r="M60" i="2"/>
  <c r="M59" i="2"/>
  <c r="M87" i="2"/>
  <c r="M86" i="2"/>
  <c r="M68" i="2"/>
  <c r="M67" i="2"/>
  <c r="M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tc={0C555146-9525-4ADE-8990-9B8D436C695C}</author>
  </authors>
  <commentList>
    <comment ref="E140" authorId="0" shapeId="0" xr:uid="{0C555146-9525-4ADE-8990-9B8D436C69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inter-station travel times, plus non-terminus station dwells (30 sec at UBC, 20 sec elsewhere).</t>
      </text>
    </comment>
  </commentList>
</comments>
</file>

<file path=xl/sharedStrings.xml><?xml version="1.0" encoding="utf-8"?>
<sst xmlns="http://schemas.openxmlformats.org/spreadsheetml/2006/main" count="674" uniqueCount="110">
  <si>
    <t>Station Locations/Guideway</t>
  </si>
  <si>
    <t>Station Depth</t>
  </si>
  <si>
    <t>Headways</t>
  </si>
  <si>
    <t>Dwell Time</t>
  </si>
  <si>
    <t>Travel Time</t>
  </si>
  <si>
    <t>Peak Capacity per Train (passengers) [2035 / 2050]</t>
  </si>
  <si>
    <t>1A</t>
  </si>
  <si>
    <t>Y</t>
  </si>
  <si>
    <t>1B</t>
  </si>
  <si>
    <t>1C</t>
  </si>
  <si>
    <t>1D</t>
  </si>
  <si>
    <t>2A</t>
  </si>
  <si>
    <t>2B</t>
  </si>
  <si>
    <t>3A</t>
  </si>
  <si>
    <t>waiting for confirmation on location of Wesbrook 1a</t>
  </si>
  <si>
    <t>missing depth for Wesbrook 1a</t>
  </si>
  <si>
    <t>3B</t>
  </si>
  <si>
    <t>3C</t>
  </si>
  <si>
    <t>missing depth for Wesbrook 1b and Wesbrook 2</t>
  </si>
  <si>
    <t>4A</t>
  </si>
  <si>
    <t>4B</t>
  </si>
  <si>
    <t>4C</t>
  </si>
  <si>
    <t>missing information on station locations within CoV</t>
  </si>
  <si>
    <t>missing information</t>
  </si>
  <si>
    <t>new model run</t>
  </si>
  <si>
    <t xml:space="preserve">9,700 / 11,340 </t>
  </si>
  <si>
    <t xml:space="preserve">485 / 567 </t>
  </si>
  <si>
    <t xml:space="preserve">3 / 5 / 3 </t>
  </si>
  <si>
    <t>3b</t>
  </si>
  <si>
    <t>3a</t>
  </si>
  <si>
    <t>9,700 / 11,340</t>
  </si>
  <si>
    <t>3 / 5 / 3</t>
  </si>
  <si>
    <t>1c</t>
  </si>
  <si>
    <t>1b</t>
  </si>
  <si>
    <t>485 / 567</t>
  </si>
  <si>
    <t>1a</t>
  </si>
  <si>
    <t>Peak Hourly Practical Capacity (pphpd) [2035 / 2050]</t>
  </si>
  <si>
    <t>Headways  (min)
[am / md / pm]</t>
  </si>
  <si>
    <t>Average Speed (km/hr)</t>
  </si>
  <si>
    <t>Line Time
(sec)</t>
  </si>
  <si>
    <t>Route Length (km)
from Arbutus to UBC terminus</t>
  </si>
  <si>
    <t>Number of Stops</t>
  </si>
  <si>
    <t>4) Number of Stops, Route Length, Average Speed, Headways and Capacity</t>
  </si>
  <si>
    <t>Arbutus</t>
  </si>
  <si>
    <t>Macdonald1</t>
  </si>
  <si>
    <t>EB</t>
  </si>
  <si>
    <t>Alma2</t>
  </si>
  <si>
    <t>WB</t>
  </si>
  <si>
    <t>Alma1</t>
  </si>
  <si>
    <t>Jericho</t>
  </si>
  <si>
    <t>Sasamat</t>
  </si>
  <si>
    <t>Total Travel Time (min)</t>
  </si>
  <si>
    <t>Total Time (s)</t>
  </si>
  <si>
    <t>Dwell Allocated (s)</t>
  </si>
  <si>
    <t>Travel Time (s)</t>
  </si>
  <si>
    <t>Link</t>
  </si>
  <si>
    <t>j-node</t>
  </si>
  <si>
    <t>i-node</t>
  </si>
  <si>
    <t>To</t>
  </si>
  <si>
    <t>From</t>
  </si>
  <si>
    <t>Direction</t>
  </si>
  <si>
    <t>SkyTrain Route</t>
  </si>
  <si>
    <t>Scenario</t>
  </si>
  <si>
    <t>3) Dwell Time and Travel Time between Stations</t>
  </si>
  <si>
    <t>Elevated</t>
  </si>
  <si>
    <t>Below Grade</t>
  </si>
  <si>
    <t>Macdonald2</t>
  </si>
  <si>
    <t>Station Depth/height (metres)</t>
  </si>
  <si>
    <t>Station Type</t>
  </si>
  <si>
    <t>Station</t>
  </si>
  <si>
    <t>not incl. terminus dwells.</t>
  </si>
  <si>
    <t>including intermediate stn dwells.</t>
  </si>
  <si>
    <t>2) Station Depth</t>
  </si>
  <si>
    <t>in seconds from Arbutus</t>
  </si>
  <si>
    <t>x</t>
  </si>
  <si>
    <t>Mixed Vertical</t>
  </si>
  <si>
    <t>Below Ground</t>
  </si>
  <si>
    <t>Running Time</t>
  </si>
  <si>
    <t>Alma</t>
  </si>
  <si>
    <t>McDonald</t>
  </si>
  <si>
    <t>Vertical Alignment</t>
  </si>
  <si>
    <t>Stations</t>
  </si>
  <si>
    <t>1) Station Locations and Run Times</t>
  </si>
  <si>
    <t>1d</t>
  </si>
  <si>
    <t>2a</t>
  </si>
  <si>
    <t>2b</t>
  </si>
  <si>
    <t>3c</t>
  </si>
  <si>
    <t>4a</t>
  </si>
  <si>
    <t>4b</t>
  </si>
  <si>
    <t>4c</t>
  </si>
  <si>
    <t>University 1a</t>
  </si>
  <si>
    <t>Macdonald1 - Alma1 - University 1a</t>
  </si>
  <si>
    <t>Macdonald1 - Alma1 - Sasamat - University 1a</t>
  </si>
  <si>
    <t>Macdonald1 - Alma1 - University 1b - Stadium</t>
  </si>
  <si>
    <t>University 1b</t>
  </si>
  <si>
    <t>Stadium</t>
  </si>
  <si>
    <t>Wesbrook 1a</t>
  </si>
  <si>
    <t>Wesbrook 1b</t>
  </si>
  <si>
    <t>Wesbrook 2</t>
  </si>
  <si>
    <t>Macdonald1 - Alma1 - Jericho - University 1b - Stadium</t>
  </si>
  <si>
    <t>Macdonald1 - Alma1 - Jericho - University 1a</t>
  </si>
  <si>
    <t>Macdonald1 - Alma1 - Wesbrook 1a</t>
  </si>
  <si>
    <t>Macdonald1 - Alma1 - Sasamat - Wesbrook 1a</t>
  </si>
  <si>
    <t>Macdonald1 - Alma1 - Wesbrook 1b - Wesbrook 2</t>
  </si>
  <si>
    <t>Macdonald2 - Alma2 - Wesbrook 1a</t>
  </si>
  <si>
    <t>Macdonald2 - Alma2 -  Sasamat 2 - Wesbrook 1a</t>
  </si>
  <si>
    <t>Macdonald2 - Alma2 - Wesbrook 1b - Wesbrook 2</t>
  </si>
  <si>
    <t>Macdonald1 - Alma1- Sasamat - University 1b - Stadium</t>
  </si>
  <si>
    <t>Sasamat 2</t>
  </si>
  <si>
    <t>*measured from ground to platform level, not track level, assuming this is for customer access impact only. Values represent midpoint between min/max elevations.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</si>
</sst>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E8B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6DCE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indexed="64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indexed="64"/>
      </left>
      <right style="thin">
        <color theme="1" tint="0.24994659260841701"/>
      </right>
      <top/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vertical="center"/>
    </xf>
    <xf numFmtId="0" fontId="2" fillId="0" borderId="7" xfId="0" applyFont="1" applyBorder="1"/>
    <xf numFmtId="0" fontId="2" fillId="3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9" xfId="0" applyFont="1" applyFill="1" applyBorder="1"/>
    <xf numFmtId="0" fontId="2" fillId="4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4" borderId="13" xfId="0" applyFont="1" applyFill="1" applyBorder="1"/>
    <xf numFmtId="0" fontId="2" fillId="4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left"/>
    </xf>
    <xf numFmtId="0" fontId="2" fillId="4" borderId="15" xfId="0" applyFont="1" applyFill="1" applyBorder="1"/>
    <xf numFmtId="0" fontId="2" fillId="0" borderId="7" xfId="0" applyFont="1" applyBorder="1" applyAlignment="1">
      <alignment horizontal="left"/>
    </xf>
    <xf numFmtId="0" fontId="2" fillId="0" borderId="15" xfId="0" applyFont="1" applyBorder="1"/>
    <xf numFmtId="0" fontId="2" fillId="4" borderId="14" xfId="0" applyFont="1" applyFill="1" applyBorder="1"/>
    <xf numFmtId="0" fontId="2" fillId="0" borderId="0" xfId="0" applyFont="1" applyFill="1"/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/>
    <xf numFmtId="0" fontId="2" fillId="0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29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EBC8C7"/>
      <color rgb="FF3E8B94"/>
      <color rgb="FFC0504D"/>
      <color rgb="FFB6D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9</xdr:col>
      <xdr:colOff>1431281</xdr:colOff>
      <xdr:row>32</xdr:row>
      <xdr:rowOff>187188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13FF3-D485-4B84-A4BB-DE7CD221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295650"/>
          <a:ext cx="10927706" cy="3044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101330</xdr:colOff>
      <xdr:row>19</xdr:row>
      <xdr:rowOff>60799</xdr:rowOff>
    </xdr:from>
    <xdr:to>
      <xdr:col>8</xdr:col>
      <xdr:colOff>1367952</xdr:colOff>
      <xdr:row>25</xdr:row>
      <xdr:rowOff>81065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72D01D3-A0C4-483D-8BA2-3E55AC77185F}"/>
            </a:ext>
          </a:extLst>
        </xdr:cNvPr>
        <xdr:cNvSpPr/>
      </xdr:nvSpPr>
      <xdr:spPr>
        <a:xfrm>
          <a:off x="13730186" y="3323618"/>
          <a:ext cx="5127287" cy="10538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1200">
              <a:solidFill>
                <a:schemeClr val="tx1"/>
              </a:solidFill>
            </a:rPr>
            <a:t>Travel times, station</a:t>
          </a:r>
          <a:r>
            <a:rPr lang="en-CA" sz="1200" baseline="0">
              <a:solidFill>
                <a:schemeClr val="tx1"/>
              </a:solidFill>
            </a:rPr>
            <a:t> dwells, and distances from Arbutus,  </a:t>
          </a:r>
        </a:p>
        <a:p>
          <a:pPr algn="ctr"/>
          <a:r>
            <a:rPr lang="en-CA" sz="1200">
              <a:solidFill>
                <a:schemeClr val="tx1"/>
              </a:solidFill>
            </a:rPr>
            <a:t>for all 12 scenarios</a:t>
          </a:r>
        </a:p>
        <a:p>
          <a:pPr algn="ctr"/>
          <a:r>
            <a:rPr lang="en-CA" sz="1200">
              <a:solidFill>
                <a:schemeClr val="tx1"/>
              </a:solidFill>
            </a:rPr>
            <a:t>updated by I. Graham, 2021-01-20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essplanningca.sharepoint.com/corp/TAL/2121/2121-00651-00%20TL%20-%20Rail%20to%20UBC/4.0%20ENGINEERING%20DESIGN/4.8%20Planning/WorkProgram/20200504_UserBenefits/LicfeCycle_Analysis/R2U_BenefitCostAnalysi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INPUTS_PROJECT"/>
      <sheetName val="INPUTS_OPEX"/>
      <sheetName val="INPUTS_CAPEX"/>
      <sheetName val="INPUTS_REV"/>
      <sheetName val="INPUTS_BEN"/>
      <sheetName val="COSTS"/>
      <sheetName val="REVENUE"/>
      <sheetName val="BENEFITS"/>
      <sheetName val="SUMMARY"/>
      <sheetName val="CASH_FLOW"/>
      <sheetName val="DISCOUNTED_VALUE"/>
      <sheetName val="SUMMARY_2"/>
    </sheetNames>
    <sheetDataSet>
      <sheetData sheetId="0">
        <row r="12">
          <cell r="A12" t="str">
            <v>SC 1: Base</v>
          </cell>
        </row>
        <row r="13">
          <cell r="A13" t="str">
            <v>SC 2: UBC2</v>
          </cell>
        </row>
        <row r="14">
          <cell r="A14" t="str">
            <v>SC 3: Sasamat</v>
          </cell>
        </row>
        <row r="15">
          <cell r="A15" t="str">
            <v>SC 4: Jericho</v>
          </cell>
        </row>
        <row r="16">
          <cell r="A16" t="str">
            <v>SC 5: Sasamat + Jericho</v>
          </cell>
        </row>
        <row r="17">
          <cell r="A17" t="str">
            <v>SC 6: Elevated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F69741E8-EE0B-43B4-8931-270D82B729FA}" userId="S::urn:spo:anon#f9daf281ede6264dadbd9e5c5a465b455f44f656338bfce61e995c9e82094cc9::" providerId="AD"/>
</personList>
</file>

<file path=xl/theme/theme1.xml><?xml version="1.0" encoding="utf-8"?>
<a:theme xmlns:a="http://schemas.openxmlformats.org/drawingml/2006/main" name="Office Theme">
  <a:themeElements>
    <a:clrScheme name="McElhanne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8CA39"/>
      </a:accent1>
      <a:accent2>
        <a:srgbClr val="9FCF78"/>
      </a:accent2>
      <a:accent3>
        <a:srgbClr val="388698"/>
      </a:accent3>
      <a:accent4>
        <a:srgbClr val="005165"/>
      </a:accent4>
      <a:accent5>
        <a:srgbClr val="5B9BD5"/>
      </a:accent5>
      <a:accent6>
        <a:srgbClr val="356E6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0" dT="2020-10-22T20:32:31.44" personId="{F69741E8-EE0B-43B4-8931-270D82B729FA}" id="{0C555146-9525-4ADE-8990-9B8D436C695C}">
    <text>includes inter-station travel times, plus non-terminus station dwells (30 sec at UBC, 20 sec elsewhere).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5BD4-65DB-4F73-A5CA-BA7D05863BB8}">
  <dimension ref="A3:K16"/>
  <sheetViews>
    <sheetView tabSelected="1" topLeftCell="B10" workbookViewId="0">
      <selection activeCell="C37" sqref="C37"/>
    </sheetView>
  </sheetViews>
  <sheetFormatPr defaultColWidth="8.85546875" defaultRowHeight="15" x14ac:dyDescent="0.25"/>
  <cols>
    <col min="2" max="2" width="13.140625" bestFit="1" customWidth="1"/>
    <col min="6" max="6" width="48.140625" bestFit="1" customWidth="1"/>
    <col min="7" max="7" width="44.140625" bestFit="1" customWidth="1"/>
    <col min="8" max="8" width="10.28515625" bestFit="1" customWidth="1"/>
    <col min="9" max="10" width="30.7109375" customWidth="1"/>
    <col min="11" max="11" width="47.42578125" bestFit="1" customWidth="1"/>
  </cols>
  <sheetData>
    <row r="3" spans="1:11" ht="20.100000000000001" customHeight="1" x14ac:dyDescent="0.25">
      <c r="A3" s="12"/>
      <c r="B3" s="13" t="s">
        <v>24</v>
      </c>
      <c r="C3" s="13"/>
      <c r="E3" s="1"/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</row>
    <row r="4" spans="1:11" x14ac:dyDescent="0.25">
      <c r="E4" s="3" t="s">
        <v>6</v>
      </c>
      <c r="F4" s="4" t="s">
        <v>7</v>
      </c>
      <c r="G4" s="4" t="s">
        <v>7</v>
      </c>
      <c r="H4" s="5" t="s">
        <v>7</v>
      </c>
      <c r="I4" s="4" t="s">
        <v>7</v>
      </c>
      <c r="J4" s="4" t="s">
        <v>7</v>
      </c>
      <c r="K4" s="3" t="s">
        <v>7</v>
      </c>
    </row>
    <row r="5" spans="1:11" x14ac:dyDescent="0.25">
      <c r="E5" s="6" t="s">
        <v>8</v>
      </c>
      <c r="F5" s="7" t="s">
        <v>7</v>
      </c>
      <c r="G5" s="7" t="s">
        <v>7</v>
      </c>
      <c r="H5" s="8" t="s">
        <v>7</v>
      </c>
      <c r="I5" s="7" t="s">
        <v>7</v>
      </c>
      <c r="J5" s="7" t="s">
        <v>7</v>
      </c>
      <c r="K5" s="6" t="s">
        <v>7</v>
      </c>
    </row>
    <row r="6" spans="1:11" x14ac:dyDescent="0.25">
      <c r="E6" s="3" t="s">
        <v>9</v>
      </c>
      <c r="F6" s="4" t="s">
        <v>7</v>
      </c>
      <c r="G6" s="4" t="s">
        <v>7</v>
      </c>
      <c r="H6" s="5" t="s">
        <v>7</v>
      </c>
      <c r="I6" s="4" t="s">
        <v>7</v>
      </c>
      <c r="J6" s="4" t="s">
        <v>7</v>
      </c>
      <c r="K6" s="3" t="s">
        <v>7</v>
      </c>
    </row>
    <row r="7" spans="1:11" x14ac:dyDescent="0.25">
      <c r="E7" s="9" t="s">
        <v>10</v>
      </c>
      <c r="F7" s="7" t="s">
        <v>7</v>
      </c>
      <c r="G7" s="7" t="s">
        <v>7</v>
      </c>
      <c r="H7" s="8" t="s">
        <v>7</v>
      </c>
      <c r="I7" s="7" t="s">
        <v>7</v>
      </c>
      <c r="J7" s="7" t="s">
        <v>7</v>
      </c>
      <c r="K7" s="6" t="s">
        <v>7</v>
      </c>
    </row>
    <row r="8" spans="1:11" x14ac:dyDescent="0.25">
      <c r="E8" s="3" t="s">
        <v>11</v>
      </c>
      <c r="F8" s="4" t="s">
        <v>7</v>
      </c>
      <c r="G8" s="4" t="s">
        <v>7</v>
      </c>
      <c r="H8" s="5" t="s">
        <v>7</v>
      </c>
      <c r="I8" s="4" t="s">
        <v>7</v>
      </c>
      <c r="J8" s="4" t="s">
        <v>7</v>
      </c>
      <c r="K8" s="3" t="s">
        <v>7</v>
      </c>
    </row>
    <row r="9" spans="1:11" x14ac:dyDescent="0.25">
      <c r="E9" s="9" t="s">
        <v>12</v>
      </c>
      <c r="F9" s="7" t="s">
        <v>7</v>
      </c>
      <c r="G9" s="7" t="s">
        <v>7</v>
      </c>
      <c r="H9" s="8" t="s">
        <v>7</v>
      </c>
      <c r="I9" s="7" t="s">
        <v>7</v>
      </c>
      <c r="J9" s="7" t="s">
        <v>7</v>
      </c>
      <c r="K9" s="6" t="s">
        <v>7</v>
      </c>
    </row>
    <row r="10" spans="1:11" x14ac:dyDescent="0.25">
      <c r="E10" s="3" t="s">
        <v>13</v>
      </c>
      <c r="F10" s="10" t="s">
        <v>14</v>
      </c>
      <c r="G10" s="4" t="s">
        <v>15</v>
      </c>
      <c r="H10" s="5" t="s">
        <v>7</v>
      </c>
      <c r="I10" s="4" t="s">
        <v>7</v>
      </c>
      <c r="J10" s="4" t="s">
        <v>7</v>
      </c>
      <c r="K10" s="3" t="s">
        <v>7</v>
      </c>
    </row>
    <row r="11" spans="1:11" x14ac:dyDescent="0.25">
      <c r="E11" s="9" t="s">
        <v>16</v>
      </c>
      <c r="F11" s="11" t="s">
        <v>14</v>
      </c>
      <c r="G11" s="7" t="s">
        <v>15</v>
      </c>
      <c r="H11" s="8" t="s">
        <v>7</v>
      </c>
      <c r="I11" s="7" t="s">
        <v>7</v>
      </c>
      <c r="J11" s="7" t="s">
        <v>7</v>
      </c>
      <c r="K11" s="6" t="s">
        <v>7</v>
      </c>
    </row>
    <row r="12" spans="1:11" x14ac:dyDescent="0.25">
      <c r="E12" s="9" t="s">
        <v>17</v>
      </c>
      <c r="F12" s="4" t="s">
        <v>7</v>
      </c>
      <c r="G12" s="4" t="s">
        <v>18</v>
      </c>
      <c r="H12" s="5" t="s">
        <v>7</v>
      </c>
      <c r="I12" s="4" t="s">
        <v>7</v>
      </c>
      <c r="J12" s="4" t="s">
        <v>7</v>
      </c>
      <c r="K12" s="3" t="s">
        <v>7</v>
      </c>
    </row>
    <row r="13" spans="1:11" x14ac:dyDescent="0.25">
      <c r="E13" s="6" t="s">
        <v>19</v>
      </c>
      <c r="F13" s="11" t="s">
        <v>14</v>
      </c>
      <c r="G13" s="7" t="s">
        <v>15</v>
      </c>
      <c r="H13" s="8" t="s">
        <v>7</v>
      </c>
      <c r="I13" s="7" t="s">
        <v>7</v>
      </c>
      <c r="J13" s="7" t="s">
        <v>7</v>
      </c>
      <c r="K13" s="6" t="s">
        <v>7</v>
      </c>
    </row>
    <row r="14" spans="1:11" x14ac:dyDescent="0.25">
      <c r="E14" s="9" t="s">
        <v>20</v>
      </c>
      <c r="F14" s="10" t="s">
        <v>14</v>
      </c>
      <c r="G14" s="4" t="s">
        <v>15</v>
      </c>
      <c r="H14" s="5" t="s">
        <v>7</v>
      </c>
      <c r="I14" s="4" t="s">
        <v>7</v>
      </c>
      <c r="J14" s="4" t="s">
        <v>7</v>
      </c>
      <c r="K14" s="3" t="s">
        <v>7</v>
      </c>
    </row>
    <row r="15" spans="1:11" x14ac:dyDescent="0.25">
      <c r="E15" s="9" t="s">
        <v>21</v>
      </c>
      <c r="F15" s="7" t="s">
        <v>7</v>
      </c>
      <c r="G15" s="7" t="s">
        <v>18</v>
      </c>
      <c r="H15" s="8" t="s">
        <v>7</v>
      </c>
      <c r="I15" s="7" t="s">
        <v>7</v>
      </c>
      <c r="J15" s="7" t="s">
        <v>7</v>
      </c>
      <c r="K15" s="6" t="s">
        <v>7</v>
      </c>
    </row>
    <row r="16" spans="1:11" x14ac:dyDescent="0.25">
      <c r="E16" s="9">
        <v>5</v>
      </c>
      <c r="F16" s="4" t="s">
        <v>22</v>
      </c>
      <c r="G16" s="4" t="s">
        <v>23</v>
      </c>
      <c r="H16" s="5" t="s">
        <v>7</v>
      </c>
      <c r="I16" s="99" t="s">
        <v>23</v>
      </c>
      <c r="J16" s="100"/>
      <c r="K16" s="3" t="s">
        <v>7</v>
      </c>
    </row>
  </sheetData>
  <mergeCells count="1">
    <mergeCell ref="I16:J16"/>
  </mergeCells>
  <conditionalFormatting sqref="E6">
    <cfRule type="expression" dxfId="28" priority="9">
      <formula>#REF!&gt;0</formula>
    </cfRule>
  </conditionalFormatting>
  <conditionalFormatting sqref="E7">
    <cfRule type="expression" dxfId="27" priority="8">
      <formula>#REF!&gt;0</formula>
    </cfRule>
  </conditionalFormatting>
  <conditionalFormatting sqref="E8">
    <cfRule type="expression" dxfId="26" priority="7">
      <formula>#REF!&gt;0</formula>
    </cfRule>
  </conditionalFormatting>
  <conditionalFormatting sqref="E9 A3:C3">
    <cfRule type="expression" dxfId="25" priority="6">
      <formula>#REF!&gt;0</formula>
    </cfRule>
  </conditionalFormatting>
  <conditionalFormatting sqref="E12">
    <cfRule type="expression" dxfId="24" priority="5">
      <formula>#REF!&gt;0</formula>
    </cfRule>
  </conditionalFormatting>
  <conditionalFormatting sqref="E13">
    <cfRule type="expression" dxfId="23" priority="4">
      <formula>#REF!&gt;0</formula>
    </cfRule>
  </conditionalFormatting>
  <conditionalFormatting sqref="E14">
    <cfRule type="expression" dxfId="22" priority="3">
      <formula>#REF!&gt;0</formula>
    </cfRule>
  </conditionalFormatting>
  <conditionalFormatting sqref="E15">
    <cfRule type="expression" dxfId="21" priority="2">
      <formula>#REF!&gt;0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D9E7-D111-4272-888C-4C8907A3225F}">
  <sheetPr>
    <tabColor theme="9"/>
  </sheetPr>
  <dimension ref="A2:Q152"/>
  <sheetViews>
    <sheetView topLeftCell="A73" zoomScaleNormal="100" workbookViewId="0">
      <selection activeCell="L153" sqref="L153"/>
    </sheetView>
  </sheetViews>
  <sheetFormatPr defaultColWidth="9.140625" defaultRowHeight="13.5" customHeight="1" x14ac:dyDescent="0.2"/>
  <cols>
    <col min="1" max="1" width="38.42578125" style="14" customWidth="1"/>
    <col min="2" max="2" width="33" style="14" bestFit="1" customWidth="1"/>
    <col min="3" max="3" width="43" style="14" hidden="1" customWidth="1"/>
    <col min="4" max="4" width="34.42578125" style="14" hidden="1" customWidth="1"/>
    <col min="5" max="5" width="12.42578125" style="14" hidden="1" customWidth="1"/>
    <col min="6" max="6" width="18.42578125" style="14" hidden="1" customWidth="1"/>
    <col min="7" max="7" width="16.140625" style="14" hidden="1" customWidth="1"/>
    <col min="8" max="8" width="23.42578125" style="14" hidden="1" customWidth="1"/>
    <col min="9" max="9" width="27" style="14" hidden="1" customWidth="1"/>
    <col min="10" max="13" width="27" style="14" customWidth="1"/>
    <col min="14" max="14" width="13.140625" style="14" bestFit="1" customWidth="1"/>
    <col min="15" max="15" width="40.85546875" style="14" customWidth="1"/>
    <col min="16" max="16" width="12.28515625" style="14" bestFit="1" customWidth="1"/>
    <col min="17" max="17" width="19.85546875" style="14" bestFit="1" customWidth="1"/>
    <col min="18" max="16384" width="9.140625" style="14"/>
  </cols>
  <sheetData>
    <row r="2" spans="1:16" ht="13.5" customHeight="1" x14ac:dyDescent="0.2">
      <c r="A2" s="14" t="s">
        <v>82</v>
      </c>
    </row>
    <row r="3" spans="1:16" ht="12.75" x14ac:dyDescent="0.2">
      <c r="B3" s="45" t="s">
        <v>62</v>
      </c>
      <c r="C3" s="45" t="s">
        <v>81</v>
      </c>
      <c r="D3" s="25" t="s">
        <v>80</v>
      </c>
      <c r="E3" s="25" t="s">
        <v>79</v>
      </c>
      <c r="F3" s="25" t="s">
        <v>78</v>
      </c>
      <c r="G3" s="25" t="s">
        <v>49</v>
      </c>
      <c r="H3" s="25" t="s">
        <v>50</v>
      </c>
      <c r="I3" s="25" t="s">
        <v>90</v>
      </c>
      <c r="J3" s="25" t="s">
        <v>94</v>
      </c>
      <c r="K3" s="25" t="s">
        <v>95</v>
      </c>
      <c r="L3" s="25" t="s">
        <v>96</v>
      </c>
      <c r="M3" s="25" t="s">
        <v>97</v>
      </c>
      <c r="N3" s="25" t="s">
        <v>98</v>
      </c>
      <c r="O3" s="25" t="s">
        <v>77</v>
      </c>
      <c r="P3" s="68"/>
    </row>
    <row r="4" spans="1:16" ht="13.5" customHeight="1" x14ac:dyDescent="0.2">
      <c r="A4" s="37"/>
      <c r="B4" s="40" t="s">
        <v>35</v>
      </c>
      <c r="C4" s="40" t="s">
        <v>91</v>
      </c>
      <c r="D4" s="39" t="s">
        <v>76</v>
      </c>
      <c r="E4" s="38" t="s">
        <v>74</v>
      </c>
      <c r="F4" s="38" t="s">
        <v>74</v>
      </c>
      <c r="G4" s="38"/>
      <c r="H4" s="38"/>
      <c r="I4" s="38" t="s">
        <v>74</v>
      </c>
      <c r="J4" s="38"/>
      <c r="K4" s="38"/>
      <c r="L4" s="38"/>
      <c r="M4" s="38"/>
      <c r="N4" s="38"/>
      <c r="O4" s="82">
        <v>472</v>
      </c>
      <c r="P4" s="68"/>
    </row>
    <row r="5" spans="1:16" ht="13.5" customHeight="1" x14ac:dyDescent="0.2">
      <c r="A5" s="37"/>
      <c r="B5" s="44" t="s">
        <v>33</v>
      </c>
      <c r="C5" s="44" t="s">
        <v>92</v>
      </c>
      <c r="D5" s="42" t="s">
        <v>76</v>
      </c>
      <c r="E5" s="41" t="s">
        <v>74</v>
      </c>
      <c r="F5" s="41" t="s">
        <v>74</v>
      </c>
      <c r="G5" s="41"/>
      <c r="H5" s="41" t="s">
        <v>74</v>
      </c>
      <c r="I5" s="41" t="s">
        <v>74</v>
      </c>
      <c r="J5" s="41"/>
      <c r="K5" s="41"/>
      <c r="L5" s="41"/>
      <c r="M5" s="41"/>
      <c r="N5" s="41"/>
      <c r="O5" s="83">
        <v>527</v>
      </c>
      <c r="P5" s="68"/>
    </row>
    <row r="6" spans="1:16" ht="13.5" customHeight="1" x14ac:dyDescent="0.2">
      <c r="A6" s="37"/>
      <c r="B6" s="40" t="s">
        <v>32</v>
      </c>
      <c r="C6" s="40" t="s">
        <v>93</v>
      </c>
      <c r="D6" s="39" t="s">
        <v>76</v>
      </c>
      <c r="E6" s="38" t="s">
        <v>74</v>
      </c>
      <c r="F6" s="38" t="s">
        <v>74</v>
      </c>
      <c r="G6" s="38"/>
      <c r="H6" s="38"/>
      <c r="I6" s="38"/>
      <c r="J6" s="38" t="s">
        <v>74</v>
      </c>
      <c r="K6" s="38" t="s">
        <v>74</v>
      </c>
      <c r="L6" s="38"/>
      <c r="M6" s="38"/>
      <c r="N6" s="38"/>
      <c r="O6" s="82">
        <v>669</v>
      </c>
      <c r="P6" s="68"/>
    </row>
    <row r="7" spans="1:16" ht="13.5" customHeight="1" x14ac:dyDescent="0.2">
      <c r="A7" s="37"/>
      <c r="B7" s="44" t="s">
        <v>83</v>
      </c>
      <c r="C7" s="44" t="s">
        <v>107</v>
      </c>
      <c r="D7" s="42" t="s">
        <v>76</v>
      </c>
      <c r="E7" s="41" t="s">
        <v>74</v>
      </c>
      <c r="F7" s="41" t="s">
        <v>74</v>
      </c>
      <c r="G7" s="41"/>
      <c r="H7" s="41" t="s">
        <v>74</v>
      </c>
      <c r="I7" s="41"/>
      <c r="J7" s="41" t="s">
        <v>74</v>
      </c>
      <c r="K7" s="41" t="s">
        <v>74</v>
      </c>
      <c r="L7" s="41"/>
      <c r="M7" s="41"/>
      <c r="N7" s="41"/>
      <c r="O7" s="83">
        <v>724</v>
      </c>
      <c r="P7" s="68"/>
    </row>
    <row r="8" spans="1:16" ht="13.5" customHeight="1" x14ac:dyDescent="0.2">
      <c r="A8" s="37"/>
      <c r="B8" s="49" t="s">
        <v>84</v>
      </c>
      <c r="C8" s="54" t="s">
        <v>100</v>
      </c>
      <c r="D8" s="50" t="s">
        <v>76</v>
      </c>
      <c r="E8" s="51" t="s">
        <v>74</v>
      </c>
      <c r="F8" s="51" t="s">
        <v>74</v>
      </c>
      <c r="G8" s="51" t="s">
        <v>74</v>
      </c>
      <c r="H8" s="51"/>
      <c r="I8" s="51" t="s">
        <v>74</v>
      </c>
      <c r="J8" s="51"/>
      <c r="K8" s="51"/>
      <c r="L8" s="51"/>
      <c r="M8" s="51"/>
      <c r="N8" s="51"/>
      <c r="O8" s="84">
        <v>541</v>
      </c>
      <c r="P8" s="68"/>
    </row>
    <row r="9" spans="1:16" ht="13.5" customHeight="1" x14ac:dyDescent="0.2">
      <c r="A9" s="37"/>
      <c r="B9" s="43" t="s">
        <v>85</v>
      </c>
      <c r="C9" s="44" t="s">
        <v>99</v>
      </c>
      <c r="D9" s="42" t="s">
        <v>76</v>
      </c>
      <c r="E9" s="41" t="s">
        <v>74</v>
      </c>
      <c r="F9" s="41" t="s">
        <v>74</v>
      </c>
      <c r="G9" s="41" t="s">
        <v>74</v>
      </c>
      <c r="H9" s="41"/>
      <c r="I9" s="41"/>
      <c r="J9" s="41" t="s">
        <v>74</v>
      </c>
      <c r="K9" s="41" t="s">
        <v>74</v>
      </c>
      <c r="L9" s="41"/>
      <c r="M9" s="41"/>
      <c r="N9" s="41"/>
      <c r="O9" s="83">
        <v>738</v>
      </c>
      <c r="P9" s="68"/>
    </row>
    <row r="10" spans="1:16" ht="13.5" customHeight="1" x14ac:dyDescent="0.2">
      <c r="A10" s="37"/>
      <c r="B10" s="40" t="s">
        <v>29</v>
      </c>
      <c r="C10" s="40" t="s">
        <v>101</v>
      </c>
      <c r="D10" s="39" t="s">
        <v>75</v>
      </c>
      <c r="E10" s="38" t="s">
        <v>74</v>
      </c>
      <c r="F10" s="38" t="s">
        <v>74</v>
      </c>
      <c r="G10" s="38"/>
      <c r="H10" s="38"/>
      <c r="I10" s="38"/>
      <c r="J10" s="38"/>
      <c r="K10" s="38"/>
      <c r="L10" s="38" t="s">
        <v>74</v>
      </c>
      <c r="M10" s="38"/>
      <c r="N10" s="38"/>
      <c r="O10" s="82">
        <v>491</v>
      </c>
      <c r="P10" s="68"/>
    </row>
    <row r="11" spans="1:16" ht="13.5" customHeight="1" x14ac:dyDescent="0.2">
      <c r="A11" s="37"/>
      <c r="B11" s="33" t="s">
        <v>28</v>
      </c>
      <c r="C11" s="55" t="s">
        <v>102</v>
      </c>
      <c r="D11" s="42" t="s">
        <v>75</v>
      </c>
      <c r="E11" s="41" t="s">
        <v>74</v>
      </c>
      <c r="F11" s="41" t="s">
        <v>74</v>
      </c>
      <c r="G11" s="41"/>
      <c r="H11" s="41" t="s">
        <v>74</v>
      </c>
      <c r="I11" s="41"/>
      <c r="J11" s="41"/>
      <c r="K11" s="41"/>
      <c r="L11" s="41" t="s">
        <v>74</v>
      </c>
      <c r="M11" s="41"/>
      <c r="N11" s="41"/>
      <c r="O11" s="83">
        <v>546</v>
      </c>
      <c r="P11" s="68"/>
    </row>
    <row r="12" spans="1:16" ht="13.5" customHeight="1" x14ac:dyDescent="0.2">
      <c r="A12" s="37"/>
      <c r="B12" s="46" t="s">
        <v>86</v>
      </c>
      <c r="C12" s="62" t="s">
        <v>103</v>
      </c>
      <c r="D12" s="50" t="s">
        <v>75</v>
      </c>
      <c r="E12" s="51" t="s">
        <v>74</v>
      </c>
      <c r="F12" s="51" t="s">
        <v>74</v>
      </c>
      <c r="G12" s="51"/>
      <c r="H12" s="51"/>
      <c r="I12" s="51"/>
      <c r="J12" s="51"/>
      <c r="K12" s="51"/>
      <c r="L12" s="51"/>
      <c r="M12" s="51" t="s">
        <v>74</v>
      </c>
      <c r="N12" s="51" t="s">
        <v>74</v>
      </c>
      <c r="O12" s="84">
        <v>627</v>
      </c>
      <c r="P12" s="68"/>
    </row>
    <row r="13" spans="1:16" ht="13.5" customHeight="1" x14ac:dyDescent="0.2">
      <c r="A13" s="37"/>
      <c r="B13" s="63" t="s">
        <v>87</v>
      </c>
      <c r="C13" s="64" t="s">
        <v>104</v>
      </c>
      <c r="D13" s="56" t="s">
        <v>64</v>
      </c>
      <c r="E13" s="57" t="s">
        <v>74</v>
      </c>
      <c r="F13" s="57" t="s">
        <v>74</v>
      </c>
      <c r="G13" s="57"/>
      <c r="H13" s="57"/>
      <c r="I13" s="57"/>
      <c r="J13" s="57"/>
      <c r="K13" s="57"/>
      <c r="L13" s="57" t="s">
        <v>74</v>
      </c>
      <c r="M13" s="57"/>
      <c r="N13" s="57"/>
      <c r="O13" s="83">
        <v>509</v>
      </c>
      <c r="P13" s="68"/>
    </row>
    <row r="14" spans="1:16" ht="13.5" customHeight="1" x14ac:dyDescent="0.2">
      <c r="A14" s="37"/>
      <c r="B14" s="65" t="s">
        <v>88</v>
      </c>
      <c r="C14" s="66" t="s">
        <v>105</v>
      </c>
      <c r="D14" s="58" t="s">
        <v>64</v>
      </c>
      <c r="E14" s="59" t="s">
        <v>74</v>
      </c>
      <c r="F14" s="59" t="s">
        <v>74</v>
      </c>
      <c r="G14" s="59"/>
      <c r="H14" s="59" t="s">
        <v>74</v>
      </c>
      <c r="I14" s="59"/>
      <c r="J14" s="59"/>
      <c r="K14" s="59"/>
      <c r="L14" s="59" t="s">
        <v>74</v>
      </c>
      <c r="M14" s="59"/>
      <c r="N14" s="59"/>
      <c r="O14" s="82">
        <v>564</v>
      </c>
      <c r="P14" s="68"/>
    </row>
    <row r="15" spans="1:16" ht="13.5" customHeight="1" x14ac:dyDescent="0.2">
      <c r="A15" s="37"/>
      <c r="B15" s="53" t="s">
        <v>89</v>
      </c>
      <c r="C15" s="67" t="s">
        <v>106</v>
      </c>
      <c r="D15" s="60" t="s">
        <v>64</v>
      </c>
      <c r="E15" s="61" t="s">
        <v>74</v>
      </c>
      <c r="F15" s="61" t="s">
        <v>74</v>
      </c>
      <c r="G15" s="61"/>
      <c r="H15" s="61"/>
      <c r="I15" s="61"/>
      <c r="J15" s="61"/>
      <c r="K15" s="61"/>
      <c r="L15" s="61"/>
      <c r="M15" s="61" t="s">
        <v>74</v>
      </c>
      <c r="N15" s="61" t="s">
        <v>74</v>
      </c>
      <c r="O15" s="85">
        <v>645</v>
      </c>
      <c r="P15" s="68"/>
    </row>
    <row r="16" spans="1:16" ht="13.5" customHeight="1" x14ac:dyDescent="0.2">
      <c r="O16" s="14" t="s">
        <v>73</v>
      </c>
      <c r="P16" s="68"/>
    </row>
    <row r="17" spans="1:16" ht="13.5" customHeight="1" x14ac:dyDescent="0.2">
      <c r="A17" s="14" t="s">
        <v>72</v>
      </c>
      <c r="O17" s="14" t="s">
        <v>71</v>
      </c>
      <c r="P17" s="68"/>
    </row>
    <row r="18" spans="1:16" ht="13.5" customHeight="1" x14ac:dyDescent="0.2">
      <c r="O18" s="14" t="s">
        <v>70</v>
      </c>
      <c r="P18" s="68"/>
    </row>
    <row r="19" spans="1:16" ht="13.5" customHeight="1" x14ac:dyDescent="0.2">
      <c r="B19" s="36" t="s">
        <v>69</v>
      </c>
      <c r="C19" s="36" t="s">
        <v>68</v>
      </c>
      <c r="D19" s="36" t="s">
        <v>67</v>
      </c>
    </row>
    <row r="20" spans="1:16" ht="13.5" customHeight="1" x14ac:dyDescent="0.2">
      <c r="B20" s="46" t="s">
        <v>43</v>
      </c>
      <c r="C20" s="47" t="s">
        <v>65</v>
      </c>
      <c r="D20" s="101">
        <v>-14.01</v>
      </c>
    </row>
    <row r="21" spans="1:16" ht="13.5" customHeight="1" x14ac:dyDescent="0.2">
      <c r="B21" s="33" t="s">
        <v>44</v>
      </c>
      <c r="C21" s="33" t="s">
        <v>65</v>
      </c>
      <c r="D21" s="102">
        <v>-12.620000000000001</v>
      </c>
    </row>
    <row r="22" spans="1:16" ht="13.5" customHeight="1" x14ac:dyDescent="0.2">
      <c r="B22" s="34" t="s">
        <v>66</v>
      </c>
      <c r="C22" s="34" t="s">
        <v>64</v>
      </c>
      <c r="D22" s="103">
        <v>10.399999999999999</v>
      </c>
    </row>
    <row r="23" spans="1:16" ht="13.5" customHeight="1" x14ac:dyDescent="0.2">
      <c r="B23" s="33" t="s">
        <v>48</v>
      </c>
      <c r="C23" s="32" t="s">
        <v>65</v>
      </c>
      <c r="D23" s="102">
        <v>-18.515000000000001</v>
      </c>
    </row>
    <row r="24" spans="1:16" ht="13.5" customHeight="1" x14ac:dyDescent="0.2">
      <c r="B24" s="34" t="s">
        <v>46</v>
      </c>
      <c r="C24" s="34" t="s">
        <v>64</v>
      </c>
      <c r="D24" s="103">
        <v>24.049999999999997</v>
      </c>
    </row>
    <row r="25" spans="1:16" ht="13.5" customHeight="1" x14ac:dyDescent="0.2">
      <c r="B25" s="33" t="s">
        <v>49</v>
      </c>
      <c r="C25" s="32" t="s">
        <v>65</v>
      </c>
      <c r="D25" s="102">
        <v>-22.240000000000002</v>
      </c>
    </row>
    <row r="26" spans="1:16" ht="13.5" customHeight="1" x14ac:dyDescent="0.2">
      <c r="B26" s="35" t="s">
        <v>50</v>
      </c>
      <c r="C26" s="34" t="s">
        <v>65</v>
      </c>
      <c r="D26" s="104">
        <v>-16.895</v>
      </c>
    </row>
    <row r="27" spans="1:16" ht="13.5" customHeight="1" x14ac:dyDescent="0.2">
      <c r="B27" s="33" t="s">
        <v>90</v>
      </c>
      <c r="C27" s="32" t="s">
        <v>65</v>
      </c>
      <c r="D27" s="102">
        <v>-13.46</v>
      </c>
    </row>
    <row r="28" spans="1:16" ht="13.5" customHeight="1" x14ac:dyDescent="0.2">
      <c r="B28" s="35" t="s">
        <v>94</v>
      </c>
      <c r="C28" s="34" t="s">
        <v>65</v>
      </c>
      <c r="D28" s="104">
        <v>-13.46</v>
      </c>
    </row>
    <row r="29" spans="1:16" ht="13.5" customHeight="1" x14ac:dyDescent="0.2">
      <c r="B29" s="33" t="s">
        <v>95</v>
      </c>
      <c r="C29" s="32" t="s">
        <v>65</v>
      </c>
      <c r="D29" s="102">
        <v>-12.95</v>
      </c>
    </row>
    <row r="30" spans="1:16" ht="13.5" customHeight="1" x14ac:dyDescent="0.2">
      <c r="B30" s="46" t="s">
        <v>96</v>
      </c>
      <c r="C30" s="47" t="s">
        <v>64</v>
      </c>
      <c r="D30" s="101">
        <v>10.164999999999999</v>
      </c>
    </row>
    <row r="31" spans="1:16" ht="13.5" customHeight="1" x14ac:dyDescent="0.2">
      <c r="B31" s="33" t="s">
        <v>97</v>
      </c>
      <c r="C31" s="32" t="s">
        <v>64</v>
      </c>
      <c r="D31" s="102">
        <v>10.164999999999999</v>
      </c>
    </row>
    <row r="32" spans="1:16" ht="13.5" customHeight="1" x14ac:dyDescent="0.2">
      <c r="B32" s="31" t="s">
        <v>98</v>
      </c>
      <c r="C32" s="31" t="s">
        <v>64</v>
      </c>
      <c r="D32" s="105">
        <v>9.375</v>
      </c>
    </row>
    <row r="33" spans="1:17" ht="13.5" customHeight="1" x14ac:dyDescent="0.2">
      <c r="D33" s="15"/>
    </row>
    <row r="35" spans="1:17" ht="13.5" customHeight="1" x14ac:dyDescent="0.2">
      <c r="B35" s="68"/>
      <c r="C35" s="68"/>
      <c r="D35" s="68" t="s">
        <v>109</v>
      </c>
    </row>
    <row r="36" spans="1:17" ht="13.5" customHeight="1" x14ac:dyDescent="0.2">
      <c r="B36" s="68"/>
      <c r="C36" s="68"/>
      <c r="D36" s="68"/>
    </row>
    <row r="37" spans="1:17" ht="13.5" customHeight="1" x14ac:dyDescent="0.2">
      <c r="B37" s="68"/>
      <c r="C37" s="68"/>
      <c r="D37" s="68"/>
    </row>
    <row r="39" spans="1:17" ht="13.5" customHeight="1" x14ac:dyDescent="0.2">
      <c r="A39" s="14" t="s">
        <v>63</v>
      </c>
    </row>
    <row r="41" spans="1:17" ht="12.75" x14ac:dyDescent="0.2">
      <c r="B41" s="30" t="s">
        <v>62</v>
      </c>
      <c r="C41" s="30" t="s">
        <v>61</v>
      </c>
      <c r="D41" s="30" t="s">
        <v>60</v>
      </c>
      <c r="E41" s="30" t="s">
        <v>59</v>
      </c>
      <c r="F41" s="30" t="s">
        <v>58</v>
      </c>
      <c r="G41" s="30" t="s">
        <v>57</v>
      </c>
      <c r="H41" s="30" t="s">
        <v>56</v>
      </c>
      <c r="I41" s="30" t="s">
        <v>55</v>
      </c>
      <c r="J41" s="30" t="s">
        <v>54</v>
      </c>
      <c r="K41" s="30" t="s">
        <v>53</v>
      </c>
      <c r="L41" s="30" t="s">
        <v>52</v>
      </c>
      <c r="M41" s="30" t="s">
        <v>51</v>
      </c>
    </row>
    <row r="42" spans="1:17" ht="13.5" customHeight="1" x14ac:dyDescent="0.2">
      <c r="B42" s="26" t="s">
        <v>35</v>
      </c>
      <c r="C42" s="26"/>
      <c r="D42" s="26" t="s">
        <v>47</v>
      </c>
      <c r="E42" s="26" t="s">
        <v>43</v>
      </c>
      <c r="F42" s="26" t="s">
        <v>44</v>
      </c>
      <c r="G42" s="26"/>
      <c r="H42" s="26"/>
      <c r="I42" s="26"/>
      <c r="J42" s="26">
        <v>92</v>
      </c>
      <c r="K42" s="26">
        <v>0</v>
      </c>
      <c r="L42" s="29">
        <f>J42+K42</f>
        <v>92</v>
      </c>
      <c r="M42" s="29">
        <f t="shared" ref="M42" si="0">L42/60</f>
        <v>1.5333333333333334</v>
      </c>
      <c r="P42" s="97"/>
      <c r="Q42" s="97"/>
    </row>
    <row r="43" spans="1:17" ht="13.5" customHeight="1" x14ac:dyDescent="0.2">
      <c r="B43" s="26" t="s">
        <v>35</v>
      </c>
      <c r="C43" s="26"/>
      <c r="D43" s="26" t="s">
        <v>47</v>
      </c>
      <c r="E43" s="26" t="s">
        <v>44</v>
      </c>
      <c r="F43" s="26" t="s">
        <v>48</v>
      </c>
      <c r="G43" s="26"/>
      <c r="H43" s="26"/>
      <c r="I43" s="26"/>
      <c r="J43" s="26">
        <v>85</v>
      </c>
      <c r="K43" s="26">
        <v>20</v>
      </c>
      <c r="L43" s="29">
        <f t="shared" ref="L43:L106" si="1">J43+K43</f>
        <v>105</v>
      </c>
      <c r="M43" s="29">
        <f t="shared" ref="M43:M106" si="2">L43/60</f>
        <v>1.75</v>
      </c>
      <c r="P43" s="97"/>
      <c r="Q43" s="97"/>
    </row>
    <row r="44" spans="1:17" ht="13.5" customHeight="1" x14ac:dyDescent="0.2">
      <c r="B44" s="26" t="s">
        <v>35</v>
      </c>
      <c r="C44" s="26"/>
      <c r="D44" s="26" t="s">
        <v>47</v>
      </c>
      <c r="E44" s="26" t="s">
        <v>48</v>
      </c>
      <c r="F44" s="26" t="s">
        <v>90</v>
      </c>
      <c r="G44" s="26"/>
      <c r="H44" s="26"/>
      <c r="I44" s="26"/>
      <c r="J44" s="26">
        <v>255</v>
      </c>
      <c r="K44" s="26">
        <v>20</v>
      </c>
      <c r="L44" s="29">
        <f t="shared" si="1"/>
        <v>275</v>
      </c>
      <c r="M44" s="29">
        <f t="shared" si="2"/>
        <v>4.583333333333333</v>
      </c>
      <c r="P44" s="97"/>
      <c r="Q44" s="97"/>
    </row>
    <row r="45" spans="1:17" ht="13.5" customHeight="1" x14ac:dyDescent="0.2">
      <c r="B45" s="26" t="s">
        <v>35</v>
      </c>
      <c r="C45" s="26"/>
      <c r="D45" s="26" t="s">
        <v>45</v>
      </c>
      <c r="E45" s="26" t="s">
        <v>90</v>
      </c>
      <c r="F45" s="26" t="s">
        <v>48</v>
      </c>
      <c r="G45" s="26"/>
      <c r="H45" s="26"/>
      <c r="I45" s="26"/>
      <c r="J45" s="26">
        <v>262</v>
      </c>
      <c r="K45" s="26">
        <v>0</v>
      </c>
      <c r="L45" s="29">
        <f t="shared" si="1"/>
        <v>262</v>
      </c>
      <c r="M45" s="29">
        <f t="shared" si="2"/>
        <v>4.3666666666666663</v>
      </c>
      <c r="P45" s="97"/>
      <c r="Q45" s="97"/>
    </row>
    <row r="46" spans="1:17" ht="13.5" customHeight="1" x14ac:dyDescent="0.2">
      <c r="B46" s="26" t="s">
        <v>35</v>
      </c>
      <c r="C46" s="26"/>
      <c r="D46" s="26" t="s">
        <v>45</v>
      </c>
      <c r="E46" s="26" t="s">
        <v>48</v>
      </c>
      <c r="F46" s="26" t="s">
        <v>44</v>
      </c>
      <c r="G46" s="26"/>
      <c r="H46" s="26"/>
      <c r="I46" s="26"/>
      <c r="J46" s="26">
        <v>85</v>
      </c>
      <c r="K46" s="26">
        <v>20</v>
      </c>
      <c r="L46" s="29">
        <f t="shared" si="1"/>
        <v>105</v>
      </c>
      <c r="M46" s="29">
        <f t="shared" si="2"/>
        <v>1.75</v>
      </c>
      <c r="P46" s="97"/>
      <c r="Q46" s="97"/>
    </row>
    <row r="47" spans="1:17" ht="13.5" customHeight="1" x14ac:dyDescent="0.2">
      <c r="B47" s="26" t="s">
        <v>35</v>
      </c>
      <c r="C47" s="26"/>
      <c r="D47" s="26" t="s">
        <v>45</v>
      </c>
      <c r="E47" s="26" t="s">
        <v>44</v>
      </c>
      <c r="F47" s="26" t="s">
        <v>43</v>
      </c>
      <c r="G47" s="26"/>
      <c r="H47" s="26"/>
      <c r="I47" s="26"/>
      <c r="J47" s="26">
        <v>92</v>
      </c>
      <c r="K47" s="26">
        <v>20</v>
      </c>
      <c r="L47" s="29">
        <f t="shared" si="1"/>
        <v>112</v>
      </c>
      <c r="M47" s="29">
        <f t="shared" si="2"/>
        <v>1.8666666666666667</v>
      </c>
      <c r="P47" s="97"/>
      <c r="Q47" s="97"/>
    </row>
    <row r="48" spans="1:17" ht="13.5" customHeight="1" x14ac:dyDescent="0.2">
      <c r="B48" s="27" t="s">
        <v>33</v>
      </c>
      <c r="C48" s="27"/>
      <c r="D48" s="27" t="s">
        <v>47</v>
      </c>
      <c r="E48" s="27" t="s">
        <v>43</v>
      </c>
      <c r="F48" s="27" t="s">
        <v>44</v>
      </c>
      <c r="G48" s="27"/>
      <c r="H48" s="27"/>
      <c r="I48" s="27"/>
      <c r="J48" s="27">
        <v>92</v>
      </c>
      <c r="K48" s="27">
        <v>0</v>
      </c>
      <c r="L48" s="28">
        <f t="shared" si="1"/>
        <v>92</v>
      </c>
      <c r="M48" s="28">
        <f t="shared" si="2"/>
        <v>1.5333333333333334</v>
      </c>
      <c r="P48" s="97"/>
      <c r="Q48" s="97"/>
    </row>
    <row r="49" spans="2:17" ht="13.5" customHeight="1" x14ac:dyDescent="0.2">
      <c r="B49" s="27" t="s">
        <v>33</v>
      </c>
      <c r="C49" s="27"/>
      <c r="D49" s="27" t="s">
        <v>47</v>
      </c>
      <c r="E49" s="27" t="s">
        <v>44</v>
      </c>
      <c r="F49" s="27" t="s">
        <v>48</v>
      </c>
      <c r="G49" s="27"/>
      <c r="H49" s="27"/>
      <c r="I49" s="27"/>
      <c r="J49" s="27">
        <v>85</v>
      </c>
      <c r="K49" s="27">
        <v>20</v>
      </c>
      <c r="L49" s="28">
        <f t="shared" si="1"/>
        <v>105</v>
      </c>
      <c r="M49" s="28">
        <f t="shared" si="2"/>
        <v>1.75</v>
      </c>
      <c r="P49" s="97"/>
      <c r="Q49" s="97"/>
    </row>
    <row r="50" spans="2:17" ht="13.5" customHeight="1" x14ac:dyDescent="0.2">
      <c r="B50" s="27" t="s">
        <v>33</v>
      </c>
      <c r="C50" s="27"/>
      <c r="D50" s="27" t="s">
        <v>47</v>
      </c>
      <c r="E50" s="27" t="s">
        <v>48</v>
      </c>
      <c r="F50" s="27" t="s">
        <v>50</v>
      </c>
      <c r="G50" s="27"/>
      <c r="H50" s="27"/>
      <c r="I50" s="27"/>
      <c r="J50" s="27">
        <v>130</v>
      </c>
      <c r="K50" s="27">
        <v>20</v>
      </c>
      <c r="L50" s="28">
        <f t="shared" si="1"/>
        <v>150</v>
      </c>
      <c r="M50" s="28">
        <f t="shared" si="2"/>
        <v>2.5</v>
      </c>
      <c r="P50" s="97"/>
      <c r="Q50" s="97"/>
    </row>
    <row r="51" spans="2:17" ht="13.5" customHeight="1" x14ac:dyDescent="0.2">
      <c r="B51" s="27" t="s">
        <v>33</v>
      </c>
      <c r="C51" s="27"/>
      <c r="D51" s="27" t="s">
        <v>47</v>
      </c>
      <c r="E51" s="27" t="s">
        <v>50</v>
      </c>
      <c r="F51" s="27" t="s">
        <v>90</v>
      </c>
      <c r="G51" s="27"/>
      <c r="H51" s="27"/>
      <c r="I51" s="27"/>
      <c r="J51" s="27">
        <v>160</v>
      </c>
      <c r="K51" s="27">
        <v>20</v>
      </c>
      <c r="L51" s="28">
        <f t="shared" si="1"/>
        <v>180</v>
      </c>
      <c r="M51" s="28">
        <f t="shared" si="2"/>
        <v>3</v>
      </c>
      <c r="P51" s="97"/>
      <c r="Q51" s="97"/>
    </row>
    <row r="52" spans="2:17" ht="13.5" customHeight="1" x14ac:dyDescent="0.2">
      <c r="B52" s="27" t="s">
        <v>33</v>
      </c>
      <c r="C52" s="27"/>
      <c r="D52" s="27" t="s">
        <v>45</v>
      </c>
      <c r="E52" s="27" t="s">
        <v>90</v>
      </c>
      <c r="F52" s="27" t="s">
        <v>50</v>
      </c>
      <c r="G52" s="27"/>
      <c r="H52" s="27"/>
      <c r="I52" s="27"/>
      <c r="J52" s="27">
        <v>160</v>
      </c>
      <c r="K52" s="27">
        <v>0</v>
      </c>
      <c r="L52" s="28">
        <f t="shared" si="1"/>
        <v>160</v>
      </c>
      <c r="M52" s="28">
        <f t="shared" si="2"/>
        <v>2.6666666666666665</v>
      </c>
      <c r="P52" s="97"/>
      <c r="Q52" s="97"/>
    </row>
    <row r="53" spans="2:17" ht="13.5" customHeight="1" x14ac:dyDescent="0.2">
      <c r="B53" s="27" t="s">
        <v>33</v>
      </c>
      <c r="C53" s="27"/>
      <c r="D53" s="27" t="s">
        <v>45</v>
      </c>
      <c r="E53" s="27" t="s">
        <v>50</v>
      </c>
      <c r="F53" s="27" t="s">
        <v>48</v>
      </c>
      <c r="G53" s="27"/>
      <c r="H53" s="27"/>
      <c r="I53" s="27"/>
      <c r="J53" s="27">
        <v>137</v>
      </c>
      <c r="K53" s="27">
        <v>20</v>
      </c>
      <c r="L53" s="28">
        <f t="shared" si="1"/>
        <v>157</v>
      </c>
      <c r="M53" s="28">
        <f t="shared" si="2"/>
        <v>2.6166666666666667</v>
      </c>
      <c r="P53" s="97"/>
      <c r="Q53" s="97"/>
    </row>
    <row r="54" spans="2:17" ht="13.5" customHeight="1" x14ac:dyDescent="0.2">
      <c r="B54" s="27" t="s">
        <v>33</v>
      </c>
      <c r="C54" s="27"/>
      <c r="D54" s="27" t="s">
        <v>45</v>
      </c>
      <c r="E54" s="27" t="s">
        <v>48</v>
      </c>
      <c r="F54" s="27" t="s">
        <v>44</v>
      </c>
      <c r="G54" s="27"/>
      <c r="H54" s="27"/>
      <c r="I54" s="27"/>
      <c r="J54" s="27">
        <v>85</v>
      </c>
      <c r="K54" s="27">
        <v>20</v>
      </c>
      <c r="L54" s="28">
        <f t="shared" si="1"/>
        <v>105</v>
      </c>
      <c r="M54" s="28">
        <f t="shared" si="2"/>
        <v>1.75</v>
      </c>
      <c r="P54" s="97"/>
      <c r="Q54" s="97"/>
    </row>
    <row r="55" spans="2:17" ht="13.5" customHeight="1" x14ac:dyDescent="0.2">
      <c r="B55" s="27" t="s">
        <v>33</v>
      </c>
      <c r="C55" s="27"/>
      <c r="D55" s="27" t="s">
        <v>45</v>
      </c>
      <c r="E55" s="27" t="s">
        <v>44</v>
      </c>
      <c r="F55" s="27" t="s">
        <v>43</v>
      </c>
      <c r="G55" s="27"/>
      <c r="H55" s="27"/>
      <c r="I55" s="27"/>
      <c r="J55" s="27">
        <v>92</v>
      </c>
      <c r="K55" s="27">
        <v>20</v>
      </c>
      <c r="L55" s="28">
        <f t="shared" si="1"/>
        <v>112</v>
      </c>
      <c r="M55" s="28">
        <f t="shared" si="2"/>
        <v>1.8666666666666667</v>
      </c>
      <c r="P55" s="97"/>
      <c r="Q55" s="97"/>
    </row>
    <row r="56" spans="2:17" ht="13.5" customHeight="1" x14ac:dyDescent="0.2">
      <c r="B56" s="26" t="s">
        <v>32</v>
      </c>
      <c r="C56" s="26"/>
      <c r="D56" s="26" t="s">
        <v>47</v>
      </c>
      <c r="E56" s="26" t="s">
        <v>43</v>
      </c>
      <c r="F56" s="26" t="s">
        <v>44</v>
      </c>
      <c r="G56" s="26"/>
      <c r="H56" s="26"/>
      <c r="I56" s="26"/>
      <c r="J56" s="26">
        <v>92</v>
      </c>
      <c r="K56" s="26">
        <v>0</v>
      </c>
      <c r="L56" s="29">
        <f t="shared" si="1"/>
        <v>92</v>
      </c>
      <c r="M56" s="29">
        <f t="shared" si="2"/>
        <v>1.5333333333333334</v>
      </c>
      <c r="P56" s="97"/>
      <c r="Q56" s="97"/>
    </row>
    <row r="57" spans="2:17" ht="13.5" customHeight="1" x14ac:dyDescent="0.2">
      <c r="B57" s="26" t="s">
        <v>32</v>
      </c>
      <c r="C57" s="26"/>
      <c r="D57" s="26" t="s">
        <v>47</v>
      </c>
      <c r="E57" s="26" t="s">
        <v>44</v>
      </c>
      <c r="F57" s="26" t="s">
        <v>48</v>
      </c>
      <c r="G57" s="26"/>
      <c r="H57" s="26"/>
      <c r="I57" s="26"/>
      <c r="J57" s="26">
        <v>85</v>
      </c>
      <c r="K57" s="26">
        <v>20</v>
      </c>
      <c r="L57" s="29">
        <f t="shared" si="1"/>
        <v>105</v>
      </c>
      <c r="M57" s="29">
        <f t="shared" si="2"/>
        <v>1.75</v>
      </c>
      <c r="P57" s="97"/>
      <c r="Q57" s="97"/>
    </row>
    <row r="58" spans="2:17" ht="13.5" customHeight="1" x14ac:dyDescent="0.2">
      <c r="B58" s="26" t="s">
        <v>32</v>
      </c>
      <c r="C58" s="26"/>
      <c r="D58" s="26" t="s">
        <v>47</v>
      </c>
      <c r="E58" s="52" t="s">
        <v>48</v>
      </c>
      <c r="F58" s="52" t="s">
        <v>94</v>
      </c>
      <c r="G58" s="26"/>
      <c r="H58" s="26"/>
      <c r="I58" s="26"/>
      <c r="J58" s="26">
        <v>255</v>
      </c>
      <c r="K58" s="26">
        <v>20</v>
      </c>
      <c r="L58" s="29">
        <f t="shared" si="1"/>
        <v>275</v>
      </c>
      <c r="M58" s="29">
        <f t="shared" si="2"/>
        <v>4.583333333333333</v>
      </c>
      <c r="P58" s="97"/>
      <c r="Q58" s="97"/>
    </row>
    <row r="59" spans="2:17" ht="13.5" customHeight="1" x14ac:dyDescent="0.2">
      <c r="B59" s="26" t="s">
        <v>32</v>
      </c>
      <c r="C59" s="26"/>
      <c r="D59" s="26" t="s">
        <v>47</v>
      </c>
      <c r="E59" s="52" t="s">
        <v>94</v>
      </c>
      <c r="F59" s="98" t="s">
        <v>95</v>
      </c>
      <c r="G59" s="26"/>
      <c r="H59" s="26"/>
      <c r="I59" s="26"/>
      <c r="J59" s="26">
        <v>167</v>
      </c>
      <c r="K59" s="26">
        <v>30</v>
      </c>
      <c r="L59" s="29">
        <f>J59+K59</f>
        <v>197</v>
      </c>
      <c r="M59" s="29">
        <f t="shared" si="2"/>
        <v>3.2833333333333332</v>
      </c>
      <c r="P59" s="97"/>
      <c r="Q59" s="97"/>
    </row>
    <row r="60" spans="2:17" ht="13.5" customHeight="1" x14ac:dyDescent="0.2">
      <c r="B60" s="26" t="s">
        <v>32</v>
      </c>
      <c r="C60" s="26"/>
      <c r="D60" s="26" t="s">
        <v>45</v>
      </c>
      <c r="E60" s="98" t="s">
        <v>95</v>
      </c>
      <c r="F60" s="52" t="s">
        <v>94</v>
      </c>
      <c r="G60" s="26"/>
      <c r="H60" s="26"/>
      <c r="I60" s="26"/>
      <c r="J60" s="26">
        <v>167</v>
      </c>
      <c r="K60" s="26">
        <v>0</v>
      </c>
      <c r="L60" s="29">
        <f t="shared" si="1"/>
        <v>167</v>
      </c>
      <c r="M60" s="29">
        <f t="shared" si="2"/>
        <v>2.7833333333333332</v>
      </c>
      <c r="P60" s="97"/>
      <c r="Q60" s="97"/>
    </row>
    <row r="61" spans="2:17" ht="13.5" customHeight="1" x14ac:dyDescent="0.2">
      <c r="B61" s="26" t="s">
        <v>32</v>
      </c>
      <c r="C61" s="26"/>
      <c r="D61" s="26" t="s">
        <v>45</v>
      </c>
      <c r="E61" s="52" t="s">
        <v>94</v>
      </c>
      <c r="F61" s="52" t="s">
        <v>48</v>
      </c>
      <c r="G61" s="26"/>
      <c r="H61" s="26"/>
      <c r="I61" s="26"/>
      <c r="J61" s="26">
        <v>262</v>
      </c>
      <c r="K61" s="26">
        <v>30</v>
      </c>
      <c r="L61" s="29">
        <f t="shared" si="1"/>
        <v>292</v>
      </c>
      <c r="M61" s="29">
        <f t="shared" si="2"/>
        <v>4.8666666666666663</v>
      </c>
      <c r="P61" s="97"/>
      <c r="Q61" s="97"/>
    </row>
    <row r="62" spans="2:17" ht="13.5" customHeight="1" x14ac:dyDescent="0.2">
      <c r="B62" s="26" t="s">
        <v>32</v>
      </c>
      <c r="C62" s="26"/>
      <c r="D62" s="26" t="s">
        <v>45</v>
      </c>
      <c r="E62" s="26" t="s">
        <v>48</v>
      </c>
      <c r="F62" s="26" t="s">
        <v>44</v>
      </c>
      <c r="G62" s="26"/>
      <c r="H62" s="26"/>
      <c r="I62" s="26"/>
      <c r="J62" s="26">
        <v>85</v>
      </c>
      <c r="K62" s="26">
        <v>20</v>
      </c>
      <c r="L62" s="29">
        <f t="shared" si="1"/>
        <v>105</v>
      </c>
      <c r="M62" s="29">
        <f t="shared" si="2"/>
        <v>1.75</v>
      </c>
      <c r="P62" s="97"/>
      <c r="Q62" s="97"/>
    </row>
    <row r="63" spans="2:17" ht="13.5" customHeight="1" x14ac:dyDescent="0.2">
      <c r="B63" s="26" t="s">
        <v>32</v>
      </c>
      <c r="C63" s="26"/>
      <c r="D63" s="26" t="s">
        <v>45</v>
      </c>
      <c r="E63" s="26" t="s">
        <v>44</v>
      </c>
      <c r="F63" s="26" t="s">
        <v>43</v>
      </c>
      <c r="G63" s="26"/>
      <c r="H63" s="26"/>
      <c r="I63" s="26"/>
      <c r="J63" s="26">
        <v>92</v>
      </c>
      <c r="K63" s="26">
        <v>20</v>
      </c>
      <c r="L63" s="29">
        <f t="shared" si="1"/>
        <v>112</v>
      </c>
      <c r="M63" s="29">
        <f t="shared" si="2"/>
        <v>1.8666666666666667</v>
      </c>
      <c r="P63" s="97"/>
      <c r="Q63" s="97"/>
    </row>
    <row r="64" spans="2:17" s="68" customFormat="1" ht="13.5" customHeight="1" x14ac:dyDescent="0.2">
      <c r="B64" s="27" t="s">
        <v>83</v>
      </c>
      <c r="C64" s="27"/>
      <c r="D64" s="27" t="s">
        <v>47</v>
      </c>
      <c r="E64" s="27" t="s">
        <v>43</v>
      </c>
      <c r="F64" s="27" t="s">
        <v>44</v>
      </c>
      <c r="G64" s="27"/>
      <c r="H64" s="27"/>
      <c r="I64" s="27"/>
      <c r="J64" s="27">
        <v>92</v>
      </c>
      <c r="K64" s="27">
        <v>0</v>
      </c>
      <c r="L64" s="28">
        <f t="shared" si="1"/>
        <v>92</v>
      </c>
      <c r="M64" s="28">
        <f t="shared" si="2"/>
        <v>1.5333333333333334</v>
      </c>
      <c r="N64" s="14"/>
      <c r="P64" s="97"/>
      <c r="Q64" s="97"/>
    </row>
    <row r="65" spans="2:17" s="68" customFormat="1" ht="13.5" customHeight="1" x14ac:dyDescent="0.2">
      <c r="B65" s="27" t="s">
        <v>83</v>
      </c>
      <c r="C65" s="27"/>
      <c r="D65" s="27" t="s">
        <v>47</v>
      </c>
      <c r="E65" s="27" t="s">
        <v>44</v>
      </c>
      <c r="F65" s="27" t="s">
        <v>48</v>
      </c>
      <c r="G65" s="27"/>
      <c r="H65" s="27"/>
      <c r="I65" s="27"/>
      <c r="J65" s="27">
        <v>85</v>
      </c>
      <c r="K65" s="27">
        <v>20</v>
      </c>
      <c r="L65" s="28">
        <f t="shared" si="1"/>
        <v>105</v>
      </c>
      <c r="M65" s="28">
        <f t="shared" si="2"/>
        <v>1.75</v>
      </c>
      <c r="N65" s="14"/>
      <c r="P65" s="97"/>
      <c r="Q65" s="97"/>
    </row>
    <row r="66" spans="2:17" s="68" customFormat="1" ht="13.5" customHeight="1" x14ac:dyDescent="0.2">
      <c r="B66" s="27" t="s">
        <v>83</v>
      </c>
      <c r="C66" s="27"/>
      <c r="D66" s="27" t="s">
        <v>47</v>
      </c>
      <c r="E66" s="72" t="s">
        <v>48</v>
      </c>
      <c r="F66" s="72" t="s">
        <v>50</v>
      </c>
      <c r="G66" s="27"/>
      <c r="H66" s="27"/>
      <c r="I66" s="27"/>
      <c r="J66" s="27">
        <v>130</v>
      </c>
      <c r="K66" s="27">
        <v>20</v>
      </c>
      <c r="L66" s="28">
        <f t="shared" si="1"/>
        <v>150</v>
      </c>
      <c r="M66" s="28">
        <f t="shared" si="2"/>
        <v>2.5</v>
      </c>
      <c r="N66" s="14"/>
      <c r="P66" s="97"/>
      <c r="Q66" s="97"/>
    </row>
    <row r="67" spans="2:17" s="68" customFormat="1" ht="13.5" customHeight="1" x14ac:dyDescent="0.2">
      <c r="B67" s="27" t="s">
        <v>83</v>
      </c>
      <c r="C67" s="27"/>
      <c r="D67" s="27" t="s">
        <v>47</v>
      </c>
      <c r="E67" s="72" t="s">
        <v>50</v>
      </c>
      <c r="F67" s="72" t="s">
        <v>94</v>
      </c>
      <c r="G67" s="27"/>
      <c r="H67" s="27"/>
      <c r="I67" s="27"/>
      <c r="J67" s="27">
        <v>160</v>
      </c>
      <c r="K67" s="27">
        <v>20</v>
      </c>
      <c r="L67" s="28">
        <f t="shared" si="1"/>
        <v>180</v>
      </c>
      <c r="M67" s="28">
        <f t="shared" si="2"/>
        <v>3</v>
      </c>
      <c r="N67" s="14"/>
      <c r="P67" s="97"/>
      <c r="Q67" s="97"/>
    </row>
    <row r="68" spans="2:17" s="68" customFormat="1" ht="13.5" customHeight="1" x14ac:dyDescent="0.2">
      <c r="B68" s="27" t="s">
        <v>83</v>
      </c>
      <c r="C68" s="27"/>
      <c r="D68" s="27" t="s">
        <v>47</v>
      </c>
      <c r="E68" s="72" t="s">
        <v>94</v>
      </c>
      <c r="F68" s="72" t="s">
        <v>95</v>
      </c>
      <c r="G68" s="27"/>
      <c r="H68" s="27"/>
      <c r="I68" s="27"/>
      <c r="J68" s="27">
        <v>167</v>
      </c>
      <c r="K68" s="27">
        <v>30</v>
      </c>
      <c r="L68" s="28">
        <f t="shared" si="1"/>
        <v>197</v>
      </c>
      <c r="M68" s="28">
        <f t="shared" si="2"/>
        <v>3.2833333333333332</v>
      </c>
      <c r="N68" s="14"/>
      <c r="P68" s="97"/>
      <c r="Q68" s="97"/>
    </row>
    <row r="69" spans="2:17" s="68" customFormat="1" ht="13.5" customHeight="1" x14ac:dyDescent="0.2">
      <c r="B69" s="27" t="s">
        <v>83</v>
      </c>
      <c r="C69" s="27"/>
      <c r="D69" s="27" t="s">
        <v>45</v>
      </c>
      <c r="E69" s="72" t="s">
        <v>95</v>
      </c>
      <c r="F69" s="72" t="s">
        <v>94</v>
      </c>
      <c r="G69" s="27"/>
      <c r="H69" s="27"/>
      <c r="I69" s="27"/>
      <c r="J69" s="27">
        <v>167</v>
      </c>
      <c r="K69" s="27">
        <v>0</v>
      </c>
      <c r="L69" s="28">
        <f t="shared" si="1"/>
        <v>167</v>
      </c>
      <c r="M69" s="28">
        <f t="shared" si="2"/>
        <v>2.7833333333333332</v>
      </c>
      <c r="N69" s="14"/>
      <c r="P69" s="97"/>
      <c r="Q69" s="97"/>
    </row>
    <row r="70" spans="2:17" s="68" customFormat="1" ht="13.5" customHeight="1" x14ac:dyDescent="0.2">
      <c r="B70" s="27" t="s">
        <v>83</v>
      </c>
      <c r="C70" s="27"/>
      <c r="D70" s="27" t="s">
        <v>45</v>
      </c>
      <c r="E70" s="72" t="s">
        <v>94</v>
      </c>
      <c r="F70" s="72" t="s">
        <v>50</v>
      </c>
      <c r="G70" s="27"/>
      <c r="H70" s="27"/>
      <c r="I70" s="27"/>
      <c r="J70" s="27">
        <v>160</v>
      </c>
      <c r="K70" s="27">
        <v>30</v>
      </c>
      <c r="L70" s="28">
        <f t="shared" si="1"/>
        <v>190</v>
      </c>
      <c r="M70" s="28">
        <f t="shared" si="2"/>
        <v>3.1666666666666665</v>
      </c>
      <c r="N70" s="14"/>
      <c r="P70" s="97"/>
      <c r="Q70" s="97"/>
    </row>
    <row r="71" spans="2:17" s="68" customFormat="1" ht="13.5" customHeight="1" x14ac:dyDescent="0.2">
      <c r="B71" s="27" t="s">
        <v>83</v>
      </c>
      <c r="C71" s="27"/>
      <c r="D71" s="27" t="s">
        <v>45</v>
      </c>
      <c r="E71" s="72" t="s">
        <v>50</v>
      </c>
      <c r="F71" s="72" t="s">
        <v>48</v>
      </c>
      <c r="G71" s="27"/>
      <c r="H71" s="27"/>
      <c r="I71" s="27"/>
      <c r="J71" s="27">
        <v>137</v>
      </c>
      <c r="K71" s="27">
        <v>20</v>
      </c>
      <c r="L71" s="28">
        <f t="shared" si="1"/>
        <v>157</v>
      </c>
      <c r="M71" s="28">
        <f t="shared" si="2"/>
        <v>2.6166666666666667</v>
      </c>
      <c r="N71" s="14"/>
      <c r="P71" s="97"/>
      <c r="Q71" s="97"/>
    </row>
    <row r="72" spans="2:17" s="68" customFormat="1" ht="13.5" customHeight="1" x14ac:dyDescent="0.2">
      <c r="B72" s="27" t="s">
        <v>83</v>
      </c>
      <c r="C72" s="27"/>
      <c r="D72" s="27" t="s">
        <v>45</v>
      </c>
      <c r="E72" s="27" t="s">
        <v>48</v>
      </c>
      <c r="F72" s="27" t="s">
        <v>44</v>
      </c>
      <c r="G72" s="27"/>
      <c r="H72" s="27"/>
      <c r="I72" s="27"/>
      <c r="J72" s="27">
        <v>85</v>
      </c>
      <c r="K72" s="27">
        <v>20</v>
      </c>
      <c r="L72" s="28">
        <f t="shared" si="1"/>
        <v>105</v>
      </c>
      <c r="M72" s="28">
        <f t="shared" si="2"/>
        <v>1.75</v>
      </c>
      <c r="N72" s="14"/>
      <c r="P72" s="97"/>
      <c r="Q72" s="97"/>
    </row>
    <row r="73" spans="2:17" s="68" customFormat="1" ht="13.5" customHeight="1" x14ac:dyDescent="0.2">
      <c r="B73" s="27" t="s">
        <v>83</v>
      </c>
      <c r="C73" s="27"/>
      <c r="D73" s="27" t="s">
        <v>45</v>
      </c>
      <c r="E73" s="27" t="s">
        <v>44</v>
      </c>
      <c r="F73" s="27" t="s">
        <v>43</v>
      </c>
      <c r="G73" s="27"/>
      <c r="H73" s="27"/>
      <c r="I73" s="27"/>
      <c r="J73" s="27">
        <v>92</v>
      </c>
      <c r="K73" s="27">
        <v>20</v>
      </c>
      <c r="L73" s="28">
        <f t="shared" si="1"/>
        <v>112</v>
      </c>
      <c r="M73" s="28">
        <f t="shared" si="2"/>
        <v>1.8666666666666667</v>
      </c>
      <c r="N73" s="14"/>
      <c r="P73" s="97"/>
      <c r="Q73" s="97"/>
    </row>
    <row r="74" spans="2:17" s="68" customFormat="1" ht="13.5" customHeight="1" x14ac:dyDescent="0.2">
      <c r="B74" s="52" t="s">
        <v>84</v>
      </c>
      <c r="C74" s="52"/>
      <c r="D74" s="52" t="s">
        <v>47</v>
      </c>
      <c r="E74" s="52" t="s">
        <v>43</v>
      </c>
      <c r="F74" s="52" t="s">
        <v>44</v>
      </c>
      <c r="G74" s="52"/>
      <c r="H74" s="52"/>
      <c r="I74" s="52"/>
      <c r="J74" s="52">
        <v>92</v>
      </c>
      <c r="K74" s="52">
        <v>0</v>
      </c>
      <c r="L74" s="70">
        <f t="shared" si="1"/>
        <v>92</v>
      </c>
      <c r="M74" s="70">
        <f t="shared" si="2"/>
        <v>1.5333333333333334</v>
      </c>
      <c r="N74" s="14"/>
      <c r="P74" s="97"/>
      <c r="Q74" s="97"/>
    </row>
    <row r="75" spans="2:17" s="68" customFormat="1" ht="13.5" customHeight="1" x14ac:dyDescent="0.2">
      <c r="B75" s="52" t="s">
        <v>84</v>
      </c>
      <c r="C75" s="52"/>
      <c r="D75" s="52" t="s">
        <v>47</v>
      </c>
      <c r="E75" s="52" t="s">
        <v>44</v>
      </c>
      <c r="F75" s="52" t="s">
        <v>48</v>
      </c>
      <c r="G75" s="52"/>
      <c r="H75" s="52"/>
      <c r="I75" s="52"/>
      <c r="J75" s="52">
        <v>85</v>
      </c>
      <c r="K75" s="52">
        <v>20</v>
      </c>
      <c r="L75" s="70">
        <f t="shared" si="1"/>
        <v>105</v>
      </c>
      <c r="M75" s="70">
        <f t="shared" si="2"/>
        <v>1.75</v>
      </c>
      <c r="N75" s="14"/>
      <c r="P75" s="97"/>
      <c r="Q75" s="97"/>
    </row>
    <row r="76" spans="2:17" s="68" customFormat="1" ht="13.5" customHeight="1" x14ac:dyDescent="0.2">
      <c r="B76" s="52" t="s">
        <v>84</v>
      </c>
      <c r="C76" s="52"/>
      <c r="D76" s="52" t="s">
        <v>47</v>
      </c>
      <c r="E76" s="52" t="s">
        <v>48</v>
      </c>
      <c r="F76" s="52" t="s">
        <v>49</v>
      </c>
      <c r="G76" s="52"/>
      <c r="H76" s="52"/>
      <c r="I76" s="52"/>
      <c r="J76" s="52">
        <v>96</v>
      </c>
      <c r="K76" s="52">
        <v>20</v>
      </c>
      <c r="L76" s="70">
        <f t="shared" si="1"/>
        <v>116</v>
      </c>
      <c r="M76" s="70">
        <f t="shared" si="2"/>
        <v>1.9333333333333333</v>
      </c>
      <c r="N76" s="14"/>
      <c r="P76" s="97"/>
      <c r="Q76" s="97"/>
    </row>
    <row r="77" spans="2:17" s="68" customFormat="1" ht="13.5" customHeight="1" x14ac:dyDescent="0.2">
      <c r="B77" s="52" t="s">
        <v>84</v>
      </c>
      <c r="C77" s="52"/>
      <c r="D77" s="52" t="s">
        <v>47</v>
      </c>
      <c r="E77" s="52" t="s">
        <v>49</v>
      </c>
      <c r="F77" s="52" t="s">
        <v>90</v>
      </c>
      <c r="G77" s="52"/>
      <c r="H77" s="52"/>
      <c r="I77" s="52"/>
      <c r="J77" s="52">
        <v>208</v>
      </c>
      <c r="K77" s="52">
        <v>20</v>
      </c>
      <c r="L77" s="70">
        <f t="shared" si="1"/>
        <v>228</v>
      </c>
      <c r="M77" s="70">
        <f t="shared" si="2"/>
        <v>3.8</v>
      </c>
      <c r="N77" s="14"/>
      <c r="P77" s="97"/>
      <c r="Q77" s="97"/>
    </row>
    <row r="78" spans="2:17" s="68" customFormat="1" ht="13.5" customHeight="1" x14ac:dyDescent="0.2">
      <c r="B78" s="52" t="s">
        <v>84</v>
      </c>
      <c r="C78" s="52"/>
      <c r="D78" s="52" t="s">
        <v>45</v>
      </c>
      <c r="E78" s="52" t="s">
        <v>90</v>
      </c>
      <c r="F78" s="52" t="s">
        <v>49</v>
      </c>
      <c r="G78" s="52"/>
      <c r="H78" s="52"/>
      <c r="I78" s="52"/>
      <c r="J78" s="52">
        <v>214</v>
      </c>
      <c r="K78" s="52">
        <v>0</v>
      </c>
      <c r="L78" s="70">
        <f t="shared" si="1"/>
        <v>214</v>
      </c>
      <c r="M78" s="70">
        <f t="shared" si="2"/>
        <v>3.5666666666666669</v>
      </c>
      <c r="N78" s="14"/>
      <c r="P78" s="97"/>
      <c r="Q78" s="97"/>
    </row>
    <row r="79" spans="2:17" s="68" customFormat="1" ht="13.5" customHeight="1" x14ac:dyDescent="0.2">
      <c r="B79" s="52" t="s">
        <v>84</v>
      </c>
      <c r="C79" s="52"/>
      <c r="D79" s="52" t="s">
        <v>45</v>
      </c>
      <c r="E79" s="52" t="s">
        <v>49</v>
      </c>
      <c r="F79" s="52" t="s">
        <v>48</v>
      </c>
      <c r="G79" s="52"/>
      <c r="H79" s="52"/>
      <c r="I79" s="52"/>
      <c r="J79" s="52">
        <v>95</v>
      </c>
      <c r="K79" s="52">
        <v>20</v>
      </c>
      <c r="L79" s="70">
        <f t="shared" si="1"/>
        <v>115</v>
      </c>
      <c r="M79" s="70">
        <f t="shared" si="2"/>
        <v>1.9166666666666667</v>
      </c>
      <c r="N79" s="14"/>
      <c r="P79" s="97"/>
      <c r="Q79" s="97"/>
    </row>
    <row r="80" spans="2:17" s="68" customFormat="1" ht="13.5" customHeight="1" x14ac:dyDescent="0.2">
      <c r="B80" s="52" t="s">
        <v>84</v>
      </c>
      <c r="C80" s="52"/>
      <c r="D80" s="52" t="s">
        <v>45</v>
      </c>
      <c r="E80" s="52" t="s">
        <v>48</v>
      </c>
      <c r="F80" s="52" t="s">
        <v>44</v>
      </c>
      <c r="G80" s="52"/>
      <c r="H80" s="52"/>
      <c r="I80" s="52"/>
      <c r="J80" s="52">
        <v>85</v>
      </c>
      <c r="K80" s="52">
        <v>20</v>
      </c>
      <c r="L80" s="70">
        <f t="shared" si="1"/>
        <v>105</v>
      </c>
      <c r="M80" s="70">
        <f t="shared" si="2"/>
        <v>1.75</v>
      </c>
      <c r="N80" s="14"/>
      <c r="P80" s="97"/>
      <c r="Q80" s="97"/>
    </row>
    <row r="81" spans="2:17" s="68" customFormat="1" ht="13.5" customHeight="1" x14ac:dyDescent="0.2">
      <c r="B81" s="52" t="s">
        <v>84</v>
      </c>
      <c r="C81" s="52"/>
      <c r="D81" s="52" t="s">
        <v>45</v>
      </c>
      <c r="E81" s="52" t="s">
        <v>44</v>
      </c>
      <c r="F81" s="52" t="s">
        <v>43</v>
      </c>
      <c r="G81" s="52"/>
      <c r="H81" s="52"/>
      <c r="I81" s="52"/>
      <c r="J81" s="52">
        <v>92</v>
      </c>
      <c r="K81" s="52">
        <v>20</v>
      </c>
      <c r="L81" s="70">
        <f t="shared" si="1"/>
        <v>112</v>
      </c>
      <c r="M81" s="70">
        <f t="shared" si="2"/>
        <v>1.8666666666666667</v>
      </c>
      <c r="N81" s="14"/>
      <c r="P81" s="97"/>
      <c r="Q81" s="97"/>
    </row>
    <row r="82" spans="2:17" ht="13.5" customHeight="1" x14ac:dyDescent="0.2">
      <c r="B82" s="27" t="s">
        <v>85</v>
      </c>
      <c r="C82" s="27"/>
      <c r="D82" s="27" t="s">
        <v>47</v>
      </c>
      <c r="E82" s="27" t="s">
        <v>43</v>
      </c>
      <c r="F82" s="27" t="s">
        <v>44</v>
      </c>
      <c r="G82" s="27"/>
      <c r="H82" s="27"/>
      <c r="I82" s="27"/>
      <c r="J82" s="27">
        <v>92</v>
      </c>
      <c r="K82" s="27">
        <v>0</v>
      </c>
      <c r="L82" s="28">
        <f t="shared" si="1"/>
        <v>92</v>
      </c>
      <c r="M82" s="28">
        <f t="shared" si="2"/>
        <v>1.5333333333333334</v>
      </c>
      <c r="P82" s="97"/>
      <c r="Q82" s="97"/>
    </row>
    <row r="83" spans="2:17" ht="13.5" customHeight="1" x14ac:dyDescent="0.2">
      <c r="B83" s="27" t="s">
        <v>85</v>
      </c>
      <c r="C83" s="27"/>
      <c r="D83" s="27" t="s">
        <v>47</v>
      </c>
      <c r="E83" s="27" t="s">
        <v>44</v>
      </c>
      <c r="F83" s="27" t="s">
        <v>48</v>
      </c>
      <c r="G83" s="27"/>
      <c r="H83" s="27"/>
      <c r="I83" s="27"/>
      <c r="J83" s="27">
        <v>85</v>
      </c>
      <c r="K83" s="27">
        <v>20</v>
      </c>
      <c r="L83" s="28">
        <f t="shared" si="1"/>
        <v>105</v>
      </c>
      <c r="M83" s="28">
        <f t="shared" si="2"/>
        <v>1.75</v>
      </c>
      <c r="P83" s="97"/>
      <c r="Q83" s="97"/>
    </row>
    <row r="84" spans="2:17" ht="13.5" customHeight="1" x14ac:dyDescent="0.2">
      <c r="B84" s="27" t="s">
        <v>85</v>
      </c>
      <c r="C84" s="27"/>
      <c r="D84" s="27" t="s">
        <v>47</v>
      </c>
      <c r="E84" s="27" t="s">
        <v>48</v>
      </c>
      <c r="F84" s="27" t="s">
        <v>49</v>
      </c>
      <c r="G84" s="27"/>
      <c r="H84" s="27"/>
      <c r="I84" s="27"/>
      <c r="J84" s="27">
        <v>96</v>
      </c>
      <c r="K84" s="27">
        <v>20</v>
      </c>
      <c r="L84" s="28">
        <f t="shared" si="1"/>
        <v>116</v>
      </c>
      <c r="M84" s="28">
        <f t="shared" si="2"/>
        <v>1.9333333333333333</v>
      </c>
      <c r="P84" s="97"/>
      <c r="Q84" s="97"/>
    </row>
    <row r="85" spans="2:17" ht="13.5" customHeight="1" x14ac:dyDescent="0.2">
      <c r="B85" s="27" t="s">
        <v>85</v>
      </c>
      <c r="C85" s="27"/>
      <c r="D85" s="27" t="s">
        <v>47</v>
      </c>
      <c r="E85" s="72" t="s">
        <v>49</v>
      </c>
      <c r="F85" s="72" t="s">
        <v>94</v>
      </c>
      <c r="G85" s="27"/>
      <c r="H85" s="27"/>
      <c r="I85" s="27"/>
      <c r="J85" s="27">
        <v>208</v>
      </c>
      <c r="K85" s="27">
        <v>20</v>
      </c>
      <c r="L85" s="28">
        <f t="shared" si="1"/>
        <v>228</v>
      </c>
      <c r="M85" s="28">
        <f t="shared" si="2"/>
        <v>3.8</v>
      </c>
      <c r="P85" s="97"/>
      <c r="Q85" s="97"/>
    </row>
    <row r="86" spans="2:17" ht="13.5" customHeight="1" x14ac:dyDescent="0.2">
      <c r="B86" s="27" t="s">
        <v>85</v>
      </c>
      <c r="C86" s="27"/>
      <c r="D86" s="27" t="s">
        <v>47</v>
      </c>
      <c r="E86" s="72" t="s">
        <v>94</v>
      </c>
      <c r="F86" s="72" t="s">
        <v>95</v>
      </c>
      <c r="G86" s="27"/>
      <c r="H86" s="27"/>
      <c r="I86" s="27"/>
      <c r="J86" s="27">
        <v>167</v>
      </c>
      <c r="K86" s="27">
        <v>30</v>
      </c>
      <c r="L86" s="28">
        <f t="shared" si="1"/>
        <v>197</v>
      </c>
      <c r="M86" s="28">
        <f t="shared" si="2"/>
        <v>3.2833333333333332</v>
      </c>
      <c r="P86" s="97"/>
      <c r="Q86" s="97"/>
    </row>
    <row r="87" spans="2:17" ht="13.5" customHeight="1" x14ac:dyDescent="0.2">
      <c r="B87" s="27" t="s">
        <v>85</v>
      </c>
      <c r="C87" s="27"/>
      <c r="D87" s="72" t="s">
        <v>45</v>
      </c>
      <c r="E87" s="72" t="s">
        <v>95</v>
      </c>
      <c r="F87" s="72" t="s">
        <v>94</v>
      </c>
      <c r="G87" s="27"/>
      <c r="H87" s="27"/>
      <c r="I87" s="27"/>
      <c r="J87" s="27">
        <v>167</v>
      </c>
      <c r="K87" s="27">
        <v>0</v>
      </c>
      <c r="L87" s="28">
        <f t="shared" si="1"/>
        <v>167</v>
      </c>
      <c r="M87" s="28">
        <f t="shared" si="2"/>
        <v>2.7833333333333332</v>
      </c>
      <c r="P87" s="97"/>
      <c r="Q87" s="97"/>
    </row>
    <row r="88" spans="2:17" ht="13.5" customHeight="1" x14ac:dyDescent="0.2">
      <c r="B88" s="27" t="s">
        <v>85</v>
      </c>
      <c r="C88" s="27"/>
      <c r="D88" s="27" t="s">
        <v>45</v>
      </c>
      <c r="E88" s="72" t="s">
        <v>94</v>
      </c>
      <c r="F88" s="72" t="s">
        <v>49</v>
      </c>
      <c r="G88" s="27"/>
      <c r="H88" s="27"/>
      <c r="I88" s="27"/>
      <c r="J88" s="27">
        <v>214</v>
      </c>
      <c r="K88" s="27">
        <v>30</v>
      </c>
      <c r="L88" s="28">
        <f t="shared" si="1"/>
        <v>244</v>
      </c>
      <c r="M88" s="28">
        <f t="shared" si="2"/>
        <v>4.0666666666666664</v>
      </c>
      <c r="P88" s="97"/>
      <c r="Q88" s="97"/>
    </row>
    <row r="89" spans="2:17" ht="13.5" customHeight="1" x14ac:dyDescent="0.2">
      <c r="B89" s="27" t="s">
        <v>85</v>
      </c>
      <c r="C89" s="27"/>
      <c r="D89" s="27" t="s">
        <v>45</v>
      </c>
      <c r="E89" s="72" t="s">
        <v>49</v>
      </c>
      <c r="F89" s="72" t="s">
        <v>48</v>
      </c>
      <c r="G89" s="27"/>
      <c r="H89" s="27"/>
      <c r="I89" s="27"/>
      <c r="J89" s="27">
        <v>95</v>
      </c>
      <c r="K89" s="27">
        <v>20</v>
      </c>
      <c r="L89" s="28">
        <f t="shared" si="1"/>
        <v>115</v>
      </c>
      <c r="M89" s="28">
        <f t="shared" si="2"/>
        <v>1.9166666666666667</v>
      </c>
      <c r="P89" s="97"/>
      <c r="Q89" s="97"/>
    </row>
    <row r="90" spans="2:17" ht="13.5" customHeight="1" x14ac:dyDescent="0.2">
      <c r="B90" s="27" t="s">
        <v>85</v>
      </c>
      <c r="C90" s="27"/>
      <c r="D90" s="27" t="s">
        <v>45</v>
      </c>
      <c r="E90" s="27" t="s">
        <v>48</v>
      </c>
      <c r="F90" s="27" t="s">
        <v>44</v>
      </c>
      <c r="G90" s="27"/>
      <c r="H90" s="27"/>
      <c r="I90" s="27"/>
      <c r="J90" s="27">
        <v>85</v>
      </c>
      <c r="K90" s="27">
        <v>20</v>
      </c>
      <c r="L90" s="28">
        <f t="shared" si="1"/>
        <v>105</v>
      </c>
      <c r="M90" s="28">
        <f t="shared" si="2"/>
        <v>1.75</v>
      </c>
      <c r="P90" s="97"/>
      <c r="Q90" s="97"/>
    </row>
    <row r="91" spans="2:17" ht="13.5" customHeight="1" x14ac:dyDescent="0.2">
      <c r="B91" s="27" t="s">
        <v>85</v>
      </c>
      <c r="C91" s="27"/>
      <c r="D91" s="27" t="s">
        <v>45</v>
      </c>
      <c r="E91" s="27" t="s">
        <v>44</v>
      </c>
      <c r="F91" s="27" t="s">
        <v>43</v>
      </c>
      <c r="G91" s="27"/>
      <c r="H91" s="27"/>
      <c r="I91" s="27"/>
      <c r="J91" s="27">
        <v>92</v>
      </c>
      <c r="K91" s="27">
        <v>20</v>
      </c>
      <c r="L91" s="28">
        <f t="shared" si="1"/>
        <v>112</v>
      </c>
      <c r="M91" s="28">
        <f t="shared" si="2"/>
        <v>1.8666666666666667</v>
      </c>
      <c r="P91" s="97"/>
      <c r="Q91" s="97"/>
    </row>
    <row r="92" spans="2:17" ht="13.5" customHeight="1" x14ac:dyDescent="0.2">
      <c r="B92" s="26" t="s">
        <v>29</v>
      </c>
      <c r="C92" s="26"/>
      <c r="D92" s="26" t="s">
        <v>47</v>
      </c>
      <c r="E92" s="26" t="s">
        <v>43</v>
      </c>
      <c r="F92" s="26" t="s">
        <v>44</v>
      </c>
      <c r="G92" s="26"/>
      <c r="H92" s="26"/>
      <c r="I92" s="26"/>
      <c r="J92" s="26">
        <v>92</v>
      </c>
      <c r="K92" s="26">
        <v>0</v>
      </c>
      <c r="L92" s="29">
        <f t="shared" si="1"/>
        <v>92</v>
      </c>
      <c r="M92" s="29">
        <f t="shared" si="2"/>
        <v>1.5333333333333334</v>
      </c>
      <c r="P92" s="97"/>
      <c r="Q92" s="97"/>
    </row>
    <row r="93" spans="2:17" ht="13.5" customHeight="1" x14ac:dyDescent="0.2">
      <c r="B93" s="26" t="s">
        <v>29</v>
      </c>
      <c r="C93" s="26"/>
      <c r="D93" s="26" t="s">
        <v>47</v>
      </c>
      <c r="E93" s="26" t="s">
        <v>44</v>
      </c>
      <c r="F93" s="26" t="s">
        <v>48</v>
      </c>
      <c r="G93" s="26"/>
      <c r="H93" s="26"/>
      <c r="I93" s="26"/>
      <c r="J93" s="26">
        <v>85</v>
      </c>
      <c r="K93" s="26">
        <v>20</v>
      </c>
      <c r="L93" s="29">
        <f t="shared" si="1"/>
        <v>105</v>
      </c>
      <c r="M93" s="29">
        <f t="shared" si="2"/>
        <v>1.75</v>
      </c>
      <c r="P93" s="97"/>
      <c r="Q93" s="97"/>
    </row>
    <row r="94" spans="2:17" ht="13.5" customHeight="1" x14ac:dyDescent="0.2">
      <c r="B94" s="26" t="s">
        <v>29</v>
      </c>
      <c r="C94" s="26"/>
      <c r="D94" s="26" t="s">
        <v>47</v>
      </c>
      <c r="E94" s="26" t="s">
        <v>48</v>
      </c>
      <c r="F94" s="26" t="s">
        <v>96</v>
      </c>
      <c r="G94" s="26"/>
      <c r="H94" s="26"/>
      <c r="I94" s="26"/>
      <c r="J94" s="26">
        <v>274</v>
      </c>
      <c r="K94" s="26">
        <v>20</v>
      </c>
      <c r="L94" s="29">
        <f t="shared" si="1"/>
        <v>294</v>
      </c>
      <c r="M94" s="29">
        <f t="shared" si="2"/>
        <v>4.9000000000000004</v>
      </c>
      <c r="P94" s="97"/>
      <c r="Q94" s="97"/>
    </row>
    <row r="95" spans="2:17" ht="13.5" customHeight="1" x14ac:dyDescent="0.2">
      <c r="B95" s="26" t="s">
        <v>29</v>
      </c>
      <c r="C95" s="26"/>
      <c r="D95" s="26" t="s">
        <v>45</v>
      </c>
      <c r="E95" s="26" t="s">
        <v>96</v>
      </c>
      <c r="F95" s="26" t="s">
        <v>48</v>
      </c>
      <c r="G95" s="26"/>
      <c r="H95" s="26"/>
      <c r="I95" s="26"/>
      <c r="J95" s="26">
        <v>280</v>
      </c>
      <c r="K95" s="26">
        <v>0</v>
      </c>
      <c r="L95" s="29">
        <f t="shared" si="1"/>
        <v>280</v>
      </c>
      <c r="M95" s="29">
        <f t="shared" si="2"/>
        <v>4.666666666666667</v>
      </c>
      <c r="P95" s="97"/>
      <c r="Q95" s="97"/>
    </row>
    <row r="96" spans="2:17" ht="13.5" customHeight="1" x14ac:dyDescent="0.2">
      <c r="B96" s="26" t="s">
        <v>29</v>
      </c>
      <c r="C96" s="26"/>
      <c r="D96" s="26" t="s">
        <v>45</v>
      </c>
      <c r="E96" s="26" t="s">
        <v>48</v>
      </c>
      <c r="F96" s="26" t="s">
        <v>44</v>
      </c>
      <c r="G96" s="26"/>
      <c r="H96" s="26"/>
      <c r="I96" s="26"/>
      <c r="J96" s="26">
        <v>85</v>
      </c>
      <c r="K96" s="26">
        <v>20</v>
      </c>
      <c r="L96" s="29">
        <f t="shared" si="1"/>
        <v>105</v>
      </c>
      <c r="M96" s="29">
        <f t="shared" si="2"/>
        <v>1.75</v>
      </c>
      <c r="P96" s="97"/>
      <c r="Q96" s="97"/>
    </row>
    <row r="97" spans="2:17" ht="13.5" customHeight="1" x14ac:dyDescent="0.2">
      <c r="B97" s="26" t="s">
        <v>29</v>
      </c>
      <c r="C97" s="26"/>
      <c r="D97" s="26" t="s">
        <v>45</v>
      </c>
      <c r="E97" s="26" t="s">
        <v>44</v>
      </c>
      <c r="F97" s="26" t="s">
        <v>43</v>
      </c>
      <c r="G97" s="26"/>
      <c r="H97" s="26"/>
      <c r="I97" s="26"/>
      <c r="J97" s="26">
        <v>92</v>
      </c>
      <c r="K97" s="26">
        <v>20</v>
      </c>
      <c r="L97" s="29">
        <f t="shared" si="1"/>
        <v>112</v>
      </c>
      <c r="M97" s="29">
        <f t="shared" si="2"/>
        <v>1.8666666666666667</v>
      </c>
      <c r="P97" s="97"/>
      <c r="Q97" s="97"/>
    </row>
    <row r="98" spans="2:17" ht="13.5" customHeight="1" x14ac:dyDescent="0.2">
      <c r="B98" s="27" t="s">
        <v>28</v>
      </c>
      <c r="C98" s="27"/>
      <c r="D98" s="27" t="s">
        <v>47</v>
      </c>
      <c r="E98" s="27" t="s">
        <v>43</v>
      </c>
      <c r="F98" s="27" t="s">
        <v>44</v>
      </c>
      <c r="G98" s="27"/>
      <c r="H98" s="27"/>
      <c r="I98" s="27"/>
      <c r="J98" s="27">
        <v>92</v>
      </c>
      <c r="K98" s="27">
        <v>0</v>
      </c>
      <c r="L98" s="28">
        <f t="shared" si="1"/>
        <v>92</v>
      </c>
      <c r="M98" s="28">
        <f t="shared" si="2"/>
        <v>1.5333333333333334</v>
      </c>
      <c r="P98" s="97"/>
      <c r="Q98" s="97"/>
    </row>
    <row r="99" spans="2:17" ht="13.5" customHeight="1" x14ac:dyDescent="0.2">
      <c r="B99" s="27" t="s">
        <v>28</v>
      </c>
      <c r="C99" s="27"/>
      <c r="D99" s="27" t="s">
        <v>47</v>
      </c>
      <c r="E99" s="27" t="s">
        <v>44</v>
      </c>
      <c r="F99" s="27" t="s">
        <v>48</v>
      </c>
      <c r="G99" s="27"/>
      <c r="H99" s="27"/>
      <c r="I99" s="27"/>
      <c r="J99" s="27">
        <v>85</v>
      </c>
      <c r="K99" s="27">
        <v>20</v>
      </c>
      <c r="L99" s="28">
        <f t="shared" si="1"/>
        <v>105</v>
      </c>
      <c r="M99" s="28">
        <f t="shared" si="2"/>
        <v>1.75</v>
      </c>
      <c r="P99" s="97"/>
      <c r="Q99" s="97"/>
    </row>
    <row r="100" spans="2:17" ht="13.5" customHeight="1" x14ac:dyDescent="0.2">
      <c r="B100" s="27" t="s">
        <v>28</v>
      </c>
      <c r="C100" s="27"/>
      <c r="D100" s="27" t="s">
        <v>47</v>
      </c>
      <c r="E100" s="27" t="s">
        <v>48</v>
      </c>
      <c r="F100" s="27" t="s">
        <v>50</v>
      </c>
      <c r="G100" s="27"/>
      <c r="H100" s="27"/>
      <c r="I100" s="27"/>
      <c r="J100" s="27">
        <v>130</v>
      </c>
      <c r="K100" s="27">
        <v>20</v>
      </c>
      <c r="L100" s="28">
        <f t="shared" si="1"/>
        <v>150</v>
      </c>
      <c r="M100" s="28">
        <f t="shared" si="2"/>
        <v>2.5</v>
      </c>
      <c r="P100" s="97"/>
      <c r="Q100" s="97"/>
    </row>
    <row r="101" spans="2:17" ht="13.5" customHeight="1" x14ac:dyDescent="0.2">
      <c r="B101" s="27" t="s">
        <v>28</v>
      </c>
      <c r="C101" s="27"/>
      <c r="D101" s="27" t="s">
        <v>47</v>
      </c>
      <c r="E101" s="27" t="s">
        <v>50</v>
      </c>
      <c r="F101" s="72" t="s">
        <v>96</v>
      </c>
      <c r="G101" s="27"/>
      <c r="H101" s="27"/>
      <c r="I101" s="27"/>
      <c r="J101" s="27">
        <v>179</v>
      </c>
      <c r="K101" s="27">
        <v>20</v>
      </c>
      <c r="L101" s="28">
        <f t="shared" si="1"/>
        <v>199</v>
      </c>
      <c r="M101" s="28">
        <f t="shared" si="2"/>
        <v>3.3166666666666669</v>
      </c>
      <c r="P101" s="97"/>
      <c r="Q101" s="97"/>
    </row>
    <row r="102" spans="2:17" ht="13.5" customHeight="1" x14ac:dyDescent="0.2">
      <c r="B102" s="27" t="s">
        <v>28</v>
      </c>
      <c r="C102" s="27"/>
      <c r="D102" s="27" t="s">
        <v>45</v>
      </c>
      <c r="E102" s="72" t="s">
        <v>96</v>
      </c>
      <c r="F102" s="27" t="s">
        <v>50</v>
      </c>
      <c r="G102" s="27"/>
      <c r="H102" s="27"/>
      <c r="I102" s="27"/>
      <c r="J102" s="27">
        <v>181</v>
      </c>
      <c r="K102" s="27">
        <v>0</v>
      </c>
      <c r="L102" s="28">
        <f t="shared" si="1"/>
        <v>181</v>
      </c>
      <c r="M102" s="28">
        <f t="shared" si="2"/>
        <v>3.0166666666666666</v>
      </c>
      <c r="P102" s="97"/>
      <c r="Q102" s="97"/>
    </row>
    <row r="103" spans="2:17" ht="13.5" customHeight="1" x14ac:dyDescent="0.2">
      <c r="B103" s="27" t="s">
        <v>28</v>
      </c>
      <c r="C103" s="27"/>
      <c r="D103" s="27" t="s">
        <v>45</v>
      </c>
      <c r="E103" s="27" t="s">
        <v>50</v>
      </c>
      <c r="F103" s="27" t="s">
        <v>48</v>
      </c>
      <c r="G103" s="27"/>
      <c r="H103" s="27"/>
      <c r="I103" s="27"/>
      <c r="J103" s="27">
        <v>137</v>
      </c>
      <c r="K103" s="27">
        <v>20</v>
      </c>
      <c r="L103" s="28">
        <f t="shared" si="1"/>
        <v>157</v>
      </c>
      <c r="M103" s="28">
        <f t="shared" si="2"/>
        <v>2.6166666666666667</v>
      </c>
      <c r="P103" s="97"/>
      <c r="Q103" s="97"/>
    </row>
    <row r="104" spans="2:17" ht="13.5" customHeight="1" x14ac:dyDescent="0.2">
      <c r="B104" s="27" t="s">
        <v>28</v>
      </c>
      <c r="C104" s="27"/>
      <c r="D104" s="27" t="s">
        <v>45</v>
      </c>
      <c r="E104" s="27" t="s">
        <v>48</v>
      </c>
      <c r="F104" s="27" t="s">
        <v>44</v>
      </c>
      <c r="G104" s="27"/>
      <c r="H104" s="27"/>
      <c r="I104" s="27"/>
      <c r="J104" s="27">
        <v>85</v>
      </c>
      <c r="K104" s="27">
        <v>20</v>
      </c>
      <c r="L104" s="28">
        <f t="shared" si="1"/>
        <v>105</v>
      </c>
      <c r="M104" s="28">
        <f t="shared" si="2"/>
        <v>1.75</v>
      </c>
      <c r="P104" s="97"/>
      <c r="Q104" s="97"/>
    </row>
    <row r="105" spans="2:17" ht="13.5" customHeight="1" x14ac:dyDescent="0.2">
      <c r="B105" s="27" t="s">
        <v>28</v>
      </c>
      <c r="C105" s="27"/>
      <c r="D105" s="27" t="s">
        <v>45</v>
      </c>
      <c r="E105" s="27" t="s">
        <v>44</v>
      </c>
      <c r="F105" s="27" t="s">
        <v>43</v>
      </c>
      <c r="G105" s="27"/>
      <c r="H105" s="27"/>
      <c r="I105" s="27"/>
      <c r="J105" s="27">
        <v>92</v>
      </c>
      <c r="K105" s="27">
        <v>20</v>
      </c>
      <c r="L105" s="28">
        <f t="shared" si="1"/>
        <v>112</v>
      </c>
      <c r="M105" s="28">
        <f t="shared" si="2"/>
        <v>1.8666666666666667</v>
      </c>
      <c r="P105" s="97"/>
      <c r="Q105" s="97"/>
    </row>
    <row r="106" spans="2:17" s="68" customFormat="1" ht="13.5" customHeight="1" x14ac:dyDescent="0.2">
      <c r="B106" s="52" t="s">
        <v>86</v>
      </c>
      <c r="C106" s="52"/>
      <c r="D106" s="52" t="s">
        <v>47</v>
      </c>
      <c r="E106" s="52" t="s">
        <v>43</v>
      </c>
      <c r="F106" s="52" t="s">
        <v>44</v>
      </c>
      <c r="G106" s="52"/>
      <c r="H106" s="52"/>
      <c r="I106" s="52"/>
      <c r="J106" s="52">
        <v>92</v>
      </c>
      <c r="K106" s="52">
        <v>0</v>
      </c>
      <c r="L106" s="70">
        <f t="shared" si="1"/>
        <v>92</v>
      </c>
      <c r="M106" s="70">
        <f t="shared" si="2"/>
        <v>1.5333333333333334</v>
      </c>
      <c r="N106" s="14"/>
      <c r="P106" s="97"/>
      <c r="Q106" s="97"/>
    </row>
    <row r="107" spans="2:17" s="68" customFormat="1" ht="13.5" customHeight="1" x14ac:dyDescent="0.2">
      <c r="B107" s="52" t="s">
        <v>86</v>
      </c>
      <c r="C107" s="52"/>
      <c r="D107" s="52" t="s">
        <v>47</v>
      </c>
      <c r="E107" s="52" t="s">
        <v>44</v>
      </c>
      <c r="F107" s="52" t="s">
        <v>48</v>
      </c>
      <c r="G107" s="52"/>
      <c r="H107" s="52"/>
      <c r="I107" s="52"/>
      <c r="J107" s="52">
        <v>85</v>
      </c>
      <c r="K107" s="52">
        <v>20</v>
      </c>
      <c r="L107" s="70">
        <f t="shared" ref="L107:L135" si="3">J107+K107</f>
        <v>105</v>
      </c>
      <c r="M107" s="70">
        <f t="shared" ref="M107:M135" si="4">L107/60</f>
        <v>1.75</v>
      </c>
      <c r="N107" s="14"/>
      <c r="P107" s="97"/>
      <c r="Q107" s="97"/>
    </row>
    <row r="108" spans="2:17" s="68" customFormat="1" ht="13.5" customHeight="1" x14ac:dyDescent="0.2">
      <c r="B108" s="52" t="s">
        <v>86</v>
      </c>
      <c r="C108" s="52"/>
      <c r="D108" s="52" t="s">
        <v>47</v>
      </c>
      <c r="E108" s="52" t="s">
        <v>48</v>
      </c>
      <c r="F108" s="52" t="s">
        <v>97</v>
      </c>
      <c r="G108" s="52"/>
      <c r="H108" s="52"/>
      <c r="I108" s="52"/>
      <c r="J108" s="52">
        <v>274</v>
      </c>
      <c r="K108" s="52">
        <v>20</v>
      </c>
      <c r="L108" s="70">
        <f t="shared" si="3"/>
        <v>294</v>
      </c>
      <c r="M108" s="70">
        <f t="shared" si="4"/>
        <v>4.9000000000000004</v>
      </c>
      <c r="N108" s="14"/>
      <c r="P108" s="97"/>
      <c r="Q108" s="97"/>
    </row>
    <row r="109" spans="2:17" s="68" customFormat="1" ht="13.5" customHeight="1" x14ac:dyDescent="0.2">
      <c r="B109" s="52" t="s">
        <v>86</v>
      </c>
      <c r="C109" s="52"/>
      <c r="D109" s="52" t="s">
        <v>47</v>
      </c>
      <c r="E109" s="52" t="s">
        <v>97</v>
      </c>
      <c r="F109" s="52" t="s">
        <v>98</v>
      </c>
      <c r="G109" s="52"/>
      <c r="H109" s="52"/>
      <c r="I109" s="52"/>
      <c r="J109" s="52">
        <v>106</v>
      </c>
      <c r="K109" s="52">
        <v>30</v>
      </c>
      <c r="L109" s="70">
        <f t="shared" si="3"/>
        <v>136</v>
      </c>
      <c r="M109" s="70">
        <f t="shared" si="4"/>
        <v>2.2666666666666666</v>
      </c>
      <c r="N109" s="14"/>
      <c r="P109" s="97"/>
      <c r="Q109" s="97"/>
    </row>
    <row r="110" spans="2:17" s="68" customFormat="1" ht="13.5" customHeight="1" x14ac:dyDescent="0.2">
      <c r="B110" s="52" t="s">
        <v>86</v>
      </c>
      <c r="C110" s="52"/>
      <c r="D110" s="52" t="s">
        <v>45</v>
      </c>
      <c r="E110" s="52" t="s">
        <v>98</v>
      </c>
      <c r="F110" s="52" t="s">
        <v>97</v>
      </c>
      <c r="G110" s="52"/>
      <c r="H110" s="52"/>
      <c r="I110" s="52"/>
      <c r="J110" s="52">
        <v>105</v>
      </c>
      <c r="K110" s="52">
        <v>0</v>
      </c>
      <c r="L110" s="70">
        <f t="shared" si="3"/>
        <v>105</v>
      </c>
      <c r="M110" s="70">
        <f t="shared" si="4"/>
        <v>1.75</v>
      </c>
      <c r="N110" s="14"/>
      <c r="P110" s="97"/>
      <c r="Q110" s="97"/>
    </row>
    <row r="111" spans="2:17" s="68" customFormat="1" ht="13.5" customHeight="1" x14ac:dyDescent="0.2">
      <c r="B111" s="52" t="s">
        <v>86</v>
      </c>
      <c r="C111" s="52"/>
      <c r="D111" s="52" t="s">
        <v>45</v>
      </c>
      <c r="E111" s="52" t="s">
        <v>97</v>
      </c>
      <c r="F111" s="52" t="s">
        <v>48</v>
      </c>
      <c r="G111" s="52"/>
      <c r="H111" s="52"/>
      <c r="I111" s="52"/>
      <c r="J111" s="52">
        <v>280</v>
      </c>
      <c r="K111" s="52">
        <v>30</v>
      </c>
      <c r="L111" s="70">
        <f t="shared" si="3"/>
        <v>310</v>
      </c>
      <c r="M111" s="70">
        <f t="shared" si="4"/>
        <v>5.166666666666667</v>
      </c>
      <c r="N111" s="14"/>
      <c r="P111" s="97"/>
      <c r="Q111" s="97"/>
    </row>
    <row r="112" spans="2:17" s="68" customFormat="1" ht="13.5" customHeight="1" x14ac:dyDescent="0.2">
      <c r="B112" s="52" t="s">
        <v>86</v>
      </c>
      <c r="C112" s="52"/>
      <c r="D112" s="52" t="s">
        <v>45</v>
      </c>
      <c r="E112" s="52" t="s">
        <v>48</v>
      </c>
      <c r="F112" s="52" t="s">
        <v>44</v>
      </c>
      <c r="G112" s="52"/>
      <c r="H112" s="52"/>
      <c r="I112" s="52"/>
      <c r="J112" s="52">
        <v>85</v>
      </c>
      <c r="K112" s="52">
        <v>20</v>
      </c>
      <c r="L112" s="70">
        <f t="shared" si="3"/>
        <v>105</v>
      </c>
      <c r="M112" s="70">
        <f t="shared" si="4"/>
        <v>1.75</v>
      </c>
      <c r="N112" s="14"/>
      <c r="P112" s="97"/>
      <c r="Q112" s="97"/>
    </row>
    <row r="113" spans="2:17" s="68" customFormat="1" ht="13.5" customHeight="1" x14ac:dyDescent="0.2">
      <c r="B113" s="52" t="s">
        <v>86</v>
      </c>
      <c r="C113" s="52"/>
      <c r="D113" s="52" t="s">
        <v>45</v>
      </c>
      <c r="E113" s="52" t="s">
        <v>44</v>
      </c>
      <c r="F113" s="52" t="s">
        <v>43</v>
      </c>
      <c r="G113" s="52"/>
      <c r="H113" s="52"/>
      <c r="I113" s="52"/>
      <c r="J113" s="52">
        <v>92</v>
      </c>
      <c r="K113" s="52">
        <v>20</v>
      </c>
      <c r="L113" s="70">
        <f t="shared" si="3"/>
        <v>112</v>
      </c>
      <c r="M113" s="70">
        <f t="shared" si="4"/>
        <v>1.8666666666666667</v>
      </c>
      <c r="N113" s="14"/>
      <c r="P113" s="97"/>
      <c r="Q113" s="97"/>
    </row>
    <row r="114" spans="2:17" ht="13.5" customHeight="1" x14ac:dyDescent="0.2">
      <c r="B114" s="27" t="s">
        <v>87</v>
      </c>
      <c r="C114" s="27"/>
      <c r="D114" s="27" t="s">
        <v>47</v>
      </c>
      <c r="E114" s="27" t="s">
        <v>43</v>
      </c>
      <c r="F114" s="27" t="s">
        <v>66</v>
      </c>
      <c r="G114" s="27"/>
      <c r="H114" s="27"/>
      <c r="I114" s="27"/>
      <c r="J114" s="27">
        <v>86</v>
      </c>
      <c r="K114" s="27">
        <v>0</v>
      </c>
      <c r="L114" s="28">
        <f t="shared" si="3"/>
        <v>86</v>
      </c>
      <c r="M114" s="28">
        <f t="shared" si="4"/>
        <v>1.4333333333333333</v>
      </c>
      <c r="P114" s="97"/>
      <c r="Q114" s="97"/>
    </row>
    <row r="115" spans="2:17" ht="13.5" customHeight="1" x14ac:dyDescent="0.2">
      <c r="B115" s="27" t="s">
        <v>87</v>
      </c>
      <c r="C115" s="27"/>
      <c r="D115" s="27" t="s">
        <v>47</v>
      </c>
      <c r="E115" s="27" t="s">
        <v>66</v>
      </c>
      <c r="F115" s="27" t="s">
        <v>46</v>
      </c>
      <c r="G115" s="27"/>
      <c r="H115" s="27"/>
      <c r="I115" s="27"/>
      <c r="J115" s="27">
        <v>123</v>
      </c>
      <c r="K115" s="27">
        <v>20</v>
      </c>
      <c r="L115" s="28">
        <f t="shared" si="3"/>
        <v>143</v>
      </c>
      <c r="M115" s="28">
        <f t="shared" si="4"/>
        <v>2.3833333333333333</v>
      </c>
      <c r="P115" s="97"/>
      <c r="Q115" s="97"/>
    </row>
    <row r="116" spans="2:17" ht="13.5" customHeight="1" x14ac:dyDescent="0.2">
      <c r="B116" s="27" t="s">
        <v>87</v>
      </c>
      <c r="C116" s="27"/>
      <c r="D116" s="27" t="s">
        <v>47</v>
      </c>
      <c r="E116" s="27" t="s">
        <v>46</v>
      </c>
      <c r="F116" s="27" t="s">
        <v>96</v>
      </c>
      <c r="G116" s="27"/>
      <c r="H116" s="27"/>
      <c r="I116" s="27"/>
      <c r="J116" s="27">
        <v>260</v>
      </c>
      <c r="K116" s="27">
        <v>20</v>
      </c>
      <c r="L116" s="28">
        <f t="shared" si="3"/>
        <v>280</v>
      </c>
      <c r="M116" s="28">
        <f t="shared" si="4"/>
        <v>4.666666666666667</v>
      </c>
      <c r="P116" s="97"/>
      <c r="Q116" s="97"/>
    </row>
    <row r="117" spans="2:17" ht="13.5" customHeight="1" x14ac:dyDescent="0.2">
      <c r="B117" s="27" t="s">
        <v>87</v>
      </c>
      <c r="C117" s="27"/>
      <c r="D117" s="27" t="s">
        <v>45</v>
      </c>
      <c r="E117" s="27" t="s">
        <v>96</v>
      </c>
      <c r="F117" s="27" t="s">
        <v>46</v>
      </c>
      <c r="G117" s="27"/>
      <c r="H117" s="27"/>
      <c r="I117" s="27"/>
      <c r="J117" s="27">
        <v>276</v>
      </c>
      <c r="K117" s="27">
        <v>0</v>
      </c>
      <c r="L117" s="28">
        <f t="shared" si="3"/>
        <v>276</v>
      </c>
      <c r="M117" s="28">
        <f t="shared" si="4"/>
        <v>4.5999999999999996</v>
      </c>
      <c r="P117" s="97"/>
      <c r="Q117" s="97"/>
    </row>
    <row r="118" spans="2:17" ht="13.5" customHeight="1" x14ac:dyDescent="0.2">
      <c r="B118" s="27" t="s">
        <v>87</v>
      </c>
      <c r="C118" s="27"/>
      <c r="D118" s="27" t="s">
        <v>45</v>
      </c>
      <c r="E118" s="27" t="s">
        <v>46</v>
      </c>
      <c r="F118" s="27" t="s">
        <v>66</v>
      </c>
      <c r="G118" s="27"/>
      <c r="H118" s="27"/>
      <c r="I118" s="27"/>
      <c r="J118" s="27">
        <v>123</v>
      </c>
      <c r="K118" s="27">
        <v>20</v>
      </c>
      <c r="L118" s="28">
        <f t="shared" si="3"/>
        <v>143</v>
      </c>
      <c r="M118" s="28">
        <f t="shared" si="4"/>
        <v>2.3833333333333333</v>
      </c>
      <c r="P118" s="97"/>
      <c r="Q118" s="97"/>
    </row>
    <row r="119" spans="2:17" ht="13.5" customHeight="1" x14ac:dyDescent="0.2">
      <c r="B119" s="27" t="s">
        <v>87</v>
      </c>
      <c r="C119" s="27"/>
      <c r="D119" s="27" t="s">
        <v>45</v>
      </c>
      <c r="E119" s="27" t="s">
        <v>66</v>
      </c>
      <c r="F119" s="27" t="s">
        <v>43</v>
      </c>
      <c r="G119" s="27"/>
      <c r="H119" s="27"/>
      <c r="I119" s="27"/>
      <c r="J119" s="27">
        <v>86</v>
      </c>
      <c r="K119" s="27">
        <v>20</v>
      </c>
      <c r="L119" s="28">
        <f t="shared" si="3"/>
        <v>106</v>
      </c>
      <c r="M119" s="28">
        <f t="shared" si="4"/>
        <v>1.7666666666666666</v>
      </c>
      <c r="P119" s="97"/>
      <c r="Q119" s="97"/>
    </row>
    <row r="120" spans="2:17" ht="13.5" customHeight="1" x14ac:dyDescent="0.2">
      <c r="B120" s="73" t="s">
        <v>88</v>
      </c>
      <c r="C120" s="73"/>
      <c r="D120" s="26" t="s">
        <v>47</v>
      </c>
      <c r="E120" s="26" t="s">
        <v>43</v>
      </c>
      <c r="F120" s="26" t="s">
        <v>66</v>
      </c>
      <c r="G120" s="73"/>
      <c r="H120" s="73"/>
      <c r="I120" s="73"/>
      <c r="J120" s="73">
        <v>86</v>
      </c>
      <c r="K120" s="73">
        <v>0</v>
      </c>
      <c r="L120" s="74">
        <f t="shared" si="3"/>
        <v>86</v>
      </c>
      <c r="M120" s="74">
        <f t="shared" si="4"/>
        <v>1.4333333333333333</v>
      </c>
      <c r="P120" s="97"/>
      <c r="Q120" s="97"/>
    </row>
    <row r="121" spans="2:17" ht="13.5" customHeight="1" x14ac:dyDescent="0.2">
      <c r="B121" s="73" t="s">
        <v>88</v>
      </c>
      <c r="C121" s="73"/>
      <c r="D121" s="26" t="s">
        <v>47</v>
      </c>
      <c r="E121" s="26" t="s">
        <v>66</v>
      </c>
      <c r="F121" s="26" t="s">
        <v>46</v>
      </c>
      <c r="G121" s="73"/>
      <c r="H121" s="73"/>
      <c r="I121" s="73"/>
      <c r="J121" s="73">
        <v>123</v>
      </c>
      <c r="K121" s="73">
        <v>20</v>
      </c>
      <c r="L121" s="74">
        <f t="shared" si="3"/>
        <v>143</v>
      </c>
      <c r="M121" s="74">
        <f t="shared" si="4"/>
        <v>2.3833333333333333</v>
      </c>
      <c r="P121" s="97"/>
      <c r="Q121" s="97"/>
    </row>
    <row r="122" spans="2:17" ht="13.5" customHeight="1" x14ac:dyDescent="0.2">
      <c r="B122" s="73" t="s">
        <v>88</v>
      </c>
      <c r="C122" s="73"/>
      <c r="D122" s="26" t="s">
        <v>47</v>
      </c>
      <c r="E122" s="26" t="s">
        <v>46</v>
      </c>
      <c r="F122" s="26" t="s">
        <v>108</v>
      </c>
      <c r="G122" s="73"/>
      <c r="H122" s="73"/>
      <c r="I122" s="73"/>
      <c r="J122" s="73">
        <v>116</v>
      </c>
      <c r="K122" s="73">
        <v>20</v>
      </c>
      <c r="L122" s="74">
        <f t="shared" si="3"/>
        <v>136</v>
      </c>
      <c r="M122" s="74">
        <f t="shared" si="4"/>
        <v>2.2666666666666666</v>
      </c>
      <c r="P122" s="97"/>
      <c r="Q122" s="97"/>
    </row>
    <row r="123" spans="2:17" ht="13.5" customHeight="1" x14ac:dyDescent="0.2">
      <c r="B123" s="73" t="s">
        <v>88</v>
      </c>
      <c r="C123" s="73"/>
      <c r="D123" s="71" t="s">
        <v>47</v>
      </c>
      <c r="E123" s="71" t="s">
        <v>108</v>
      </c>
      <c r="F123" s="71" t="s">
        <v>96</v>
      </c>
      <c r="G123" s="73"/>
      <c r="H123" s="73"/>
      <c r="I123" s="73"/>
      <c r="J123" s="73">
        <v>179</v>
      </c>
      <c r="K123" s="73">
        <v>20</v>
      </c>
      <c r="L123" s="74">
        <f t="shared" si="3"/>
        <v>199</v>
      </c>
      <c r="M123" s="74">
        <f t="shared" si="4"/>
        <v>3.3166666666666669</v>
      </c>
      <c r="P123" s="97"/>
      <c r="Q123" s="97"/>
    </row>
    <row r="124" spans="2:17" ht="13.5" customHeight="1" x14ac:dyDescent="0.2">
      <c r="B124" s="73" t="s">
        <v>88</v>
      </c>
      <c r="C124" s="73"/>
      <c r="D124" s="26" t="s">
        <v>45</v>
      </c>
      <c r="E124" s="26" t="s">
        <v>96</v>
      </c>
      <c r="F124" s="26" t="s">
        <v>108</v>
      </c>
      <c r="G124" s="73"/>
      <c r="H124" s="73"/>
      <c r="I124" s="73"/>
      <c r="J124" s="73">
        <v>181</v>
      </c>
      <c r="K124" s="73">
        <v>0</v>
      </c>
      <c r="L124" s="74">
        <f t="shared" si="3"/>
        <v>181</v>
      </c>
      <c r="M124" s="74">
        <f t="shared" si="4"/>
        <v>3.0166666666666666</v>
      </c>
      <c r="P124" s="97"/>
      <c r="Q124" s="97"/>
    </row>
    <row r="125" spans="2:17" ht="13.5" customHeight="1" x14ac:dyDescent="0.2">
      <c r="B125" s="73" t="s">
        <v>88</v>
      </c>
      <c r="C125" s="73"/>
      <c r="D125" s="71" t="s">
        <v>45</v>
      </c>
      <c r="E125" s="71" t="s">
        <v>108</v>
      </c>
      <c r="F125" s="71" t="s">
        <v>46</v>
      </c>
      <c r="G125" s="73"/>
      <c r="H125" s="73"/>
      <c r="I125" s="73"/>
      <c r="J125" s="73">
        <v>122</v>
      </c>
      <c r="K125" s="73">
        <v>20</v>
      </c>
      <c r="L125" s="74">
        <f t="shared" si="3"/>
        <v>142</v>
      </c>
      <c r="M125" s="74">
        <f t="shared" si="4"/>
        <v>2.3666666666666667</v>
      </c>
      <c r="P125" s="97"/>
      <c r="Q125" s="97"/>
    </row>
    <row r="126" spans="2:17" ht="13.5" customHeight="1" x14ac:dyDescent="0.2">
      <c r="B126" s="73" t="s">
        <v>88</v>
      </c>
      <c r="C126" s="73"/>
      <c r="D126" s="26" t="s">
        <v>45</v>
      </c>
      <c r="E126" s="26" t="s">
        <v>46</v>
      </c>
      <c r="F126" s="26" t="s">
        <v>66</v>
      </c>
      <c r="G126" s="73"/>
      <c r="H126" s="73"/>
      <c r="I126" s="73"/>
      <c r="J126" s="73">
        <v>123</v>
      </c>
      <c r="K126" s="73">
        <v>20</v>
      </c>
      <c r="L126" s="74">
        <f t="shared" si="3"/>
        <v>143</v>
      </c>
      <c r="M126" s="74">
        <f t="shared" si="4"/>
        <v>2.3833333333333333</v>
      </c>
      <c r="P126" s="97"/>
      <c r="Q126" s="97"/>
    </row>
    <row r="127" spans="2:17" ht="13.5" customHeight="1" x14ac:dyDescent="0.2">
      <c r="B127" s="73" t="s">
        <v>88</v>
      </c>
      <c r="C127" s="73"/>
      <c r="D127" s="26" t="s">
        <v>45</v>
      </c>
      <c r="E127" s="26" t="s">
        <v>66</v>
      </c>
      <c r="F127" s="26" t="s">
        <v>43</v>
      </c>
      <c r="G127" s="73"/>
      <c r="H127" s="73"/>
      <c r="I127" s="73"/>
      <c r="J127" s="73">
        <v>86</v>
      </c>
      <c r="K127" s="73">
        <v>20</v>
      </c>
      <c r="L127" s="74">
        <f t="shared" si="3"/>
        <v>106</v>
      </c>
      <c r="M127" s="74">
        <f t="shared" si="4"/>
        <v>1.7666666666666666</v>
      </c>
      <c r="P127" s="97"/>
      <c r="Q127" s="97"/>
    </row>
    <row r="128" spans="2:17" ht="13.5" customHeight="1" x14ac:dyDescent="0.2">
      <c r="B128" s="27" t="s">
        <v>89</v>
      </c>
      <c r="C128" s="27"/>
      <c r="D128" s="27" t="s">
        <v>47</v>
      </c>
      <c r="E128" s="27" t="s">
        <v>43</v>
      </c>
      <c r="F128" s="27" t="s">
        <v>66</v>
      </c>
      <c r="G128" s="27"/>
      <c r="H128" s="27"/>
      <c r="I128" s="27"/>
      <c r="J128" s="27">
        <v>86</v>
      </c>
      <c r="K128" s="27">
        <v>0</v>
      </c>
      <c r="L128" s="28">
        <f t="shared" si="3"/>
        <v>86</v>
      </c>
      <c r="M128" s="28">
        <f t="shared" si="4"/>
        <v>1.4333333333333333</v>
      </c>
      <c r="P128" s="97"/>
      <c r="Q128" s="97"/>
    </row>
    <row r="129" spans="1:17" ht="13.5" customHeight="1" x14ac:dyDescent="0.2">
      <c r="B129" s="27" t="s">
        <v>89</v>
      </c>
      <c r="C129" s="27"/>
      <c r="D129" s="27" t="s">
        <v>47</v>
      </c>
      <c r="E129" s="27" t="s">
        <v>66</v>
      </c>
      <c r="F129" s="27" t="s">
        <v>46</v>
      </c>
      <c r="G129" s="27"/>
      <c r="H129" s="27"/>
      <c r="I129" s="27"/>
      <c r="J129" s="27">
        <v>123</v>
      </c>
      <c r="K129" s="27">
        <v>20</v>
      </c>
      <c r="L129" s="28">
        <f t="shared" si="3"/>
        <v>143</v>
      </c>
      <c r="M129" s="28">
        <f t="shared" si="4"/>
        <v>2.3833333333333333</v>
      </c>
      <c r="P129" s="97"/>
      <c r="Q129" s="97"/>
    </row>
    <row r="130" spans="1:17" ht="13.5" customHeight="1" x14ac:dyDescent="0.2">
      <c r="B130" s="27" t="s">
        <v>89</v>
      </c>
      <c r="C130" s="27"/>
      <c r="D130" s="27" t="s">
        <v>47</v>
      </c>
      <c r="E130" s="27" t="s">
        <v>46</v>
      </c>
      <c r="F130" s="27" t="s">
        <v>97</v>
      </c>
      <c r="G130" s="27"/>
      <c r="H130" s="27"/>
      <c r="I130" s="27"/>
      <c r="J130" s="27">
        <v>260</v>
      </c>
      <c r="K130" s="27">
        <v>20</v>
      </c>
      <c r="L130" s="28">
        <f t="shared" si="3"/>
        <v>280</v>
      </c>
      <c r="M130" s="28">
        <f t="shared" si="4"/>
        <v>4.666666666666667</v>
      </c>
      <c r="P130" s="97"/>
      <c r="Q130" s="97"/>
    </row>
    <row r="131" spans="1:17" ht="13.5" customHeight="1" x14ac:dyDescent="0.2">
      <c r="B131" s="27" t="s">
        <v>89</v>
      </c>
      <c r="C131" s="27"/>
      <c r="D131" s="27" t="s">
        <v>47</v>
      </c>
      <c r="E131" s="72" t="s">
        <v>97</v>
      </c>
      <c r="F131" s="72" t="s">
        <v>98</v>
      </c>
      <c r="G131" s="27"/>
      <c r="H131" s="27"/>
      <c r="I131" s="27"/>
      <c r="J131" s="27">
        <v>106</v>
      </c>
      <c r="K131" s="27">
        <v>30</v>
      </c>
      <c r="L131" s="28">
        <f t="shared" si="3"/>
        <v>136</v>
      </c>
      <c r="M131" s="28">
        <f t="shared" si="4"/>
        <v>2.2666666666666666</v>
      </c>
      <c r="P131" s="97"/>
      <c r="Q131" s="97"/>
    </row>
    <row r="132" spans="1:17" ht="13.5" customHeight="1" x14ac:dyDescent="0.2">
      <c r="B132" s="27" t="s">
        <v>89</v>
      </c>
      <c r="C132" s="27"/>
      <c r="D132" s="27" t="s">
        <v>45</v>
      </c>
      <c r="E132" s="27" t="s">
        <v>98</v>
      </c>
      <c r="F132" s="27" t="s">
        <v>97</v>
      </c>
      <c r="G132" s="27"/>
      <c r="H132" s="27"/>
      <c r="I132" s="27"/>
      <c r="J132" s="27">
        <v>105</v>
      </c>
      <c r="K132" s="27">
        <v>0</v>
      </c>
      <c r="L132" s="28">
        <f t="shared" si="3"/>
        <v>105</v>
      </c>
      <c r="M132" s="28">
        <f t="shared" si="4"/>
        <v>1.75</v>
      </c>
      <c r="P132" s="97"/>
      <c r="Q132" s="97"/>
    </row>
    <row r="133" spans="1:17" ht="13.5" customHeight="1" x14ac:dyDescent="0.2">
      <c r="B133" s="27" t="s">
        <v>89</v>
      </c>
      <c r="C133" s="27"/>
      <c r="D133" s="27" t="s">
        <v>45</v>
      </c>
      <c r="E133" s="72" t="s">
        <v>97</v>
      </c>
      <c r="F133" s="72" t="s">
        <v>46</v>
      </c>
      <c r="G133" s="27"/>
      <c r="H133" s="27"/>
      <c r="I133" s="27"/>
      <c r="J133" s="27">
        <v>265</v>
      </c>
      <c r="K133" s="27">
        <v>30</v>
      </c>
      <c r="L133" s="28">
        <f t="shared" si="3"/>
        <v>295</v>
      </c>
      <c r="M133" s="28">
        <f t="shared" si="4"/>
        <v>4.916666666666667</v>
      </c>
      <c r="P133" s="97"/>
      <c r="Q133" s="97"/>
    </row>
    <row r="134" spans="1:17" ht="13.5" customHeight="1" x14ac:dyDescent="0.2">
      <c r="B134" s="27" t="s">
        <v>89</v>
      </c>
      <c r="C134" s="27"/>
      <c r="D134" s="27" t="s">
        <v>45</v>
      </c>
      <c r="E134" s="27" t="s">
        <v>46</v>
      </c>
      <c r="F134" s="27" t="s">
        <v>66</v>
      </c>
      <c r="G134" s="27"/>
      <c r="H134" s="27"/>
      <c r="I134" s="27"/>
      <c r="J134" s="27">
        <v>123</v>
      </c>
      <c r="K134" s="27">
        <v>20</v>
      </c>
      <c r="L134" s="28">
        <f t="shared" si="3"/>
        <v>143</v>
      </c>
      <c r="M134" s="28">
        <f t="shared" si="4"/>
        <v>2.3833333333333333</v>
      </c>
      <c r="P134" s="97"/>
      <c r="Q134" s="97"/>
    </row>
    <row r="135" spans="1:17" ht="13.5" customHeight="1" x14ac:dyDescent="0.2">
      <c r="B135" s="27" t="s">
        <v>89</v>
      </c>
      <c r="C135" s="27"/>
      <c r="D135" s="27" t="s">
        <v>45</v>
      </c>
      <c r="E135" s="27" t="s">
        <v>66</v>
      </c>
      <c r="F135" s="27" t="s">
        <v>43</v>
      </c>
      <c r="G135" s="27"/>
      <c r="H135" s="27"/>
      <c r="I135" s="27"/>
      <c r="J135" s="27">
        <v>86</v>
      </c>
      <c r="K135" s="27">
        <v>20</v>
      </c>
      <c r="L135" s="28">
        <f t="shared" si="3"/>
        <v>106</v>
      </c>
      <c r="M135" s="28">
        <f t="shared" si="4"/>
        <v>1.7666666666666666</v>
      </c>
      <c r="P135" s="97"/>
      <c r="Q135" s="97"/>
    </row>
    <row r="136" spans="1:17" ht="13.5" customHeight="1" x14ac:dyDescent="0.2">
      <c r="B136" s="48"/>
      <c r="C136" s="48"/>
      <c r="D136" s="13"/>
      <c r="E136" s="13"/>
      <c r="F136" s="13"/>
      <c r="G136" s="48"/>
      <c r="H136" s="48"/>
      <c r="I136" s="48"/>
      <c r="J136" s="48"/>
      <c r="K136" s="48"/>
      <c r="L136" s="69"/>
      <c r="M136" s="69"/>
    </row>
    <row r="137" spans="1:17" ht="13.5" customHeight="1" x14ac:dyDescent="0.2">
      <c r="D137" s="68"/>
      <c r="E137" s="68"/>
      <c r="F137" s="68"/>
    </row>
    <row r="138" spans="1:17" ht="13.5" customHeight="1" x14ac:dyDescent="0.2">
      <c r="A138" s="14" t="s">
        <v>42</v>
      </c>
      <c r="D138" s="68"/>
      <c r="E138" s="68"/>
      <c r="F138" s="68"/>
    </row>
    <row r="139" spans="1:17" ht="13.5" customHeight="1" x14ac:dyDescent="0.2">
      <c r="J139" s="68"/>
      <c r="K139" s="68"/>
      <c r="L139" s="68"/>
      <c r="M139" s="68"/>
    </row>
    <row r="140" spans="1:17" ht="43.5" customHeight="1" x14ac:dyDescent="0.2">
      <c r="B140" s="2" t="s">
        <v>62</v>
      </c>
      <c r="C140" s="2" t="s">
        <v>41</v>
      </c>
      <c r="D140" s="2" t="s">
        <v>40</v>
      </c>
      <c r="E140" s="75" t="s">
        <v>39</v>
      </c>
      <c r="F140" s="25" t="s">
        <v>38</v>
      </c>
      <c r="G140" s="25" t="s">
        <v>37</v>
      </c>
      <c r="H140" s="25" t="s">
        <v>5</v>
      </c>
      <c r="I140" s="25" t="s">
        <v>36</v>
      </c>
      <c r="J140" s="79"/>
      <c r="K140" s="79"/>
      <c r="L140" s="79"/>
      <c r="M140" s="79"/>
      <c r="N140" s="24"/>
      <c r="O140" s="24"/>
    </row>
    <row r="141" spans="1:17" ht="15.95" customHeight="1" x14ac:dyDescent="0.2">
      <c r="B141" s="22" t="s">
        <v>35</v>
      </c>
      <c r="C141" s="3">
        <v>3</v>
      </c>
      <c r="D141" s="87">
        <v>7.0549999999999997</v>
      </c>
      <c r="E141" s="92">
        <v>472</v>
      </c>
      <c r="F141" s="21">
        <f>D141*(3600/E141)</f>
        <v>53.809322033898304</v>
      </c>
      <c r="G141" s="3" t="s">
        <v>31</v>
      </c>
      <c r="H141" s="3" t="s">
        <v>34</v>
      </c>
      <c r="I141" s="3" t="s">
        <v>30</v>
      </c>
      <c r="J141" s="13"/>
      <c r="K141" s="13"/>
      <c r="L141" s="13"/>
      <c r="M141" s="13"/>
      <c r="N141" s="15"/>
    </row>
    <row r="142" spans="1:17" ht="15.95" customHeight="1" x14ac:dyDescent="0.2">
      <c r="B142" s="20" t="s">
        <v>33</v>
      </c>
      <c r="C142" s="6">
        <v>4</v>
      </c>
      <c r="D142" s="88">
        <v>7.0549999999999997</v>
      </c>
      <c r="E142" s="93">
        <v>527</v>
      </c>
      <c r="F142" s="19">
        <f t="shared" ref="F142:F152" si="5">D142*(3600/E142)</f>
        <v>48.193548387096769</v>
      </c>
      <c r="G142" s="6" t="s">
        <v>27</v>
      </c>
      <c r="H142" s="6" t="s">
        <v>26</v>
      </c>
      <c r="I142" s="6" t="s">
        <v>25</v>
      </c>
      <c r="J142" s="13"/>
      <c r="K142" s="13"/>
      <c r="L142" s="13"/>
      <c r="M142" s="13"/>
      <c r="N142" s="15"/>
    </row>
    <row r="143" spans="1:17" ht="15.95" customHeight="1" x14ac:dyDescent="0.2">
      <c r="B143" s="22" t="s">
        <v>32</v>
      </c>
      <c r="C143" s="3">
        <v>4</v>
      </c>
      <c r="D143" s="87">
        <v>8.67</v>
      </c>
      <c r="E143" s="92">
        <v>669</v>
      </c>
      <c r="F143" s="21">
        <f>D143*(3600/E143)</f>
        <v>46.654708520179376</v>
      </c>
      <c r="G143" s="3" t="s">
        <v>31</v>
      </c>
      <c r="H143" s="3" t="s">
        <v>26</v>
      </c>
      <c r="I143" s="3" t="s">
        <v>30</v>
      </c>
      <c r="J143" s="13"/>
      <c r="K143" s="13"/>
      <c r="L143" s="13"/>
      <c r="M143" s="13"/>
      <c r="N143" s="15"/>
    </row>
    <row r="144" spans="1:17" ht="15.95" customHeight="1" x14ac:dyDescent="0.2">
      <c r="B144" s="20" t="s">
        <v>83</v>
      </c>
      <c r="C144" s="6">
        <v>5</v>
      </c>
      <c r="D144" s="88">
        <v>8.67</v>
      </c>
      <c r="E144" s="93">
        <v>724</v>
      </c>
      <c r="F144" s="19">
        <f t="shared" si="5"/>
        <v>43.110497237569064</v>
      </c>
      <c r="G144" s="6" t="s">
        <v>27</v>
      </c>
      <c r="H144" s="6" t="s">
        <v>26</v>
      </c>
      <c r="I144" s="6" t="s">
        <v>25</v>
      </c>
      <c r="J144" s="13"/>
      <c r="K144" s="13"/>
      <c r="L144" s="13"/>
      <c r="M144" s="13"/>
      <c r="N144" s="15"/>
    </row>
    <row r="145" spans="2:14" ht="15.95" customHeight="1" x14ac:dyDescent="0.2">
      <c r="B145" s="76" t="s">
        <v>84</v>
      </c>
      <c r="C145" s="3">
        <v>4</v>
      </c>
      <c r="D145" s="87">
        <v>7.1419999999999995</v>
      </c>
      <c r="E145" s="92">
        <v>541</v>
      </c>
      <c r="F145" s="21">
        <f t="shared" si="5"/>
        <v>47.525323475046207</v>
      </c>
      <c r="G145" s="3" t="s">
        <v>27</v>
      </c>
      <c r="H145" s="3" t="s">
        <v>26</v>
      </c>
      <c r="I145" s="3" t="s">
        <v>25</v>
      </c>
      <c r="J145" s="13"/>
      <c r="K145" s="13"/>
      <c r="L145" s="13"/>
      <c r="M145" s="13"/>
      <c r="N145" s="15"/>
    </row>
    <row r="146" spans="2:14" ht="15.95" customHeight="1" x14ac:dyDescent="0.2">
      <c r="B146" s="23" t="s">
        <v>85</v>
      </c>
      <c r="C146" s="6">
        <v>5</v>
      </c>
      <c r="D146" s="88">
        <v>8.7569999999999997</v>
      </c>
      <c r="E146" s="93">
        <v>738</v>
      </c>
      <c r="F146" s="19">
        <f t="shared" si="5"/>
        <v>42.717073170731702</v>
      </c>
      <c r="G146" s="6" t="s">
        <v>27</v>
      </c>
      <c r="H146" s="6" t="s">
        <v>26</v>
      </c>
      <c r="I146" s="6" t="s">
        <v>25</v>
      </c>
      <c r="J146" s="13"/>
      <c r="K146" s="13"/>
      <c r="L146" s="13"/>
      <c r="M146" s="13"/>
      <c r="N146" s="15"/>
    </row>
    <row r="147" spans="2:14" ht="13.5" customHeight="1" x14ac:dyDescent="0.2">
      <c r="B147" s="22" t="s">
        <v>29</v>
      </c>
      <c r="C147" s="16">
        <v>3</v>
      </c>
      <c r="D147" s="89">
        <v>7.06</v>
      </c>
      <c r="E147" s="94">
        <v>491</v>
      </c>
      <c r="F147" s="17">
        <f t="shared" si="5"/>
        <v>51.763747454175153</v>
      </c>
      <c r="G147" s="16" t="s">
        <v>27</v>
      </c>
      <c r="H147" s="16" t="s">
        <v>26</v>
      </c>
      <c r="I147" s="16" t="s">
        <v>25</v>
      </c>
      <c r="J147" s="13"/>
      <c r="K147" s="13"/>
      <c r="L147" s="13"/>
      <c r="M147" s="13"/>
      <c r="N147" s="15"/>
    </row>
    <row r="148" spans="2:14" ht="13.5" customHeight="1" x14ac:dyDescent="0.2">
      <c r="B148" s="20" t="s">
        <v>28</v>
      </c>
      <c r="C148" s="80">
        <v>4</v>
      </c>
      <c r="D148" s="90">
        <v>7.0600000000000005</v>
      </c>
      <c r="E148" s="95">
        <v>546</v>
      </c>
      <c r="F148" s="19">
        <f t="shared" si="5"/>
        <v>46.549450549450547</v>
      </c>
      <c r="G148" s="6" t="s">
        <v>27</v>
      </c>
      <c r="H148" s="6" t="s">
        <v>26</v>
      </c>
      <c r="I148" s="6" t="s">
        <v>25</v>
      </c>
      <c r="J148" s="68"/>
      <c r="K148" s="68"/>
      <c r="L148" s="68"/>
      <c r="M148" s="68"/>
    </row>
    <row r="149" spans="2:14" ht="13.5" customHeight="1" x14ac:dyDescent="0.2">
      <c r="B149" s="77" t="s">
        <v>86</v>
      </c>
      <c r="C149" s="81">
        <v>4</v>
      </c>
      <c r="D149" s="91">
        <v>8.3659999999999997</v>
      </c>
      <c r="E149" s="96">
        <v>627</v>
      </c>
      <c r="F149" s="86">
        <f t="shared" si="5"/>
        <v>48.034449760765547</v>
      </c>
      <c r="G149" s="16" t="s">
        <v>27</v>
      </c>
      <c r="H149" s="16" t="s">
        <v>26</v>
      </c>
      <c r="I149" s="16" t="s">
        <v>25</v>
      </c>
    </row>
    <row r="150" spans="2:14" ht="12.75" x14ac:dyDescent="0.2">
      <c r="B150" s="78" t="s">
        <v>87</v>
      </c>
      <c r="C150" s="80">
        <v>3</v>
      </c>
      <c r="D150" s="90">
        <v>7.077</v>
      </c>
      <c r="E150" s="95">
        <v>509</v>
      </c>
      <c r="F150" s="19">
        <f t="shared" si="5"/>
        <v>50.053438113948914</v>
      </c>
      <c r="G150" s="6" t="s">
        <v>27</v>
      </c>
      <c r="H150" s="6" t="s">
        <v>26</v>
      </c>
      <c r="I150" s="6" t="s">
        <v>25</v>
      </c>
    </row>
    <row r="151" spans="2:14" ht="13.5" customHeight="1" x14ac:dyDescent="0.2">
      <c r="B151" s="18" t="s">
        <v>88</v>
      </c>
      <c r="C151" s="81">
        <v>4</v>
      </c>
      <c r="D151" s="91">
        <v>7.0649999999999995</v>
      </c>
      <c r="E151" s="96">
        <v>564</v>
      </c>
      <c r="F151" s="86">
        <f t="shared" si="5"/>
        <v>45.095744680851062</v>
      </c>
      <c r="G151" s="16" t="s">
        <v>27</v>
      </c>
      <c r="H151" s="16" t="s">
        <v>26</v>
      </c>
      <c r="I151" s="16" t="s">
        <v>25</v>
      </c>
    </row>
    <row r="152" spans="2:14" ht="13.5" customHeight="1" x14ac:dyDescent="0.2">
      <c r="B152" s="78" t="s">
        <v>89</v>
      </c>
      <c r="C152" s="80">
        <v>4</v>
      </c>
      <c r="D152" s="90">
        <v>8.3829999999999991</v>
      </c>
      <c r="E152" s="95">
        <v>645</v>
      </c>
      <c r="F152" s="19">
        <f t="shared" si="5"/>
        <v>46.788837209302322</v>
      </c>
      <c r="G152" s="6" t="s">
        <v>27</v>
      </c>
      <c r="H152" s="6" t="s">
        <v>26</v>
      </c>
      <c r="I152" s="6" t="s">
        <v>25</v>
      </c>
    </row>
  </sheetData>
  <conditionalFormatting sqref="C8:C10 C11:D12">
    <cfRule type="expression" dxfId="20" priority="28">
      <formula>#REF!&gt;0</formula>
    </cfRule>
  </conditionalFormatting>
  <conditionalFormatting sqref="C6:C7">
    <cfRule type="expression" dxfId="19" priority="29">
      <formula>#REF!&gt;0</formula>
    </cfRule>
  </conditionalFormatting>
  <conditionalFormatting sqref="B6:B7">
    <cfRule type="expression" dxfId="18" priority="27">
      <formula>#REF!&gt;0</formula>
    </cfRule>
  </conditionalFormatting>
  <conditionalFormatting sqref="B8:B9">
    <cfRule type="expression" dxfId="17" priority="26">
      <formula>#REF!&gt;0</formula>
    </cfRule>
  </conditionalFormatting>
  <conditionalFormatting sqref="B10">
    <cfRule type="expression" dxfId="16" priority="25">
      <formula>#REF!&gt;0</formula>
    </cfRule>
  </conditionalFormatting>
  <conditionalFormatting sqref="B11:B12">
    <cfRule type="expression" dxfId="15" priority="24">
      <formula>#REF!&gt;0</formula>
    </cfRule>
  </conditionalFormatting>
  <conditionalFormatting sqref="B23">
    <cfRule type="expression" dxfId="14" priority="23">
      <formula>#REF!&gt;0</formula>
    </cfRule>
  </conditionalFormatting>
  <conditionalFormatting sqref="B25">
    <cfRule type="expression" dxfId="13" priority="22">
      <formula>#REF!&gt;0</formula>
    </cfRule>
  </conditionalFormatting>
  <conditionalFormatting sqref="B26">
    <cfRule type="expression" dxfId="12" priority="21">
      <formula>#REF!&gt;0</formula>
    </cfRule>
  </conditionalFormatting>
  <conditionalFormatting sqref="B27">
    <cfRule type="expression" dxfId="11" priority="20">
      <formula>#REF!&gt;0</formula>
    </cfRule>
  </conditionalFormatting>
  <conditionalFormatting sqref="D23">
    <cfRule type="expression" dxfId="10" priority="19">
      <formula>#REF!&gt;0</formula>
    </cfRule>
  </conditionalFormatting>
  <conditionalFormatting sqref="D25">
    <cfRule type="expression" dxfId="9" priority="18">
      <formula>#REF!&gt;0</formula>
    </cfRule>
  </conditionalFormatting>
  <conditionalFormatting sqref="D26">
    <cfRule type="expression" dxfId="8" priority="17">
      <formula>#REF!&gt;0</formula>
    </cfRule>
  </conditionalFormatting>
  <conditionalFormatting sqref="D27">
    <cfRule type="expression" dxfId="7" priority="16">
      <formula>#REF!&gt;0</formula>
    </cfRule>
  </conditionalFormatting>
  <conditionalFormatting sqref="B48">
    <cfRule type="expression" dxfId="6" priority="11">
      <formula>#REF!&gt;0</formula>
    </cfRule>
  </conditionalFormatting>
  <conditionalFormatting sqref="B49:B55">
    <cfRule type="expression" dxfId="5" priority="6">
      <formula>#REF!&gt;0</formula>
    </cfRule>
  </conditionalFormatting>
  <conditionalFormatting sqref="D9">
    <cfRule type="expression" dxfId="4" priority="5">
      <formula>#REF!&gt;0</formula>
    </cfRule>
  </conditionalFormatting>
  <conditionalFormatting sqref="B143:B144">
    <cfRule type="expression" dxfId="3" priority="4">
      <formula>#REF!&gt;0</formula>
    </cfRule>
  </conditionalFormatting>
  <conditionalFormatting sqref="B145:B146">
    <cfRule type="expression" dxfId="2" priority="3">
      <formula>#REF!&gt;0</formula>
    </cfRule>
  </conditionalFormatting>
  <conditionalFormatting sqref="B147">
    <cfRule type="expression" dxfId="1" priority="2">
      <formula>#REF!&gt;0</formula>
    </cfRule>
  </conditionalFormatting>
  <conditionalFormatting sqref="B148:B149">
    <cfRule type="expression" dxfId="0" priority="1">
      <formula>#REF!&gt;0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6DF0DB5542944A147CBF5D0BF2460" ma:contentTypeVersion="14" ma:contentTypeDescription="Create a new document." ma:contentTypeScope="" ma:versionID="ecc32b6be3b5fa0d3783615d688d1d95">
  <xsd:schema xmlns:xsd="http://www.w3.org/2001/XMLSchema" xmlns:xs="http://www.w3.org/2001/XMLSchema" xmlns:p="http://schemas.microsoft.com/office/2006/metadata/properties" xmlns:ns1="http://schemas.microsoft.com/sharepoint/v3" xmlns:ns2="15ec7832-dac2-45b3-87f7-b36467bdc0bd" xmlns:ns3="c4452fe1-fd0e-4433-bfd2-6f8a821366b8" targetNamespace="http://schemas.microsoft.com/office/2006/metadata/properties" ma:root="true" ma:fieldsID="538bb223503f8ddb3c9e9f8812450579" ns1:_="" ns2:_="" ns3:_="">
    <xsd:import namespace="http://schemas.microsoft.com/sharepoint/v3"/>
    <xsd:import namespace="15ec7832-dac2-45b3-87f7-b36467bdc0bd"/>
    <xsd:import namespace="c4452fe1-fd0e-4433-bfd2-6f8a821366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c7832-dac2-45b3-87f7-b36467bdc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52fe1-fd0e-4433-bfd2-6f8a821366b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B5F80-851C-4373-A080-03C2D6DC82C9}">
  <ds:schemaRefs>
    <ds:schemaRef ds:uri="http://www.w3.org/XML/1998/namespace"/>
    <ds:schemaRef ds:uri="http://purl.org/dc/elements/1.1/"/>
    <ds:schemaRef ds:uri="15ec7832-dac2-45b3-87f7-b36467bdc0bd"/>
    <ds:schemaRef ds:uri="http://schemas.microsoft.com/office/2006/documentManagement/types"/>
    <ds:schemaRef ds:uri="http://purl.org/dc/dcmitype/"/>
    <ds:schemaRef ds:uri="c4452fe1-fd0e-4433-bfd2-6f8a821366b8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19C1157-EBFE-4D99-B022-647F7FBA0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ec7832-dac2-45b3-87f7-b36467bdc0bd"/>
    <ds:schemaRef ds:uri="c4452fe1-fd0e-4433-bfd2-6f8a821366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0A78D9-7CB4-43B1-9338-406FAC8A9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Phase2_Current_Assumptions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Kwong</dc:creator>
  <cp:lastModifiedBy>Kristina Kwong</cp:lastModifiedBy>
  <dcterms:created xsi:type="dcterms:W3CDTF">2020-11-26T16:52:47Z</dcterms:created>
  <dcterms:modified xsi:type="dcterms:W3CDTF">2021-01-23T01:47:14Z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0x0101002AC6DF0DB5542944A147CBF5D0BF2460</vt:lpwstr>
  </property>
</Properties>
</file>