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lacius Family\Documents\BSU Homework\Business\BSTAT\Project 2\"/>
    </mc:Choice>
  </mc:AlternateContent>
  <bookViews>
    <workbookView xWindow="0" yWindow="0" windowWidth="20490" windowHeight="7155"/>
  </bookViews>
  <sheets>
    <sheet name="Project 2" sheetId="1" r:id="rId1"/>
    <sheet name="Correlation Matrix" sheetId="11" r:id="rId2"/>
    <sheet name="Average Child per Household" sheetId="6" r:id="rId3"/>
    <sheet name="Incumbent Stats" sheetId="2" r:id="rId4"/>
    <sheet name="Voter Stats" sheetId="8" r:id="rId5"/>
    <sheet name="Voting Population &amp; % Voted" sheetId="5" r:id="rId6"/>
  </sheets>
  <definedNames>
    <definedName name="TITLE" localSheetId="5">#REF!</definedName>
    <definedName name="TIT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5" l="1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19" i="5"/>
  <c r="P2" i="2"/>
  <c r="S2" i="2" s="1"/>
  <c r="Q2" i="2"/>
  <c r="R2" i="2"/>
  <c r="T2" i="2"/>
  <c r="P3" i="2"/>
  <c r="Q3" i="2"/>
  <c r="T3" i="2" s="1"/>
  <c r="R3" i="2"/>
  <c r="S3" i="2"/>
  <c r="P4" i="2"/>
  <c r="S4" i="2" s="1"/>
  <c r="Q4" i="2"/>
  <c r="T4" i="2" s="1"/>
  <c r="R4" i="2"/>
  <c r="P5" i="2"/>
  <c r="S5" i="2" s="1"/>
  <c r="Q5" i="2"/>
  <c r="T5" i="2" s="1"/>
  <c r="R5" i="2"/>
  <c r="P6" i="2"/>
  <c r="S6" i="2" s="1"/>
  <c r="Q6" i="2"/>
  <c r="R6" i="2"/>
  <c r="T6" i="2"/>
  <c r="P7" i="2"/>
  <c r="Q7" i="2"/>
  <c r="T7" i="2" s="1"/>
  <c r="R7" i="2"/>
  <c r="S7" i="2"/>
  <c r="P8" i="2"/>
  <c r="S8" i="2" s="1"/>
  <c r="Q8" i="2"/>
  <c r="T8" i="2" s="1"/>
  <c r="R8" i="2"/>
  <c r="P9" i="2"/>
  <c r="Q9" i="2"/>
  <c r="R9" i="2"/>
  <c r="P10" i="2"/>
  <c r="Q10" i="2"/>
  <c r="R10" i="2"/>
  <c r="P11" i="2"/>
  <c r="S11" i="2" s="1"/>
  <c r="Q11" i="2"/>
  <c r="R11" i="2"/>
  <c r="P12" i="2"/>
  <c r="S12" i="2" s="1"/>
  <c r="Q12" i="2"/>
  <c r="T12" i="2" s="1"/>
  <c r="R12" i="2"/>
  <c r="P13" i="2"/>
  <c r="S13" i="2" s="1"/>
  <c r="Q13" i="2"/>
  <c r="T13" i="2" s="1"/>
  <c r="R13" i="2"/>
  <c r="P14" i="2"/>
  <c r="S14" i="2" s="1"/>
  <c r="Q14" i="2"/>
  <c r="R14" i="2"/>
  <c r="T14" i="2"/>
  <c r="P15" i="2"/>
  <c r="Q15" i="2"/>
  <c r="T15" i="2" s="1"/>
  <c r="R15" i="2"/>
  <c r="S15" i="2"/>
  <c r="P16" i="2"/>
  <c r="S16" i="2" s="1"/>
  <c r="Q16" i="2"/>
  <c r="T16" i="2" s="1"/>
  <c r="R16" i="2"/>
  <c r="P17" i="2"/>
  <c r="S17" i="2" s="1"/>
  <c r="Q17" i="2"/>
  <c r="T17" i="2" s="1"/>
  <c r="R17" i="2"/>
  <c r="P18" i="2"/>
  <c r="S18" i="2" s="1"/>
  <c r="Q18" i="2"/>
  <c r="R18" i="2"/>
  <c r="T18" i="2"/>
  <c r="P19" i="2"/>
  <c r="Q19" i="2"/>
  <c r="T19" i="2" s="1"/>
  <c r="R19" i="2"/>
  <c r="S19" i="2"/>
  <c r="P20" i="2"/>
  <c r="S20" i="2" s="1"/>
  <c r="Q20" i="2"/>
  <c r="T20" i="2" s="1"/>
  <c r="R20" i="2"/>
  <c r="P21" i="2"/>
  <c r="S21" i="2" s="1"/>
  <c r="Q21" i="2"/>
  <c r="T21" i="2" s="1"/>
  <c r="R21" i="2"/>
  <c r="P22" i="2"/>
  <c r="S22" i="2" s="1"/>
  <c r="Q22" i="2"/>
  <c r="R22" i="2"/>
  <c r="T22" i="2"/>
  <c r="P23" i="2"/>
  <c r="Q23" i="2"/>
  <c r="T23" i="2" s="1"/>
  <c r="R23" i="2"/>
  <c r="S23" i="2"/>
  <c r="P24" i="2"/>
  <c r="S24" i="2" s="1"/>
  <c r="Q24" i="2"/>
  <c r="T24" i="2" s="1"/>
  <c r="R24" i="2"/>
  <c r="P25" i="2"/>
  <c r="S25" i="2" s="1"/>
  <c r="Q25" i="2"/>
  <c r="T25" i="2" s="1"/>
  <c r="R25" i="2"/>
  <c r="P26" i="2"/>
  <c r="S26" i="2" s="1"/>
  <c r="Q26" i="2"/>
  <c r="R26" i="2"/>
  <c r="T26" i="2"/>
  <c r="P27" i="2"/>
  <c r="Q27" i="2"/>
  <c r="R27" i="2"/>
  <c r="P28" i="2"/>
  <c r="S28" i="2" s="1"/>
  <c r="Q28" i="2"/>
  <c r="R28" i="2"/>
  <c r="T28" i="2"/>
  <c r="P29" i="2"/>
  <c r="Q29" i="2"/>
  <c r="T29" i="2" s="1"/>
  <c r="R29" i="2"/>
  <c r="S29" i="2"/>
  <c r="P30" i="2"/>
  <c r="S30" i="2" s="1"/>
  <c r="Q30" i="2"/>
  <c r="T30" i="2" s="1"/>
  <c r="R30" i="2"/>
  <c r="P31" i="2"/>
  <c r="S31" i="2" s="1"/>
  <c r="Q31" i="2"/>
  <c r="T31" i="2" s="1"/>
  <c r="R31" i="2"/>
  <c r="P32" i="2"/>
  <c r="S32" i="2" s="1"/>
  <c r="Q32" i="2"/>
  <c r="R32" i="2"/>
  <c r="T32" i="2"/>
  <c r="P33" i="2"/>
  <c r="Q33" i="2"/>
  <c r="T33" i="2" s="1"/>
  <c r="R33" i="2"/>
  <c r="S33" i="2"/>
  <c r="P34" i="2"/>
  <c r="S34" i="2" s="1"/>
  <c r="Q34" i="2"/>
  <c r="T34" i="2" s="1"/>
  <c r="R34" i="2"/>
  <c r="P35" i="2"/>
  <c r="S35" i="2" s="1"/>
  <c r="Q35" i="2"/>
  <c r="T35" i="2" s="1"/>
  <c r="R35" i="2"/>
  <c r="P36" i="2"/>
  <c r="S36" i="2" s="1"/>
  <c r="Q36" i="2"/>
  <c r="R36" i="2"/>
  <c r="T36" i="2"/>
  <c r="P37" i="2"/>
  <c r="Q37" i="2"/>
  <c r="T37" i="2" s="1"/>
  <c r="R37" i="2"/>
  <c r="S37" i="2"/>
  <c r="P38" i="2"/>
  <c r="S38" i="2" s="1"/>
  <c r="Q38" i="2"/>
  <c r="T38" i="2" s="1"/>
  <c r="R38" i="2"/>
  <c r="P39" i="2"/>
  <c r="S39" i="2" s="1"/>
  <c r="Q39" i="2"/>
  <c r="T39" i="2" s="1"/>
  <c r="R39" i="2"/>
  <c r="P40" i="2"/>
  <c r="S40" i="2" s="1"/>
  <c r="Q40" i="2"/>
  <c r="R40" i="2"/>
  <c r="T40" i="2"/>
  <c r="P41" i="2"/>
  <c r="Q41" i="2"/>
  <c r="T41" i="2" s="1"/>
  <c r="R41" i="2"/>
  <c r="S41" i="2"/>
  <c r="P42" i="2"/>
  <c r="S42" i="2" s="1"/>
  <c r="Q42" i="2"/>
  <c r="T42" i="2" s="1"/>
  <c r="R42" i="2"/>
  <c r="P43" i="2"/>
  <c r="S43" i="2" s="1"/>
  <c r="Q43" i="2"/>
  <c r="T43" i="2" s="1"/>
  <c r="R43" i="2"/>
  <c r="P44" i="2"/>
  <c r="S44" i="2" s="1"/>
  <c r="Q44" i="2"/>
  <c r="R44" i="2"/>
  <c r="T44" i="2"/>
  <c r="P45" i="2"/>
  <c r="Q45" i="2"/>
  <c r="T45" i="2" s="1"/>
  <c r="R45" i="2"/>
  <c r="S45" i="2"/>
  <c r="P46" i="2"/>
  <c r="S46" i="2" s="1"/>
  <c r="Q46" i="2"/>
  <c r="T46" i="2" s="1"/>
  <c r="R46" i="2"/>
  <c r="P47" i="2"/>
  <c r="S47" i="2" s="1"/>
  <c r="Q47" i="2"/>
  <c r="T47" i="2" s="1"/>
  <c r="R47" i="2"/>
  <c r="P48" i="2"/>
  <c r="S48" i="2" s="1"/>
  <c r="Q48" i="2"/>
  <c r="R48" i="2"/>
  <c r="T48" i="2"/>
  <c r="P49" i="2"/>
  <c r="Q49" i="2"/>
  <c r="R49" i="2"/>
  <c r="P50" i="2"/>
  <c r="S50" i="2" s="1"/>
  <c r="Q50" i="2"/>
  <c r="R50" i="2"/>
  <c r="T50" i="2"/>
  <c r="P51" i="2"/>
  <c r="Q51" i="2"/>
  <c r="T51" i="2" s="1"/>
  <c r="R51" i="2"/>
  <c r="S51" i="2"/>
  <c r="P52" i="2"/>
  <c r="S52" i="2" s="1"/>
  <c r="Q52" i="2"/>
  <c r="T52" i="2" s="1"/>
  <c r="R52" i="2"/>
  <c r="T11" i="2" l="1"/>
  <c r="T9" i="2"/>
  <c r="S9" i="2"/>
</calcChain>
</file>

<file path=xl/sharedStrings.xml><?xml version="1.0" encoding="utf-8"?>
<sst xmlns="http://schemas.openxmlformats.org/spreadsheetml/2006/main" count="536" uniqueCount="343">
  <si>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</si>
  <si>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</si>
  <si>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</si>
  <si>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</si>
  <si>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</si>
  <si>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</si>
  <si>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</si>
  <si>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</si>
  <si>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</si>
  <si>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</si>
  <si>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</si>
  <si>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</si>
  <si>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</si>
  <si>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</si>
  <si>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</si>
  <si>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</si>
  <si>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</si>
  <si>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</si>
  <si>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</si>
  <si>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</si>
  <si>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</si>
  <si>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</si>
  <si>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</si>
  <si>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</si>
  <si>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</si>
  <si>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</si>
  <si>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</si>
  <si>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</si>
  <si>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</si>
  <si>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</si>
  <si>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</si>
  <si>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</si>
  <si>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</si>
  <si>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</si>
  <si>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</si>
  <si>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</si>
  <si>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</si>
  <si>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</si>
  <si>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</si>
  <si>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</si>
  <si>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</si>
  <si>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</si>
  <si>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</si>
  <si>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</si>
  <si>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</si>
  <si>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</si>
  <si>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</si>
  <si>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</si>
  <si>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</si>
  <si>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</si>
  <si>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</si>
  <si>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2008 GOP</t>
  </si>
  <si>
    <t>2008 DFL</t>
  </si>
  <si>
    <t> 38.74%</t>
  </si>
  <si>
    <t> 37.89%</t>
  </si>
  <si>
    <t> 44.91%</t>
  </si>
  <si>
    <t> 38.86%</t>
  </si>
  <si>
    <t> 60.92%</t>
  </si>
  <si>
    <t> 53.66%</t>
  </si>
  <si>
    <t> 60.59%</t>
  </si>
  <si>
    <t> 61.91%</t>
  </si>
  <si>
    <t> 50.91%</t>
  </si>
  <si>
    <t> 46.90%</t>
  </si>
  <si>
    <t> 71.85%</t>
  </si>
  <si>
    <t> 35.91%</t>
  </si>
  <si>
    <t> 61.83%</t>
  </si>
  <si>
    <t> 49.84%</t>
  </si>
  <si>
    <t> 53.93%</t>
  </si>
  <si>
    <t> 41.15%</t>
  </si>
  <si>
    <t> 39.93%</t>
  </si>
  <si>
    <t> 57.71%</t>
  </si>
  <si>
    <t> 61.92%</t>
  </si>
  <si>
    <t> 61.80%</t>
  </si>
  <si>
    <t> 57.33%</t>
  </si>
  <si>
    <t> 54.06%</t>
  </si>
  <si>
    <t> 43.00%</t>
  </si>
  <si>
    <t> 49.23%</t>
  </si>
  <si>
    <t> 47.11%</t>
  </si>
  <si>
    <t> 41.60%</t>
  </si>
  <si>
    <t> 55.15%</t>
  </si>
  <si>
    <t> 54.13%</t>
  </si>
  <si>
    <t> 57.14%</t>
  </si>
  <si>
    <t> 56.91%</t>
  </si>
  <si>
    <t> 62.88%</t>
  </si>
  <si>
    <t> 49.70%</t>
  </si>
  <si>
    <t> 44.50%</t>
  </si>
  <si>
    <t> 51.38%</t>
  </si>
  <si>
    <t> 34.35%</t>
  </si>
  <si>
    <t> 56.75%</t>
  </si>
  <si>
    <t> 54.47%</t>
  </si>
  <si>
    <t> 62.86%</t>
  </si>
  <si>
    <t> 44.90%</t>
  </si>
  <si>
    <t> 44.75%</t>
  </si>
  <si>
    <t> 41.79%</t>
  </si>
  <si>
    <t> 43.63%</t>
  </si>
  <si>
    <t> 34.17%</t>
  </si>
  <si>
    <t> 67.46%</t>
  </si>
  <si>
    <t> 52.63%</t>
  </si>
  <si>
    <t> 57.34%</t>
  </si>
  <si>
    <t> 42.49%</t>
  </si>
  <si>
    <t> 56.22%</t>
  </si>
  <si>
    <t> 32.54%</t>
  </si>
  <si>
    <t>D. C.</t>
  </si>
  <si>
    <t> 60.32%</t>
  </si>
  <si>
    <t> 59.42%</t>
  </si>
  <si>
    <t> 53.39%</t>
  </si>
  <si>
    <t> 58.72%</t>
  </si>
  <si>
    <t> 36.90%</t>
  </si>
  <si>
    <t> 44.71%</t>
  </si>
  <si>
    <t> 38.22%</t>
  </si>
  <si>
    <t> 36.93%</t>
  </si>
  <si>
    <t> 48.10%</t>
  </si>
  <si>
    <t> 52.10%</t>
  </si>
  <si>
    <t> 26.58%</t>
  </si>
  <si>
    <t> 61.21%</t>
  </si>
  <si>
    <t> 36.73%</t>
  </si>
  <si>
    <t> 48.81%</t>
  </si>
  <si>
    <t> 44.39%</t>
  </si>
  <si>
    <t> 56.48%</t>
  </si>
  <si>
    <t> 57.37%</t>
  </si>
  <si>
    <t> 58.56%</t>
  </si>
  <si>
    <t> 40.38%</t>
  </si>
  <si>
    <t> 36.47%</t>
  </si>
  <si>
    <t> 35.99%</t>
  </si>
  <si>
    <t> 40.89%</t>
  </si>
  <si>
    <t> 43.82%</t>
  </si>
  <si>
    <t> 56.17%</t>
  </si>
  <si>
    <t> 49.36%</t>
  </si>
  <si>
    <t> 49.49%</t>
  </si>
  <si>
    <t> 56.53%</t>
  </si>
  <si>
    <t> 42.65%</t>
  </si>
  <si>
    <t> 44.52%</t>
  </si>
  <si>
    <t> 41.61%</t>
  </si>
  <si>
    <t> 41.78%</t>
  </si>
  <si>
    <t> 36.03%</t>
  </si>
  <si>
    <t> 49.38%</t>
  </si>
  <si>
    <t> 53.15%</t>
  </si>
  <si>
    <t> 46.80%</t>
  </si>
  <si>
    <t> 65.65%</t>
  </si>
  <si>
    <t> 40.40%</t>
  </si>
  <si>
    <t> 44.15%</t>
  </si>
  <si>
    <t> 35.06%</t>
  </si>
  <si>
    <t> 53.87%</t>
  </si>
  <si>
    <t> 53.16%</t>
  </si>
  <si>
    <t> 56.85%</t>
  </si>
  <si>
    <t> 55.38%</t>
  </si>
  <si>
    <t> 62.15%</t>
  </si>
  <si>
    <t> 30.45%</t>
  </si>
  <si>
    <t> 46.33%</t>
  </si>
  <si>
    <t> 40.26%</t>
  </si>
  <si>
    <t> 55.58%</t>
  </si>
  <si>
    <t> 42.31%</t>
  </si>
  <si>
    <t> 64.78%</t>
  </si>
  <si>
    <t>% Incumbents Reelected in 2014</t>
  </si>
  <si>
    <t>Average High School Graduate rate</t>
  </si>
  <si>
    <t>http://www.politico.com/2014-election/results/map/governor/#.VGDO4cnzg1o</t>
  </si>
  <si>
    <t>http://www.politico.com/2014-election/results/map/house/#.VFzsUMnzg1o</t>
  </si>
  <si>
    <t>http://www.politico.com/2014-election/results/map/senate/#.VFzoGMnzg1o</t>
  </si>
  <si>
    <t>% No</t>
  </si>
  <si>
    <t>% Yes</t>
  </si>
  <si>
    <t>Total races</t>
  </si>
  <si>
    <t>NO</t>
  </si>
  <si>
    <t>yes</t>
  </si>
  <si>
    <t>govenor</t>
  </si>
  <si>
    <t>house</t>
  </si>
  <si>
    <t>2nd seat</t>
  </si>
  <si>
    <t>senate I</t>
  </si>
  <si>
    <t>2013 Unemployment</t>
  </si>
  <si>
    <t>For more information:</t>
  </si>
  <si>
    <t>Total Voting Population (2008)</t>
  </si>
  <si>
    <t>% Actually Voted (2008)</t>
  </si>
  <si>
    <t>http://www.census.gov/population/www/socdemo/voting.html</t>
  </si>
  <si>
    <t>Registration in the Election of November 2008" (published 20 July 2009); and unpublished data.</t>
  </si>
  <si>
    <t>Current Population Reports, P20-423, P20-442, P20-552, P20-556, P20-557 and earlier reports; "Voting and</t>
  </si>
  <si>
    <t>Source: U.S. Census Bureau,</t>
  </si>
  <si>
    <t xml:space="preserve">      United States</t>
  </si>
  <si>
    <t>Voted</t>
  </si>
  <si>
    <t>Registered</t>
  </si>
  <si>
    <t>(1,000)</t>
  </si>
  <si>
    <t>population</t>
  </si>
  <si>
    <t xml:space="preserve">   population--</t>
  </si>
  <si>
    <t xml:space="preserve">    population--</t>
  </si>
  <si>
    <t>voted</t>
  </si>
  <si>
    <t>registered</t>
  </si>
  <si>
    <t>citizen</t>
  </si>
  <si>
    <t>age</t>
  </si>
  <si>
    <t xml:space="preserve">  Percent of total citizen</t>
  </si>
  <si>
    <t>Percent of voting-age</t>
  </si>
  <si>
    <t>Number</t>
  </si>
  <si>
    <t xml:space="preserve">Total </t>
  </si>
  <si>
    <t>Voting-</t>
  </si>
  <si>
    <t>estimates and official vote counts]</t>
  </si>
  <si>
    <t>and Appendix III) and differ from those in other Elections tables based on population</t>
  </si>
  <si>
    <t>Figures are based on Current Population Survey (see text, Section 1,</t>
  </si>
  <si>
    <t>noninstitutional population 18 years old and over. Includes aliens.</t>
  </si>
  <si>
    <t>[As of November. Covers civilian</t>
  </si>
  <si>
    <t>Persons Reported Registered and Voted by State: 2008</t>
  </si>
  <si>
    <t>Average Children per Household</t>
  </si>
  <si>
    <t>http://www.census.gov/population/socdemo/hh-fam/tabST-F1-2000.pdf</t>
  </si>
  <si>
    <t>Project 2</t>
  </si>
  <si>
    <t>Business Statistics I</t>
  </si>
  <si>
    <t>Kristjan Thorlacius</t>
  </si>
  <si>
    <t>Source:  U.S. Bureau of the Census, Census 2000 Summary File 1 (SF 1) 100-Percent Data, Tables P34 "Family Type by Presence and Age of Own Children" and P36 "Own Children Under 18 Years by Family Type and Age".</t>
  </si>
  <si>
    <t>FOR FURTHER INFORMATION contact:</t>
  </si>
  <si>
    <t>Fertility and Family Branch</t>
  </si>
  <si>
    <t>301-763-2416</t>
  </si>
  <si>
    <t>http://uselectionatlas.org/RESULTS/data.php?year=2008&amp;datatype=national&amp;def=1&amp;f=0&amp;off=0&amp;elect=0</t>
  </si>
  <si>
    <r>
      <t xml:space="preserve">© </t>
    </r>
    <r>
      <rPr>
        <i/>
        <sz val="11"/>
        <color theme="1"/>
        <rFont val="Calibri"/>
        <family val="2"/>
        <scheme val="minor"/>
      </rPr>
      <t>David Leip 2012 All Rights Reserved</t>
    </r>
  </si>
  <si>
    <t>Login</t>
  </si>
  <si>
    <t>National Results for 2008</t>
  </si>
  <si>
    <t>Source for State popular vote data: Official publications from state election agencies. Complete list of sources for the 2008 popular vote data</t>
  </si>
  <si>
    <t>Sources:</t>
  </si>
  <si>
    <t> 2,023,954</t>
  </si>
  <si>
    <t> 1.54%</t>
  </si>
  <si>
    <t> 45.60%</t>
  </si>
  <si>
    <t> 52.86%</t>
  </si>
  <si>
    <t>Total</t>
  </si>
  <si>
    <t> 6,832</t>
  </si>
  <si>
    <t> 2.68%</t>
  </si>
  <si>
    <t> 43,813</t>
  </si>
  <si>
    <t> 1.47%</t>
  </si>
  <si>
    <t> 13,800</t>
  </si>
  <si>
    <t> 1.93%</t>
  </si>
  <si>
    <t> 73,197</t>
  </si>
  <si>
    <t> 2.40%</t>
  </si>
  <si>
    <t> 38,723</t>
  </si>
  <si>
    <t> 1.04%</t>
  </si>
  <si>
    <t> 6,810</t>
  </si>
  <si>
    <t> 2.10%</t>
  </si>
  <si>
    <t> 35,296</t>
  </si>
  <si>
    <t> 3.68%</t>
  </si>
  <si>
    <t> 79,830</t>
  </si>
  <si>
    <t> 0.99%</t>
  </si>
  <si>
    <t> 35,367</t>
  </si>
  <si>
    <t> 1.36%</t>
  </si>
  <si>
    <t> 7,997</t>
  </si>
  <si>
    <t> 2.09%</t>
  </si>
  <si>
    <t> 23,624</t>
  </si>
  <si>
    <t> 1.23%</t>
  </si>
  <si>
    <t> 9,804</t>
  </si>
  <si>
    <t> 2.08%</t>
  </si>
  <si>
    <t> 83,228</t>
  </si>
  <si>
    <t> 1.38%</t>
  </si>
  <si>
    <t> 52,098</t>
  </si>
  <si>
    <t> 2.85%</t>
  </si>
  <si>
    <t> 0</t>
  </si>
  <si>
    <t> 0.00%</t>
  </si>
  <si>
    <t> 103,967</t>
  </si>
  <si>
    <t> 1.82%</t>
  </si>
  <si>
    <t> 7,448</t>
  </si>
  <si>
    <t> 2.34%</t>
  </si>
  <si>
    <t> 39,664</t>
  </si>
  <si>
    <t> 0.92%</t>
  </si>
  <si>
    <t> 83,232</t>
  </si>
  <si>
    <t> 1.09%</t>
  </si>
  <si>
    <t> 10,904</t>
  </si>
  <si>
    <t> 1.31%</t>
  </si>
  <si>
    <t> 48,778</t>
  </si>
  <si>
    <t> 1.26%</t>
  </si>
  <si>
    <t> 9,610</t>
  </si>
  <si>
    <t> 1.35%</t>
  </si>
  <si>
    <t> 21,285</t>
  </si>
  <si>
    <t> 2.20%</t>
  </si>
  <si>
    <t> 14,983</t>
  </si>
  <si>
    <t> 1.87%</t>
  </si>
  <si>
    <t> 16,709</t>
  </si>
  <si>
    <t> 3.39%</t>
  </si>
  <si>
    <t> 41,386</t>
  </si>
  <si>
    <t> 1.41%</t>
  </si>
  <si>
    <t> 10,680</t>
  </si>
  <si>
    <t> 0.83%</t>
  </si>
  <si>
    <t> 61,606</t>
  </si>
  <si>
    <t> 2.12%</t>
  </si>
  <si>
    <t> 89,388</t>
  </si>
  <si>
    <t> 1.78%</t>
  </si>
  <si>
    <t> 68,117</t>
  </si>
  <si>
    <t> 2.21%</t>
  </si>
  <si>
    <t> 42,267</t>
  </si>
  <si>
    <t> 1.61%</t>
  </si>
  <si>
    <t> 13,967</t>
  </si>
  <si>
    <t> 1.91%</t>
  </si>
  <si>
    <t> 29,497</t>
  </si>
  <si>
    <t> 1.50%</t>
  </si>
  <si>
    <t> 27,140</t>
  </si>
  <si>
    <t> 1.49%</t>
  </si>
  <si>
    <t> 24,453</t>
  </si>
  <si>
    <t> 1.97%</t>
  </si>
  <si>
    <t> 41.55%</t>
  </si>
  <si>
    <t> 25,804</t>
  </si>
  <si>
    <t> 1.68%</t>
  </si>
  <si>
    <t> 36,971</t>
  </si>
  <si>
    <t> 1.34%</t>
  </si>
  <si>
    <t> 79,652</t>
  </si>
  <si>
    <t> 1.44%</t>
  </si>
  <si>
    <t> 19,002</t>
  </si>
  <si>
    <t> 2.89%</t>
  </si>
  <si>
    <t> 7,131</t>
  </si>
  <si>
    <t> 1.57%</t>
  </si>
  <si>
    <t> 39,276</t>
  </si>
  <si>
    <t> 1.00%</t>
  </si>
  <si>
    <t> 83,662</t>
  </si>
  <si>
    <t> 2,686</t>
  </si>
  <si>
    <t> 1.01%</t>
  </si>
  <si>
    <t> 6.53%</t>
  </si>
  <si>
    <t> 92.46%</t>
  </si>
  <si>
    <t> 4,783</t>
  </si>
  <si>
    <t> 1.16%</t>
  </si>
  <si>
    <t> 19,592</t>
  </si>
  <si>
    <t> 1.19%</t>
  </si>
  <si>
    <t> 39,200</t>
  </si>
  <si>
    <t> 1.63%</t>
  </si>
  <si>
    <t> 296,829</t>
  </si>
  <si>
    <t> 2.19%</t>
  </si>
  <si>
    <t> 26,290</t>
  </si>
  <si>
    <t> 2.42%</t>
  </si>
  <si>
    <t> 39,020</t>
  </si>
  <si>
    <t> 1.69%</t>
  </si>
  <si>
    <t> 8,762</t>
  </si>
  <si>
    <t> 2.69%</t>
  </si>
  <si>
    <t> 19,794</t>
  </si>
  <si>
    <t> 0.94%</t>
  </si>
  <si>
    <t>Other</t>
  </si>
  <si>
    <t>McCain</t>
  </si>
  <si>
    <t>Obama</t>
  </si>
  <si>
    <t>%Margin</t>
  </si>
  <si>
    <t>Margin</t>
  </si>
  <si>
    <t>M</t>
  </si>
  <si>
    <t>O</t>
  </si>
  <si>
    <t>Total Vote</t>
  </si>
  <si>
    <t>EV</t>
  </si>
  <si>
    <t>by State</t>
  </si>
  <si>
    <t>Note: The Google advertisement links below may advocate political positions that this site does not endorse.</t>
  </si>
  <si>
    <t>2008 Presidential General Election Data - National</t>
  </si>
  <si>
    <t>Store</t>
  </si>
  <si>
    <t>Site Info</t>
  </si>
  <si>
    <t>Email</t>
  </si>
  <si>
    <t>Search</t>
  </si>
  <si>
    <t>Wiki</t>
  </si>
  <si>
    <t>Forum</t>
  </si>
  <si>
    <t>Weblog</t>
  </si>
  <si>
    <t>Election Info</t>
  </si>
  <si>
    <t>Election Results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</si>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</sst>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00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ourier New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ourier New"/>
      <family val="3"/>
    </font>
    <font>
      <u/>
      <sz val="12"/>
      <color indexed="12"/>
      <name val="Courier New"/>
      <family val="3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8"/>
      <color theme="0"/>
      <name val="Arial"/>
      <family val="2"/>
    </font>
    <font>
      <i/>
      <sz val="11"/>
      <color theme="1"/>
      <name val="Calibri"/>
      <family val="2"/>
      <scheme val="minor"/>
    </font>
    <font>
      <sz val="11"/>
      <color rgb="FFDD0806"/>
      <name val="Calibri"/>
      <family val="2"/>
      <scheme val="minor"/>
    </font>
    <font>
      <sz val="11"/>
      <color rgb="FF0000D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D4"/>
      <name val="Calibri"/>
      <family val="2"/>
      <scheme val="minor"/>
    </font>
    <font>
      <b/>
      <sz val="11"/>
      <color rgb="FFDD0806"/>
      <name val="Calibri"/>
      <family val="2"/>
      <scheme val="minor"/>
    </font>
    <font>
      <sz val="9"/>
      <color rgb="FF333333"/>
      <name val="Verdona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3" fontId="5" fillId="0" borderId="0"/>
    <xf numFmtId="43" fontId="3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/>
    <xf numFmtId="0" fontId="4" fillId="0" borderId="0" xfId="3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4" applyAlignment="1"/>
    <xf numFmtId="0" fontId="6" fillId="0" borderId="0" xfId="5" applyNumberFormat="1" applyAlignment="1" applyProtection="1"/>
    <xf numFmtId="0" fontId="5" fillId="0" borderId="0" xfId="4" applyNumberFormat="1" applyAlignment="1"/>
    <xf numFmtId="0" fontId="5" fillId="0" borderId="0" xfId="4" applyFont="1" applyAlignment="1"/>
    <xf numFmtId="0" fontId="5" fillId="0" borderId="0" xfId="4" applyNumberFormat="1" applyFont="1" applyAlignment="1">
      <alignment horizontal="fill"/>
    </xf>
    <xf numFmtId="164" fontId="5" fillId="0" borderId="0" xfId="4" applyNumberFormat="1" applyBorder="1" applyAlignment="1">
      <alignment horizontal="right"/>
    </xf>
    <xf numFmtId="0" fontId="5" fillId="0" borderId="0" xfId="4" applyBorder="1" applyAlignment="1">
      <alignment horizontal="right"/>
    </xf>
    <xf numFmtId="164" fontId="5" fillId="0" borderId="3" xfId="4" applyNumberFormat="1" applyBorder="1"/>
    <xf numFmtId="164" fontId="5" fillId="0" borderId="2" xfId="4" applyNumberFormat="1" applyBorder="1"/>
    <xf numFmtId="0" fontId="5" fillId="0" borderId="2" xfId="4" applyBorder="1"/>
    <xf numFmtId="0" fontId="5" fillId="0" borderId="3" xfId="4" applyBorder="1"/>
    <xf numFmtId="0" fontId="5" fillId="0" borderId="2" xfId="4" applyNumberFormat="1" applyBorder="1" applyAlignment="1"/>
    <xf numFmtId="164" fontId="5" fillId="0" borderId="0" xfId="4" applyNumberFormat="1" applyBorder="1"/>
    <xf numFmtId="164" fontId="5" fillId="0" borderId="5" xfId="4" applyNumberFormat="1" applyBorder="1"/>
    <xf numFmtId="3" fontId="5" fillId="0" borderId="5" xfId="4" applyNumberFormat="1" applyBorder="1"/>
    <xf numFmtId="3" fontId="5" fillId="0" borderId="0" xfId="4" applyNumberFormat="1" applyBorder="1"/>
    <xf numFmtId="0" fontId="5" fillId="0" borderId="5" xfId="4" applyNumberFormat="1" applyBorder="1" applyAlignment="1"/>
    <xf numFmtId="0" fontId="5" fillId="0" borderId="5" xfId="4" applyBorder="1"/>
    <xf numFmtId="0" fontId="5" fillId="0" borderId="0" xfId="4" applyBorder="1"/>
    <xf numFmtId="0" fontId="5" fillId="0" borderId="5" xfId="4" applyNumberFormat="1" applyFont="1" applyBorder="1" applyAlignment="1"/>
    <xf numFmtId="3" fontId="5" fillId="0" borderId="7" xfId="4" applyNumberFormat="1" applyBorder="1"/>
    <xf numFmtId="0" fontId="7" fillId="0" borderId="5" xfId="4" applyNumberFormat="1" applyFont="1" applyBorder="1" applyAlignment="1"/>
    <xf numFmtId="0" fontId="5" fillId="0" borderId="3" xfId="4" applyNumberFormat="1" applyFont="1" applyBorder="1" applyAlignment="1">
      <alignment horizontal="fill"/>
    </xf>
    <xf numFmtId="0" fontId="5" fillId="0" borderId="2" xfId="4" applyNumberFormat="1" applyFont="1" applyBorder="1" applyAlignment="1">
      <alignment horizontal="fill"/>
    </xf>
    <xf numFmtId="0" fontId="5" fillId="0" borderId="4" xfId="4" applyNumberFormat="1" applyFont="1" applyBorder="1" applyAlignment="1">
      <alignment horizontal="fill"/>
    </xf>
    <xf numFmtId="0" fontId="5" fillId="0" borderId="0" xfId="4" applyNumberFormat="1" applyFont="1" applyBorder="1" applyAlignment="1">
      <alignment horizontal="right"/>
    </xf>
    <xf numFmtId="0" fontId="5" fillId="0" borderId="5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0" xfId="4" applyNumberFormat="1" applyFont="1" applyBorder="1" applyAlignment="1"/>
    <xf numFmtId="0" fontId="5" fillId="0" borderId="0" xfId="4" applyNumberFormat="1" applyFont="1" applyBorder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4" applyNumberFormat="1" applyFont="1" applyAlignment="1">
      <alignment horizontal="right"/>
    </xf>
    <xf numFmtId="0" fontId="5" fillId="0" borderId="0" xfId="4" applyNumberFormat="1" applyFont="1" applyAlignment="1"/>
    <xf numFmtId="0" fontId="5" fillId="0" borderId="6" xfId="4" applyNumberFormat="1" applyFont="1" applyBorder="1" applyAlignment="1"/>
    <xf numFmtId="0" fontId="5" fillId="0" borderId="0" xfId="4" applyNumberFormat="1" applyAlignment="1">
      <alignment horizontal="right"/>
    </xf>
    <xf numFmtId="0" fontId="5" fillId="0" borderId="7" xfId="4" applyNumberFormat="1" applyFont="1" applyBorder="1" applyAlignment="1"/>
    <xf numFmtId="0" fontId="7" fillId="0" borderId="0" xfId="4" applyNumberFormat="1" applyFont="1" applyAlignment="1"/>
    <xf numFmtId="0" fontId="7" fillId="0" borderId="6" xfId="4" applyNumberFormat="1" applyFont="1" applyBorder="1" applyAlignment="1"/>
    <xf numFmtId="0" fontId="5" fillId="0" borderId="8" xfId="4" applyNumberFormat="1" applyFont="1" applyBorder="1" applyAlignment="1">
      <alignment horizontal="fill"/>
    </xf>
    <xf numFmtId="0" fontId="5" fillId="0" borderId="5" xfId="4" applyNumberFormat="1" applyFont="1" applyBorder="1" applyAlignment="1">
      <alignment horizontal="fill"/>
    </xf>
    <xf numFmtId="0" fontId="5" fillId="0" borderId="3" xfId="4" applyBorder="1" applyAlignment="1"/>
    <xf numFmtId="0" fontId="5" fillId="0" borderId="3" xfId="4" applyNumberFormat="1" applyFont="1" applyBorder="1" applyAlignment="1"/>
    <xf numFmtId="165" fontId="5" fillId="0" borderId="0" xfId="4" applyNumberFormat="1" applyAlignment="1"/>
    <xf numFmtId="0" fontId="9" fillId="0" borderId="9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12" xfId="0" applyBorder="1" applyAlignment="1">
      <alignment vertical="center" wrapText="1"/>
    </xf>
    <xf numFmtId="3" fontId="0" fillId="0" borderId="12" xfId="0" applyNumberFormat="1" applyBorder="1" applyAlignment="1">
      <alignment vertical="center" wrapText="1"/>
    </xf>
    <xf numFmtId="10" fontId="12" fillId="0" borderId="12" xfId="0" applyNumberFormat="1" applyFont="1" applyBorder="1" applyAlignment="1">
      <alignment vertical="center" wrapText="1"/>
    </xf>
    <xf numFmtId="3" fontId="12" fillId="0" borderId="12" xfId="0" applyNumberFormat="1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3" fontId="0" fillId="6" borderId="12" xfId="0" applyNumberFormat="1" applyFill="1" applyBorder="1" applyAlignment="1">
      <alignment vertical="center" wrapText="1"/>
    </xf>
    <xf numFmtId="10" fontId="13" fillId="6" borderId="12" xfId="0" applyNumberFormat="1" applyFont="1" applyFill="1" applyBorder="1" applyAlignment="1">
      <alignment vertical="center" wrapText="1"/>
    </xf>
    <xf numFmtId="3" fontId="13" fillId="6" borderId="12" xfId="0" applyNumberFormat="1" applyFont="1" applyFill="1" applyBorder="1" applyAlignment="1">
      <alignment vertical="center" wrapText="1"/>
    </xf>
    <xf numFmtId="0" fontId="13" fillId="6" borderId="12" xfId="0" applyFont="1" applyFill="1" applyBorder="1" applyAlignment="1">
      <alignment vertical="center" wrapText="1"/>
    </xf>
    <xf numFmtId="0" fontId="14" fillId="6" borderId="12" xfId="0" applyFont="1" applyFill="1" applyBorder="1" applyAlignment="1">
      <alignment vertical="center" wrapText="1"/>
    </xf>
    <xf numFmtId="0" fontId="4" fillId="6" borderId="12" xfId="3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3" fontId="0" fillId="7" borderId="12" xfId="0" applyNumberFormat="1" applyFill="1" applyBorder="1" applyAlignment="1">
      <alignment vertical="center" wrapText="1"/>
    </xf>
    <xf numFmtId="10" fontId="12" fillId="7" borderId="12" xfId="0" applyNumberFormat="1" applyFont="1" applyFill="1" applyBorder="1" applyAlignment="1">
      <alignment vertical="center" wrapText="1"/>
    </xf>
    <xf numFmtId="3" fontId="12" fillId="7" borderId="12" xfId="0" applyNumberFormat="1" applyFont="1" applyFill="1" applyBorder="1" applyAlignment="1">
      <alignment vertical="center" wrapText="1"/>
    </xf>
    <xf numFmtId="0" fontId="12" fillId="7" borderId="12" xfId="0" applyFont="1" applyFill="1" applyBorder="1" applyAlignment="1">
      <alignment vertical="center" wrapText="1"/>
    </xf>
    <xf numFmtId="0" fontId="14" fillId="7" borderId="12" xfId="0" applyFont="1" applyFill="1" applyBorder="1" applyAlignment="1">
      <alignment vertical="center" wrapText="1"/>
    </xf>
    <xf numFmtId="0" fontId="4" fillId="7" borderId="12" xfId="3" applyFill="1" applyBorder="1" applyAlignment="1">
      <alignment vertical="center" wrapText="1"/>
    </xf>
    <xf numFmtId="10" fontId="12" fillId="6" borderId="12" xfId="0" applyNumberFormat="1" applyFont="1" applyFill="1" applyBorder="1" applyAlignment="1">
      <alignment vertical="center" wrapText="1"/>
    </xf>
    <xf numFmtId="3" fontId="12" fillId="6" borderId="12" xfId="0" applyNumberFormat="1" applyFont="1" applyFill="1" applyBorder="1" applyAlignment="1">
      <alignment vertical="center" wrapText="1"/>
    </xf>
    <xf numFmtId="0" fontId="12" fillId="6" borderId="12" xfId="0" applyFont="1" applyFill="1" applyBorder="1" applyAlignment="1">
      <alignment vertical="center" wrapText="1"/>
    </xf>
    <xf numFmtId="10" fontId="13" fillId="7" borderId="12" xfId="0" applyNumberFormat="1" applyFont="1" applyFill="1" applyBorder="1" applyAlignment="1">
      <alignment vertical="center" wrapText="1"/>
    </xf>
    <xf numFmtId="3" fontId="13" fillId="7" borderId="12" xfId="0" applyNumberFormat="1" applyFont="1" applyFill="1" applyBorder="1" applyAlignment="1">
      <alignment vertical="center" wrapText="1"/>
    </xf>
    <xf numFmtId="0" fontId="13" fillId="7" borderId="12" xfId="0" applyFont="1" applyFill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7" fillId="0" borderId="0" xfId="0" applyFont="1"/>
    <xf numFmtId="0" fontId="3" fillId="0" borderId="0" xfId="0" applyFont="1" applyAlignment="1">
      <alignment vertical="center"/>
    </xf>
    <xf numFmtId="0" fontId="4" fillId="0" borderId="0" xfId="3" applyAlignment="1">
      <alignment vertical="center"/>
    </xf>
    <xf numFmtId="43" fontId="10" fillId="5" borderId="0" xfId="7" applyFont="1" applyFill="1" applyAlignment="1">
      <alignment horizontal="center"/>
    </xf>
    <xf numFmtId="43" fontId="0" fillId="5" borderId="0" xfId="7" applyFont="1" applyFill="1" applyAlignment="1">
      <alignment horizontal="center"/>
    </xf>
    <xf numFmtId="43" fontId="0" fillId="0" borderId="0" xfId="7" applyFont="1" applyAlignment="1">
      <alignment horizontal="center"/>
    </xf>
    <xf numFmtId="43" fontId="1" fillId="5" borderId="0" xfId="7" applyFont="1" applyFill="1" applyAlignment="1">
      <alignment horizontal="center"/>
    </xf>
    <xf numFmtId="43" fontId="0" fillId="0" borderId="11" xfId="7" applyFont="1" applyBorder="1" applyAlignment="1">
      <alignment horizontal="center"/>
    </xf>
    <xf numFmtId="43" fontId="4" fillId="0" borderId="11" xfId="7" applyFont="1" applyBorder="1" applyAlignment="1">
      <alignment horizontal="center"/>
    </xf>
    <xf numFmtId="43" fontId="4" fillId="0" borderId="1" xfId="7" applyFont="1" applyBorder="1" applyAlignment="1">
      <alignment horizontal="center"/>
    </xf>
    <xf numFmtId="43" fontId="0" fillId="0" borderId="1" xfId="7" applyFont="1" applyBorder="1" applyAlignment="1">
      <alignment horizontal="center"/>
    </xf>
    <xf numFmtId="43" fontId="1" fillId="0" borderId="0" xfId="7" applyFont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11" fillId="0" borderId="14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 wrapText="1"/>
    </xf>
    <xf numFmtId="43" fontId="10" fillId="5" borderId="0" xfId="7" applyFont="1" applyFill="1" applyAlignment="1">
      <alignment horizontal="center"/>
    </xf>
    <xf numFmtId="0" fontId="0" fillId="0" borderId="0" xfId="0" applyAlignment="1">
      <alignment horizontal="left" vertical="center" wrapText="1" indent="1"/>
    </xf>
    <xf numFmtId="0" fontId="4" fillId="0" borderId="0" xfId="3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8">
    <cellStyle name="Comma" xfId="7" builtinId="3"/>
    <cellStyle name="Hyperlink" xfId="3" builtinId="8"/>
    <cellStyle name="Hyperlink 2" xfId="5"/>
    <cellStyle name="Normal" xfId="0" builtinId="0"/>
    <cellStyle name="Normal 2" xfId="1"/>
    <cellStyle name="Normal 3" xfId="4"/>
    <cellStyle name="Normal 4" xfId="6"/>
    <cellStyle name="Percent" xfId="2" builtinId="5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" cy="190500"/>
    <xdr:pic>
      <xdr:nvPicPr>
        <xdr:cNvPr id="2" name="leftbar" descr="http://uselectionatlas.org/IMAGES/menubar_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57150" cy="190500"/>
    <xdr:pic>
      <xdr:nvPicPr>
        <xdr:cNvPr id="3" name="Picture 2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57150" cy="190500"/>
    <xdr:pic>
      <xdr:nvPicPr>
        <xdr:cNvPr id="4" name="Picture 3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57150" cy="190500"/>
    <xdr:pic>
      <xdr:nvPicPr>
        <xdr:cNvPr id="5" name="Picture 4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57150" cy="190500"/>
    <xdr:pic>
      <xdr:nvPicPr>
        <xdr:cNvPr id="6" name="Picture 5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57150" cy="190500"/>
    <xdr:pic>
      <xdr:nvPicPr>
        <xdr:cNvPr id="7" name="Picture 6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57150" cy="190500"/>
    <xdr:pic>
      <xdr:nvPicPr>
        <xdr:cNvPr id="8" name="Picture 7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57150" cy="190500"/>
    <xdr:pic>
      <xdr:nvPicPr>
        <xdr:cNvPr id="9" name="Picture 8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57150" cy="190500"/>
    <xdr:pic>
      <xdr:nvPicPr>
        <xdr:cNvPr id="10" name="Picture 9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57150" cy="190500"/>
    <xdr:pic>
      <xdr:nvPicPr>
        <xdr:cNvPr id="11" name="Picture 10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57150" cy="190500"/>
    <xdr:pic>
      <xdr:nvPicPr>
        <xdr:cNvPr id="12" name="Picture 11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57150" cy="190500"/>
    <xdr:pic>
      <xdr:nvPicPr>
        <xdr:cNvPr id="13" name="Picture 12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8575" cy="190500"/>
    <xdr:pic>
      <xdr:nvPicPr>
        <xdr:cNvPr id="14" name="rightbar" descr="http://uselectionatlas.org/IMAGES/menubar_r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8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371475</xdr:colOff>
      <xdr:row>0</xdr:row>
      <xdr:rowOff>0</xdr:rowOff>
    </xdr:from>
    <xdr:ext cx="4819650" cy="2981325"/>
    <xdr:pic>
      <xdr:nvPicPr>
        <xdr:cNvPr id="15" name="Picture 14" descr="National Ma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0"/>
          <a:ext cx="4819650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4:I54" totalsRowShown="0" headerRowDxfId="10" dataDxfId="9" headerRowCellStyle="Comma" dataCellStyle="Comma">
  <tableColumns count="9">
    <tableColumn id="1" name="State" dataDxfId="8" dataCellStyle="Comma"/>
    <tableColumn id="2" name="2008 DFL" dataDxfId="7"/>
    <tableColumn id="3" name="2008 GOP" dataDxfId="6"/>
    <tableColumn id="4" name="2013 Unemployment" dataDxfId="5" dataCellStyle="Comma"/>
    <tableColumn id="5" name="Total Voting Population (2008)" dataDxfId="4" dataCellStyle="Comma"/>
    <tableColumn id="6" name="% Actually Voted (2008)" dataDxfId="3" dataCellStyle="Comma"/>
    <tableColumn id="7" name="Average Children per Household" dataDxfId="2" dataCellStyle="Comma"/>
    <tableColumn id="8" name="% Incumbents Reelected in 2014" dataDxfId="1" dataCellStyle="Comma"/>
    <tableColumn id="9" name="Average High School Graduate rate" dataDxfId="0" dataCellStyle="Comm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litico.com/2014-election/results/map/hous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uselectionatlas.org/RESULTS/data.php?fips=1&amp;year=2008&amp;datatype=county&amp;def=1&amp;f=0&amp;off=0&amp;elect=0" TargetMode="External"/><Relationship Id="rId18" Type="http://schemas.openxmlformats.org/officeDocument/2006/relationships/hyperlink" Target="http://uselectionatlas.org/RESULTS/data.php?fips=8&amp;year=2008&amp;datatype=county&amp;def=1&amp;f=0&amp;off=0&amp;elect=0" TargetMode="External"/><Relationship Id="rId26" Type="http://schemas.openxmlformats.org/officeDocument/2006/relationships/hyperlink" Target="http://uselectionatlas.org/RESULTS/data.php?fips=17&amp;year=2008&amp;datatype=county&amp;def=1&amp;f=0&amp;off=0&amp;elect=0" TargetMode="External"/><Relationship Id="rId39" Type="http://schemas.openxmlformats.org/officeDocument/2006/relationships/hyperlink" Target="http://uselectionatlas.org/RESULTS/data.php?fips=30&amp;year=2008&amp;datatype=county&amp;def=1&amp;f=0&amp;off=0&amp;elect=0" TargetMode="External"/><Relationship Id="rId21" Type="http://schemas.openxmlformats.org/officeDocument/2006/relationships/hyperlink" Target="http://uselectionatlas.org/RESULTS/data.php?fips=11&amp;year=2008&amp;datatype=county&amp;def=1&amp;f=0&amp;off=0&amp;elect=0" TargetMode="External"/><Relationship Id="rId34" Type="http://schemas.openxmlformats.org/officeDocument/2006/relationships/hyperlink" Target="http://uselectionatlas.org/RESULTS/data.php?fips=25&amp;year=2008&amp;datatype=county&amp;def=1&amp;f=0&amp;off=0&amp;elect=0" TargetMode="External"/><Relationship Id="rId42" Type="http://schemas.openxmlformats.org/officeDocument/2006/relationships/hyperlink" Target="http://uselectionatlas.org/RESULTS/data.php?fips=33&amp;year=2008&amp;datatype=county&amp;def=1&amp;f=0&amp;off=0&amp;elect=0" TargetMode="External"/><Relationship Id="rId47" Type="http://schemas.openxmlformats.org/officeDocument/2006/relationships/hyperlink" Target="http://uselectionatlas.org/RESULTS/data.php?fips=38&amp;year=2008&amp;datatype=county&amp;def=1&amp;f=0&amp;off=0&amp;elect=0" TargetMode="External"/><Relationship Id="rId50" Type="http://schemas.openxmlformats.org/officeDocument/2006/relationships/hyperlink" Target="http://uselectionatlas.org/RESULTS/data.php?fips=41&amp;year=2008&amp;datatype=county&amp;def=1&amp;f=0&amp;off=0&amp;elect=0" TargetMode="External"/><Relationship Id="rId55" Type="http://schemas.openxmlformats.org/officeDocument/2006/relationships/hyperlink" Target="http://uselectionatlas.org/RESULTS/data.php?fips=47&amp;year=2008&amp;datatype=county&amp;def=1&amp;f=0&amp;off=0&amp;elect=0" TargetMode="External"/><Relationship Id="rId63" Type="http://schemas.openxmlformats.org/officeDocument/2006/relationships/hyperlink" Target="http://uselectionatlas.org/RESULTS/data.php?fips=56&amp;year=2008&amp;datatype=county&amp;def=1&amp;f=0&amp;off=0&amp;elect=0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://uselectionatlas.org/WIKI/" TargetMode="External"/><Relationship Id="rId2" Type="http://schemas.openxmlformats.org/officeDocument/2006/relationships/hyperlink" Target="http://uselectionatlas.org/2014.php" TargetMode="External"/><Relationship Id="rId16" Type="http://schemas.openxmlformats.org/officeDocument/2006/relationships/hyperlink" Target="http://uselectionatlas.org/RESULTS/data.php?fips=5&amp;year=2008&amp;datatype=county&amp;def=1&amp;f=0&amp;off=0&amp;elect=0" TargetMode="External"/><Relationship Id="rId29" Type="http://schemas.openxmlformats.org/officeDocument/2006/relationships/hyperlink" Target="http://uselectionatlas.org/RESULTS/data.php?fips=20&amp;year=2008&amp;datatype=county&amp;def=1&amp;f=0&amp;off=0&amp;elect=0" TargetMode="External"/><Relationship Id="rId1" Type="http://schemas.openxmlformats.org/officeDocument/2006/relationships/hyperlink" Target="http://uselectionatlas.org/" TargetMode="External"/><Relationship Id="rId6" Type="http://schemas.openxmlformats.org/officeDocument/2006/relationships/hyperlink" Target="http://uselectionatlas.org/FORUM/index.php" TargetMode="External"/><Relationship Id="rId11" Type="http://schemas.openxmlformats.org/officeDocument/2006/relationships/hyperlink" Target="http://uselectionatlas.org/BOTTOM/siteinfo.php" TargetMode="External"/><Relationship Id="rId24" Type="http://schemas.openxmlformats.org/officeDocument/2006/relationships/hyperlink" Target="http://uselectionatlas.org/RESULTS/data.php?fips=15&amp;year=2008&amp;datatype=county&amp;def=1&amp;f=0&amp;off=0&amp;elect=0" TargetMode="External"/><Relationship Id="rId32" Type="http://schemas.openxmlformats.org/officeDocument/2006/relationships/hyperlink" Target="http://uselectionatlas.org/RESULTS/data.php?fips=23&amp;year=2008&amp;datatype=county&amp;def=1&amp;f=0&amp;off=0&amp;elect=0" TargetMode="External"/><Relationship Id="rId37" Type="http://schemas.openxmlformats.org/officeDocument/2006/relationships/hyperlink" Target="http://uselectionatlas.org/RESULTS/data.php?fips=28&amp;year=2008&amp;datatype=county&amp;def=1&amp;f=0&amp;off=0&amp;elect=0" TargetMode="External"/><Relationship Id="rId40" Type="http://schemas.openxmlformats.org/officeDocument/2006/relationships/hyperlink" Target="http://uselectionatlas.org/RESULTS/data.php?fips=31&amp;year=2008&amp;datatype=county&amp;def=1&amp;f=0&amp;off=0&amp;elect=0" TargetMode="External"/><Relationship Id="rId45" Type="http://schemas.openxmlformats.org/officeDocument/2006/relationships/hyperlink" Target="http://uselectionatlas.org/RESULTS/data.php?fips=36&amp;year=2008&amp;datatype=county&amp;def=1&amp;f=0&amp;off=0&amp;elect=0" TargetMode="External"/><Relationship Id="rId53" Type="http://schemas.openxmlformats.org/officeDocument/2006/relationships/hyperlink" Target="http://uselectionatlas.org/RESULTS/data.php?fips=45&amp;year=2008&amp;datatype=county&amp;def=1&amp;f=0&amp;off=0&amp;elect=0" TargetMode="External"/><Relationship Id="rId58" Type="http://schemas.openxmlformats.org/officeDocument/2006/relationships/hyperlink" Target="http://uselectionatlas.org/RESULTS/data.php?fips=50&amp;year=2008&amp;datatype=county&amp;def=1&amp;f=0&amp;off=0&amp;elect=0" TargetMode="External"/><Relationship Id="rId66" Type="http://schemas.openxmlformats.org/officeDocument/2006/relationships/hyperlink" Target="http://uselectionatlas.org/login.php" TargetMode="External"/><Relationship Id="rId5" Type="http://schemas.openxmlformats.org/officeDocument/2006/relationships/hyperlink" Target="http://uselectionatlas.org/WEBLOGS/dave" TargetMode="External"/><Relationship Id="rId15" Type="http://schemas.openxmlformats.org/officeDocument/2006/relationships/hyperlink" Target="http://uselectionatlas.org/RESULTS/data.php?fips=4&amp;year=2008&amp;datatype=county&amp;def=1&amp;f=0&amp;off=0&amp;elect=0" TargetMode="External"/><Relationship Id="rId23" Type="http://schemas.openxmlformats.org/officeDocument/2006/relationships/hyperlink" Target="http://uselectionatlas.org/RESULTS/data.php?fips=13&amp;year=2008&amp;datatype=county&amp;def=1&amp;f=0&amp;off=0&amp;elect=0" TargetMode="External"/><Relationship Id="rId28" Type="http://schemas.openxmlformats.org/officeDocument/2006/relationships/hyperlink" Target="http://uselectionatlas.org/RESULTS/data.php?fips=19&amp;year=2008&amp;datatype=county&amp;def=1&amp;f=0&amp;off=0&amp;elect=0" TargetMode="External"/><Relationship Id="rId36" Type="http://schemas.openxmlformats.org/officeDocument/2006/relationships/hyperlink" Target="http://uselectionatlas.org/RESULTS/data.php?fips=27&amp;year=2008&amp;datatype=county&amp;def=1&amp;f=0&amp;off=0&amp;elect=0" TargetMode="External"/><Relationship Id="rId49" Type="http://schemas.openxmlformats.org/officeDocument/2006/relationships/hyperlink" Target="http://uselectionatlas.org/RESULTS/data.php?fips=40&amp;year=2008&amp;datatype=county&amp;def=1&amp;f=0&amp;off=0&amp;elect=0" TargetMode="External"/><Relationship Id="rId57" Type="http://schemas.openxmlformats.org/officeDocument/2006/relationships/hyperlink" Target="http://uselectionatlas.org/RESULTS/data.php?fips=49&amp;year=2008&amp;datatype=county&amp;def=1&amp;f=0&amp;off=0&amp;elect=0" TargetMode="External"/><Relationship Id="rId61" Type="http://schemas.openxmlformats.org/officeDocument/2006/relationships/hyperlink" Target="http://uselectionatlas.org/RESULTS/data.php?fips=54&amp;year=2008&amp;datatype=county&amp;def=1&amp;f=0&amp;off=0&amp;elect=0" TargetMode="External"/><Relationship Id="rId10" Type="http://schemas.openxmlformats.org/officeDocument/2006/relationships/hyperlink" Target="http://uselectionatlas.org/login.php" TargetMode="External"/><Relationship Id="rId19" Type="http://schemas.openxmlformats.org/officeDocument/2006/relationships/hyperlink" Target="http://uselectionatlas.org/RESULTS/data.php?fips=9&amp;year=2008&amp;datatype=county&amp;def=1&amp;f=0&amp;off=0&amp;elect=0" TargetMode="External"/><Relationship Id="rId31" Type="http://schemas.openxmlformats.org/officeDocument/2006/relationships/hyperlink" Target="http://uselectionatlas.org/RESULTS/data.php?fips=22&amp;year=2008&amp;datatype=county&amp;def=1&amp;f=0&amp;off=0&amp;elect=0" TargetMode="External"/><Relationship Id="rId44" Type="http://schemas.openxmlformats.org/officeDocument/2006/relationships/hyperlink" Target="http://uselectionatlas.org/RESULTS/data.php?fips=35&amp;year=2008&amp;datatype=county&amp;def=1&amp;f=0&amp;off=0&amp;elect=0" TargetMode="External"/><Relationship Id="rId52" Type="http://schemas.openxmlformats.org/officeDocument/2006/relationships/hyperlink" Target="http://uselectionatlas.org/RESULTS/data.php?fips=44&amp;year=2008&amp;datatype=county&amp;def=1&amp;f=0&amp;off=0&amp;elect=0" TargetMode="External"/><Relationship Id="rId60" Type="http://schemas.openxmlformats.org/officeDocument/2006/relationships/hyperlink" Target="http://uselectionatlas.org/RESULTS/data.php?fips=53&amp;year=2008&amp;datatype=county&amp;def=1&amp;f=0&amp;off=0&amp;elect=0" TargetMode="External"/><Relationship Id="rId65" Type="http://schemas.openxmlformats.org/officeDocument/2006/relationships/hyperlink" Target="http://uselectionatlas.org/RESULTS/national.php?year=2008&amp;f=0&amp;off=0&amp;elect=0" TargetMode="External"/><Relationship Id="rId4" Type="http://schemas.openxmlformats.org/officeDocument/2006/relationships/hyperlink" Target="http://uselectionatlas.org/INFORMATION/index.php" TargetMode="External"/><Relationship Id="rId9" Type="http://schemas.openxmlformats.org/officeDocument/2006/relationships/hyperlink" Target="http://uselectionatlas.org/BOTTOM/email.php" TargetMode="External"/><Relationship Id="rId14" Type="http://schemas.openxmlformats.org/officeDocument/2006/relationships/hyperlink" Target="http://uselectionatlas.org/RESULTS/data.php?fips=2&amp;year=2008&amp;datatype=county&amp;def=1&amp;f=0&amp;off=0&amp;elect=0" TargetMode="External"/><Relationship Id="rId22" Type="http://schemas.openxmlformats.org/officeDocument/2006/relationships/hyperlink" Target="http://uselectionatlas.org/RESULTS/data.php?fips=12&amp;year=2008&amp;datatype=county&amp;def=1&amp;f=0&amp;off=0&amp;elect=0" TargetMode="External"/><Relationship Id="rId27" Type="http://schemas.openxmlformats.org/officeDocument/2006/relationships/hyperlink" Target="http://uselectionatlas.org/RESULTS/data.php?fips=18&amp;year=2008&amp;datatype=county&amp;def=1&amp;f=0&amp;off=0&amp;elect=0" TargetMode="External"/><Relationship Id="rId30" Type="http://schemas.openxmlformats.org/officeDocument/2006/relationships/hyperlink" Target="http://uselectionatlas.org/RESULTS/data.php?fips=21&amp;year=2008&amp;datatype=county&amp;def=1&amp;f=0&amp;off=0&amp;elect=0" TargetMode="External"/><Relationship Id="rId35" Type="http://schemas.openxmlformats.org/officeDocument/2006/relationships/hyperlink" Target="http://uselectionatlas.org/RESULTS/data.php?fips=26&amp;year=2008&amp;datatype=county&amp;def=1&amp;f=0&amp;off=0&amp;elect=0" TargetMode="External"/><Relationship Id="rId43" Type="http://schemas.openxmlformats.org/officeDocument/2006/relationships/hyperlink" Target="http://uselectionatlas.org/RESULTS/data.php?fips=34&amp;year=2008&amp;datatype=county&amp;def=1&amp;f=0&amp;off=0&amp;elect=0" TargetMode="External"/><Relationship Id="rId48" Type="http://schemas.openxmlformats.org/officeDocument/2006/relationships/hyperlink" Target="http://uselectionatlas.org/RESULTS/data.php?fips=39&amp;year=2008&amp;datatype=county&amp;def=1&amp;f=0&amp;off=0&amp;elect=0" TargetMode="External"/><Relationship Id="rId56" Type="http://schemas.openxmlformats.org/officeDocument/2006/relationships/hyperlink" Target="http://uselectionatlas.org/RESULTS/data.php?fips=48&amp;year=2008&amp;datatype=county&amp;def=1&amp;f=0&amp;off=0&amp;elect=0" TargetMode="External"/><Relationship Id="rId64" Type="http://schemas.openxmlformats.org/officeDocument/2006/relationships/hyperlink" Target="http://uselectionatlas.org/RESULTS/sources.php?year=2008&amp;type=vot&amp;f=0" TargetMode="External"/><Relationship Id="rId8" Type="http://schemas.openxmlformats.org/officeDocument/2006/relationships/hyperlink" Target="http://uselectionatlas.org/BOTTOM/search.php" TargetMode="External"/><Relationship Id="rId51" Type="http://schemas.openxmlformats.org/officeDocument/2006/relationships/hyperlink" Target="http://uselectionatlas.org/RESULTS/data.php?fips=42&amp;year=2008&amp;datatype=county&amp;def=1&amp;f=0&amp;off=0&amp;elect=0" TargetMode="External"/><Relationship Id="rId3" Type="http://schemas.openxmlformats.org/officeDocument/2006/relationships/hyperlink" Target="http://uselectionatlas.org/RESULTS/index.html" TargetMode="External"/><Relationship Id="rId12" Type="http://schemas.openxmlformats.org/officeDocument/2006/relationships/hyperlink" Target="http://uselectionatlas.org/BOTTOM/store.php" TargetMode="External"/><Relationship Id="rId17" Type="http://schemas.openxmlformats.org/officeDocument/2006/relationships/hyperlink" Target="http://uselectionatlas.org/RESULTS/data.php?fips=6&amp;year=2008&amp;datatype=county&amp;def=1&amp;f=0&amp;off=0&amp;elect=0" TargetMode="External"/><Relationship Id="rId25" Type="http://schemas.openxmlformats.org/officeDocument/2006/relationships/hyperlink" Target="http://uselectionatlas.org/RESULTS/data.php?fips=16&amp;year=2008&amp;datatype=county&amp;def=1&amp;f=0&amp;off=0&amp;elect=0" TargetMode="External"/><Relationship Id="rId33" Type="http://schemas.openxmlformats.org/officeDocument/2006/relationships/hyperlink" Target="http://uselectionatlas.org/RESULTS/data.php?fips=24&amp;year=2008&amp;datatype=county&amp;def=1&amp;f=0&amp;off=0&amp;elect=0" TargetMode="External"/><Relationship Id="rId38" Type="http://schemas.openxmlformats.org/officeDocument/2006/relationships/hyperlink" Target="http://uselectionatlas.org/RESULTS/data.php?fips=29&amp;year=2008&amp;datatype=county&amp;def=1&amp;f=0&amp;off=0&amp;elect=0" TargetMode="External"/><Relationship Id="rId46" Type="http://schemas.openxmlformats.org/officeDocument/2006/relationships/hyperlink" Target="http://uselectionatlas.org/RESULTS/data.php?fips=37&amp;year=2008&amp;datatype=county&amp;def=1&amp;f=0&amp;off=0&amp;elect=0" TargetMode="External"/><Relationship Id="rId59" Type="http://schemas.openxmlformats.org/officeDocument/2006/relationships/hyperlink" Target="http://uselectionatlas.org/RESULTS/data.php?fips=51&amp;year=2008&amp;datatype=county&amp;def=1&amp;f=0&amp;off=0&amp;elect=0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uselectionatlas.org/RESULTS/data.php?fips=10&amp;year=2008&amp;datatype=county&amp;def=1&amp;f=0&amp;off=0&amp;elect=0" TargetMode="External"/><Relationship Id="rId41" Type="http://schemas.openxmlformats.org/officeDocument/2006/relationships/hyperlink" Target="http://uselectionatlas.org/RESULTS/data.php?fips=32&amp;year=2008&amp;datatype=county&amp;def=1&amp;f=0&amp;off=0&amp;elect=0" TargetMode="External"/><Relationship Id="rId54" Type="http://schemas.openxmlformats.org/officeDocument/2006/relationships/hyperlink" Target="http://uselectionatlas.org/RESULTS/data.php?fips=46&amp;year=2008&amp;datatype=county&amp;def=1&amp;f=0&amp;off=0&amp;elect=0" TargetMode="External"/><Relationship Id="rId62" Type="http://schemas.openxmlformats.org/officeDocument/2006/relationships/hyperlink" Target="http://uselectionatlas.org/RESULTS/data.php?fips=55&amp;year=2008&amp;datatype=county&amp;def=1&amp;f=0&amp;off=0&amp;elect=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population/www/socdemo/vo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ySplit="4" topLeftCell="A39" activePane="bottomLeft" state="frozen"/>
      <selection pane="bottomLeft" activeCell="C43" sqref="C43"/>
    </sheetView>
  </sheetViews>
  <sheetFormatPr defaultRowHeight="15"/>
  <cols>
    <col min="1" max="1" width="18.28515625" style="96" bestFit="1" customWidth="1"/>
    <col min="2" max="2" width="13.140625" style="90" bestFit="1" customWidth="1"/>
    <col min="3" max="3" width="14" style="90" bestFit="1" customWidth="1"/>
    <col min="4" max="4" width="24.28515625" style="90" bestFit="1" customWidth="1"/>
    <col min="5" max="5" width="32.85546875" style="90" bestFit="1" customWidth="1"/>
    <col min="6" max="6" width="26.85546875" style="90" bestFit="1" customWidth="1"/>
    <col min="7" max="7" width="35" style="90" bestFit="1" customWidth="1"/>
    <col min="8" max="8" width="34.7109375" style="90" bestFit="1" customWidth="1"/>
    <col min="9" max="9" width="37" style="90" bestFit="1" customWidth="1"/>
    <col min="10" max="16384" width="9.140625" style="90"/>
  </cols>
  <sheetData>
    <row r="1" spans="1:9" ht="23.25">
      <c r="A1" s="88" t="s">
        <v>199</v>
      </c>
      <c r="B1" s="101" t="s">
        <v>200</v>
      </c>
      <c r="C1" s="101"/>
      <c r="D1" s="101"/>
      <c r="E1" s="88" t="s">
        <v>201</v>
      </c>
      <c r="F1" s="89"/>
      <c r="G1" s="89"/>
      <c r="H1" s="89"/>
      <c r="I1" s="89"/>
    </row>
    <row r="2" spans="1:9">
      <c r="A2" s="91"/>
      <c r="B2" s="89"/>
      <c r="C2" s="89"/>
      <c r="D2" s="89"/>
      <c r="E2" s="89"/>
      <c r="F2" s="89"/>
      <c r="G2" s="89"/>
      <c r="H2" s="89"/>
      <c r="I2" s="89"/>
    </row>
    <row r="3" spans="1:9">
      <c r="A3" s="91"/>
      <c r="B3" s="89"/>
      <c r="C3" s="89"/>
      <c r="D3" s="89"/>
      <c r="E3" s="89"/>
      <c r="F3" s="89"/>
      <c r="G3" s="89"/>
      <c r="H3" s="89"/>
      <c r="I3" s="89"/>
    </row>
    <row r="4" spans="1:9" ht="15.75" thickBot="1">
      <c r="A4" s="92" t="s">
        <v>50</v>
      </c>
      <c r="B4" s="93" t="s">
        <v>52</v>
      </c>
      <c r="C4" s="93" t="s">
        <v>51</v>
      </c>
      <c r="D4" s="92" t="s">
        <v>167</v>
      </c>
      <c r="E4" s="94" t="s">
        <v>169</v>
      </c>
      <c r="F4" s="94" t="s">
        <v>170</v>
      </c>
      <c r="G4" s="94" t="s">
        <v>197</v>
      </c>
      <c r="H4" s="94" t="s">
        <v>153</v>
      </c>
      <c r="I4" s="95" t="s">
        <v>154</v>
      </c>
    </row>
    <row r="5" spans="1:9" ht="15.75" thickTop="1">
      <c r="A5" s="90" t="s">
        <v>1</v>
      </c>
      <c r="B5" s="1">
        <v>0.38740000000000002</v>
      </c>
      <c r="C5" s="1">
        <v>0.61260000000000003</v>
      </c>
      <c r="D5" s="90">
        <v>2.8</v>
      </c>
      <c r="E5" s="90">
        <v>3497000</v>
      </c>
      <c r="F5" s="90">
        <v>0.60794967114669718</v>
      </c>
      <c r="G5" s="90">
        <v>0.81</v>
      </c>
      <c r="H5" s="90">
        <v>1</v>
      </c>
      <c r="I5" s="90">
        <v>82.1</v>
      </c>
    </row>
    <row r="6" spans="1:9">
      <c r="A6" s="90" t="s">
        <v>0</v>
      </c>
      <c r="B6" s="1">
        <v>0.37890000000000001</v>
      </c>
      <c r="C6" s="1">
        <v>0.62109999999999999</v>
      </c>
      <c r="D6" s="90">
        <v>3.4</v>
      </c>
      <c r="E6" s="90">
        <v>488000</v>
      </c>
      <c r="F6" s="90">
        <v>0.62295081967213117</v>
      </c>
      <c r="G6" s="90">
        <v>1.1399999999999999</v>
      </c>
      <c r="H6" s="90">
        <v>0.33333333333333331</v>
      </c>
      <c r="I6" s="90">
        <v>91.4</v>
      </c>
    </row>
    <row r="7" spans="1:9">
      <c r="A7" s="90" t="s">
        <v>3</v>
      </c>
      <c r="B7" s="1">
        <v>0.4491</v>
      </c>
      <c r="C7" s="1">
        <v>0.55089999999999995</v>
      </c>
      <c r="D7" s="90">
        <v>3.5</v>
      </c>
      <c r="E7" s="90">
        <v>4688000</v>
      </c>
      <c r="F7" s="90">
        <v>0.53263651877133111</v>
      </c>
      <c r="G7" s="90">
        <v>0.93</v>
      </c>
      <c r="H7" s="90">
        <v>0.7</v>
      </c>
      <c r="I7" s="90">
        <v>84.2</v>
      </c>
    </row>
    <row r="8" spans="1:9">
      <c r="A8" s="90" t="s">
        <v>2</v>
      </c>
      <c r="B8" s="1">
        <v>0.3886</v>
      </c>
      <c r="C8" s="1">
        <v>0.61139999999999994</v>
      </c>
      <c r="D8" s="90">
        <v>3.6</v>
      </c>
      <c r="E8" s="90">
        <v>2108000</v>
      </c>
      <c r="F8" s="90">
        <v>0.51802656546489567</v>
      </c>
      <c r="G8" s="90">
        <v>0.82</v>
      </c>
      <c r="H8" s="90">
        <v>0.33333333333333331</v>
      </c>
      <c r="I8" s="90">
        <v>82.4</v>
      </c>
    </row>
    <row r="9" spans="1:9">
      <c r="A9" s="90" t="s">
        <v>4</v>
      </c>
      <c r="B9" s="1">
        <v>0.60919999999999996</v>
      </c>
      <c r="C9" s="1">
        <v>0.39080000000000004</v>
      </c>
      <c r="D9" s="90">
        <v>4.0999999999999996</v>
      </c>
      <c r="E9" s="90">
        <v>26993000</v>
      </c>
      <c r="F9" s="90">
        <v>0.51228096173081905</v>
      </c>
      <c r="G9" s="90">
        <v>1.01</v>
      </c>
      <c r="H9" s="90">
        <v>0.77777777777777779</v>
      </c>
      <c r="I9" s="90">
        <v>80.599999999999994</v>
      </c>
    </row>
    <row r="10" spans="1:9">
      <c r="A10" s="90" t="s">
        <v>5</v>
      </c>
      <c r="B10" s="1">
        <v>0.53659999999999997</v>
      </c>
      <c r="C10" s="1">
        <v>0.46340000000000003</v>
      </c>
      <c r="D10" s="90">
        <v>4.2</v>
      </c>
      <c r="E10" s="90">
        <v>3694000</v>
      </c>
      <c r="F10" s="90">
        <v>0.62479696805630758</v>
      </c>
      <c r="G10" s="90">
        <v>0.93</v>
      </c>
      <c r="H10" s="90">
        <v>0.75</v>
      </c>
      <c r="I10" s="90">
        <v>89.3</v>
      </c>
    </row>
    <row r="11" spans="1:9">
      <c r="A11" s="90" t="s">
        <v>6</v>
      </c>
      <c r="B11" s="1">
        <v>0.60589999999999999</v>
      </c>
      <c r="C11" s="1">
        <v>0.39410000000000001</v>
      </c>
      <c r="D11" s="90">
        <v>4.3</v>
      </c>
      <c r="E11" s="90">
        <v>2651000</v>
      </c>
      <c r="F11" s="90">
        <v>0.60731799321010937</v>
      </c>
      <c r="G11" s="90">
        <v>0.88</v>
      </c>
      <c r="H11" s="90">
        <v>1</v>
      </c>
      <c r="I11" s="90">
        <v>88.6</v>
      </c>
    </row>
    <row r="12" spans="1:9">
      <c r="A12" s="90" t="s">
        <v>7</v>
      </c>
      <c r="B12" s="1">
        <v>0.61909999999999998</v>
      </c>
      <c r="C12" s="1">
        <v>0.38090000000000002</v>
      </c>
      <c r="D12" s="90">
        <v>4.4000000000000004</v>
      </c>
      <c r="E12" s="90">
        <v>648000</v>
      </c>
      <c r="F12" s="90">
        <v>0.62962962962962965</v>
      </c>
      <c r="G12" s="90">
        <v>0.84</v>
      </c>
      <c r="H12" s="90">
        <v>1</v>
      </c>
      <c r="I12" s="90">
        <v>87.4</v>
      </c>
    </row>
    <row r="13" spans="1:9">
      <c r="A13" s="90" t="s">
        <v>8</v>
      </c>
      <c r="B13" s="1">
        <v>0.5091</v>
      </c>
      <c r="C13" s="1">
        <v>0.4909</v>
      </c>
      <c r="D13" s="90">
        <v>4.5999999999999996</v>
      </c>
      <c r="E13" s="90">
        <v>14069000</v>
      </c>
      <c r="F13" s="90">
        <v>0.56514322268817974</v>
      </c>
      <c r="G13" s="90">
        <v>0.76</v>
      </c>
      <c r="H13" s="90">
        <v>0.66666666666666663</v>
      </c>
      <c r="I13" s="90">
        <v>85.3</v>
      </c>
    </row>
    <row r="14" spans="1:9">
      <c r="A14" s="90" t="s">
        <v>9</v>
      </c>
      <c r="B14" s="1">
        <v>0.46899999999999997</v>
      </c>
      <c r="C14" s="1">
        <v>0.53100000000000003</v>
      </c>
      <c r="D14" s="90">
        <v>4.5999999999999996</v>
      </c>
      <c r="E14" s="90">
        <v>7018000</v>
      </c>
      <c r="F14" s="90">
        <v>0.59603875748076374</v>
      </c>
      <c r="G14" s="90">
        <v>0.9</v>
      </c>
      <c r="H14" s="90">
        <v>0.4</v>
      </c>
      <c r="I14" s="90">
        <v>83.9</v>
      </c>
    </row>
    <row r="15" spans="1:9">
      <c r="A15" s="90" t="s">
        <v>10</v>
      </c>
      <c r="B15" s="1">
        <v>0.71850000000000003</v>
      </c>
      <c r="C15" s="1">
        <v>0.28149999999999997</v>
      </c>
      <c r="D15" s="90">
        <v>4.7</v>
      </c>
      <c r="E15" s="90">
        <v>977000</v>
      </c>
      <c r="F15" s="90">
        <v>0.46775844421699081</v>
      </c>
      <c r="G15" s="90">
        <v>0.83</v>
      </c>
      <c r="H15" s="90">
        <v>0.5</v>
      </c>
      <c r="I15" s="90">
        <v>90.4</v>
      </c>
    </row>
    <row r="16" spans="1:9">
      <c r="A16" s="90" t="s">
        <v>11</v>
      </c>
      <c r="B16" s="1">
        <v>0.35909999999999997</v>
      </c>
      <c r="C16" s="1">
        <v>0.64090000000000003</v>
      </c>
      <c r="D16" s="90">
        <v>4.7</v>
      </c>
      <c r="E16" s="90">
        <v>1095000</v>
      </c>
      <c r="F16" s="90">
        <v>0.58812785388127853</v>
      </c>
      <c r="G16" s="90">
        <v>1.02</v>
      </c>
      <c r="H16" s="90">
        <v>1</v>
      </c>
      <c r="I16" s="90">
        <v>88.4</v>
      </c>
    </row>
    <row r="17" spans="1:9">
      <c r="A17" s="90" t="s">
        <v>12</v>
      </c>
      <c r="B17" s="1">
        <v>0.61829999999999996</v>
      </c>
      <c r="C17" s="1">
        <v>0.38170000000000004</v>
      </c>
      <c r="D17" s="90">
        <v>4.7</v>
      </c>
      <c r="E17" s="90">
        <v>9521000</v>
      </c>
      <c r="F17" s="90">
        <v>0.57094842978678706</v>
      </c>
      <c r="G17" s="90">
        <v>0.93</v>
      </c>
      <c r="H17" s="90">
        <v>0.5714285714285714</v>
      </c>
      <c r="I17" s="90">
        <v>86.4</v>
      </c>
    </row>
    <row r="18" spans="1:9">
      <c r="A18" s="90" t="s">
        <v>13</v>
      </c>
      <c r="B18" s="1">
        <v>0.49840000000000001</v>
      </c>
      <c r="C18" s="1">
        <v>0.50160000000000005</v>
      </c>
      <c r="D18" s="90">
        <v>4.8</v>
      </c>
      <c r="E18" s="90">
        <v>4686000</v>
      </c>
      <c r="F18" s="90">
        <v>0.58856167306871532</v>
      </c>
      <c r="G18" s="90">
        <v>0.89</v>
      </c>
      <c r="H18" s="90">
        <v>1</v>
      </c>
      <c r="I18" s="90">
        <v>86.6</v>
      </c>
    </row>
    <row r="19" spans="1:9">
      <c r="A19" s="90" t="s">
        <v>14</v>
      </c>
      <c r="B19" s="1">
        <v>0.5393</v>
      </c>
      <c r="C19" s="1">
        <v>0.4607</v>
      </c>
      <c r="D19" s="90">
        <v>5.2</v>
      </c>
      <c r="E19" s="90">
        <v>2244000</v>
      </c>
      <c r="F19" s="90">
        <v>0.66889483065953659</v>
      </c>
      <c r="G19" s="90">
        <v>0.89</v>
      </c>
      <c r="H19" s="90">
        <v>0.5</v>
      </c>
      <c r="I19" s="90">
        <v>90.5</v>
      </c>
    </row>
    <row r="20" spans="1:9">
      <c r="A20" s="90" t="s">
        <v>15</v>
      </c>
      <c r="B20" s="1">
        <v>0.41549999999999998</v>
      </c>
      <c r="C20" s="1">
        <v>0.58450000000000002</v>
      </c>
      <c r="D20" s="90">
        <v>5.5</v>
      </c>
      <c r="E20" s="90">
        <v>2037000</v>
      </c>
      <c r="F20" s="90">
        <v>0.5984290623465881</v>
      </c>
      <c r="G20" s="90">
        <v>0.94</v>
      </c>
      <c r="H20" s="90">
        <v>1</v>
      </c>
      <c r="I20" s="90">
        <v>89.7</v>
      </c>
    </row>
    <row r="21" spans="1:9">
      <c r="A21" s="90" t="s">
        <v>16</v>
      </c>
      <c r="B21" s="1">
        <v>0.41149999999999998</v>
      </c>
      <c r="C21" s="1">
        <v>0.58850000000000002</v>
      </c>
      <c r="D21" s="90">
        <v>5.5</v>
      </c>
      <c r="E21" s="90">
        <v>3179000</v>
      </c>
      <c r="F21" s="90">
        <v>0.61402956904687012</v>
      </c>
      <c r="G21" s="90">
        <v>0.82</v>
      </c>
      <c r="H21" s="90">
        <v>1</v>
      </c>
      <c r="I21" s="90">
        <v>81.7</v>
      </c>
    </row>
    <row r="22" spans="1:9">
      <c r="A22" s="90" t="s">
        <v>17</v>
      </c>
      <c r="B22" s="1">
        <v>0.39929999999999999</v>
      </c>
      <c r="C22" s="1">
        <v>0.60070000000000001</v>
      </c>
      <c r="D22" s="90">
        <v>5.6</v>
      </c>
      <c r="E22" s="90">
        <v>3161000</v>
      </c>
      <c r="F22" s="90">
        <v>0.6798481493198355</v>
      </c>
      <c r="G22" s="90">
        <v>0.91</v>
      </c>
      <c r="H22" s="90">
        <v>0.33333333333333331</v>
      </c>
      <c r="I22" s="90">
        <v>82.2</v>
      </c>
    </row>
    <row r="23" spans="1:9">
      <c r="A23" s="90" t="s">
        <v>18</v>
      </c>
      <c r="B23" s="1">
        <v>0.57709999999999995</v>
      </c>
      <c r="C23" s="1">
        <v>0.42290000000000005</v>
      </c>
      <c r="D23" s="90">
        <v>5.7</v>
      </c>
      <c r="E23" s="90">
        <v>1020000</v>
      </c>
      <c r="F23" s="90">
        <v>0.70196078431372544</v>
      </c>
      <c r="G23" s="90">
        <v>0.82</v>
      </c>
      <c r="H23" s="90">
        <v>0.66666666666666663</v>
      </c>
      <c r="I23" s="90">
        <v>90.2</v>
      </c>
    </row>
    <row r="24" spans="1:9">
      <c r="A24" s="90" t="s">
        <v>19</v>
      </c>
      <c r="B24" s="1">
        <v>0.61919999999999997</v>
      </c>
      <c r="C24" s="1">
        <v>0.38080000000000003</v>
      </c>
      <c r="D24" s="90">
        <v>5.7</v>
      </c>
      <c r="E24" s="90">
        <v>4218000</v>
      </c>
      <c r="F24" s="90">
        <v>0.61901375059269792</v>
      </c>
      <c r="G24" s="90">
        <v>0.88</v>
      </c>
      <c r="H24" s="90">
        <v>0.5</v>
      </c>
      <c r="I24" s="90">
        <v>88.2</v>
      </c>
    </row>
    <row r="25" spans="1:9">
      <c r="A25" s="90" t="s">
        <v>20</v>
      </c>
      <c r="B25" s="1">
        <v>0.61799999999999999</v>
      </c>
      <c r="C25" s="1">
        <v>0.38200000000000001</v>
      </c>
      <c r="D25" s="90">
        <v>5.7</v>
      </c>
      <c r="E25" s="90">
        <v>4962000</v>
      </c>
      <c r="F25" s="90">
        <v>0.61346231358323255</v>
      </c>
      <c r="G25" s="90">
        <v>0.88</v>
      </c>
      <c r="H25" s="90">
        <v>0.5</v>
      </c>
      <c r="I25" s="90">
        <v>89</v>
      </c>
    </row>
    <row r="26" spans="1:9">
      <c r="A26" s="90" t="s">
        <v>21</v>
      </c>
      <c r="B26" s="1">
        <v>0.57330000000000003</v>
      </c>
      <c r="C26" s="1">
        <v>0.42669999999999997</v>
      </c>
      <c r="D26" s="90">
        <v>5.8</v>
      </c>
      <c r="E26" s="90">
        <v>7487000</v>
      </c>
      <c r="F26" s="90">
        <v>0.64979297448911444</v>
      </c>
      <c r="G26" s="90">
        <v>0.91</v>
      </c>
      <c r="H26" s="90">
        <v>0.66666666666666663</v>
      </c>
      <c r="I26" s="90">
        <v>87.9</v>
      </c>
    </row>
    <row r="27" spans="1:9">
      <c r="A27" s="90" t="s">
        <v>22</v>
      </c>
      <c r="B27" s="1">
        <v>0.54059999999999997</v>
      </c>
      <c r="C27" s="1">
        <v>0.45940000000000003</v>
      </c>
      <c r="D27" s="90">
        <v>6</v>
      </c>
      <c r="E27" s="90">
        <v>3898000</v>
      </c>
      <c r="F27" s="90">
        <v>0.70779887121600826</v>
      </c>
      <c r="G27" s="90">
        <v>0.96</v>
      </c>
      <c r="H27" s="90">
        <v>1</v>
      </c>
      <c r="I27" s="90">
        <v>91.5</v>
      </c>
    </row>
    <row r="28" spans="1:9">
      <c r="A28" s="90" t="s">
        <v>23</v>
      </c>
      <c r="B28" s="1">
        <v>0.43</v>
      </c>
      <c r="C28" s="1">
        <v>0.57000000000000006</v>
      </c>
      <c r="D28" s="90">
        <v>6</v>
      </c>
      <c r="E28" s="90">
        <v>2109000</v>
      </c>
      <c r="F28" s="90">
        <v>0.6823138928402086</v>
      </c>
      <c r="G28" s="90">
        <v>0.88</v>
      </c>
      <c r="H28" s="90">
        <v>1</v>
      </c>
      <c r="I28" s="90">
        <v>80.400000000000006</v>
      </c>
    </row>
    <row r="29" spans="1:9">
      <c r="A29" s="90" t="s">
        <v>24</v>
      </c>
      <c r="B29" s="1">
        <v>0.49230000000000002</v>
      </c>
      <c r="C29" s="1">
        <v>0.50770000000000004</v>
      </c>
      <c r="D29" s="90">
        <v>6.1</v>
      </c>
      <c r="E29" s="90">
        <v>4430000</v>
      </c>
      <c r="F29" s="90">
        <v>0.64243792325056437</v>
      </c>
      <c r="G29" s="90">
        <v>0.88</v>
      </c>
      <c r="H29" s="90">
        <v>0</v>
      </c>
      <c r="I29" s="90">
        <v>86.8</v>
      </c>
    </row>
    <row r="30" spans="1:9">
      <c r="A30" s="90" t="s">
        <v>25</v>
      </c>
      <c r="B30" s="1">
        <v>0.47110000000000002</v>
      </c>
      <c r="C30" s="1">
        <v>0.52889999999999993</v>
      </c>
      <c r="D30" s="90">
        <v>6.2</v>
      </c>
      <c r="E30" s="90">
        <v>731000</v>
      </c>
      <c r="F30" s="90">
        <v>0.6470588235294118</v>
      </c>
      <c r="G30" s="90">
        <v>0.89</v>
      </c>
      <c r="H30" s="90">
        <v>0</v>
      </c>
      <c r="I30" s="90">
        <v>90.8</v>
      </c>
    </row>
    <row r="31" spans="1:9">
      <c r="A31" s="90" t="s">
        <v>26</v>
      </c>
      <c r="B31" s="1">
        <v>0.41599999999999998</v>
      </c>
      <c r="C31" s="1">
        <v>0.58400000000000007</v>
      </c>
      <c r="D31" s="90">
        <v>6.2</v>
      </c>
      <c r="E31" s="90">
        <v>1308000</v>
      </c>
      <c r="F31" s="90">
        <v>0.64525993883792054</v>
      </c>
      <c r="G31" s="90">
        <v>0.95</v>
      </c>
      <c r="H31" s="90">
        <v>0</v>
      </c>
      <c r="I31" s="90">
        <v>89.8</v>
      </c>
    </row>
    <row r="32" spans="1:9">
      <c r="A32" s="90" t="s">
        <v>27</v>
      </c>
      <c r="B32" s="1">
        <v>0.55149999999999999</v>
      </c>
      <c r="C32" s="1">
        <v>0.44850000000000001</v>
      </c>
      <c r="D32" s="90">
        <v>6.3</v>
      </c>
      <c r="E32" s="90">
        <v>1946000</v>
      </c>
      <c r="F32" s="90">
        <v>0.5277492291880781</v>
      </c>
      <c r="G32" s="90">
        <v>0.91</v>
      </c>
      <c r="H32" s="90">
        <v>0.5</v>
      </c>
      <c r="I32" s="90">
        <v>83.9</v>
      </c>
    </row>
    <row r="33" spans="1:9">
      <c r="A33" s="90" t="s">
        <v>28</v>
      </c>
      <c r="B33" s="1">
        <v>0.5413</v>
      </c>
      <c r="C33" s="1">
        <v>0.4587</v>
      </c>
      <c r="D33" s="90">
        <v>6.3</v>
      </c>
      <c r="E33" s="90">
        <v>1015000</v>
      </c>
      <c r="F33" s="90">
        <v>0.6975369458128079</v>
      </c>
      <c r="G33" s="90">
        <v>0.89</v>
      </c>
      <c r="H33" s="90">
        <v>0.75</v>
      </c>
      <c r="I33" s="90">
        <v>91.3</v>
      </c>
    </row>
    <row r="34" spans="1:9">
      <c r="A34" s="90" t="s">
        <v>29</v>
      </c>
      <c r="B34" s="1">
        <v>0.57140000000000002</v>
      </c>
      <c r="C34" s="1">
        <v>0.42859999999999998</v>
      </c>
      <c r="D34" s="90">
        <v>6.4</v>
      </c>
      <c r="E34" s="90">
        <v>6489000</v>
      </c>
      <c r="F34" s="90">
        <v>0.56048697796270608</v>
      </c>
      <c r="G34" s="90">
        <v>0.87</v>
      </c>
      <c r="H34" s="90">
        <v>0.6</v>
      </c>
      <c r="I34" s="90">
        <v>87.4</v>
      </c>
    </row>
    <row r="35" spans="1:9">
      <c r="A35" s="90" t="s">
        <v>30</v>
      </c>
      <c r="B35" s="1">
        <v>0.56910000000000005</v>
      </c>
      <c r="C35" s="1">
        <v>0.43089999999999995</v>
      </c>
      <c r="D35" s="90">
        <v>6.5</v>
      </c>
      <c r="E35" s="90">
        <v>1473000</v>
      </c>
      <c r="F35" s="90">
        <v>0.57433808553971488</v>
      </c>
      <c r="G35" s="90">
        <v>0.95</v>
      </c>
      <c r="H35" s="90">
        <v>1</v>
      </c>
      <c r="I35" s="90">
        <v>82.8</v>
      </c>
    </row>
    <row r="36" spans="1:9">
      <c r="A36" s="90" t="s">
        <v>31</v>
      </c>
      <c r="B36" s="1">
        <v>0.62880000000000003</v>
      </c>
      <c r="C36" s="1">
        <v>0.37119999999999997</v>
      </c>
      <c r="D36" s="90">
        <v>6.5</v>
      </c>
      <c r="E36" s="90">
        <v>14665000</v>
      </c>
      <c r="F36" s="90">
        <v>0.51544493692465054</v>
      </c>
      <c r="G36" s="90">
        <v>0.9</v>
      </c>
      <c r="H36" s="90">
        <v>0.63636363636363635</v>
      </c>
      <c r="I36" s="90">
        <v>84.7</v>
      </c>
    </row>
    <row r="37" spans="1:9">
      <c r="A37" s="90" t="s">
        <v>32</v>
      </c>
      <c r="B37" s="1">
        <v>0.497</v>
      </c>
      <c r="C37" s="1">
        <v>0.503</v>
      </c>
      <c r="D37" s="90">
        <v>6.6</v>
      </c>
      <c r="E37" s="90">
        <v>6845000</v>
      </c>
      <c r="F37" s="90">
        <v>0.63842220598977351</v>
      </c>
      <c r="G37" s="90">
        <v>0.81</v>
      </c>
      <c r="H37" s="90">
        <v>0</v>
      </c>
      <c r="I37" s="90">
        <v>84.3</v>
      </c>
    </row>
    <row r="38" spans="1:9">
      <c r="A38" s="90" t="s">
        <v>33</v>
      </c>
      <c r="B38" s="1">
        <v>0.44500000000000001</v>
      </c>
      <c r="C38" s="1">
        <v>0.55499999999999994</v>
      </c>
      <c r="D38" s="90">
        <v>6.6</v>
      </c>
      <c r="E38" s="90">
        <v>484000</v>
      </c>
      <c r="F38" s="90">
        <v>0.66322314049586772</v>
      </c>
      <c r="G38" s="90">
        <v>0.92</v>
      </c>
      <c r="H38" s="90">
        <v>1</v>
      </c>
      <c r="I38" s="90">
        <v>90.1</v>
      </c>
    </row>
    <row r="39" spans="1:9">
      <c r="A39" s="90" t="s">
        <v>34</v>
      </c>
      <c r="B39" s="1">
        <v>0.51380000000000003</v>
      </c>
      <c r="C39" s="1">
        <v>0.48619999999999997</v>
      </c>
      <c r="D39" s="90">
        <v>6.6</v>
      </c>
      <c r="E39" s="90">
        <v>8499000</v>
      </c>
      <c r="F39" s="90">
        <v>0.64513472173196851</v>
      </c>
      <c r="G39" s="90">
        <v>0.88</v>
      </c>
      <c r="H39" s="90">
        <v>1</v>
      </c>
      <c r="I39" s="90">
        <v>87.6</v>
      </c>
    </row>
    <row r="40" spans="1:9">
      <c r="A40" s="90" t="s">
        <v>35</v>
      </c>
      <c r="B40" s="1">
        <v>0.34350000000000003</v>
      </c>
      <c r="C40" s="1">
        <v>0.65649999999999997</v>
      </c>
      <c r="D40" s="90">
        <v>6.6</v>
      </c>
      <c r="E40" s="90">
        <v>2667000</v>
      </c>
      <c r="F40" s="90">
        <v>0.56505436820397448</v>
      </c>
      <c r="G40" s="90">
        <v>0.86</v>
      </c>
      <c r="H40" s="90">
        <v>0.66666666666666663</v>
      </c>
      <c r="I40" s="90">
        <v>85.6</v>
      </c>
    </row>
    <row r="41" spans="1:9">
      <c r="A41" s="90" t="s">
        <v>36</v>
      </c>
      <c r="B41" s="1">
        <v>0.5675</v>
      </c>
      <c r="C41" s="1">
        <v>0.4325</v>
      </c>
      <c r="D41" s="90">
        <v>6.6</v>
      </c>
      <c r="E41" s="90">
        <v>2904000</v>
      </c>
      <c r="F41" s="90">
        <v>0.62603305785123964</v>
      </c>
      <c r="G41" s="90">
        <v>0.87</v>
      </c>
      <c r="H41" s="90">
        <v>1</v>
      </c>
      <c r="I41" s="90">
        <v>89.1</v>
      </c>
    </row>
    <row r="42" spans="1:9">
      <c r="A42" s="90" t="s">
        <v>37</v>
      </c>
      <c r="B42" s="1">
        <v>0.54469999999999996</v>
      </c>
      <c r="C42" s="1">
        <v>0.45530000000000004</v>
      </c>
      <c r="D42" s="90">
        <v>6.7</v>
      </c>
      <c r="E42" s="90">
        <v>9449000</v>
      </c>
      <c r="F42" s="90">
        <v>0.60821250926023918</v>
      </c>
      <c r="G42" s="90">
        <v>0.83</v>
      </c>
      <c r="H42" s="90">
        <v>0.33333333333333331</v>
      </c>
      <c r="I42" s="90">
        <v>87.9</v>
      </c>
    </row>
    <row r="43" spans="1:9">
      <c r="A43" s="90" t="s">
        <v>38</v>
      </c>
      <c r="B43" s="1">
        <v>0.62860000000000005</v>
      </c>
      <c r="C43" s="1">
        <v>0.37139999999999995</v>
      </c>
      <c r="D43" s="90">
        <v>6.7</v>
      </c>
      <c r="E43" s="90">
        <v>804000</v>
      </c>
      <c r="F43" s="90">
        <v>0.63059701492537312</v>
      </c>
      <c r="G43" s="90">
        <v>0.86</v>
      </c>
      <c r="H43" s="90">
        <v>0.5</v>
      </c>
      <c r="I43" s="90">
        <v>84.7</v>
      </c>
    </row>
    <row r="44" spans="1:9">
      <c r="A44" s="90" t="s">
        <v>39</v>
      </c>
      <c r="B44" s="1">
        <v>0.44900000000000001</v>
      </c>
      <c r="C44" s="1">
        <v>0.55099999999999993</v>
      </c>
      <c r="D44" s="90">
        <v>6.8</v>
      </c>
      <c r="E44" s="90">
        <v>3313000</v>
      </c>
      <c r="F44" s="90">
        <v>0.6338665861756716</v>
      </c>
      <c r="G44" s="90">
        <v>0.82</v>
      </c>
      <c r="H44" s="90">
        <v>1</v>
      </c>
      <c r="I44" s="90">
        <v>83.6</v>
      </c>
    </row>
    <row r="45" spans="1:9">
      <c r="A45" s="90" t="s">
        <v>40</v>
      </c>
      <c r="B45" s="1">
        <v>0.44750000000000001</v>
      </c>
      <c r="C45" s="1">
        <v>0.55249999999999999</v>
      </c>
      <c r="D45" s="90">
        <v>6.9</v>
      </c>
      <c r="E45" s="90">
        <v>590000</v>
      </c>
      <c r="F45" s="90">
        <v>0.66101694915254239</v>
      </c>
      <c r="G45" s="90">
        <v>0.96</v>
      </c>
      <c r="H45" s="90">
        <v>0.5</v>
      </c>
      <c r="I45" s="90">
        <v>89.9</v>
      </c>
    </row>
    <row r="46" spans="1:9">
      <c r="A46" s="90" t="s">
        <v>41</v>
      </c>
      <c r="B46" s="1">
        <v>0.41789999999999999</v>
      </c>
      <c r="C46" s="1">
        <v>0.58210000000000006</v>
      </c>
      <c r="D46" s="90">
        <v>7.1</v>
      </c>
      <c r="E46" s="90">
        <v>4692000</v>
      </c>
      <c r="F46" s="90">
        <v>0.53623188405797106</v>
      </c>
      <c r="G46" s="90">
        <v>0.8</v>
      </c>
      <c r="H46" s="90">
        <v>1</v>
      </c>
      <c r="I46" s="90">
        <v>83.1</v>
      </c>
    </row>
    <row r="47" spans="1:9">
      <c r="A47" s="90" t="s">
        <v>42</v>
      </c>
      <c r="B47" s="1">
        <v>0.43630000000000002</v>
      </c>
      <c r="C47" s="1">
        <v>0.56369999999999998</v>
      </c>
      <c r="D47" s="90">
        <v>7.2</v>
      </c>
      <c r="E47" s="90">
        <v>17295000</v>
      </c>
      <c r="F47" s="90">
        <v>0.4877132119109569</v>
      </c>
      <c r="G47" s="90">
        <v>0.98</v>
      </c>
      <c r="H47" s="90">
        <v>0.33333333333333331</v>
      </c>
      <c r="I47" s="90">
        <v>79.900000000000006</v>
      </c>
    </row>
    <row r="48" spans="1:9">
      <c r="A48" s="90" t="s">
        <v>43</v>
      </c>
      <c r="B48" s="1">
        <v>0.3417</v>
      </c>
      <c r="C48" s="1">
        <v>0.6583</v>
      </c>
      <c r="D48" s="90">
        <v>7.3</v>
      </c>
      <c r="E48" s="90">
        <v>1859000</v>
      </c>
      <c r="F48" s="90">
        <v>0.50511027434104361</v>
      </c>
      <c r="G48" s="90">
        <v>1.24</v>
      </c>
      <c r="H48" s="90">
        <v>0</v>
      </c>
      <c r="I48" s="90">
        <v>90.4</v>
      </c>
    </row>
    <row r="49" spans="1:9">
      <c r="A49" s="90" t="s">
        <v>44</v>
      </c>
      <c r="B49" s="1">
        <v>0.67459999999999998</v>
      </c>
      <c r="C49" s="1">
        <v>0.32540000000000002</v>
      </c>
      <c r="D49" s="90">
        <v>7.3</v>
      </c>
      <c r="E49" s="90">
        <v>487000</v>
      </c>
      <c r="F49" s="90">
        <v>0.63244353182751545</v>
      </c>
      <c r="G49" s="90">
        <v>0.88</v>
      </c>
      <c r="H49" s="90">
        <v>1</v>
      </c>
      <c r="I49" s="90">
        <v>91</v>
      </c>
    </row>
    <row r="50" spans="1:9">
      <c r="A50" s="90" t="s">
        <v>45</v>
      </c>
      <c r="B50" s="1">
        <v>0.52629999999999999</v>
      </c>
      <c r="C50" s="1">
        <v>0.47370000000000001</v>
      </c>
      <c r="D50" s="90">
        <v>7.3</v>
      </c>
      <c r="E50" s="90">
        <v>5720000</v>
      </c>
      <c r="F50" s="90">
        <v>0.63811188811188813</v>
      </c>
      <c r="G50" s="90">
        <v>0.84</v>
      </c>
      <c r="H50" s="90">
        <v>0.5</v>
      </c>
      <c r="I50" s="90">
        <v>86.6</v>
      </c>
    </row>
    <row r="51" spans="1:9">
      <c r="A51" s="90" t="s">
        <v>46</v>
      </c>
      <c r="B51" s="1">
        <v>0.57340000000000002</v>
      </c>
      <c r="C51" s="1">
        <v>0.42659999999999998</v>
      </c>
      <c r="D51" s="90">
        <v>7.6</v>
      </c>
      <c r="E51" s="90">
        <v>4912000</v>
      </c>
      <c r="F51" s="90">
        <v>0.62561074918566772</v>
      </c>
      <c r="G51" s="90">
        <v>0.92</v>
      </c>
      <c r="H51" s="90">
        <v>0</v>
      </c>
      <c r="I51" s="90">
        <v>89.7</v>
      </c>
    </row>
    <row r="52" spans="1:9">
      <c r="A52" s="90" t="s">
        <v>47</v>
      </c>
      <c r="B52" s="1">
        <v>0.4249</v>
      </c>
      <c r="C52" s="1">
        <v>0.57509999999999994</v>
      </c>
      <c r="D52" s="90">
        <v>7.7</v>
      </c>
      <c r="E52" s="90">
        <v>1395000</v>
      </c>
      <c r="F52" s="90">
        <v>0.53118279569892468</v>
      </c>
      <c r="G52" s="90">
        <v>0.72</v>
      </c>
      <c r="H52" s="90">
        <v>0</v>
      </c>
      <c r="I52" s="90">
        <v>82.8</v>
      </c>
    </row>
    <row r="53" spans="1:9">
      <c r="A53" s="90" t="s">
        <v>48</v>
      </c>
      <c r="B53" s="1">
        <v>0.56220000000000003</v>
      </c>
      <c r="C53" s="1">
        <v>0.43779999999999997</v>
      </c>
      <c r="D53" s="90">
        <v>7.7</v>
      </c>
      <c r="E53" s="90">
        <v>4212000</v>
      </c>
      <c r="F53" s="90">
        <v>0.68542260208926875</v>
      </c>
      <c r="G53" s="90">
        <v>0.92</v>
      </c>
      <c r="H53" s="90">
        <v>1</v>
      </c>
      <c r="I53" s="90">
        <v>89.8</v>
      </c>
    </row>
    <row r="54" spans="1:9">
      <c r="A54" s="90" t="s">
        <v>49</v>
      </c>
      <c r="B54" s="1">
        <v>0.32540000000000002</v>
      </c>
      <c r="C54" s="1">
        <v>0.67459999999999998</v>
      </c>
      <c r="D54" s="90">
        <v>7.9</v>
      </c>
      <c r="E54" s="90">
        <v>397000</v>
      </c>
      <c r="F54" s="90">
        <v>0.62972292191435764</v>
      </c>
      <c r="G54" s="90">
        <v>0.91</v>
      </c>
      <c r="H54" s="90">
        <v>1</v>
      </c>
      <c r="I54" s="90">
        <v>91.8</v>
      </c>
    </row>
    <row r="56" spans="1:9">
      <c r="A56" s="90"/>
    </row>
  </sheetData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048576"/>
    </sheetView>
  </sheetViews>
  <sheetFormatPr defaultColWidth="19.7109375" defaultRowHeight="15"/>
  <cols>
    <col min="1" max="1" width="32.5703125" customWidth="1"/>
    <col min="2" max="2" width="14.140625" customWidth="1"/>
  </cols>
  <sheetData>
    <row r="1" spans="1:9" ht="30">
      <c r="A1" s="99"/>
      <c r="B1" s="99" t="s">
        <v>52</v>
      </c>
      <c r="C1" s="99" t="s">
        <v>51</v>
      </c>
      <c r="D1" s="100" t="s">
        <v>167</v>
      </c>
      <c r="E1" s="100" t="s">
        <v>169</v>
      </c>
      <c r="F1" s="100" t="s">
        <v>170</v>
      </c>
      <c r="G1" s="100" t="s">
        <v>197</v>
      </c>
      <c r="H1" s="100" t="s">
        <v>153</v>
      </c>
      <c r="I1" s="100" t="s">
        <v>154</v>
      </c>
    </row>
    <row r="2" spans="1:9">
      <c r="A2" s="97" t="s">
        <v>52</v>
      </c>
      <c r="B2" s="97">
        <v>1</v>
      </c>
      <c r="C2" s="97"/>
      <c r="D2" s="97"/>
      <c r="E2" s="97"/>
      <c r="F2" s="97"/>
      <c r="G2" s="97"/>
      <c r="H2" s="97"/>
      <c r="I2" s="97"/>
    </row>
    <row r="3" spans="1:9">
      <c r="A3" s="97" t="s">
        <v>51</v>
      </c>
      <c r="B3" s="97">
        <v>-0.99999999999999978</v>
      </c>
      <c r="C3" s="97">
        <v>1</v>
      </c>
      <c r="D3" s="97"/>
      <c r="E3" s="97"/>
      <c r="F3" s="97"/>
      <c r="G3" s="97"/>
      <c r="H3" s="97"/>
      <c r="I3" s="97"/>
    </row>
    <row r="4" spans="1:9">
      <c r="A4" s="97" t="s">
        <v>167</v>
      </c>
      <c r="B4" s="97">
        <v>-6.6301703092527279E-3</v>
      </c>
      <c r="C4" s="97">
        <v>6.6301703092526889E-3</v>
      </c>
      <c r="D4" s="97">
        <v>1</v>
      </c>
      <c r="E4" s="97"/>
      <c r="F4" s="97"/>
      <c r="G4" s="97"/>
      <c r="H4" s="97"/>
      <c r="I4" s="97"/>
    </row>
    <row r="5" spans="1:9">
      <c r="A5" s="97" t="s">
        <v>169</v>
      </c>
      <c r="B5" s="97">
        <v>0.22086123488848794</v>
      </c>
      <c r="C5" s="97">
        <v>-0.22086123488848791</v>
      </c>
      <c r="D5" s="97">
        <v>-0.10018257116417301</v>
      </c>
      <c r="E5" s="97">
        <v>1</v>
      </c>
      <c r="F5" s="97"/>
      <c r="G5" s="97"/>
      <c r="H5" s="97"/>
      <c r="I5" s="97"/>
    </row>
    <row r="6" spans="1:9">
      <c r="A6" s="97" t="s">
        <v>170</v>
      </c>
      <c r="B6" s="97">
        <v>1.4408083228935911E-2</v>
      </c>
      <c r="C6" s="97">
        <v>-1.4408083228935813E-2</v>
      </c>
      <c r="D6" s="97">
        <v>0.16012351271000799</v>
      </c>
      <c r="E6" s="97">
        <v>-0.39304817921134411</v>
      </c>
      <c r="F6" s="97">
        <v>1</v>
      </c>
      <c r="G6" s="97"/>
      <c r="H6" s="97"/>
      <c r="I6" s="97"/>
    </row>
    <row r="7" spans="1:9">
      <c r="A7" s="97" t="s">
        <v>197</v>
      </c>
      <c r="B7" s="97">
        <v>-0.22466625005182636</v>
      </c>
      <c r="C7" s="97">
        <v>0.22466625005182628</v>
      </c>
      <c r="D7" s="97">
        <v>-5.2537547079860088E-2</v>
      </c>
      <c r="E7" s="97">
        <v>3.6100155212586534E-2</v>
      </c>
      <c r="F7" s="97">
        <v>-8.2514221425389792E-2</v>
      </c>
      <c r="G7" s="97">
        <v>1</v>
      </c>
      <c r="H7" s="97"/>
      <c r="I7" s="97"/>
    </row>
    <row r="8" spans="1:9">
      <c r="A8" s="97" t="s">
        <v>153</v>
      </c>
      <c r="B8" s="97">
        <v>8.8016394007041157E-2</v>
      </c>
      <c r="C8" s="97">
        <v>-8.8016394007041143E-2</v>
      </c>
      <c r="D8" s="97">
        <v>-0.15150543673946745</v>
      </c>
      <c r="E8" s="97">
        <v>-4.6234363506280379E-2</v>
      </c>
      <c r="F8" s="97">
        <v>0.16862599468211256</v>
      </c>
      <c r="G8" s="97">
        <v>-0.11756666630637168</v>
      </c>
      <c r="H8" s="97">
        <v>1</v>
      </c>
      <c r="I8" s="97"/>
    </row>
    <row r="9" spans="1:9" ht="15.75" thickBot="1">
      <c r="A9" s="98" t="s">
        <v>154</v>
      </c>
      <c r="B9" s="98">
        <v>0.18379660233324852</v>
      </c>
      <c r="C9" s="98">
        <v>-0.18379660233324849</v>
      </c>
      <c r="D9" s="98">
        <v>0.15227486800757931</v>
      </c>
      <c r="E9" s="98">
        <v>-0.44241991254253482</v>
      </c>
      <c r="F9" s="98">
        <v>0.41793772209378355</v>
      </c>
      <c r="G9" s="98">
        <v>0.29405750140657111</v>
      </c>
      <c r="H9" s="98">
        <v>-1.700591171231064E-2</v>
      </c>
      <c r="I9" s="98">
        <v>1</v>
      </c>
    </row>
  </sheetData>
  <conditionalFormatting sqref="A1:XFD1048576">
    <cfRule type="cellIs" dxfId="12" priority="2" operator="greaterThan">
      <formula>0.3</formula>
    </cfRule>
    <cfRule type="cellIs" dxfId="11" priority="1" operator="lessThan">
      <formula>-0.3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J49" sqref="J49"/>
    </sheetView>
  </sheetViews>
  <sheetFormatPr defaultRowHeight="15"/>
  <sheetData>
    <row r="1" spans="1:2">
      <c r="A1" s="51">
        <v>0.81</v>
      </c>
      <c r="B1" s="50"/>
    </row>
    <row r="2" spans="1:2">
      <c r="A2" s="51">
        <v>1.1399999999999999</v>
      </c>
      <c r="B2" s="51"/>
    </row>
    <row r="3" spans="1:2">
      <c r="A3" s="51">
        <v>0.93</v>
      </c>
      <c r="B3" s="51"/>
    </row>
    <row r="4" spans="1:2">
      <c r="A4" s="51">
        <v>0.82</v>
      </c>
      <c r="B4" s="51"/>
    </row>
    <row r="5" spans="1:2">
      <c r="A5" s="51">
        <v>1.01</v>
      </c>
      <c r="B5" s="51"/>
    </row>
    <row r="6" spans="1:2">
      <c r="A6" s="51">
        <v>0.93</v>
      </c>
      <c r="B6" s="51"/>
    </row>
    <row r="7" spans="1:2">
      <c r="A7" s="51">
        <v>0.88</v>
      </c>
      <c r="B7" s="51"/>
    </row>
    <row r="8" spans="1:2">
      <c r="A8" s="51">
        <v>0.84</v>
      </c>
      <c r="B8" s="51"/>
    </row>
    <row r="9" spans="1:2">
      <c r="A9" s="51">
        <v>0.76</v>
      </c>
      <c r="B9" s="51"/>
    </row>
    <row r="10" spans="1:2">
      <c r="A10" s="51">
        <v>0.9</v>
      </c>
      <c r="B10" s="51"/>
    </row>
    <row r="11" spans="1:2">
      <c r="A11" s="51">
        <v>0.83</v>
      </c>
      <c r="B11" s="51"/>
    </row>
    <row r="12" spans="1:2">
      <c r="A12" s="51">
        <v>1.02</v>
      </c>
      <c r="B12" s="51"/>
    </row>
    <row r="13" spans="1:2">
      <c r="A13" s="51">
        <v>0.93</v>
      </c>
      <c r="B13" s="51"/>
    </row>
    <row r="14" spans="1:2">
      <c r="A14" s="51">
        <v>0.89</v>
      </c>
      <c r="B14" s="51"/>
    </row>
    <row r="15" spans="1:2">
      <c r="A15" s="51">
        <v>0.89</v>
      </c>
      <c r="B15" s="51"/>
    </row>
    <row r="16" spans="1:2">
      <c r="A16" s="51">
        <v>0.94</v>
      </c>
      <c r="B16" s="51"/>
    </row>
    <row r="17" spans="1:2">
      <c r="A17" s="51">
        <v>0.82</v>
      </c>
      <c r="B17" s="51"/>
    </row>
    <row r="18" spans="1:2">
      <c r="A18" s="51">
        <v>0.91</v>
      </c>
      <c r="B18" s="51"/>
    </row>
    <row r="19" spans="1:2">
      <c r="A19" s="51">
        <v>0.82</v>
      </c>
      <c r="B19" s="51"/>
    </row>
    <row r="20" spans="1:2">
      <c r="A20" s="51">
        <v>0.88</v>
      </c>
      <c r="B20" s="51"/>
    </row>
    <row r="21" spans="1:2">
      <c r="A21" s="51">
        <v>0.88</v>
      </c>
      <c r="B21" s="51"/>
    </row>
    <row r="22" spans="1:2">
      <c r="A22" s="51">
        <v>0.91</v>
      </c>
      <c r="B22" s="51"/>
    </row>
    <row r="23" spans="1:2">
      <c r="A23" s="51">
        <v>0.96</v>
      </c>
      <c r="B23" s="51"/>
    </row>
    <row r="24" spans="1:2">
      <c r="A24" s="51">
        <v>0.88</v>
      </c>
      <c r="B24" s="51"/>
    </row>
    <row r="25" spans="1:2">
      <c r="A25" s="51">
        <v>0.88</v>
      </c>
      <c r="B25" s="51"/>
    </row>
    <row r="26" spans="1:2">
      <c r="A26" s="51">
        <v>0.89</v>
      </c>
      <c r="B26" s="51"/>
    </row>
    <row r="27" spans="1:2">
      <c r="A27" s="51">
        <v>0.95</v>
      </c>
      <c r="B27" s="51"/>
    </row>
    <row r="28" spans="1:2">
      <c r="A28" s="51">
        <v>0.91</v>
      </c>
      <c r="B28" s="51"/>
    </row>
    <row r="29" spans="1:2">
      <c r="A29" s="51">
        <v>0.89</v>
      </c>
      <c r="B29" s="51"/>
    </row>
    <row r="30" spans="1:2">
      <c r="A30" s="51">
        <v>0.87</v>
      </c>
      <c r="B30" s="51"/>
    </row>
    <row r="31" spans="1:2">
      <c r="A31" s="51">
        <v>0.95</v>
      </c>
      <c r="B31" s="51"/>
    </row>
    <row r="32" spans="1:2">
      <c r="A32" s="51">
        <v>0.9</v>
      </c>
      <c r="B32" s="51"/>
    </row>
    <row r="33" spans="1:2">
      <c r="A33" s="51">
        <v>0.81</v>
      </c>
      <c r="B33" s="51"/>
    </row>
    <row r="34" spans="1:2">
      <c r="A34" s="51">
        <v>0.92</v>
      </c>
      <c r="B34" s="51"/>
    </row>
    <row r="35" spans="1:2">
      <c r="A35" s="51">
        <v>0.88</v>
      </c>
      <c r="B35" s="51"/>
    </row>
    <row r="36" spans="1:2">
      <c r="A36" s="51">
        <v>0.86</v>
      </c>
      <c r="B36" s="51"/>
    </row>
    <row r="37" spans="1:2" ht="15.75" thickBot="1">
      <c r="A37" s="51">
        <v>0.87</v>
      </c>
      <c r="B37" s="52"/>
    </row>
    <row r="38" spans="1:2" ht="15.75" thickBot="1">
      <c r="A38" s="52">
        <v>0.83</v>
      </c>
    </row>
    <row r="39" spans="1:2">
      <c r="A39" s="50">
        <v>0.86</v>
      </c>
    </row>
    <row r="40" spans="1:2">
      <c r="A40" s="51">
        <v>0.82</v>
      </c>
    </row>
    <row r="41" spans="1:2">
      <c r="A41" s="51">
        <v>0.96</v>
      </c>
    </row>
    <row r="42" spans="1:2">
      <c r="A42" s="51">
        <v>0.8</v>
      </c>
    </row>
    <row r="43" spans="1:2">
      <c r="A43" s="51">
        <v>0.98</v>
      </c>
    </row>
    <row r="44" spans="1:2">
      <c r="A44" s="51">
        <v>1.24</v>
      </c>
    </row>
    <row r="45" spans="1:2">
      <c r="A45" s="51">
        <v>0.88</v>
      </c>
    </row>
    <row r="46" spans="1:2">
      <c r="A46" s="51">
        <v>0.84</v>
      </c>
    </row>
    <row r="47" spans="1:2">
      <c r="A47" s="51">
        <v>0.92</v>
      </c>
    </row>
    <row r="48" spans="1:2">
      <c r="A48" s="51">
        <v>0.72</v>
      </c>
    </row>
    <row r="49" spans="1:2">
      <c r="A49" s="51">
        <v>0.92</v>
      </c>
    </row>
    <row r="50" spans="1:2">
      <c r="A50" s="51">
        <v>0.91</v>
      </c>
    </row>
    <row r="51" spans="1:2" ht="15.75" thickBot="1">
      <c r="A51" s="52"/>
    </row>
    <row r="53" spans="1:2">
      <c r="A53" s="53" t="s">
        <v>202</v>
      </c>
    </row>
    <row r="54" spans="1:2">
      <c r="A54" s="53" t="s">
        <v>203</v>
      </c>
    </row>
    <row r="55" spans="1:2">
      <c r="A55" s="53" t="s">
        <v>204</v>
      </c>
    </row>
    <row r="56" spans="1:2">
      <c r="A56" s="53" t="s">
        <v>205</v>
      </c>
    </row>
    <row r="57" spans="1:2">
      <c r="B5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47" workbookViewId="0">
      <pane xSplit="1" topLeftCell="B1" activePane="topRight" state="frozen"/>
      <selection pane="topRight" activeCell="X13" sqref="X13"/>
    </sheetView>
  </sheetViews>
  <sheetFormatPr defaultRowHeight="15"/>
  <cols>
    <col min="1" max="1" width="15.28515625" bestFit="1" customWidth="1"/>
    <col min="3" max="3" width="8.42578125" bestFit="1" customWidth="1"/>
  </cols>
  <sheetData>
    <row r="1" spans="1:20" ht="15" customHeight="1">
      <c r="A1" s="1" t="s">
        <v>50</v>
      </c>
      <c r="B1" s="6" t="s">
        <v>166</v>
      </c>
      <c r="C1" s="6" t="s">
        <v>165</v>
      </c>
      <c r="D1" s="4" t="s">
        <v>164</v>
      </c>
      <c r="E1" s="4" t="s">
        <v>164</v>
      </c>
      <c r="F1" s="4" t="s">
        <v>164</v>
      </c>
      <c r="G1" s="4" t="s">
        <v>164</v>
      </c>
      <c r="H1" s="4" t="s">
        <v>164</v>
      </c>
      <c r="I1" s="4" t="s">
        <v>164</v>
      </c>
      <c r="J1" s="4" t="s">
        <v>164</v>
      </c>
      <c r="K1" s="4" t="s">
        <v>164</v>
      </c>
      <c r="L1" s="4" t="s">
        <v>164</v>
      </c>
      <c r="M1" s="4" t="s">
        <v>164</v>
      </c>
      <c r="N1" s="5" t="s">
        <v>163</v>
      </c>
      <c r="O1" s="5" t="s">
        <v>163</v>
      </c>
      <c r="P1" s="4" t="s">
        <v>162</v>
      </c>
      <c r="Q1" s="4" t="s">
        <v>161</v>
      </c>
      <c r="R1" s="4" t="s">
        <v>160</v>
      </c>
      <c r="S1" s="4" t="s">
        <v>159</v>
      </c>
      <c r="T1" s="4" t="s">
        <v>158</v>
      </c>
    </row>
    <row r="2" spans="1:20" ht="15" customHeight="1">
      <c r="A2" t="s">
        <v>1</v>
      </c>
      <c r="B2">
        <v>1</v>
      </c>
      <c r="D2">
        <v>1</v>
      </c>
      <c r="E2">
        <v>1</v>
      </c>
      <c r="N2">
        <v>1</v>
      </c>
      <c r="P2">
        <f t="shared" ref="P2:P33" si="0">COUNTIF(B2:O2,"1")</f>
        <v>4</v>
      </c>
      <c r="Q2">
        <f t="shared" ref="Q2:Q33" si="1">COUNTIF(B2:O2,"0")</f>
        <v>0</v>
      </c>
      <c r="R2">
        <f t="shared" ref="R2:R33" si="2">COUNT(B2:O2)</f>
        <v>4</v>
      </c>
      <c r="S2" s="2">
        <f t="shared" ref="S2:S9" si="3">P2/R2</f>
        <v>1</v>
      </c>
      <c r="T2" s="2">
        <f t="shared" ref="T2:T9" si="4">Q2/R2</f>
        <v>0</v>
      </c>
    </row>
    <row r="3" spans="1:20" ht="17.25" customHeight="1">
      <c r="A3" t="s">
        <v>0</v>
      </c>
      <c r="B3">
        <v>0</v>
      </c>
      <c r="D3">
        <v>1</v>
      </c>
      <c r="N3">
        <v>0</v>
      </c>
      <c r="P3">
        <f t="shared" si="0"/>
        <v>1</v>
      </c>
      <c r="Q3">
        <f t="shared" si="1"/>
        <v>2</v>
      </c>
      <c r="R3">
        <f t="shared" si="2"/>
        <v>3</v>
      </c>
      <c r="S3" s="2">
        <f t="shared" si="3"/>
        <v>0.33333333333333331</v>
      </c>
      <c r="T3" s="2">
        <f t="shared" si="4"/>
        <v>0.66666666666666663</v>
      </c>
    </row>
    <row r="4" spans="1:20">
      <c r="A4" t="s">
        <v>3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N4">
        <v>0</v>
      </c>
      <c r="P4">
        <f t="shared" si="0"/>
        <v>7</v>
      </c>
      <c r="Q4">
        <f t="shared" si="1"/>
        <v>3</v>
      </c>
      <c r="R4">
        <f t="shared" si="2"/>
        <v>10</v>
      </c>
      <c r="S4" s="2">
        <f t="shared" si="3"/>
        <v>0.7</v>
      </c>
      <c r="T4" s="2">
        <f t="shared" si="4"/>
        <v>0.3</v>
      </c>
    </row>
    <row r="5" spans="1:20">
      <c r="A5" t="s">
        <v>2</v>
      </c>
      <c r="B5">
        <v>0</v>
      </c>
      <c r="D5">
        <v>1</v>
      </c>
      <c r="E5">
        <v>0</v>
      </c>
      <c r="F5">
        <v>1</v>
      </c>
      <c r="G5">
        <v>0</v>
      </c>
      <c r="N5">
        <v>0</v>
      </c>
      <c r="P5">
        <f t="shared" si="0"/>
        <v>2</v>
      </c>
      <c r="Q5">
        <f t="shared" si="1"/>
        <v>4</v>
      </c>
      <c r="R5">
        <f t="shared" si="2"/>
        <v>6</v>
      </c>
      <c r="S5" s="2">
        <f t="shared" si="3"/>
        <v>0.33333333333333331</v>
      </c>
      <c r="T5" s="2">
        <f t="shared" si="4"/>
        <v>0.66666666666666663</v>
      </c>
    </row>
    <row r="6" spans="1:20">
      <c r="A6" t="s">
        <v>4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N6">
        <v>1</v>
      </c>
      <c r="P6">
        <f t="shared" si="0"/>
        <v>7</v>
      </c>
      <c r="Q6">
        <f t="shared" si="1"/>
        <v>2</v>
      </c>
      <c r="R6">
        <f t="shared" si="2"/>
        <v>9</v>
      </c>
      <c r="S6" s="2">
        <f t="shared" si="3"/>
        <v>0.77777777777777779</v>
      </c>
      <c r="T6" s="2">
        <f t="shared" si="4"/>
        <v>0.22222222222222221</v>
      </c>
    </row>
    <row r="7" spans="1:20">
      <c r="A7" t="s">
        <v>5</v>
      </c>
      <c r="B7">
        <v>0</v>
      </c>
      <c r="D7">
        <v>1</v>
      </c>
      <c r="E7">
        <v>1</v>
      </c>
      <c r="N7">
        <v>1</v>
      </c>
      <c r="P7">
        <f t="shared" si="0"/>
        <v>3</v>
      </c>
      <c r="Q7">
        <f t="shared" si="1"/>
        <v>1</v>
      </c>
      <c r="R7">
        <f t="shared" si="2"/>
        <v>4</v>
      </c>
      <c r="S7" s="2">
        <f t="shared" si="3"/>
        <v>0.75</v>
      </c>
      <c r="T7" s="2">
        <f t="shared" si="4"/>
        <v>0.25</v>
      </c>
    </row>
    <row r="8" spans="1:20">
      <c r="A8" t="s">
        <v>6</v>
      </c>
      <c r="D8">
        <v>1</v>
      </c>
      <c r="E8">
        <v>1</v>
      </c>
      <c r="N8">
        <v>1</v>
      </c>
      <c r="P8">
        <f t="shared" si="0"/>
        <v>3</v>
      </c>
      <c r="Q8">
        <f t="shared" si="1"/>
        <v>0</v>
      </c>
      <c r="R8">
        <f t="shared" si="2"/>
        <v>3</v>
      </c>
      <c r="S8" s="2">
        <f t="shared" si="3"/>
        <v>1</v>
      </c>
      <c r="T8" s="2">
        <f t="shared" si="4"/>
        <v>0</v>
      </c>
    </row>
    <row r="9" spans="1:20">
      <c r="A9" t="s">
        <v>7</v>
      </c>
      <c r="B9">
        <v>1</v>
      </c>
      <c r="P9">
        <f t="shared" si="0"/>
        <v>1</v>
      </c>
      <c r="Q9">
        <f t="shared" si="1"/>
        <v>0</v>
      </c>
      <c r="R9">
        <f t="shared" si="2"/>
        <v>1</v>
      </c>
      <c r="S9" s="2">
        <f t="shared" si="3"/>
        <v>1</v>
      </c>
      <c r="T9" s="2">
        <f t="shared" si="4"/>
        <v>0</v>
      </c>
    </row>
    <row r="10" spans="1:20" ht="15" hidden="1" customHeight="1">
      <c r="A10" t="s">
        <v>102</v>
      </c>
      <c r="P10">
        <f t="shared" si="0"/>
        <v>0</v>
      </c>
      <c r="Q10">
        <f t="shared" si="1"/>
        <v>0</v>
      </c>
      <c r="R10">
        <f t="shared" si="2"/>
        <v>0</v>
      </c>
      <c r="S10" s="2"/>
      <c r="T10" s="2"/>
    </row>
    <row r="11" spans="1:20">
      <c r="A11" t="s">
        <v>8</v>
      </c>
      <c r="D11">
        <v>1</v>
      </c>
      <c r="E11">
        <v>0</v>
      </c>
      <c r="F11">
        <v>1</v>
      </c>
      <c r="G11">
        <v>1</v>
      </c>
      <c r="H11">
        <v>0</v>
      </c>
      <c r="N11">
        <v>1</v>
      </c>
      <c r="P11">
        <f t="shared" si="0"/>
        <v>4</v>
      </c>
      <c r="Q11">
        <f t="shared" si="1"/>
        <v>2</v>
      </c>
      <c r="R11">
        <f t="shared" si="2"/>
        <v>6</v>
      </c>
      <c r="S11" s="2">
        <f t="shared" ref="S11:S26" si="5">P11/R11</f>
        <v>0.66666666666666663</v>
      </c>
      <c r="T11" s="2">
        <f t="shared" ref="T11:T26" si="6">Q11/R11</f>
        <v>0.33333333333333331</v>
      </c>
    </row>
    <row r="12" spans="1:20">
      <c r="A12" t="s">
        <v>9</v>
      </c>
      <c r="B12">
        <v>0</v>
      </c>
      <c r="D12">
        <v>0</v>
      </c>
      <c r="E12">
        <v>1</v>
      </c>
      <c r="F12">
        <v>0</v>
      </c>
      <c r="N12">
        <v>1</v>
      </c>
      <c r="P12">
        <f t="shared" si="0"/>
        <v>2</v>
      </c>
      <c r="Q12">
        <f t="shared" si="1"/>
        <v>3</v>
      </c>
      <c r="R12">
        <f t="shared" si="2"/>
        <v>5</v>
      </c>
      <c r="S12" s="2">
        <f t="shared" si="5"/>
        <v>0.4</v>
      </c>
      <c r="T12" s="2">
        <f t="shared" si="6"/>
        <v>0.6</v>
      </c>
    </row>
    <row r="13" spans="1:20">
      <c r="A13" t="s">
        <v>10</v>
      </c>
      <c r="B13">
        <v>1</v>
      </c>
      <c r="D13">
        <v>0</v>
      </c>
      <c r="E13">
        <v>1</v>
      </c>
      <c r="N13">
        <v>0</v>
      </c>
      <c r="P13">
        <f t="shared" si="0"/>
        <v>2</v>
      </c>
      <c r="Q13">
        <f t="shared" si="1"/>
        <v>2</v>
      </c>
      <c r="R13">
        <f t="shared" si="2"/>
        <v>4</v>
      </c>
      <c r="S13" s="2">
        <f t="shared" si="5"/>
        <v>0.5</v>
      </c>
      <c r="T13" s="2">
        <f t="shared" si="6"/>
        <v>0.5</v>
      </c>
    </row>
    <row r="14" spans="1:20">
      <c r="A14" t="s">
        <v>11</v>
      </c>
      <c r="B14">
        <v>1</v>
      </c>
      <c r="N14">
        <v>1</v>
      </c>
      <c r="P14">
        <f t="shared" si="0"/>
        <v>2</v>
      </c>
      <c r="Q14">
        <f t="shared" si="1"/>
        <v>0</v>
      </c>
      <c r="R14">
        <f t="shared" si="2"/>
        <v>2</v>
      </c>
      <c r="S14" s="2">
        <f t="shared" si="5"/>
        <v>1</v>
      </c>
      <c r="T14" s="2">
        <f t="shared" si="6"/>
        <v>0</v>
      </c>
    </row>
    <row r="15" spans="1:20">
      <c r="A15" t="s">
        <v>12</v>
      </c>
      <c r="B15">
        <v>1</v>
      </c>
      <c r="D15">
        <v>0</v>
      </c>
      <c r="E15">
        <v>1</v>
      </c>
      <c r="F15">
        <v>0</v>
      </c>
      <c r="G15">
        <v>1</v>
      </c>
      <c r="H15">
        <v>1</v>
      </c>
      <c r="N15">
        <v>0</v>
      </c>
      <c r="P15">
        <f t="shared" si="0"/>
        <v>4</v>
      </c>
      <c r="Q15">
        <f t="shared" si="1"/>
        <v>3</v>
      </c>
      <c r="R15">
        <f t="shared" si="2"/>
        <v>7</v>
      </c>
      <c r="S15" s="2">
        <f t="shared" si="5"/>
        <v>0.5714285714285714</v>
      </c>
      <c r="T15" s="2">
        <f t="shared" si="6"/>
        <v>0.42857142857142855</v>
      </c>
    </row>
    <row r="16" spans="1:20">
      <c r="A16" t="s">
        <v>13</v>
      </c>
      <c r="D16">
        <v>1</v>
      </c>
      <c r="E16">
        <v>1</v>
      </c>
      <c r="P16">
        <f t="shared" si="0"/>
        <v>2</v>
      </c>
      <c r="Q16">
        <f t="shared" si="1"/>
        <v>0</v>
      </c>
      <c r="R16">
        <f t="shared" si="2"/>
        <v>2</v>
      </c>
      <c r="S16" s="2">
        <f t="shared" si="5"/>
        <v>1</v>
      </c>
      <c r="T16" s="2">
        <f t="shared" si="6"/>
        <v>0</v>
      </c>
    </row>
    <row r="17" spans="1:20">
      <c r="A17" t="s">
        <v>14</v>
      </c>
      <c r="B17">
        <v>0</v>
      </c>
      <c r="D17">
        <v>0</v>
      </c>
      <c r="E17">
        <v>1</v>
      </c>
      <c r="F17">
        <v>0</v>
      </c>
      <c r="G17">
        <v>1</v>
      </c>
      <c r="N17">
        <v>1</v>
      </c>
      <c r="P17">
        <f t="shared" si="0"/>
        <v>3</v>
      </c>
      <c r="Q17">
        <f t="shared" si="1"/>
        <v>3</v>
      </c>
      <c r="R17">
        <f t="shared" si="2"/>
        <v>6</v>
      </c>
      <c r="S17" s="2">
        <f t="shared" si="5"/>
        <v>0.5</v>
      </c>
      <c r="T17" s="2">
        <f t="shared" si="6"/>
        <v>0.5</v>
      </c>
    </row>
    <row r="18" spans="1:20">
      <c r="A18" t="s">
        <v>15</v>
      </c>
      <c r="B18">
        <v>1</v>
      </c>
      <c r="D18">
        <v>1</v>
      </c>
      <c r="E18">
        <v>1</v>
      </c>
      <c r="N18">
        <v>1</v>
      </c>
      <c r="P18">
        <f t="shared" si="0"/>
        <v>4</v>
      </c>
      <c r="Q18">
        <f t="shared" si="1"/>
        <v>0</v>
      </c>
      <c r="R18">
        <f t="shared" si="2"/>
        <v>4</v>
      </c>
      <c r="S18" s="2">
        <f t="shared" si="5"/>
        <v>1</v>
      </c>
      <c r="T18" s="2">
        <f t="shared" si="6"/>
        <v>0</v>
      </c>
    </row>
    <row r="19" spans="1:20">
      <c r="A19" t="s">
        <v>16</v>
      </c>
      <c r="B19">
        <v>1</v>
      </c>
      <c r="D19">
        <v>1</v>
      </c>
      <c r="P19">
        <f t="shared" si="0"/>
        <v>2</v>
      </c>
      <c r="Q19">
        <f t="shared" si="1"/>
        <v>0</v>
      </c>
      <c r="R19">
        <f t="shared" si="2"/>
        <v>2</v>
      </c>
      <c r="S19" s="2">
        <f t="shared" si="5"/>
        <v>1</v>
      </c>
      <c r="T19" s="2">
        <f t="shared" si="6"/>
        <v>0</v>
      </c>
    </row>
    <row r="20" spans="1:20">
      <c r="A20" t="s">
        <v>17</v>
      </c>
      <c r="B20">
        <v>1</v>
      </c>
      <c r="D20">
        <v>0</v>
      </c>
      <c r="E20">
        <v>0</v>
      </c>
      <c r="P20">
        <f t="shared" si="0"/>
        <v>1</v>
      </c>
      <c r="Q20">
        <f t="shared" si="1"/>
        <v>2</v>
      </c>
      <c r="R20">
        <f t="shared" si="2"/>
        <v>3</v>
      </c>
      <c r="S20" s="2">
        <f t="shared" si="5"/>
        <v>0.33333333333333331</v>
      </c>
      <c r="T20" s="2">
        <f t="shared" si="6"/>
        <v>0.66666666666666663</v>
      </c>
    </row>
    <row r="21" spans="1:20">
      <c r="A21" t="s">
        <v>18</v>
      </c>
      <c r="B21">
        <v>1</v>
      </c>
      <c r="D21">
        <v>0</v>
      </c>
      <c r="N21">
        <v>1</v>
      </c>
      <c r="P21">
        <f t="shared" si="0"/>
        <v>2</v>
      </c>
      <c r="Q21">
        <f t="shared" si="1"/>
        <v>1</v>
      </c>
      <c r="R21">
        <f t="shared" si="2"/>
        <v>3</v>
      </c>
      <c r="S21" s="2">
        <f t="shared" si="5"/>
        <v>0.66666666666666663</v>
      </c>
      <c r="T21" s="2">
        <f t="shared" si="6"/>
        <v>0.33333333333333331</v>
      </c>
    </row>
    <row r="22" spans="1:20">
      <c r="A22" t="s">
        <v>19</v>
      </c>
      <c r="D22">
        <v>1</v>
      </c>
      <c r="N22">
        <v>0</v>
      </c>
      <c r="P22">
        <f t="shared" si="0"/>
        <v>1</v>
      </c>
      <c r="Q22">
        <f t="shared" si="1"/>
        <v>1</v>
      </c>
      <c r="R22">
        <f t="shared" si="2"/>
        <v>2</v>
      </c>
      <c r="S22" s="2">
        <f t="shared" si="5"/>
        <v>0.5</v>
      </c>
      <c r="T22" s="2">
        <f t="shared" si="6"/>
        <v>0.5</v>
      </c>
    </row>
    <row r="23" spans="1:20">
      <c r="A23" t="s">
        <v>20</v>
      </c>
      <c r="B23">
        <v>1</v>
      </c>
      <c r="D23">
        <v>0</v>
      </c>
      <c r="E23">
        <v>1</v>
      </c>
      <c r="N23">
        <v>0</v>
      </c>
      <c r="P23">
        <f t="shared" si="0"/>
        <v>2</v>
      </c>
      <c r="Q23">
        <f t="shared" si="1"/>
        <v>2</v>
      </c>
      <c r="R23">
        <f t="shared" si="2"/>
        <v>4</v>
      </c>
      <c r="S23" s="2">
        <f t="shared" si="5"/>
        <v>0.5</v>
      </c>
      <c r="T23" s="2">
        <f t="shared" si="6"/>
        <v>0.5</v>
      </c>
    </row>
    <row r="24" spans="1:20">
      <c r="A24" t="s">
        <v>21</v>
      </c>
      <c r="B24">
        <v>0</v>
      </c>
      <c r="D24">
        <v>1</v>
      </c>
      <c r="E24">
        <v>1</v>
      </c>
      <c r="F24">
        <v>1</v>
      </c>
      <c r="G24">
        <v>0</v>
      </c>
      <c r="N24">
        <v>1</v>
      </c>
      <c r="P24">
        <f t="shared" si="0"/>
        <v>4</v>
      </c>
      <c r="Q24">
        <f t="shared" si="1"/>
        <v>2</v>
      </c>
      <c r="R24">
        <f t="shared" si="2"/>
        <v>6</v>
      </c>
      <c r="S24" s="2">
        <f t="shared" si="5"/>
        <v>0.66666666666666663</v>
      </c>
      <c r="T24" s="2">
        <f t="shared" si="6"/>
        <v>0.33333333333333331</v>
      </c>
    </row>
    <row r="25" spans="1:20">
      <c r="A25" t="s">
        <v>22</v>
      </c>
      <c r="B25">
        <v>1</v>
      </c>
      <c r="D25">
        <v>1</v>
      </c>
      <c r="E25">
        <v>1</v>
      </c>
      <c r="F25">
        <v>1</v>
      </c>
      <c r="G25">
        <v>1</v>
      </c>
      <c r="N25">
        <v>1</v>
      </c>
      <c r="P25">
        <f t="shared" si="0"/>
        <v>6</v>
      </c>
      <c r="Q25">
        <f t="shared" si="1"/>
        <v>0</v>
      </c>
      <c r="R25">
        <f t="shared" si="2"/>
        <v>6</v>
      </c>
      <c r="S25" s="2">
        <f t="shared" si="5"/>
        <v>1</v>
      </c>
      <c r="T25" s="2">
        <f t="shared" si="6"/>
        <v>0</v>
      </c>
    </row>
    <row r="26" spans="1:20">
      <c r="A26" t="s">
        <v>23</v>
      </c>
      <c r="B26">
        <v>1</v>
      </c>
      <c r="P26">
        <f t="shared" si="0"/>
        <v>1</v>
      </c>
      <c r="Q26">
        <f t="shared" si="1"/>
        <v>0</v>
      </c>
      <c r="R26">
        <f t="shared" si="2"/>
        <v>1</v>
      </c>
      <c r="S26" s="2">
        <f t="shared" si="5"/>
        <v>1</v>
      </c>
      <c r="T26" s="2">
        <f t="shared" si="6"/>
        <v>0</v>
      </c>
    </row>
    <row r="27" spans="1:20">
      <c r="A27" t="s">
        <v>24</v>
      </c>
      <c r="P27">
        <f t="shared" si="0"/>
        <v>0</v>
      </c>
      <c r="Q27">
        <f t="shared" si="1"/>
        <v>0</v>
      </c>
      <c r="R27">
        <f t="shared" si="2"/>
        <v>0</v>
      </c>
      <c r="S27" s="2"/>
      <c r="T27" s="2"/>
    </row>
    <row r="28" spans="1:20">
      <c r="A28" t="s">
        <v>25</v>
      </c>
      <c r="B28">
        <v>0</v>
      </c>
      <c r="D28">
        <v>0</v>
      </c>
      <c r="P28">
        <f t="shared" si="0"/>
        <v>0</v>
      </c>
      <c r="Q28">
        <f t="shared" si="1"/>
        <v>2</v>
      </c>
      <c r="R28">
        <f t="shared" si="2"/>
        <v>2</v>
      </c>
      <c r="S28" s="2">
        <f t="shared" ref="S28:S48" si="7">P28/R28</f>
        <v>0</v>
      </c>
      <c r="T28" s="2">
        <f t="shared" ref="T28:T48" si="8">Q28/R28</f>
        <v>1</v>
      </c>
    </row>
    <row r="29" spans="1:20">
      <c r="A29" t="s">
        <v>26</v>
      </c>
      <c r="B29">
        <v>0</v>
      </c>
      <c r="D29">
        <v>0</v>
      </c>
      <c r="N29">
        <v>0</v>
      </c>
      <c r="P29">
        <f t="shared" si="0"/>
        <v>0</v>
      </c>
      <c r="Q29">
        <f t="shared" si="1"/>
        <v>3</v>
      </c>
      <c r="R29">
        <f t="shared" si="2"/>
        <v>3</v>
      </c>
      <c r="S29" s="2">
        <f t="shared" si="7"/>
        <v>0</v>
      </c>
      <c r="T29" s="2">
        <f t="shared" si="8"/>
        <v>1</v>
      </c>
    </row>
    <row r="30" spans="1:20">
      <c r="A30" t="s">
        <v>27</v>
      </c>
      <c r="D30">
        <v>1</v>
      </c>
      <c r="E30">
        <v>0</v>
      </c>
      <c r="N30">
        <v>1</v>
      </c>
      <c r="O30">
        <v>0</v>
      </c>
      <c r="P30">
        <f t="shared" si="0"/>
        <v>2</v>
      </c>
      <c r="Q30">
        <f t="shared" si="1"/>
        <v>2</v>
      </c>
      <c r="R30">
        <f t="shared" si="2"/>
        <v>4</v>
      </c>
      <c r="S30" s="2">
        <f t="shared" si="7"/>
        <v>0.5</v>
      </c>
      <c r="T30" s="2">
        <f t="shared" si="8"/>
        <v>0.5</v>
      </c>
    </row>
    <row r="31" spans="1:20">
      <c r="A31" t="s">
        <v>28</v>
      </c>
      <c r="B31">
        <v>1</v>
      </c>
      <c r="D31">
        <v>0</v>
      </c>
      <c r="E31">
        <v>1</v>
      </c>
      <c r="N31">
        <v>1</v>
      </c>
      <c r="P31">
        <f t="shared" si="0"/>
        <v>3</v>
      </c>
      <c r="Q31">
        <f t="shared" si="1"/>
        <v>1</v>
      </c>
      <c r="R31">
        <f t="shared" si="2"/>
        <v>4</v>
      </c>
      <c r="S31" s="2">
        <f t="shared" si="7"/>
        <v>0.75</v>
      </c>
      <c r="T31" s="2">
        <f t="shared" si="8"/>
        <v>0.25</v>
      </c>
    </row>
    <row r="32" spans="1:20">
      <c r="A32" t="s">
        <v>29</v>
      </c>
      <c r="B32">
        <v>1</v>
      </c>
      <c r="D32">
        <v>1</v>
      </c>
      <c r="E32">
        <v>0</v>
      </c>
      <c r="F32">
        <v>1</v>
      </c>
      <c r="G32">
        <v>0</v>
      </c>
      <c r="P32">
        <f t="shared" si="0"/>
        <v>3</v>
      </c>
      <c r="Q32">
        <f t="shared" si="1"/>
        <v>2</v>
      </c>
      <c r="R32">
        <f t="shared" si="2"/>
        <v>5</v>
      </c>
      <c r="S32" s="2">
        <f t="shared" si="7"/>
        <v>0.6</v>
      </c>
      <c r="T32" s="2">
        <f t="shared" si="8"/>
        <v>0.4</v>
      </c>
    </row>
    <row r="33" spans="1:20">
      <c r="A33" t="s">
        <v>30</v>
      </c>
      <c r="B33">
        <v>1</v>
      </c>
      <c r="D33">
        <v>1</v>
      </c>
      <c r="N33">
        <v>1</v>
      </c>
      <c r="P33">
        <f t="shared" si="0"/>
        <v>3</v>
      </c>
      <c r="Q33">
        <f t="shared" si="1"/>
        <v>0</v>
      </c>
      <c r="R33">
        <f t="shared" si="2"/>
        <v>3</v>
      </c>
      <c r="S33" s="2">
        <f t="shared" si="7"/>
        <v>1</v>
      </c>
      <c r="T33" s="2">
        <f t="shared" si="8"/>
        <v>0</v>
      </c>
    </row>
    <row r="34" spans="1:20">
      <c r="A34" t="s">
        <v>31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P34">
        <f t="shared" ref="P34:P52" si="9">COUNTIF(B34:O34,"1")</f>
        <v>7</v>
      </c>
      <c r="Q34">
        <f t="shared" ref="Q34:Q52" si="10">COUNTIF(B34:O34,"0")</f>
        <v>4</v>
      </c>
      <c r="R34">
        <f t="shared" ref="R34:R52" si="11">COUNT(B34:O34)</f>
        <v>11</v>
      </c>
      <c r="S34" s="2">
        <f t="shared" si="7"/>
        <v>0.63636363636363635</v>
      </c>
      <c r="T34" s="2">
        <f t="shared" si="8"/>
        <v>0.36363636363636365</v>
      </c>
    </row>
    <row r="35" spans="1:20">
      <c r="A35" t="s">
        <v>32</v>
      </c>
      <c r="B35">
        <v>0</v>
      </c>
      <c r="D35">
        <v>0</v>
      </c>
      <c r="E35">
        <v>0</v>
      </c>
      <c r="P35">
        <f t="shared" si="9"/>
        <v>0</v>
      </c>
      <c r="Q35">
        <f t="shared" si="10"/>
        <v>3</v>
      </c>
      <c r="R35">
        <f t="shared" si="11"/>
        <v>3</v>
      </c>
      <c r="S35" s="2">
        <f t="shared" si="7"/>
        <v>0</v>
      </c>
      <c r="T35" s="2">
        <f t="shared" si="8"/>
        <v>1</v>
      </c>
    </row>
    <row r="36" spans="1:20">
      <c r="A36" t="s">
        <v>33</v>
      </c>
      <c r="D36">
        <v>1</v>
      </c>
      <c r="P36">
        <f t="shared" si="9"/>
        <v>1</v>
      </c>
      <c r="Q36">
        <f t="shared" si="10"/>
        <v>0</v>
      </c>
      <c r="R36">
        <f t="shared" si="11"/>
        <v>1</v>
      </c>
      <c r="S36" s="2">
        <f t="shared" si="7"/>
        <v>1</v>
      </c>
      <c r="T36" s="2">
        <f t="shared" si="8"/>
        <v>0</v>
      </c>
    </row>
    <row r="37" spans="1:20">
      <c r="A37" t="s">
        <v>34</v>
      </c>
      <c r="D37">
        <v>1</v>
      </c>
      <c r="N37">
        <v>1</v>
      </c>
      <c r="P37">
        <f t="shared" si="9"/>
        <v>2</v>
      </c>
      <c r="Q37">
        <f t="shared" si="10"/>
        <v>0</v>
      </c>
      <c r="R37">
        <f t="shared" si="11"/>
        <v>2</v>
      </c>
      <c r="S37" s="2">
        <f t="shared" si="7"/>
        <v>1</v>
      </c>
      <c r="T37" s="2">
        <f t="shared" si="8"/>
        <v>0</v>
      </c>
    </row>
    <row r="38" spans="1:20">
      <c r="A38" t="s">
        <v>35</v>
      </c>
      <c r="B38">
        <v>1</v>
      </c>
      <c r="C38">
        <v>0</v>
      </c>
      <c r="N38">
        <v>1</v>
      </c>
      <c r="P38">
        <f t="shared" si="9"/>
        <v>2</v>
      </c>
      <c r="Q38">
        <f t="shared" si="10"/>
        <v>1</v>
      </c>
      <c r="R38">
        <f t="shared" si="11"/>
        <v>3</v>
      </c>
      <c r="S38" s="2">
        <f t="shared" si="7"/>
        <v>0.66666666666666663</v>
      </c>
      <c r="T38" s="2">
        <f t="shared" si="8"/>
        <v>0.33333333333333331</v>
      </c>
    </row>
    <row r="39" spans="1:20">
      <c r="A39" t="s">
        <v>36</v>
      </c>
      <c r="B39">
        <v>1</v>
      </c>
      <c r="D39">
        <v>1</v>
      </c>
      <c r="N39">
        <v>1</v>
      </c>
      <c r="P39">
        <f t="shared" si="9"/>
        <v>3</v>
      </c>
      <c r="Q39">
        <f t="shared" si="10"/>
        <v>0</v>
      </c>
      <c r="R39">
        <f t="shared" si="11"/>
        <v>3</v>
      </c>
      <c r="S39" s="2">
        <f t="shared" si="7"/>
        <v>1</v>
      </c>
      <c r="T39" s="2">
        <f t="shared" si="8"/>
        <v>0</v>
      </c>
    </row>
    <row r="40" spans="1:20">
      <c r="A40" t="s">
        <v>37</v>
      </c>
      <c r="D40">
        <v>0</v>
      </c>
      <c r="E40">
        <v>1</v>
      </c>
      <c r="N40">
        <v>0</v>
      </c>
      <c r="P40">
        <f t="shared" si="9"/>
        <v>1</v>
      </c>
      <c r="Q40">
        <f t="shared" si="10"/>
        <v>2</v>
      </c>
      <c r="R40">
        <f t="shared" si="11"/>
        <v>3</v>
      </c>
      <c r="S40" s="2">
        <f t="shared" si="7"/>
        <v>0.33333333333333331</v>
      </c>
      <c r="T40" s="2">
        <f t="shared" si="8"/>
        <v>0.66666666666666663</v>
      </c>
    </row>
    <row r="41" spans="1:20">
      <c r="A41" t="s">
        <v>38</v>
      </c>
      <c r="B41">
        <v>1</v>
      </c>
      <c r="N41">
        <v>0</v>
      </c>
      <c r="P41">
        <f t="shared" si="9"/>
        <v>1</v>
      </c>
      <c r="Q41">
        <f t="shared" si="10"/>
        <v>1</v>
      </c>
      <c r="R41">
        <f t="shared" si="11"/>
        <v>2</v>
      </c>
      <c r="S41" s="2">
        <f t="shared" si="7"/>
        <v>0.5</v>
      </c>
      <c r="T41" s="2">
        <f t="shared" si="8"/>
        <v>0.5</v>
      </c>
    </row>
    <row r="42" spans="1:20">
      <c r="A42" t="s">
        <v>39</v>
      </c>
      <c r="B42">
        <v>1</v>
      </c>
      <c r="C42">
        <v>1</v>
      </c>
      <c r="N42">
        <v>1</v>
      </c>
      <c r="P42">
        <f t="shared" si="9"/>
        <v>3</v>
      </c>
      <c r="Q42">
        <f t="shared" si="10"/>
        <v>0</v>
      </c>
      <c r="R42">
        <f t="shared" si="11"/>
        <v>3</v>
      </c>
      <c r="S42" s="2">
        <f t="shared" si="7"/>
        <v>1</v>
      </c>
      <c r="T42" s="2">
        <f t="shared" si="8"/>
        <v>0</v>
      </c>
    </row>
    <row r="43" spans="1:20">
      <c r="A43" t="s">
        <v>40</v>
      </c>
      <c r="B43">
        <v>0</v>
      </c>
      <c r="N43">
        <v>1</v>
      </c>
      <c r="P43">
        <f t="shared" si="9"/>
        <v>1</v>
      </c>
      <c r="Q43">
        <f t="shared" si="10"/>
        <v>1</v>
      </c>
      <c r="R43">
        <f t="shared" si="11"/>
        <v>2</v>
      </c>
      <c r="S43" s="2">
        <f t="shared" si="7"/>
        <v>0.5</v>
      </c>
      <c r="T43" s="2">
        <f t="shared" si="8"/>
        <v>0.5</v>
      </c>
    </row>
    <row r="44" spans="1:20">
      <c r="A44" t="s">
        <v>41</v>
      </c>
      <c r="B44">
        <v>1</v>
      </c>
      <c r="N44">
        <v>1</v>
      </c>
      <c r="P44">
        <f t="shared" si="9"/>
        <v>2</v>
      </c>
      <c r="Q44">
        <f t="shared" si="10"/>
        <v>0</v>
      </c>
      <c r="R44">
        <f t="shared" si="11"/>
        <v>2</v>
      </c>
      <c r="S44" s="2">
        <f t="shared" si="7"/>
        <v>1</v>
      </c>
      <c r="T44" s="2">
        <f t="shared" si="8"/>
        <v>0</v>
      </c>
    </row>
    <row r="45" spans="1:20">
      <c r="A45" t="s">
        <v>42</v>
      </c>
      <c r="B45">
        <v>1</v>
      </c>
      <c r="D45">
        <v>0</v>
      </c>
      <c r="N45">
        <v>0</v>
      </c>
      <c r="P45">
        <f t="shared" si="9"/>
        <v>1</v>
      </c>
      <c r="Q45">
        <f t="shared" si="10"/>
        <v>2</v>
      </c>
      <c r="R45">
        <f t="shared" si="11"/>
        <v>3</v>
      </c>
      <c r="S45" s="2">
        <f t="shared" si="7"/>
        <v>0.33333333333333331</v>
      </c>
      <c r="T45" s="2">
        <f t="shared" si="8"/>
        <v>0.66666666666666663</v>
      </c>
    </row>
    <row r="46" spans="1:20">
      <c r="A46" t="s">
        <v>43</v>
      </c>
      <c r="D46">
        <v>0</v>
      </c>
      <c r="P46">
        <f t="shared" si="9"/>
        <v>0</v>
      </c>
      <c r="Q46">
        <f t="shared" si="10"/>
        <v>1</v>
      </c>
      <c r="R46">
        <f t="shared" si="11"/>
        <v>1</v>
      </c>
      <c r="S46" s="2">
        <f t="shared" si="7"/>
        <v>0</v>
      </c>
      <c r="T46" s="2">
        <f t="shared" si="8"/>
        <v>1</v>
      </c>
    </row>
    <row r="47" spans="1:20">
      <c r="A47" t="s">
        <v>44</v>
      </c>
      <c r="N47">
        <v>1</v>
      </c>
      <c r="P47">
        <f t="shared" si="9"/>
        <v>1</v>
      </c>
      <c r="Q47">
        <f t="shared" si="10"/>
        <v>0</v>
      </c>
      <c r="R47">
        <f t="shared" si="11"/>
        <v>1</v>
      </c>
      <c r="S47" s="2">
        <f t="shared" si="7"/>
        <v>1</v>
      </c>
      <c r="T47" s="2">
        <f t="shared" si="8"/>
        <v>0</v>
      </c>
    </row>
    <row r="48" spans="1:20">
      <c r="A48" t="s">
        <v>45</v>
      </c>
      <c r="B48">
        <v>1</v>
      </c>
      <c r="D48">
        <v>1</v>
      </c>
      <c r="E48">
        <v>0</v>
      </c>
      <c r="F48">
        <v>0</v>
      </c>
      <c r="P48">
        <f t="shared" si="9"/>
        <v>2</v>
      </c>
      <c r="Q48">
        <f t="shared" si="10"/>
        <v>2</v>
      </c>
      <c r="R48">
        <f t="shared" si="11"/>
        <v>4</v>
      </c>
      <c r="S48" s="2">
        <f t="shared" si="7"/>
        <v>0.5</v>
      </c>
      <c r="T48" s="2">
        <f t="shared" si="8"/>
        <v>0.5</v>
      </c>
    </row>
    <row r="49" spans="1:20">
      <c r="A49" t="s">
        <v>46</v>
      </c>
      <c r="P49">
        <f t="shared" si="9"/>
        <v>0</v>
      </c>
      <c r="Q49">
        <f t="shared" si="10"/>
        <v>0</v>
      </c>
      <c r="R49">
        <f t="shared" si="11"/>
        <v>0</v>
      </c>
      <c r="S49" s="2"/>
      <c r="T49" s="2"/>
    </row>
    <row r="50" spans="1:20">
      <c r="A50" t="s">
        <v>47</v>
      </c>
      <c r="B50">
        <v>0</v>
      </c>
      <c r="D50">
        <v>0</v>
      </c>
      <c r="E50">
        <v>0</v>
      </c>
      <c r="P50">
        <f t="shared" si="9"/>
        <v>0</v>
      </c>
      <c r="Q50">
        <f t="shared" si="10"/>
        <v>3</v>
      </c>
      <c r="R50">
        <f t="shared" si="11"/>
        <v>3</v>
      </c>
      <c r="S50" s="2">
        <f>P50/R50</f>
        <v>0</v>
      </c>
      <c r="T50" s="2">
        <f>Q50/R50</f>
        <v>1</v>
      </c>
    </row>
    <row r="51" spans="1:20">
      <c r="A51" t="s">
        <v>48</v>
      </c>
      <c r="D51">
        <v>1</v>
      </c>
      <c r="E51">
        <v>1</v>
      </c>
      <c r="N51">
        <v>1</v>
      </c>
      <c r="P51">
        <f t="shared" si="9"/>
        <v>3</v>
      </c>
      <c r="Q51">
        <f t="shared" si="10"/>
        <v>0</v>
      </c>
      <c r="R51">
        <f t="shared" si="11"/>
        <v>3</v>
      </c>
      <c r="S51" s="2">
        <f>P51/R51</f>
        <v>1</v>
      </c>
      <c r="T51" s="2">
        <f>Q51/R51</f>
        <v>0</v>
      </c>
    </row>
    <row r="52" spans="1:20">
      <c r="A52" t="s">
        <v>49</v>
      </c>
      <c r="B52">
        <v>1</v>
      </c>
      <c r="N52">
        <v>1</v>
      </c>
      <c r="P52">
        <f t="shared" si="9"/>
        <v>2</v>
      </c>
      <c r="Q52">
        <f t="shared" si="10"/>
        <v>0</v>
      </c>
      <c r="R52">
        <f t="shared" si="11"/>
        <v>2</v>
      </c>
      <c r="S52" s="2">
        <f>P52/R52</f>
        <v>1</v>
      </c>
      <c r="T52" s="2">
        <f>Q52/R52</f>
        <v>0</v>
      </c>
    </row>
    <row r="54" spans="1:20">
      <c r="A54" t="s">
        <v>157</v>
      </c>
    </row>
    <row r="55" spans="1:20">
      <c r="A55" s="3" t="s">
        <v>156</v>
      </c>
    </row>
    <row r="56" spans="1:20">
      <c r="A56" t="s">
        <v>155</v>
      </c>
    </row>
  </sheetData>
  <hyperlinks>
    <hyperlink ref="A55" r:id="rId1" location=".VFzsUMnzg1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72" workbookViewId="0">
      <selection activeCell="A85" sqref="A85"/>
    </sheetView>
  </sheetViews>
  <sheetFormatPr defaultRowHeight="15"/>
  <sheetData>
    <row r="1" spans="1:14">
      <c r="A1" s="87" t="s">
        <v>342</v>
      </c>
    </row>
    <row r="2" spans="1:14">
      <c r="A2" s="87">
        <v>2014</v>
      </c>
    </row>
    <row r="3" spans="1:14">
      <c r="A3" s="87" t="s">
        <v>341</v>
      </c>
    </row>
    <row r="4" spans="1:14">
      <c r="A4" s="87" t="s">
        <v>340</v>
      </c>
    </row>
    <row r="5" spans="1:14">
      <c r="A5" s="87" t="s">
        <v>339</v>
      </c>
    </row>
    <row r="6" spans="1:14">
      <c r="A6" s="87" t="s">
        <v>338</v>
      </c>
    </row>
    <row r="7" spans="1:14">
      <c r="A7" s="87" t="s">
        <v>337</v>
      </c>
    </row>
    <row r="8" spans="1:14">
      <c r="A8" s="87" t="s">
        <v>336</v>
      </c>
    </row>
    <row r="9" spans="1:14">
      <c r="A9" s="87" t="s">
        <v>335</v>
      </c>
    </row>
    <row r="10" spans="1:14">
      <c r="A10" s="87" t="s">
        <v>208</v>
      </c>
    </row>
    <row r="11" spans="1:14">
      <c r="A11" s="87" t="s">
        <v>334</v>
      </c>
    </row>
    <row r="12" spans="1:14">
      <c r="A12" s="87" t="s">
        <v>333</v>
      </c>
    </row>
    <row r="13" spans="1:14">
      <c r="A13" s="86"/>
    </row>
    <row r="14" spans="1:14">
      <c r="A14" t="s">
        <v>332</v>
      </c>
    </row>
    <row r="15" spans="1:14">
      <c r="A15" s="85" t="s">
        <v>331</v>
      </c>
    </row>
    <row r="16" spans="1:14" ht="15" customHeight="1">
      <c r="A16" s="106" t="s">
        <v>330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</row>
    <row r="17" spans="1:14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</row>
    <row r="18" spans="1:14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</row>
    <row r="19" spans="1:14" ht="15.75" thickBot="1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</row>
    <row r="20" spans="1:14" ht="30.75" thickBot="1">
      <c r="A20" s="62" t="s">
        <v>50</v>
      </c>
      <c r="B20" s="84" t="s">
        <v>329</v>
      </c>
      <c r="C20" s="83" t="s">
        <v>329</v>
      </c>
      <c r="D20" s="62" t="s">
        <v>328</v>
      </c>
      <c r="E20" s="84" t="s">
        <v>327</v>
      </c>
      <c r="F20" s="83" t="s">
        <v>326</v>
      </c>
      <c r="G20" s="62" t="s">
        <v>325</v>
      </c>
      <c r="H20" s="62" t="s">
        <v>324</v>
      </c>
      <c r="I20" s="84" t="s">
        <v>323</v>
      </c>
      <c r="J20" s="83" t="s">
        <v>322</v>
      </c>
      <c r="K20" s="62" t="s">
        <v>321</v>
      </c>
      <c r="L20" s="84" t="s">
        <v>323</v>
      </c>
      <c r="M20" s="83" t="s">
        <v>322</v>
      </c>
      <c r="N20" s="62" t="s">
        <v>321</v>
      </c>
    </row>
    <row r="21" spans="1:14" ht="15.75" thickBot="1">
      <c r="A21" s="69" t="s">
        <v>1</v>
      </c>
      <c r="B21" s="68">
        <v>0</v>
      </c>
      <c r="C21" s="67">
        <v>9</v>
      </c>
      <c r="D21" s="64">
        <v>2099819</v>
      </c>
      <c r="E21" s="63">
        <v>2</v>
      </c>
      <c r="F21" s="67">
        <v>1</v>
      </c>
      <c r="G21" s="66">
        <v>453067</v>
      </c>
      <c r="H21" s="65">
        <v>0.21579999999999999</v>
      </c>
      <c r="I21" s="63" t="s">
        <v>53</v>
      </c>
      <c r="J21" s="63" t="s">
        <v>103</v>
      </c>
      <c r="K21" s="63" t="s">
        <v>320</v>
      </c>
      <c r="L21" s="64">
        <v>813479</v>
      </c>
      <c r="M21" s="64">
        <v>1266546</v>
      </c>
      <c r="N21" s="63" t="s">
        <v>319</v>
      </c>
    </row>
    <row r="22" spans="1:14" ht="15.75" thickBot="1">
      <c r="A22" s="76" t="s">
        <v>0</v>
      </c>
      <c r="B22" s="75">
        <v>0</v>
      </c>
      <c r="C22" s="82">
        <v>3</v>
      </c>
      <c r="D22" s="71">
        <v>326197</v>
      </c>
      <c r="E22" s="70">
        <v>2</v>
      </c>
      <c r="F22" s="82">
        <v>1</v>
      </c>
      <c r="G22" s="81">
        <v>70247</v>
      </c>
      <c r="H22" s="80">
        <v>0.21540000000000001</v>
      </c>
      <c r="I22" s="70" t="s">
        <v>54</v>
      </c>
      <c r="J22" s="70" t="s">
        <v>104</v>
      </c>
      <c r="K22" s="70" t="s">
        <v>318</v>
      </c>
      <c r="L22" s="71">
        <v>123594</v>
      </c>
      <c r="M22" s="71">
        <v>193841</v>
      </c>
      <c r="N22" s="70" t="s">
        <v>317</v>
      </c>
    </row>
    <row r="23" spans="1:14" ht="15.75" thickBot="1">
      <c r="A23" s="69" t="s">
        <v>3</v>
      </c>
      <c r="B23" s="68">
        <v>0</v>
      </c>
      <c r="C23" s="67">
        <v>10</v>
      </c>
      <c r="D23" s="64">
        <v>2303838</v>
      </c>
      <c r="E23" s="63">
        <v>2</v>
      </c>
      <c r="F23" s="67">
        <v>1</v>
      </c>
      <c r="G23" s="66">
        <v>195404</v>
      </c>
      <c r="H23" s="65">
        <v>8.48E-2</v>
      </c>
      <c r="I23" s="63" t="s">
        <v>55</v>
      </c>
      <c r="J23" s="63" t="s">
        <v>105</v>
      </c>
      <c r="K23" s="63" t="s">
        <v>316</v>
      </c>
      <c r="L23" s="64">
        <v>1034707</v>
      </c>
      <c r="M23" s="64">
        <v>1230111</v>
      </c>
      <c r="N23" s="63" t="s">
        <v>315</v>
      </c>
    </row>
    <row r="24" spans="1:14" ht="15.75" thickBot="1">
      <c r="A24" s="76" t="s">
        <v>2</v>
      </c>
      <c r="B24" s="75">
        <v>0</v>
      </c>
      <c r="C24" s="82">
        <v>6</v>
      </c>
      <c r="D24" s="71">
        <v>1086617</v>
      </c>
      <c r="E24" s="70">
        <v>2</v>
      </c>
      <c r="F24" s="82">
        <v>1</v>
      </c>
      <c r="G24" s="81">
        <v>215707</v>
      </c>
      <c r="H24" s="80">
        <v>0.19850000000000001</v>
      </c>
      <c r="I24" s="70" t="s">
        <v>56</v>
      </c>
      <c r="J24" s="70" t="s">
        <v>106</v>
      </c>
      <c r="K24" s="70" t="s">
        <v>314</v>
      </c>
      <c r="L24" s="71">
        <v>422310</v>
      </c>
      <c r="M24" s="71">
        <v>638017</v>
      </c>
      <c r="N24" s="70" t="s">
        <v>313</v>
      </c>
    </row>
    <row r="25" spans="1:14" ht="30.75" thickBot="1">
      <c r="A25" s="69" t="s">
        <v>4</v>
      </c>
      <c r="B25" s="79">
        <v>55</v>
      </c>
      <c r="C25" s="68">
        <v>0</v>
      </c>
      <c r="D25" s="64">
        <v>13583083</v>
      </c>
      <c r="E25" s="79">
        <v>1</v>
      </c>
      <c r="F25" s="63">
        <v>2</v>
      </c>
      <c r="G25" s="78">
        <v>3262692</v>
      </c>
      <c r="H25" s="77">
        <v>0.2402</v>
      </c>
      <c r="I25" s="63" t="s">
        <v>57</v>
      </c>
      <c r="J25" s="63" t="s">
        <v>107</v>
      </c>
      <c r="K25" s="63" t="s">
        <v>312</v>
      </c>
      <c r="L25" s="64">
        <v>8274473</v>
      </c>
      <c r="M25" s="64">
        <v>5011781</v>
      </c>
      <c r="N25" s="63" t="s">
        <v>311</v>
      </c>
    </row>
    <row r="26" spans="1:14" ht="15.75" thickBot="1">
      <c r="A26" s="76" t="s">
        <v>5</v>
      </c>
      <c r="B26" s="74">
        <v>9</v>
      </c>
      <c r="C26" s="75">
        <v>0</v>
      </c>
      <c r="D26" s="71">
        <v>2401462</v>
      </c>
      <c r="E26" s="74">
        <v>1</v>
      </c>
      <c r="F26" s="70">
        <v>2</v>
      </c>
      <c r="G26" s="73">
        <v>215004</v>
      </c>
      <c r="H26" s="72">
        <v>8.9499999999999996E-2</v>
      </c>
      <c r="I26" s="70" t="s">
        <v>58</v>
      </c>
      <c r="J26" s="70" t="s">
        <v>108</v>
      </c>
      <c r="K26" s="70" t="s">
        <v>310</v>
      </c>
      <c r="L26" s="71">
        <v>1288633</v>
      </c>
      <c r="M26" s="71">
        <v>1073629</v>
      </c>
      <c r="N26" s="70" t="s">
        <v>309</v>
      </c>
    </row>
    <row r="27" spans="1:14" ht="30.75" thickBot="1">
      <c r="A27" s="69" t="s">
        <v>6</v>
      </c>
      <c r="B27" s="79">
        <v>7</v>
      </c>
      <c r="C27" s="68">
        <v>0</v>
      </c>
      <c r="D27" s="64">
        <v>1646793</v>
      </c>
      <c r="E27" s="79">
        <v>1</v>
      </c>
      <c r="F27" s="63">
        <v>2</v>
      </c>
      <c r="G27" s="78">
        <v>368345</v>
      </c>
      <c r="H27" s="77">
        <v>0.22370000000000001</v>
      </c>
      <c r="I27" s="63" t="s">
        <v>59</v>
      </c>
      <c r="J27" s="63" t="s">
        <v>109</v>
      </c>
      <c r="K27" s="63" t="s">
        <v>308</v>
      </c>
      <c r="L27" s="64">
        <v>997773</v>
      </c>
      <c r="M27" s="64">
        <v>629428</v>
      </c>
      <c r="N27" s="63" t="s">
        <v>307</v>
      </c>
    </row>
    <row r="28" spans="1:14" ht="30.75" thickBot="1">
      <c r="A28" s="76" t="s">
        <v>7</v>
      </c>
      <c r="B28" s="74">
        <v>3</v>
      </c>
      <c r="C28" s="75">
        <v>0</v>
      </c>
      <c r="D28" s="71">
        <v>412616</v>
      </c>
      <c r="E28" s="74">
        <v>1</v>
      </c>
      <c r="F28" s="70">
        <v>2</v>
      </c>
      <c r="G28" s="73">
        <v>103085</v>
      </c>
      <c r="H28" s="72">
        <v>0.24979999999999999</v>
      </c>
      <c r="I28" s="70" t="s">
        <v>60</v>
      </c>
      <c r="J28" s="70" t="s">
        <v>110</v>
      </c>
      <c r="K28" s="70" t="s">
        <v>306</v>
      </c>
      <c r="L28" s="71">
        <v>255459</v>
      </c>
      <c r="M28" s="71">
        <v>152374</v>
      </c>
      <c r="N28" s="70" t="s">
        <v>305</v>
      </c>
    </row>
    <row r="29" spans="1:14" ht="15.75" thickBot="1">
      <c r="A29" s="69" t="s">
        <v>102</v>
      </c>
      <c r="B29" s="79">
        <v>3</v>
      </c>
      <c r="C29" s="68">
        <v>0</v>
      </c>
      <c r="D29" s="64">
        <v>265853</v>
      </c>
      <c r="E29" s="79">
        <v>1</v>
      </c>
      <c r="F29" s="63">
        <v>2</v>
      </c>
      <c r="G29" s="78">
        <v>228433</v>
      </c>
      <c r="H29" s="77">
        <v>0.85919999999999996</v>
      </c>
      <c r="I29" s="63" t="s">
        <v>304</v>
      </c>
      <c r="J29" s="63" t="s">
        <v>303</v>
      </c>
      <c r="K29" s="63" t="s">
        <v>302</v>
      </c>
      <c r="L29" s="64">
        <v>245800</v>
      </c>
      <c r="M29" s="64">
        <v>17367</v>
      </c>
      <c r="N29" s="63" t="s">
        <v>301</v>
      </c>
    </row>
    <row r="30" spans="1:14" ht="15.75" thickBot="1">
      <c r="A30" s="76" t="s">
        <v>8</v>
      </c>
      <c r="B30" s="74">
        <v>27</v>
      </c>
      <c r="C30" s="75">
        <v>0</v>
      </c>
      <c r="D30" s="71">
        <v>8412248</v>
      </c>
      <c r="E30" s="74">
        <v>1</v>
      </c>
      <c r="F30" s="70">
        <v>2</v>
      </c>
      <c r="G30" s="73">
        <v>236148</v>
      </c>
      <c r="H30" s="72">
        <v>2.81E-2</v>
      </c>
      <c r="I30" s="70" t="s">
        <v>61</v>
      </c>
      <c r="J30" s="70" t="s">
        <v>111</v>
      </c>
      <c r="K30" s="70" t="s">
        <v>232</v>
      </c>
      <c r="L30" s="71">
        <v>4282367</v>
      </c>
      <c r="M30" s="71">
        <v>4046219</v>
      </c>
      <c r="N30" s="70" t="s">
        <v>300</v>
      </c>
    </row>
    <row r="31" spans="1:14" ht="15.75" thickBot="1">
      <c r="A31" s="69" t="s">
        <v>9</v>
      </c>
      <c r="B31" s="68">
        <v>0</v>
      </c>
      <c r="C31" s="67">
        <v>15</v>
      </c>
      <c r="D31" s="64">
        <v>3932158</v>
      </c>
      <c r="E31" s="63">
        <v>2</v>
      </c>
      <c r="F31" s="67">
        <v>1</v>
      </c>
      <c r="G31" s="66">
        <v>204636</v>
      </c>
      <c r="H31" s="65">
        <v>5.1999999999999998E-2</v>
      </c>
      <c r="I31" s="63" t="s">
        <v>62</v>
      </c>
      <c r="J31" s="63" t="s">
        <v>112</v>
      </c>
      <c r="K31" s="63" t="s">
        <v>299</v>
      </c>
      <c r="L31" s="64">
        <v>1844123</v>
      </c>
      <c r="M31" s="64">
        <v>2048759</v>
      </c>
      <c r="N31" s="63" t="s">
        <v>298</v>
      </c>
    </row>
    <row r="32" spans="1:14" ht="15.75" thickBot="1">
      <c r="A32" s="76" t="s">
        <v>10</v>
      </c>
      <c r="B32" s="74">
        <v>4</v>
      </c>
      <c r="C32" s="75">
        <v>0</v>
      </c>
      <c r="D32" s="71">
        <v>453568</v>
      </c>
      <c r="E32" s="74">
        <v>1</v>
      </c>
      <c r="F32" s="70">
        <v>2</v>
      </c>
      <c r="G32" s="73">
        <v>205305</v>
      </c>
      <c r="H32" s="72">
        <v>0.4526</v>
      </c>
      <c r="I32" s="70" t="s">
        <v>63</v>
      </c>
      <c r="J32" s="70" t="s">
        <v>113</v>
      </c>
      <c r="K32" s="70" t="s">
        <v>297</v>
      </c>
      <c r="L32" s="71">
        <v>325871</v>
      </c>
      <c r="M32" s="71">
        <v>120566</v>
      </c>
      <c r="N32" s="70" t="s">
        <v>296</v>
      </c>
    </row>
    <row r="33" spans="1:14" ht="15.75" thickBot="1">
      <c r="A33" s="69" t="s">
        <v>11</v>
      </c>
      <c r="B33" s="68">
        <v>0</v>
      </c>
      <c r="C33" s="67">
        <v>4</v>
      </c>
      <c r="D33" s="64">
        <v>658454</v>
      </c>
      <c r="E33" s="63">
        <v>2</v>
      </c>
      <c r="F33" s="67">
        <v>1</v>
      </c>
      <c r="G33" s="66">
        <v>166572</v>
      </c>
      <c r="H33" s="65">
        <v>0.253</v>
      </c>
      <c r="I33" s="63" t="s">
        <v>64</v>
      </c>
      <c r="J33" s="63" t="s">
        <v>114</v>
      </c>
      <c r="K33" s="63" t="s">
        <v>295</v>
      </c>
      <c r="L33" s="64">
        <v>236440</v>
      </c>
      <c r="M33" s="64">
        <v>403012</v>
      </c>
      <c r="N33" s="63" t="s">
        <v>294</v>
      </c>
    </row>
    <row r="34" spans="1:14" ht="15.75" thickBot="1">
      <c r="A34" s="76" t="s">
        <v>12</v>
      </c>
      <c r="B34" s="74">
        <v>21</v>
      </c>
      <c r="C34" s="75">
        <v>0</v>
      </c>
      <c r="D34" s="71">
        <v>5530179</v>
      </c>
      <c r="E34" s="74">
        <v>1</v>
      </c>
      <c r="F34" s="70">
        <v>2</v>
      </c>
      <c r="G34" s="73">
        <v>1388169</v>
      </c>
      <c r="H34" s="72">
        <v>0.251</v>
      </c>
      <c r="I34" s="70" t="s">
        <v>65</v>
      </c>
      <c r="J34" s="70" t="s">
        <v>115</v>
      </c>
      <c r="K34" s="70" t="s">
        <v>293</v>
      </c>
      <c r="L34" s="71">
        <v>3419348</v>
      </c>
      <c r="M34" s="71">
        <v>2031179</v>
      </c>
      <c r="N34" s="70" t="s">
        <v>292</v>
      </c>
    </row>
    <row r="35" spans="1:14" ht="15.75" thickBot="1">
      <c r="A35" s="69" t="s">
        <v>13</v>
      </c>
      <c r="B35" s="79">
        <v>11</v>
      </c>
      <c r="C35" s="68">
        <v>0</v>
      </c>
      <c r="D35" s="64">
        <v>2756658</v>
      </c>
      <c r="E35" s="79">
        <v>1</v>
      </c>
      <c r="F35" s="63">
        <v>2</v>
      </c>
      <c r="G35" s="78">
        <v>28391</v>
      </c>
      <c r="H35" s="77">
        <v>1.03E-2</v>
      </c>
      <c r="I35" s="63" t="s">
        <v>66</v>
      </c>
      <c r="J35" s="63" t="s">
        <v>116</v>
      </c>
      <c r="K35" s="63" t="s">
        <v>291</v>
      </c>
      <c r="L35" s="64">
        <v>1374039</v>
      </c>
      <c r="M35" s="64">
        <v>1345648</v>
      </c>
      <c r="N35" s="63" t="s">
        <v>290</v>
      </c>
    </row>
    <row r="36" spans="1:14" ht="15.75" thickBot="1">
      <c r="A36" s="76" t="s">
        <v>14</v>
      </c>
      <c r="B36" s="74">
        <v>7</v>
      </c>
      <c r="C36" s="75">
        <v>0</v>
      </c>
      <c r="D36" s="71">
        <v>1537123</v>
      </c>
      <c r="E36" s="74">
        <v>1</v>
      </c>
      <c r="F36" s="70">
        <v>2</v>
      </c>
      <c r="G36" s="73">
        <v>146561</v>
      </c>
      <c r="H36" s="72">
        <v>9.5299999999999996E-2</v>
      </c>
      <c r="I36" s="70" t="s">
        <v>67</v>
      </c>
      <c r="J36" s="70" t="s">
        <v>117</v>
      </c>
      <c r="K36" s="70" t="s">
        <v>289</v>
      </c>
      <c r="L36" s="71">
        <v>828940</v>
      </c>
      <c r="M36" s="71">
        <v>682379</v>
      </c>
      <c r="N36" s="70" t="s">
        <v>288</v>
      </c>
    </row>
    <row r="37" spans="1:14" ht="15.75" thickBot="1">
      <c r="A37" s="69" t="s">
        <v>15</v>
      </c>
      <c r="B37" s="68">
        <v>0</v>
      </c>
      <c r="C37" s="67">
        <v>6</v>
      </c>
      <c r="D37" s="64">
        <v>1238873</v>
      </c>
      <c r="E37" s="63">
        <v>2</v>
      </c>
      <c r="F37" s="67">
        <v>1</v>
      </c>
      <c r="G37" s="66">
        <v>184890</v>
      </c>
      <c r="H37" s="65">
        <v>0.1492</v>
      </c>
      <c r="I37" s="63" t="s">
        <v>287</v>
      </c>
      <c r="J37" s="63" t="s">
        <v>118</v>
      </c>
      <c r="K37" s="63" t="s">
        <v>286</v>
      </c>
      <c r="L37" s="64">
        <v>514765</v>
      </c>
      <c r="M37" s="64">
        <v>699655</v>
      </c>
      <c r="N37" s="63" t="s">
        <v>285</v>
      </c>
    </row>
    <row r="38" spans="1:14" ht="15.75" thickBot="1">
      <c r="A38" s="76" t="s">
        <v>16</v>
      </c>
      <c r="B38" s="75">
        <v>0</v>
      </c>
      <c r="C38" s="82">
        <v>8</v>
      </c>
      <c r="D38" s="71">
        <v>1827587</v>
      </c>
      <c r="E38" s="70">
        <v>2</v>
      </c>
      <c r="F38" s="82">
        <v>1</v>
      </c>
      <c r="G38" s="81">
        <v>296477</v>
      </c>
      <c r="H38" s="80">
        <v>0.16220000000000001</v>
      </c>
      <c r="I38" s="70" t="s">
        <v>68</v>
      </c>
      <c r="J38" s="70" t="s">
        <v>119</v>
      </c>
      <c r="K38" s="70" t="s">
        <v>284</v>
      </c>
      <c r="L38" s="71">
        <v>751985</v>
      </c>
      <c r="M38" s="71">
        <v>1048462</v>
      </c>
      <c r="N38" s="70" t="s">
        <v>283</v>
      </c>
    </row>
    <row r="39" spans="1:14" ht="30.75" thickBot="1">
      <c r="A39" s="69" t="s">
        <v>17</v>
      </c>
      <c r="B39" s="68">
        <v>0</v>
      </c>
      <c r="C39" s="67">
        <v>9</v>
      </c>
      <c r="D39" s="64">
        <v>1960761</v>
      </c>
      <c r="E39" s="63">
        <v>2</v>
      </c>
      <c r="F39" s="67">
        <v>1</v>
      </c>
      <c r="G39" s="66">
        <v>365286</v>
      </c>
      <c r="H39" s="65">
        <v>0.18629999999999999</v>
      </c>
      <c r="I39" s="63" t="s">
        <v>69</v>
      </c>
      <c r="J39" s="63" t="s">
        <v>120</v>
      </c>
      <c r="K39" s="63" t="s">
        <v>282</v>
      </c>
      <c r="L39" s="64">
        <v>782989</v>
      </c>
      <c r="M39" s="64">
        <v>1148275</v>
      </c>
      <c r="N39" s="63" t="s">
        <v>281</v>
      </c>
    </row>
    <row r="40" spans="1:14" ht="15.75" thickBot="1">
      <c r="A40" s="76" t="s">
        <v>18</v>
      </c>
      <c r="B40" s="74">
        <v>4</v>
      </c>
      <c r="C40" s="75">
        <v>0</v>
      </c>
      <c r="D40" s="71">
        <v>731163</v>
      </c>
      <c r="E40" s="74">
        <v>1</v>
      </c>
      <c r="F40" s="70">
        <v>2</v>
      </c>
      <c r="G40" s="73">
        <v>126650</v>
      </c>
      <c r="H40" s="72">
        <v>0.17319999999999999</v>
      </c>
      <c r="I40" s="70" t="s">
        <v>70</v>
      </c>
      <c r="J40" s="70" t="s">
        <v>121</v>
      </c>
      <c r="K40" s="70" t="s">
        <v>280</v>
      </c>
      <c r="L40" s="71">
        <v>421923</v>
      </c>
      <c r="M40" s="71">
        <v>295273</v>
      </c>
      <c r="N40" s="70" t="s">
        <v>279</v>
      </c>
    </row>
    <row r="41" spans="1:14" ht="30.75" thickBot="1">
      <c r="A41" s="69" t="s">
        <v>19</v>
      </c>
      <c r="B41" s="79">
        <v>10</v>
      </c>
      <c r="C41" s="68">
        <v>0</v>
      </c>
      <c r="D41" s="64">
        <v>2631596</v>
      </c>
      <c r="E41" s="79">
        <v>1</v>
      </c>
      <c r="F41" s="63">
        <v>2</v>
      </c>
      <c r="G41" s="78">
        <v>669605</v>
      </c>
      <c r="H41" s="77">
        <v>0.25440000000000002</v>
      </c>
      <c r="I41" s="63" t="s">
        <v>71</v>
      </c>
      <c r="J41" s="63" t="s">
        <v>122</v>
      </c>
      <c r="K41" s="63" t="s">
        <v>278</v>
      </c>
      <c r="L41" s="64">
        <v>1629467</v>
      </c>
      <c r="M41" s="64">
        <v>959862</v>
      </c>
      <c r="N41" s="63" t="s">
        <v>277</v>
      </c>
    </row>
    <row r="42" spans="1:14" ht="30.75" thickBot="1">
      <c r="A42" s="76" t="s">
        <v>20</v>
      </c>
      <c r="B42" s="74">
        <v>12</v>
      </c>
      <c r="C42" s="75">
        <v>0</v>
      </c>
      <c r="D42" s="71">
        <v>3081069</v>
      </c>
      <c r="E42" s="74">
        <v>1</v>
      </c>
      <c r="F42" s="70">
        <v>2</v>
      </c>
      <c r="G42" s="73">
        <v>795244</v>
      </c>
      <c r="H42" s="72">
        <v>0.2581</v>
      </c>
      <c r="I42" s="70" t="s">
        <v>72</v>
      </c>
      <c r="J42" s="70" t="s">
        <v>123</v>
      </c>
      <c r="K42" s="70" t="s">
        <v>276</v>
      </c>
      <c r="L42" s="71">
        <v>1904098</v>
      </c>
      <c r="M42" s="71">
        <v>1108854</v>
      </c>
      <c r="N42" s="70" t="s">
        <v>275</v>
      </c>
    </row>
    <row r="43" spans="1:14" ht="15.75" thickBot="1">
      <c r="A43" s="69" t="s">
        <v>21</v>
      </c>
      <c r="B43" s="79">
        <v>17</v>
      </c>
      <c r="C43" s="68">
        <v>0</v>
      </c>
      <c r="D43" s="64">
        <v>5010606</v>
      </c>
      <c r="E43" s="79">
        <v>1</v>
      </c>
      <c r="F43" s="63">
        <v>2</v>
      </c>
      <c r="G43" s="78">
        <v>823940</v>
      </c>
      <c r="H43" s="77">
        <v>0.16439999999999999</v>
      </c>
      <c r="I43" s="63" t="s">
        <v>73</v>
      </c>
      <c r="J43" s="63" t="s">
        <v>124</v>
      </c>
      <c r="K43" s="63" t="s">
        <v>274</v>
      </c>
      <c r="L43" s="64">
        <v>2872579</v>
      </c>
      <c r="M43" s="64">
        <v>2048639</v>
      </c>
      <c r="N43" s="63" t="s">
        <v>273</v>
      </c>
    </row>
    <row r="44" spans="1:14" ht="30.75" thickBot="1">
      <c r="A44" s="76" t="s">
        <v>22</v>
      </c>
      <c r="B44" s="74">
        <v>10</v>
      </c>
      <c r="C44" s="75">
        <v>0</v>
      </c>
      <c r="D44" s="71">
        <v>2910369</v>
      </c>
      <c r="E44" s="74">
        <v>1</v>
      </c>
      <c r="F44" s="70">
        <v>2</v>
      </c>
      <c r="G44" s="73">
        <v>297945</v>
      </c>
      <c r="H44" s="72">
        <v>0.1024</v>
      </c>
      <c r="I44" s="70" t="s">
        <v>74</v>
      </c>
      <c r="J44" s="70" t="s">
        <v>125</v>
      </c>
      <c r="K44" s="70" t="s">
        <v>272</v>
      </c>
      <c r="L44" s="71">
        <v>1573354</v>
      </c>
      <c r="M44" s="71">
        <v>1275409</v>
      </c>
      <c r="N44" s="70" t="s">
        <v>271</v>
      </c>
    </row>
    <row r="45" spans="1:14" ht="30.75" thickBot="1">
      <c r="A45" s="69" t="s">
        <v>23</v>
      </c>
      <c r="B45" s="68">
        <v>0</v>
      </c>
      <c r="C45" s="67">
        <v>6</v>
      </c>
      <c r="D45" s="64">
        <v>1289939</v>
      </c>
      <c r="E45" s="63">
        <v>2</v>
      </c>
      <c r="F45" s="67">
        <v>1</v>
      </c>
      <c r="G45" s="66">
        <v>169935</v>
      </c>
      <c r="H45" s="65">
        <v>0.13170000000000001</v>
      </c>
      <c r="I45" s="63" t="s">
        <v>75</v>
      </c>
      <c r="J45" s="63" t="s">
        <v>126</v>
      </c>
      <c r="K45" s="63" t="s">
        <v>270</v>
      </c>
      <c r="L45" s="64">
        <v>554662</v>
      </c>
      <c r="M45" s="64">
        <v>724597</v>
      </c>
      <c r="N45" s="63" t="s">
        <v>269</v>
      </c>
    </row>
    <row r="46" spans="1:14" ht="15.75" thickBot="1">
      <c r="A46" s="76" t="s">
        <v>24</v>
      </c>
      <c r="B46" s="75">
        <v>0</v>
      </c>
      <c r="C46" s="82">
        <v>11</v>
      </c>
      <c r="D46" s="71">
        <v>2929111</v>
      </c>
      <c r="E46" s="70">
        <v>2</v>
      </c>
      <c r="F46" s="82">
        <v>1</v>
      </c>
      <c r="G46" s="81">
        <v>3903</v>
      </c>
      <c r="H46" s="80">
        <v>1.2999999999999999E-3</v>
      </c>
      <c r="I46" s="70" t="s">
        <v>76</v>
      </c>
      <c r="J46" s="70" t="s">
        <v>127</v>
      </c>
      <c r="K46" s="70" t="s">
        <v>268</v>
      </c>
      <c r="L46" s="71">
        <v>1441911</v>
      </c>
      <c r="M46" s="71">
        <v>1445814</v>
      </c>
      <c r="N46" s="70" t="s">
        <v>267</v>
      </c>
    </row>
    <row r="47" spans="1:14" ht="15.75" thickBot="1">
      <c r="A47" s="69" t="s">
        <v>25</v>
      </c>
      <c r="B47" s="68">
        <v>0</v>
      </c>
      <c r="C47" s="67">
        <v>3</v>
      </c>
      <c r="D47" s="64">
        <v>492750</v>
      </c>
      <c r="E47" s="63">
        <v>2</v>
      </c>
      <c r="F47" s="67">
        <v>1</v>
      </c>
      <c r="G47" s="66">
        <v>11723</v>
      </c>
      <c r="H47" s="65">
        <v>2.3800000000000002E-2</v>
      </c>
      <c r="I47" s="63" t="s">
        <v>77</v>
      </c>
      <c r="J47" s="63" t="s">
        <v>128</v>
      </c>
      <c r="K47" s="63" t="s">
        <v>266</v>
      </c>
      <c r="L47" s="64">
        <v>232159</v>
      </c>
      <c r="M47" s="64">
        <v>243882</v>
      </c>
      <c r="N47" s="63" t="s">
        <v>265</v>
      </c>
    </row>
    <row r="48" spans="1:14" ht="30.75" thickBot="1">
      <c r="A48" s="76" t="s">
        <v>26</v>
      </c>
      <c r="B48" s="75">
        <v>1</v>
      </c>
      <c r="C48" s="82">
        <v>4</v>
      </c>
      <c r="D48" s="71">
        <v>801281</v>
      </c>
      <c r="E48" s="70">
        <v>2</v>
      </c>
      <c r="F48" s="82">
        <v>1</v>
      </c>
      <c r="G48" s="81">
        <v>119660</v>
      </c>
      <c r="H48" s="80">
        <v>0.14929999999999999</v>
      </c>
      <c r="I48" s="70" t="s">
        <v>78</v>
      </c>
      <c r="J48" s="70" t="s">
        <v>129</v>
      </c>
      <c r="K48" s="70" t="s">
        <v>264</v>
      </c>
      <c r="L48" s="71">
        <v>333319</v>
      </c>
      <c r="M48" s="71">
        <v>452979</v>
      </c>
      <c r="N48" s="70" t="s">
        <v>263</v>
      </c>
    </row>
    <row r="49" spans="1:14" ht="15.75" thickBot="1">
      <c r="A49" s="69" t="s">
        <v>27</v>
      </c>
      <c r="B49" s="79">
        <v>5</v>
      </c>
      <c r="C49" s="68">
        <v>0</v>
      </c>
      <c r="D49" s="64">
        <v>967848</v>
      </c>
      <c r="E49" s="79">
        <v>1</v>
      </c>
      <c r="F49" s="63">
        <v>2</v>
      </c>
      <c r="G49" s="78">
        <v>120909</v>
      </c>
      <c r="H49" s="77">
        <v>0.1249</v>
      </c>
      <c r="I49" s="63" t="s">
        <v>79</v>
      </c>
      <c r="J49" s="63" t="s">
        <v>130</v>
      </c>
      <c r="K49" s="63" t="s">
        <v>262</v>
      </c>
      <c r="L49" s="64">
        <v>533736</v>
      </c>
      <c r="M49" s="64">
        <v>412827</v>
      </c>
      <c r="N49" s="63" t="s">
        <v>261</v>
      </c>
    </row>
    <row r="50" spans="1:14" ht="45.75" thickBot="1">
      <c r="A50" s="76" t="s">
        <v>28</v>
      </c>
      <c r="B50" s="74">
        <v>4</v>
      </c>
      <c r="C50" s="75">
        <v>0</v>
      </c>
      <c r="D50" s="71">
        <v>710970</v>
      </c>
      <c r="E50" s="74">
        <v>1</v>
      </c>
      <c r="F50" s="70">
        <v>2</v>
      </c>
      <c r="G50" s="73">
        <v>68292</v>
      </c>
      <c r="H50" s="72">
        <v>9.6100000000000005E-2</v>
      </c>
      <c r="I50" s="70" t="s">
        <v>80</v>
      </c>
      <c r="J50" s="70" t="s">
        <v>131</v>
      </c>
      <c r="K50" s="70" t="s">
        <v>260</v>
      </c>
      <c r="L50" s="71">
        <v>384826</v>
      </c>
      <c r="M50" s="71">
        <v>316534</v>
      </c>
      <c r="N50" s="70" t="s">
        <v>259</v>
      </c>
    </row>
    <row r="51" spans="1:14" ht="30.75" thickBot="1">
      <c r="A51" s="69" t="s">
        <v>29</v>
      </c>
      <c r="B51" s="79">
        <v>15</v>
      </c>
      <c r="C51" s="68">
        <v>0</v>
      </c>
      <c r="D51" s="64">
        <v>3877407</v>
      </c>
      <c r="E51" s="79">
        <v>1</v>
      </c>
      <c r="F51" s="63">
        <v>2</v>
      </c>
      <c r="G51" s="78">
        <v>602215</v>
      </c>
      <c r="H51" s="77">
        <v>0.15529999999999999</v>
      </c>
      <c r="I51" s="63" t="s">
        <v>81</v>
      </c>
      <c r="J51" s="63" t="s">
        <v>132</v>
      </c>
      <c r="K51" s="63" t="s">
        <v>258</v>
      </c>
      <c r="L51" s="64">
        <v>2215422</v>
      </c>
      <c r="M51" s="64">
        <v>1613207</v>
      </c>
      <c r="N51" s="63" t="s">
        <v>257</v>
      </c>
    </row>
    <row r="52" spans="1:14" ht="30.75" thickBot="1">
      <c r="A52" s="76" t="s">
        <v>30</v>
      </c>
      <c r="B52" s="74">
        <v>5</v>
      </c>
      <c r="C52" s="75">
        <v>0</v>
      </c>
      <c r="D52" s="71">
        <v>830158</v>
      </c>
      <c r="E52" s="74">
        <v>1</v>
      </c>
      <c r="F52" s="70">
        <v>2</v>
      </c>
      <c r="G52" s="73">
        <v>125590</v>
      </c>
      <c r="H52" s="72">
        <v>0.15129999999999999</v>
      </c>
      <c r="I52" s="70" t="s">
        <v>82</v>
      </c>
      <c r="J52" s="70" t="s">
        <v>133</v>
      </c>
      <c r="K52" s="70" t="s">
        <v>256</v>
      </c>
      <c r="L52" s="71">
        <v>472422</v>
      </c>
      <c r="M52" s="71">
        <v>346832</v>
      </c>
      <c r="N52" s="70" t="s">
        <v>255</v>
      </c>
    </row>
    <row r="53" spans="1:14" ht="30.75" thickBot="1">
      <c r="A53" s="69" t="s">
        <v>31</v>
      </c>
      <c r="B53" s="79">
        <v>31</v>
      </c>
      <c r="C53" s="68">
        <v>0</v>
      </c>
      <c r="D53" s="64">
        <v>7640948</v>
      </c>
      <c r="E53" s="79">
        <v>1</v>
      </c>
      <c r="F53" s="63">
        <v>2</v>
      </c>
      <c r="G53" s="78">
        <v>2052174</v>
      </c>
      <c r="H53" s="77">
        <v>0.26860000000000001</v>
      </c>
      <c r="I53" s="63" t="s">
        <v>83</v>
      </c>
      <c r="J53" s="63" t="s">
        <v>134</v>
      </c>
      <c r="K53" s="63" t="s">
        <v>254</v>
      </c>
      <c r="L53" s="64">
        <v>4804945</v>
      </c>
      <c r="M53" s="64">
        <v>2752771</v>
      </c>
      <c r="N53" s="63" t="s">
        <v>253</v>
      </c>
    </row>
    <row r="54" spans="1:14" ht="30.75" thickBot="1">
      <c r="A54" s="76" t="s">
        <v>32</v>
      </c>
      <c r="B54" s="74">
        <v>15</v>
      </c>
      <c r="C54" s="75">
        <v>0</v>
      </c>
      <c r="D54" s="71">
        <v>4310789</v>
      </c>
      <c r="E54" s="74">
        <v>1</v>
      </c>
      <c r="F54" s="70">
        <v>2</v>
      </c>
      <c r="G54" s="73">
        <v>14177</v>
      </c>
      <c r="H54" s="72">
        <v>3.3E-3</v>
      </c>
      <c r="I54" s="70" t="s">
        <v>84</v>
      </c>
      <c r="J54" s="70" t="s">
        <v>135</v>
      </c>
      <c r="K54" s="70" t="s">
        <v>252</v>
      </c>
      <c r="L54" s="71">
        <v>2142651</v>
      </c>
      <c r="M54" s="71">
        <v>2128474</v>
      </c>
      <c r="N54" s="70" t="s">
        <v>251</v>
      </c>
    </row>
    <row r="55" spans="1:14" ht="30.75" thickBot="1">
      <c r="A55" s="69" t="s">
        <v>33</v>
      </c>
      <c r="B55" s="68">
        <v>0</v>
      </c>
      <c r="C55" s="67">
        <v>3</v>
      </c>
      <c r="D55" s="64">
        <v>317738</v>
      </c>
      <c r="E55" s="63">
        <v>2</v>
      </c>
      <c r="F55" s="67">
        <v>1</v>
      </c>
      <c r="G55" s="66">
        <v>27484</v>
      </c>
      <c r="H55" s="65">
        <v>8.6499999999999994E-2</v>
      </c>
      <c r="I55" s="63" t="s">
        <v>85</v>
      </c>
      <c r="J55" s="63" t="s">
        <v>136</v>
      </c>
      <c r="K55" s="63" t="s">
        <v>250</v>
      </c>
      <c r="L55" s="64">
        <v>141403</v>
      </c>
      <c r="M55" s="64">
        <v>168887</v>
      </c>
      <c r="N55" s="63" t="s">
        <v>249</v>
      </c>
    </row>
    <row r="56" spans="1:14" ht="15.75" thickBot="1">
      <c r="A56" s="76" t="s">
        <v>34</v>
      </c>
      <c r="B56" s="74">
        <v>20</v>
      </c>
      <c r="C56" s="75">
        <v>0</v>
      </c>
      <c r="D56" s="71">
        <v>5721831</v>
      </c>
      <c r="E56" s="74">
        <v>1</v>
      </c>
      <c r="F56" s="70">
        <v>2</v>
      </c>
      <c r="G56" s="73">
        <v>262224</v>
      </c>
      <c r="H56" s="72">
        <v>4.58E-2</v>
      </c>
      <c r="I56" s="70" t="s">
        <v>86</v>
      </c>
      <c r="J56" s="70" t="s">
        <v>137</v>
      </c>
      <c r="K56" s="70" t="s">
        <v>248</v>
      </c>
      <c r="L56" s="71">
        <v>2940044</v>
      </c>
      <c r="M56" s="71">
        <v>2677820</v>
      </c>
      <c r="N56" s="70" t="s">
        <v>247</v>
      </c>
    </row>
    <row r="57" spans="1:14" ht="30.75" thickBot="1">
      <c r="A57" s="69" t="s">
        <v>35</v>
      </c>
      <c r="B57" s="68">
        <v>0</v>
      </c>
      <c r="C57" s="67">
        <v>7</v>
      </c>
      <c r="D57" s="64">
        <v>1462661</v>
      </c>
      <c r="E57" s="63">
        <v>2</v>
      </c>
      <c r="F57" s="67">
        <v>1</v>
      </c>
      <c r="G57" s="66">
        <v>457669</v>
      </c>
      <c r="H57" s="65">
        <v>0.31290000000000001</v>
      </c>
      <c r="I57" s="63" t="s">
        <v>87</v>
      </c>
      <c r="J57" s="63" t="s">
        <v>138</v>
      </c>
      <c r="K57" s="63" t="s">
        <v>246</v>
      </c>
      <c r="L57" s="64">
        <v>502496</v>
      </c>
      <c r="M57" s="64">
        <v>960165</v>
      </c>
      <c r="N57" s="63" t="s">
        <v>245</v>
      </c>
    </row>
    <row r="58" spans="1:14" ht="15.75" thickBot="1">
      <c r="A58" s="76" t="s">
        <v>36</v>
      </c>
      <c r="B58" s="74">
        <v>7</v>
      </c>
      <c r="C58" s="75">
        <v>0</v>
      </c>
      <c r="D58" s="71">
        <v>1827864</v>
      </c>
      <c r="E58" s="74">
        <v>1</v>
      </c>
      <c r="F58" s="70">
        <v>2</v>
      </c>
      <c r="G58" s="73">
        <v>298816</v>
      </c>
      <c r="H58" s="72">
        <v>0.16350000000000001</v>
      </c>
      <c r="I58" s="70" t="s">
        <v>88</v>
      </c>
      <c r="J58" s="70" t="s">
        <v>139</v>
      </c>
      <c r="K58" s="70" t="s">
        <v>244</v>
      </c>
      <c r="L58" s="71">
        <v>1037291</v>
      </c>
      <c r="M58" s="71">
        <v>738475</v>
      </c>
      <c r="N58" s="70" t="s">
        <v>243</v>
      </c>
    </row>
    <row r="59" spans="1:14" ht="30.75" thickBot="1">
      <c r="A59" s="69" t="s">
        <v>37</v>
      </c>
      <c r="B59" s="79">
        <v>21</v>
      </c>
      <c r="C59" s="68">
        <v>0</v>
      </c>
      <c r="D59" s="64">
        <v>6015476</v>
      </c>
      <c r="E59" s="79">
        <v>1</v>
      </c>
      <c r="F59" s="63">
        <v>2</v>
      </c>
      <c r="G59" s="78">
        <v>620478</v>
      </c>
      <c r="H59" s="77">
        <v>0.1031</v>
      </c>
      <c r="I59" s="63" t="s">
        <v>89</v>
      </c>
      <c r="J59" s="63" t="s">
        <v>140</v>
      </c>
      <c r="K59" s="63" t="s">
        <v>242</v>
      </c>
      <c r="L59" s="64">
        <v>3276363</v>
      </c>
      <c r="M59" s="64">
        <v>2655885</v>
      </c>
      <c r="N59" s="63" t="s">
        <v>241</v>
      </c>
    </row>
    <row r="60" spans="1:14" ht="30.75" thickBot="1">
      <c r="A60" s="76" t="s">
        <v>38</v>
      </c>
      <c r="B60" s="74">
        <v>4</v>
      </c>
      <c r="C60" s="75">
        <v>0</v>
      </c>
      <c r="D60" s="71">
        <v>471766</v>
      </c>
      <c r="E60" s="74">
        <v>1</v>
      </c>
      <c r="F60" s="70">
        <v>2</v>
      </c>
      <c r="G60" s="73">
        <v>131180</v>
      </c>
      <c r="H60" s="72">
        <v>0.27810000000000001</v>
      </c>
      <c r="I60" s="70" t="s">
        <v>90</v>
      </c>
      <c r="J60" s="70" t="s">
        <v>141</v>
      </c>
      <c r="K60" s="70" t="s">
        <v>240</v>
      </c>
      <c r="L60" s="71">
        <v>296571</v>
      </c>
      <c r="M60" s="71">
        <v>165391</v>
      </c>
      <c r="N60" s="70" t="s">
        <v>239</v>
      </c>
    </row>
    <row r="61" spans="1:14" ht="30.75" thickBot="1">
      <c r="A61" s="69" t="s">
        <v>39</v>
      </c>
      <c r="B61" s="68">
        <v>0</v>
      </c>
      <c r="C61" s="67">
        <v>8</v>
      </c>
      <c r="D61" s="64">
        <v>1920969</v>
      </c>
      <c r="E61" s="63">
        <v>2</v>
      </c>
      <c r="F61" s="67">
        <v>1</v>
      </c>
      <c r="G61" s="66">
        <v>172447</v>
      </c>
      <c r="H61" s="65">
        <v>8.9800000000000005E-2</v>
      </c>
      <c r="I61" s="63" t="s">
        <v>91</v>
      </c>
      <c r="J61" s="63" t="s">
        <v>142</v>
      </c>
      <c r="K61" s="63" t="s">
        <v>238</v>
      </c>
      <c r="L61" s="64">
        <v>862449</v>
      </c>
      <c r="M61" s="64">
        <v>1034896</v>
      </c>
      <c r="N61" s="63" t="s">
        <v>237</v>
      </c>
    </row>
    <row r="62" spans="1:14" ht="30.75" thickBot="1">
      <c r="A62" s="76" t="s">
        <v>40</v>
      </c>
      <c r="B62" s="75">
        <v>0</v>
      </c>
      <c r="C62" s="82">
        <v>3</v>
      </c>
      <c r="D62" s="71">
        <v>381975</v>
      </c>
      <c r="E62" s="70">
        <v>2</v>
      </c>
      <c r="F62" s="82">
        <v>1</v>
      </c>
      <c r="G62" s="81">
        <v>32130</v>
      </c>
      <c r="H62" s="80">
        <v>8.4099999999999994E-2</v>
      </c>
      <c r="I62" s="70" t="s">
        <v>92</v>
      </c>
      <c r="J62" s="70" t="s">
        <v>143</v>
      </c>
      <c r="K62" s="70" t="s">
        <v>236</v>
      </c>
      <c r="L62" s="71">
        <v>170924</v>
      </c>
      <c r="M62" s="71">
        <v>203054</v>
      </c>
      <c r="N62" s="70" t="s">
        <v>235</v>
      </c>
    </row>
    <row r="63" spans="1:14" ht="30.75" thickBot="1">
      <c r="A63" s="69" t="s">
        <v>41</v>
      </c>
      <c r="B63" s="68">
        <v>0</v>
      </c>
      <c r="C63" s="67">
        <v>11</v>
      </c>
      <c r="D63" s="64">
        <v>2601982</v>
      </c>
      <c r="E63" s="63">
        <v>2</v>
      </c>
      <c r="F63" s="67">
        <v>1</v>
      </c>
      <c r="G63" s="66">
        <v>391741</v>
      </c>
      <c r="H63" s="65">
        <v>0.15060000000000001</v>
      </c>
      <c r="I63" s="63" t="s">
        <v>93</v>
      </c>
      <c r="J63" s="63" t="s">
        <v>144</v>
      </c>
      <c r="K63" s="63" t="s">
        <v>234</v>
      </c>
      <c r="L63" s="64">
        <v>1087437</v>
      </c>
      <c r="M63" s="64">
        <v>1479178</v>
      </c>
      <c r="N63" s="63" t="s">
        <v>233</v>
      </c>
    </row>
    <row r="64" spans="1:14" ht="15.75" thickBot="1">
      <c r="A64" s="76" t="s">
        <v>42</v>
      </c>
      <c r="B64" s="75">
        <v>0</v>
      </c>
      <c r="C64" s="82">
        <v>34</v>
      </c>
      <c r="D64" s="71">
        <v>8087791</v>
      </c>
      <c r="E64" s="70">
        <v>2</v>
      </c>
      <c r="F64" s="82">
        <v>1</v>
      </c>
      <c r="G64" s="81">
        <v>950695</v>
      </c>
      <c r="H64" s="80">
        <v>0.11749999999999999</v>
      </c>
      <c r="I64" s="70" t="s">
        <v>94</v>
      </c>
      <c r="J64" s="70" t="s">
        <v>145</v>
      </c>
      <c r="K64" s="70" t="s">
        <v>232</v>
      </c>
      <c r="L64" s="71">
        <v>3528633</v>
      </c>
      <c r="M64" s="71">
        <v>4479328</v>
      </c>
      <c r="N64" s="70" t="s">
        <v>231</v>
      </c>
    </row>
    <row r="65" spans="1:14" ht="15.75" thickBot="1">
      <c r="A65" s="69" t="s">
        <v>43</v>
      </c>
      <c r="B65" s="68">
        <v>0</v>
      </c>
      <c r="C65" s="67">
        <v>5</v>
      </c>
      <c r="D65" s="64">
        <v>958996</v>
      </c>
      <c r="E65" s="63">
        <v>2</v>
      </c>
      <c r="F65" s="67">
        <v>1</v>
      </c>
      <c r="G65" s="66">
        <v>268360</v>
      </c>
      <c r="H65" s="65">
        <v>0.27979999999999999</v>
      </c>
      <c r="I65" s="63" t="s">
        <v>95</v>
      </c>
      <c r="J65" s="63" t="s">
        <v>146</v>
      </c>
      <c r="K65" s="63" t="s">
        <v>230</v>
      </c>
      <c r="L65" s="64">
        <v>327670</v>
      </c>
      <c r="M65" s="64">
        <v>596030</v>
      </c>
      <c r="N65" s="63" t="s">
        <v>229</v>
      </c>
    </row>
    <row r="66" spans="1:14" ht="15.75" thickBot="1">
      <c r="A66" s="76" t="s">
        <v>44</v>
      </c>
      <c r="B66" s="74">
        <v>3</v>
      </c>
      <c r="C66" s="75">
        <v>0</v>
      </c>
      <c r="D66" s="71">
        <v>325046</v>
      </c>
      <c r="E66" s="74">
        <v>1</v>
      </c>
      <c r="F66" s="70">
        <v>2</v>
      </c>
      <c r="G66" s="73">
        <v>120288</v>
      </c>
      <c r="H66" s="72">
        <v>0.37009999999999998</v>
      </c>
      <c r="I66" s="70" t="s">
        <v>96</v>
      </c>
      <c r="J66" s="70" t="s">
        <v>147</v>
      </c>
      <c r="K66" s="70" t="s">
        <v>228</v>
      </c>
      <c r="L66" s="71">
        <v>219262</v>
      </c>
      <c r="M66" s="71">
        <v>98974</v>
      </c>
      <c r="N66" s="70" t="s">
        <v>227</v>
      </c>
    </row>
    <row r="67" spans="1:14" ht="15.75" thickBot="1">
      <c r="A67" s="69" t="s">
        <v>45</v>
      </c>
      <c r="B67" s="79">
        <v>13</v>
      </c>
      <c r="C67" s="68">
        <v>0</v>
      </c>
      <c r="D67" s="64">
        <v>3723260</v>
      </c>
      <c r="E67" s="79">
        <v>1</v>
      </c>
      <c r="F67" s="63">
        <v>2</v>
      </c>
      <c r="G67" s="78">
        <v>234527</v>
      </c>
      <c r="H67" s="77">
        <v>6.3E-2</v>
      </c>
      <c r="I67" s="63" t="s">
        <v>97</v>
      </c>
      <c r="J67" s="63" t="s">
        <v>148</v>
      </c>
      <c r="K67" s="63" t="s">
        <v>226</v>
      </c>
      <c r="L67" s="64">
        <v>1959532</v>
      </c>
      <c r="M67" s="64">
        <v>1725005</v>
      </c>
      <c r="N67" s="63" t="s">
        <v>225</v>
      </c>
    </row>
    <row r="68" spans="1:14" ht="30.75" thickBot="1">
      <c r="A68" s="76" t="s">
        <v>46</v>
      </c>
      <c r="B68" s="74">
        <v>11</v>
      </c>
      <c r="C68" s="75">
        <v>0</v>
      </c>
      <c r="D68" s="71">
        <v>3053261</v>
      </c>
      <c r="E68" s="74">
        <v>1</v>
      </c>
      <c r="F68" s="70">
        <v>2</v>
      </c>
      <c r="G68" s="73">
        <v>521632</v>
      </c>
      <c r="H68" s="72">
        <v>0.17080000000000001</v>
      </c>
      <c r="I68" s="70" t="s">
        <v>98</v>
      </c>
      <c r="J68" s="70" t="s">
        <v>149</v>
      </c>
      <c r="K68" s="70" t="s">
        <v>224</v>
      </c>
      <c r="L68" s="71">
        <v>1750848</v>
      </c>
      <c r="M68" s="71">
        <v>1229216</v>
      </c>
      <c r="N68" s="70" t="s">
        <v>223</v>
      </c>
    </row>
    <row r="69" spans="1:14" ht="30.75" thickBot="1">
      <c r="A69" s="69" t="s">
        <v>47</v>
      </c>
      <c r="B69" s="68">
        <v>0</v>
      </c>
      <c r="C69" s="67">
        <v>5</v>
      </c>
      <c r="D69" s="64">
        <v>715123</v>
      </c>
      <c r="E69" s="63">
        <v>2</v>
      </c>
      <c r="F69" s="67">
        <v>1</v>
      </c>
      <c r="G69" s="66">
        <v>93609</v>
      </c>
      <c r="H69" s="65">
        <v>0.13089999999999999</v>
      </c>
      <c r="I69" s="63" t="s">
        <v>99</v>
      </c>
      <c r="J69" s="63" t="s">
        <v>150</v>
      </c>
      <c r="K69" s="63" t="s">
        <v>222</v>
      </c>
      <c r="L69" s="64">
        <v>303857</v>
      </c>
      <c r="M69" s="64">
        <v>397466</v>
      </c>
      <c r="N69" s="63" t="s">
        <v>221</v>
      </c>
    </row>
    <row r="70" spans="1:14" ht="30.75" thickBot="1">
      <c r="A70" s="76" t="s">
        <v>48</v>
      </c>
      <c r="B70" s="74">
        <v>10</v>
      </c>
      <c r="C70" s="75">
        <v>0</v>
      </c>
      <c r="D70" s="71">
        <v>2983417</v>
      </c>
      <c r="E70" s="74">
        <v>1</v>
      </c>
      <c r="F70" s="70">
        <v>2</v>
      </c>
      <c r="G70" s="73">
        <v>414818</v>
      </c>
      <c r="H70" s="72">
        <v>0.13900000000000001</v>
      </c>
      <c r="I70" s="70" t="s">
        <v>100</v>
      </c>
      <c r="J70" s="70" t="s">
        <v>151</v>
      </c>
      <c r="K70" s="70" t="s">
        <v>220</v>
      </c>
      <c r="L70" s="71">
        <v>1677211</v>
      </c>
      <c r="M70" s="71">
        <v>1262393</v>
      </c>
      <c r="N70" s="70" t="s">
        <v>219</v>
      </c>
    </row>
    <row r="71" spans="1:14" ht="30.75" thickBot="1">
      <c r="A71" s="69" t="s">
        <v>49</v>
      </c>
      <c r="B71" s="68">
        <v>0</v>
      </c>
      <c r="C71" s="67">
        <v>3</v>
      </c>
      <c r="D71" s="64">
        <v>254658</v>
      </c>
      <c r="E71" s="63">
        <v>2</v>
      </c>
      <c r="F71" s="67">
        <v>1</v>
      </c>
      <c r="G71" s="66">
        <v>82090</v>
      </c>
      <c r="H71" s="65">
        <v>0.32240000000000002</v>
      </c>
      <c r="I71" s="63" t="s">
        <v>101</v>
      </c>
      <c r="J71" s="63" t="s">
        <v>152</v>
      </c>
      <c r="K71" s="63" t="s">
        <v>218</v>
      </c>
      <c r="L71" s="64">
        <v>82868</v>
      </c>
      <c r="M71" s="64">
        <v>164958</v>
      </c>
      <c r="N71" s="63" t="s">
        <v>217</v>
      </c>
    </row>
    <row r="72" spans="1:14" ht="30.75" thickBot="1">
      <c r="A72" s="62" t="s">
        <v>216</v>
      </c>
      <c r="B72" s="60">
        <v>365</v>
      </c>
      <c r="C72" s="61">
        <v>173</v>
      </c>
      <c r="D72" s="57">
        <v>131473705</v>
      </c>
      <c r="E72" s="60">
        <v>1</v>
      </c>
      <c r="F72" s="56">
        <v>2</v>
      </c>
      <c r="G72" s="59">
        <v>9549105</v>
      </c>
      <c r="H72" s="58">
        <v>7.2599999999999998E-2</v>
      </c>
      <c r="I72" s="56" t="s">
        <v>215</v>
      </c>
      <c r="J72" s="56" t="s">
        <v>214</v>
      </c>
      <c r="K72" s="56" t="s">
        <v>213</v>
      </c>
      <c r="L72" s="57">
        <v>69499428</v>
      </c>
      <c r="M72" s="57">
        <v>59950323</v>
      </c>
      <c r="N72" s="56" t="s">
        <v>212</v>
      </c>
    </row>
    <row r="73" spans="1:14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</row>
    <row r="74" spans="1:14" ht="15" customHeight="1">
      <c r="A74" s="106" t="s">
        <v>211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</row>
    <row r="75" spans="1:14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</row>
    <row r="76" spans="1:14" ht="15" customHeight="1">
      <c r="A76" s="103" t="s">
        <v>210</v>
      </c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</row>
    <row r="77" spans="1:14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</row>
    <row r="79" spans="1:14">
      <c r="A79" s="55" t="s">
        <v>209</v>
      </c>
    </row>
    <row r="80" spans="1:14">
      <c r="A80" s="54"/>
    </row>
    <row r="81" spans="1:1">
      <c r="A81" s="55" t="s">
        <v>208</v>
      </c>
    </row>
    <row r="82" spans="1:1">
      <c r="A82" s="54"/>
    </row>
    <row r="83" spans="1:1">
      <c r="A83" s="54" t="s">
        <v>207</v>
      </c>
    </row>
    <row r="84" spans="1:1">
      <c r="A84" t="s">
        <v>206</v>
      </c>
    </row>
  </sheetData>
  <mergeCells count="9">
    <mergeCell ref="A75:N75"/>
    <mergeCell ref="A76:N76"/>
    <mergeCell ref="A77:N77"/>
    <mergeCell ref="A73:N73"/>
    <mergeCell ref="A16:N16"/>
    <mergeCell ref="A17:N17"/>
    <mergeCell ref="A18:N18"/>
    <mergeCell ref="A19:N19"/>
    <mergeCell ref="A74:N74"/>
  </mergeCells>
  <hyperlinks>
    <hyperlink ref="A1" r:id="rId1" tooltip="Atlas of U.S. Presidential Elections Home Page" display="http://uselectionatlas.org/"/>
    <hyperlink ref="A2" r:id="rId2" tooltip="Election 2014" display="http://uselectionatlas.org/2014.php"/>
    <hyperlink ref="A3" r:id="rId3" tooltip="Presidential Election Results (Primary and General)" display="http://uselectionatlas.org/RESULTS/index.html"/>
    <hyperlink ref="A4" r:id="rId4" tooltip="Includes Articles, History, Process, and Law" display="http://uselectionatlas.org/INFORMATION/index.php"/>
    <hyperlink ref="A5" r:id="rId5" tooltip="Atlas Weblogs" display="http://uselectionatlas.org/WEBLOGS/dave"/>
    <hyperlink ref="A6" r:id="rId6" tooltip="Atlas Forum" display="http://uselectionatlas.org/FORUM/index.php"/>
    <hyperlink ref="A7" r:id="rId7" tooltip="Atlas Wiki" display="http://uselectionatlas.org/WIKI/"/>
    <hyperlink ref="A8" r:id="rId8" tooltip="Search the Site" display="http://uselectionatlas.org/BOTTOM/search.php"/>
    <hyperlink ref="A9" r:id="rId9" tooltip="Send me Email!" display="http://uselectionatlas.org/BOTTOM/email.php"/>
    <hyperlink ref="A10" r:id="rId10" tooltip="Login" display="http://uselectionatlas.org/login.php"/>
    <hyperlink ref="A11" r:id="rId11" tooltip="Site Information - FAQ, Awards, Statistics, My Atlas" display="http://uselectionatlas.org/BOTTOM/siteinfo.php"/>
    <hyperlink ref="A12" r:id="rId12" tooltip="The Atlas Store" display="http://uselectionatlas.org/BOTTOM/store.php"/>
    <hyperlink ref="A21" r:id="rId13" display="http://uselectionatlas.org/RESULTS/data.php?fips=1&amp;year=2008&amp;datatype=county&amp;def=1&amp;f=0&amp;off=0&amp;elect=0"/>
    <hyperlink ref="A22" r:id="rId14" display="http://uselectionatlas.org/RESULTS/data.php?fips=2&amp;year=2008&amp;datatype=county&amp;def=1&amp;f=0&amp;off=0&amp;elect=0"/>
    <hyperlink ref="A23" r:id="rId15" display="http://uselectionatlas.org/RESULTS/data.php?fips=4&amp;year=2008&amp;datatype=county&amp;def=1&amp;f=0&amp;off=0&amp;elect=0"/>
    <hyperlink ref="A24" r:id="rId16" display="http://uselectionatlas.org/RESULTS/data.php?fips=5&amp;year=2008&amp;datatype=county&amp;def=1&amp;f=0&amp;off=0&amp;elect=0"/>
    <hyperlink ref="A25" r:id="rId17" display="http://uselectionatlas.org/RESULTS/data.php?fips=6&amp;year=2008&amp;datatype=county&amp;def=1&amp;f=0&amp;off=0&amp;elect=0"/>
    <hyperlink ref="A26" r:id="rId18" display="http://uselectionatlas.org/RESULTS/data.php?fips=8&amp;year=2008&amp;datatype=county&amp;def=1&amp;f=0&amp;off=0&amp;elect=0"/>
    <hyperlink ref="A27" r:id="rId19" display="http://uselectionatlas.org/RESULTS/data.php?fips=9&amp;year=2008&amp;datatype=county&amp;def=1&amp;f=0&amp;off=0&amp;elect=0"/>
    <hyperlink ref="A28" r:id="rId20" display="http://uselectionatlas.org/RESULTS/data.php?fips=10&amp;year=2008&amp;datatype=county&amp;def=1&amp;f=0&amp;off=0&amp;elect=0"/>
    <hyperlink ref="A29" r:id="rId21" display="http://uselectionatlas.org/RESULTS/data.php?fips=11&amp;year=2008&amp;datatype=county&amp;def=1&amp;f=0&amp;off=0&amp;elect=0"/>
    <hyperlink ref="A30" r:id="rId22" display="http://uselectionatlas.org/RESULTS/data.php?fips=12&amp;year=2008&amp;datatype=county&amp;def=1&amp;f=0&amp;off=0&amp;elect=0"/>
    <hyperlink ref="A31" r:id="rId23" display="http://uselectionatlas.org/RESULTS/data.php?fips=13&amp;year=2008&amp;datatype=county&amp;def=1&amp;f=0&amp;off=0&amp;elect=0"/>
    <hyperlink ref="A32" r:id="rId24" display="http://uselectionatlas.org/RESULTS/data.php?fips=15&amp;year=2008&amp;datatype=county&amp;def=1&amp;f=0&amp;off=0&amp;elect=0"/>
    <hyperlink ref="A33" r:id="rId25" display="http://uselectionatlas.org/RESULTS/data.php?fips=16&amp;year=2008&amp;datatype=county&amp;def=1&amp;f=0&amp;off=0&amp;elect=0"/>
    <hyperlink ref="A34" r:id="rId26" display="http://uselectionatlas.org/RESULTS/data.php?fips=17&amp;year=2008&amp;datatype=county&amp;def=1&amp;f=0&amp;off=0&amp;elect=0"/>
    <hyperlink ref="A35" r:id="rId27" display="http://uselectionatlas.org/RESULTS/data.php?fips=18&amp;year=2008&amp;datatype=county&amp;def=1&amp;f=0&amp;off=0&amp;elect=0"/>
    <hyperlink ref="A36" r:id="rId28" display="http://uselectionatlas.org/RESULTS/data.php?fips=19&amp;year=2008&amp;datatype=county&amp;def=1&amp;f=0&amp;off=0&amp;elect=0"/>
    <hyperlink ref="A37" r:id="rId29" display="http://uselectionatlas.org/RESULTS/data.php?fips=20&amp;year=2008&amp;datatype=county&amp;def=1&amp;f=0&amp;off=0&amp;elect=0"/>
    <hyperlink ref="A38" r:id="rId30" display="http://uselectionatlas.org/RESULTS/data.php?fips=21&amp;year=2008&amp;datatype=county&amp;def=1&amp;f=0&amp;off=0&amp;elect=0"/>
    <hyperlink ref="A39" r:id="rId31" display="http://uselectionatlas.org/RESULTS/data.php?fips=22&amp;year=2008&amp;datatype=county&amp;def=1&amp;f=0&amp;off=0&amp;elect=0"/>
    <hyperlink ref="A40" r:id="rId32" display="http://uselectionatlas.org/RESULTS/data.php?fips=23&amp;year=2008&amp;datatype=county&amp;def=1&amp;f=0&amp;off=0&amp;elect=0"/>
    <hyperlink ref="A41" r:id="rId33" display="http://uselectionatlas.org/RESULTS/data.php?fips=24&amp;year=2008&amp;datatype=county&amp;def=1&amp;f=0&amp;off=0&amp;elect=0"/>
    <hyperlink ref="A42" r:id="rId34" display="http://uselectionatlas.org/RESULTS/data.php?fips=25&amp;year=2008&amp;datatype=county&amp;def=1&amp;f=0&amp;off=0&amp;elect=0"/>
    <hyperlink ref="A43" r:id="rId35" display="http://uselectionatlas.org/RESULTS/data.php?fips=26&amp;year=2008&amp;datatype=county&amp;def=1&amp;f=0&amp;off=0&amp;elect=0"/>
    <hyperlink ref="A44" r:id="rId36" display="http://uselectionatlas.org/RESULTS/data.php?fips=27&amp;year=2008&amp;datatype=county&amp;def=1&amp;f=0&amp;off=0&amp;elect=0"/>
    <hyperlink ref="A45" r:id="rId37" display="http://uselectionatlas.org/RESULTS/data.php?fips=28&amp;year=2008&amp;datatype=county&amp;def=1&amp;f=0&amp;off=0&amp;elect=0"/>
    <hyperlink ref="A46" r:id="rId38" display="http://uselectionatlas.org/RESULTS/data.php?fips=29&amp;year=2008&amp;datatype=county&amp;def=1&amp;f=0&amp;off=0&amp;elect=0"/>
    <hyperlink ref="A47" r:id="rId39" display="http://uselectionatlas.org/RESULTS/data.php?fips=30&amp;year=2008&amp;datatype=county&amp;def=1&amp;f=0&amp;off=0&amp;elect=0"/>
    <hyperlink ref="A48" r:id="rId40" display="http://uselectionatlas.org/RESULTS/data.php?fips=31&amp;year=2008&amp;datatype=county&amp;def=1&amp;f=0&amp;off=0&amp;elect=0"/>
    <hyperlink ref="A49" r:id="rId41" display="http://uselectionatlas.org/RESULTS/data.php?fips=32&amp;year=2008&amp;datatype=county&amp;def=1&amp;f=0&amp;off=0&amp;elect=0"/>
    <hyperlink ref="A50" r:id="rId42" display="http://uselectionatlas.org/RESULTS/data.php?fips=33&amp;year=2008&amp;datatype=county&amp;def=1&amp;f=0&amp;off=0&amp;elect=0"/>
    <hyperlink ref="A51" r:id="rId43" display="http://uselectionatlas.org/RESULTS/data.php?fips=34&amp;year=2008&amp;datatype=county&amp;def=1&amp;f=0&amp;off=0&amp;elect=0"/>
    <hyperlink ref="A52" r:id="rId44" display="http://uselectionatlas.org/RESULTS/data.php?fips=35&amp;year=2008&amp;datatype=county&amp;def=1&amp;f=0&amp;off=0&amp;elect=0"/>
    <hyperlink ref="A53" r:id="rId45" display="http://uselectionatlas.org/RESULTS/data.php?fips=36&amp;year=2008&amp;datatype=county&amp;def=1&amp;f=0&amp;off=0&amp;elect=0"/>
    <hyperlink ref="A54" r:id="rId46" display="http://uselectionatlas.org/RESULTS/data.php?fips=37&amp;year=2008&amp;datatype=county&amp;def=1&amp;f=0&amp;off=0&amp;elect=0"/>
    <hyperlink ref="A55" r:id="rId47" display="http://uselectionatlas.org/RESULTS/data.php?fips=38&amp;year=2008&amp;datatype=county&amp;def=1&amp;f=0&amp;off=0&amp;elect=0"/>
    <hyperlink ref="A56" r:id="rId48" display="http://uselectionatlas.org/RESULTS/data.php?fips=39&amp;year=2008&amp;datatype=county&amp;def=1&amp;f=0&amp;off=0&amp;elect=0"/>
    <hyperlink ref="A57" r:id="rId49" display="http://uselectionatlas.org/RESULTS/data.php?fips=40&amp;year=2008&amp;datatype=county&amp;def=1&amp;f=0&amp;off=0&amp;elect=0"/>
    <hyperlink ref="A58" r:id="rId50" display="http://uselectionatlas.org/RESULTS/data.php?fips=41&amp;year=2008&amp;datatype=county&amp;def=1&amp;f=0&amp;off=0&amp;elect=0"/>
    <hyperlink ref="A59" r:id="rId51" display="http://uselectionatlas.org/RESULTS/data.php?fips=42&amp;year=2008&amp;datatype=county&amp;def=1&amp;f=0&amp;off=0&amp;elect=0"/>
    <hyperlink ref="A60" r:id="rId52" display="http://uselectionatlas.org/RESULTS/data.php?fips=44&amp;year=2008&amp;datatype=county&amp;def=1&amp;f=0&amp;off=0&amp;elect=0"/>
    <hyperlink ref="A61" r:id="rId53" display="http://uselectionatlas.org/RESULTS/data.php?fips=45&amp;year=2008&amp;datatype=county&amp;def=1&amp;f=0&amp;off=0&amp;elect=0"/>
    <hyperlink ref="A62" r:id="rId54" display="http://uselectionatlas.org/RESULTS/data.php?fips=46&amp;year=2008&amp;datatype=county&amp;def=1&amp;f=0&amp;off=0&amp;elect=0"/>
    <hyperlink ref="A63" r:id="rId55" display="http://uselectionatlas.org/RESULTS/data.php?fips=47&amp;year=2008&amp;datatype=county&amp;def=1&amp;f=0&amp;off=0&amp;elect=0"/>
    <hyperlink ref="A64" r:id="rId56" display="http://uselectionatlas.org/RESULTS/data.php?fips=48&amp;year=2008&amp;datatype=county&amp;def=1&amp;f=0&amp;off=0&amp;elect=0"/>
    <hyperlink ref="A65" r:id="rId57" display="http://uselectionatlas.org/RESULTS/data.php?fips=49&amp;year=2008&amp;datatype=county&amp;def=1&amp;f=0&amp;off=0&amp;elect=0"/>
    <hyperlink ref="A66" r:id="rId58" display="http://uselectionatlas.org/RESULTS/data.php?fips=50&amp;year=2008&amp;datatype=county&amp;def=1&amp;f=0&amp;off=0&amp;elect=0"/>
    <hyperlink ref="A67" r:id="rId59" display="http://uselectionatlas.org/RESULTS/data.php?fips=51&amp;year=2008&amp;datatype=county&amp;def=1&amp;f=0&amp;off=0&amp;elect=0"/>
    <hyperlink ref="A68" r:id="rId60" display="http://uselectionatlas.org/RESULTS/data.php?fips=53&amp;year=2008&amp;datatype=county&amp;def=1&amp;f=0&amp;off=0&amp;elect=0"/>
    <hyperlink ref="A69" r:id="rId61" display="http://uselectionatlas.org/RESULTS/data.php?fips=54&amp;year=2008&amp;datatype=county&amp;def=1&amp;f=0&amp;off=0&amp;elect=0"/>
    <hyperlink ref="A70" r:id="rId62" display="http://uselectionatlas.org/RESULTS/data.php?fips=55&amp;year=2008&amp;datatype=county&amp;def=1&amp;f=0&amp;off=0&amp;elect=0"/>
    <hyperlink ref="A71" r:id="rId63" display="http://uselectionatlas.org/RESULTS/data.php?fips=56&amp;year=2008&amp;datatype=county&amp;def=1&amp;f=0&amp;off=0&amp;elect=0"/>
    <hyperlink ref="A76" r:id="rId64" display="http://uselectionatlas.org/RESULTS/sources.php?year=2008&amp;type=vot&amp;f=0"/>
    <hyperlink ref="A79" r:id="rId65" display="http://uselectionatlas.org/RESULTS/national.php?year=2008&amp;f=0&amp;off=0&amp;elect=0"/>
    <hyperlink ref="A81" r:id="rId66" display="http://uselectionatlas.org/login.php"/>
  </hyperlinks>
  <pageMargins left="0.7" right="0.7" top="0.75" bottom="0.75" header="0.3" footer="0.3"/>
  <pageSetup orientation="portrait" r:id="rId67"/>
  <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showGridLines="0" zoomScale="75" workbookViewId="0">
      <selection activeCell="J19" sqref="J19"/>
    </sheetView>
  </sheetViews>
  <sheetFormatPr defaultColWidth="18.140625" defaultRowHeight="15.75"/>
  <cols>
    <col min="1" max="1" width="30.85546875" style="7" customWidth="1"/>
    <col min="2" max="8" width="18.140625" style="7"/>
    <col min="9" max="9" width="20.7109375" style="7" customWidth="1"/>
    <col min="10" max="16384" width="18.140625" style="7"/>
  </cols>
  <sheetData>
    <row r="1" spans="1:9" ht="16.5">
      <c r="A1" s="43" t="s">
        <v>196</v>
      </c>
      <c r="B1" s="39"/>
      <c r="C1" s="39"/>
      <c r="D1" s="39"/>
      <c r="E1" s="39"/>
    </row>
    <row r="2" spans="1:9">
      <c r="A2" s="39"/>
      <c r="B2" s="39"/>
      <c r="C2" s="39"/>
      <c r="D2" s="39"/>
      <c r="E2" s="39"/>
    </row>
    <row r="3" spans="1:9">
      <c r="A3" s="39" t="s">
        <v>195</v>
      </c>
      <c r="B3" s="39"/>
      <c r="C3" s="39"/>
      <c r="D3" s="39"/>
      <c r="E3" s="39"/>
    </row>
    <row r="4" spans="1:9">
      <c r="A4" s="39" t="s">
        <v>194</v>
      </c>
      <c r="B4" s="39"/>
      <c r="C4" s="39"/>
      <c r="D4" s="39"/>
      <c r="E4" s="39"/>
    </row>
    <row r="5" spans="1:9">
      <c r="A5" s="39" t="s">
        <v>193</v>
      </c>
      <c r="B5" s="39"/>
      <c r="C5" s="39"/>
      <c r="D5" s="39"/>
      <c r="E5" s="39"/>
    </row>
    <row r="6" spans="1:9">
      <c r="A6" s="39" t="s">
        <v>192</v>
      </c>
      <c r="B6" s="39"/>
      <c r="C6" s="39"/>
      <c r="D6" s="39"/>
      <c r="E6" s="39"/>
    </row>
    <row r="7" spans="1:9">
      <c r="A7" s="35" t="s">
        <v>191</v>
      </c>
      <c r="B7" s="39"/>
      <c r="C7" s="39"/>
      <c r="D7" s="39"/>
      <c r="E7" s="39"/>
    </row>
    <row r="8" spans="1:9">
      <c r="A8" s="47"/>
      <c r="B8" s="48"/>
      <c r="C8" s="48"/>
      <c r="D8" s="48"/>
      <c r="E8" s="48"/>
      <c r="F8" s="47"/>
      <c r="G8" s="47"/>
      <c r="H8" s="47"/>
      <c r="I8" s="47"/>
    </row>
    <row r="9" spans="1:9" ht="15.75" customHeight="1">
      <c r="A9" s="46"/>
      <c r="B9" s="11"/>
      <c r="C9" s="11"/>
      <c r="D9" s="11"/>
      <c r="E9" s="11"/>
      <c r="F9" s="45"/>
      <c r="G9" s="11"/>
      <c r="H9" s="11"/>
      <c r="I9" s="11"/>
    </row>
    <row r="10" spans="1:9" ht="16.5">
      <c r="A10" s="28"/>
      <c r="B10" s="39"/>
      <c r="C10" s="39"/>
      <c r="D10" s="43">
        <v>2008</v>
      </c>
      <c r="E10" s="39"/>
      <c r="F10" s="44">
        <v>2008</v>
      </c>
      <c r="G10" s="39"/>
      <c r="H10" s="43">
        <v>2008</v>
      </c>
      <c r="I10" s="39"/>
    </row>
    <row r="11" spans="1:9">
      <c r="A11" s="26"/>
      <c r="B11" s="29"/>
      <c r="C11" s="29"/>
      <c r="D11" s="29"/>
      <c r="E11" s="29"/>
      <c r="F11" s="31"/>
      <c r="G11" s="29"/>
      <c r="H11" s="29"/>
      <c r="I11" s="29"/>
    </row>
    <row r="12" spans="1:9">
      <c r="A12" s="26"/>
      <c r="B12" s="37" t="s">
        <v>190</v>
      </c>
      <c r="C12" s="41" t="s">
        <v>189</v>
      </c>
      <c r="D12" s="37" t="s">
        <v>188</v>
      </c>
      <c r="E12" s="37" t="s">
        <v>188</v>
      </c>
      <c r="F12" s="40" t="s">
        <v>187</v>
      </c>
      <c r="G12" s="42"/>
      <c r="H12" s="9" t="s">
        <v>186</v>
      </c>
      <c r="I12" s="39"/>
    </row>
    <row r="13" spans="1:9">
      <c r="A13" s="33" t="s">
        <v>50</v>
      </c>
      <c r="B13" s="37" t="s">
        <v>185</v>
      </c>
      <c r="C13" s="41" t="s">
        <v>184</v>
      </c>
      <c r="D13" s="37" t="s">
        <v>183</v>
      </c>
      <c r="E13" s="37" t="s">
        <v>182</v>
      </c>
      <c r="F13" s="40" t="s">
        <v>181</v>
      </c>
      <c r="G13" s="26"/>
      <c r="H13" s="39" t="s">
        <v>180</v>
      </c>
      <c r="I13" s="39"/>
    </row>
    <row r="14" spans="1:9">
      <c r="A14" s="26"/>
      <c r="B14" s="37" t="s">
        <v>179</v>
      </c>
      <c r="C14" s="38" t="s">
        <v>179</v>
      </c>
      <c r="D14" s="37" t="s">
        <v>178</v>
      </c>
      <c r="E14" s="37" t="s">
        <v>178</v>
      </c>
      <c r="F14" s="31"/>
      <c r="G14" s="30"/>
      <c r="H14" s="29"/>
      <c r="I14" s="29"/>
    </row>
    <row r="15" spans="1:9">
      <c r="A15" s="26"/>
      <c r="B15" s="36" t="s">
        <v>178</v>
      </c>
      <c r="C15" s="32" t="s">
        <v>178</v>
      </c>
      <c r="D15" s="35"/>
      <c r="E15" s="35"/>
      <c r="F15" s="34" t="s">
        <v>177</v>
      </c>
      <c r="G15" s="33" t="s">
        <v>176</v>
      </c>
      <c r="H15" s="32" t="s">
        <v>177</v>
      </c>
      <c r="I15" s="32" t="s">
        <v>176</v>
      </c>
    </row>
    <row r="16" spans="1:9">
      <c r="A16" s="30"/>
      <c r="B16" s="29"/>
      <c r="C16" s="29"/>
      <c r="D16" s="29"/>
      <c r="E16" s="29"/>
      <c r="F16" s="31"/>
      <c r="G16" s="30"/>
      <c r="H16" s="29"/>
      <c r="I16" s="29"/>
    </row>
    <row r="17" spans="1:10" ht="16.5">
      <c r="A17" s="28" t="s">
        <v>175</v>
      </c>
      <c r="B17" s="22">
        <v>225499</v>
      </c>
      <c r="C17" s="22">
        <v>206072</v>
      </c>
      <c r="D17" s="22">
        <v>146311</v>
      </c>
      <c r="E17" s="27">
        <v>131144</v>
      </c>
      <c r="F17" s="19">
        <v>64.900000000000006</v>
      </c>
      <c r="G17" s="20">
        <v>58.2</v>
      </c>
      <c r="H17" s="19">
        <v>71</v>
      </c>
      <c r="I17" s="19">
        <v>63.6</v>
      </c>
    </row>
    <row r="18" spans="1:10">
      <c r="A18" s="26"/>
      <c r="B18" s="22"/>
      <c r="C18" s="22"/>
      <c r="D18" s="22"/>
      <c r="E18" s="21"/>
      <c r="F18" s="19"/>
      <c r="G18" s="20"/>
      <c r="H18" s="19"/>
      <c r="I18" s="19"/>
    </row>
    <row r="19" spans="1:10">
      <c r="A19" s="23" t="s">
        <v>1</v>
      </c>
      <c r="B19" s="22">
        <v>3497</v>
      </c>
      <c r="C19" s="22">
        <v>3404</v>
      </c>
      <c r="D19" s="22">
        <v>2438</v>
      </c>
      <c r="E19" s="21">
        <v>2126</v>
      </c>
      <c r="F19" s="19">
        <v>69.7</v>
      </c>
      <c r="G19" s="20">
        <v>60.8</v>
      </c>
      <c r="H19" s="19">
        <v>71.599999999999994</v>
      </c>
      <c r="I19" s="19">
        <v>62.4</v>
      </c>
      <c r="J19" s="49">
        <f>E19/B19</f>
        <v>0.60794967114669718</v>
      </c>
    </row>
    <row r="20" spans="1:10">
      <c r="A20" s="23" t="s">
        <v>0</v>
      </c>
      <c r="B20" s="25">
        <v>488</v>
      </c>
      <c r="C20" s="25">
        <v>468</v>
      </c>
      <c r="D20" s="25">
        <v>345</v>
      </c>
      <c r="E20" s="24">
        <v>304</v>
      </c>
      <c r="F20" s="19">
        <v>70.8</v>
      </c>
      <c r="G20" s="20">
        <v>62.4</v>
      </c>
      <c r="H20" s="19">
        <v>73.7</v>
      </c>
      <c r="I20" s="19">
        <v>65</v>
      </c>
      <c r="J20" s="49">
        <f t="shared" ref="J20:J68" si="0">E20/B20</f>
        <v>0.62295081967213117</v>
      </c>
    </row>
    <row r="21" spans="1:10">
      <c r="A21" s="23" t="s">
        <v>3</v>
      </c>
      <c r="B21" s="22">
        <v>4688</v>
      </c>
      <c r="C21" s="22">
        <v>4169</v>
      </c>
      <c r="D21" s="22">
        <v>2874</v>
      </c>
      <c r="E21" s="21">
        <v>2497</v>
      </c>
      <c r="F21" s="19">
        <v>61.3</v>
      </c>
      <c r="G21" s="20">
        <v>53.3</v>
      </c>
      <c r="H21" s="19">
        <v>68.900000000000006</v>
      </c>
      <c r="I21" s="19">
        <v>59.9</v>
      </c>
      <c r="J21" s="49">
        <f t="shared" si="0"/>
        <v>0.53263651877133111</v>
      </c>
    </row>
    <row r="22" spans="1:10">
      <c r="A22" s="23" t="s">
        <v>2</v>
      </c>
      <c r="B22" s="22">
        <v>2108</v>
      </c>
      <c r="C22" s="22">
        <v>2030</v>
      </c>
      <c r="D22" s="22">
        <v>1317</v>
      </c>
      <c r="E22" s="21">
        <v>1092</v>
      </c>
      <c r="F22" s="19">
        <v>62.5</v>
      </c>
      <c r="G22" s="20">
        <v>51.8</v>
      </c>
      <c r="H22" s="19">
        <v>64.900000000000006</v>
      </c>
      <c r="I22" s="19">
        <v>53.8</v>
      </c>
      <c r="J22" s="49">
        <f t="shared" si="0"/>
        <v>0.51802656546489567</v>
      </c>
    </row>
    <row r="23" spans="1:10">
      <c r="A23" s="23" t="s">
        <v>4</v>
      </c>
      <c r="B23" s="22">
        <v>26993</v>
      </c>
      <c r="C23" s="22">
        <v>21816</v>
      </c>
      <c r="D23" s="22">
        <v>14885</v>
      </c>
      <c r="E23" s="21">
        <v>13828</v>
      </c>
      <c r="F23" s="19">
        <v>55.1</v>
      </c>
      <c r="G23" s="20">
        <v>51.2</v>
      </c>
      <c r="H23" s="19">
        <v>68.2</v>
      </c>
      <c r="I23" s="19">
        <v>63.4</v>
      </c>
      <c r="J23" s="49">
        <f t="shared" si="0"/>
        <v>0.51228096173081905</v>
      </c>
    </row>
    <row r="24" spans="1:10">
      <c r="A24" s="23" t="s">
        <v>5</v>
      </c>
      <c r="B24" s="22">
        <v>3694</v>
      </c>
      <c r="C24" s="22">
        <v>3374</v>
      </c>
      <c r="D24" s="22">
        <v>2437</v>
      </c>
      <c r="E24" s="21">
        <v>2308</v>
      </c>
      <c r="F24" s="19">
        <v>66</v>
      </c>
      <c r="G24" s="20">
        <v>62.5</v>
      </c>
      <c r="H24" s="19">
        <v>72.2</v>
      </c>
      <c r="I24" s="19">
        <v>68.400000000000006</v>
      </c>
      <c r="J24" s="49">
        <f t="shared" si="0"/>
        <v>0.62479696805630758</v>
      </c>
    </row>
    <row r="25" spans="1:10">
      <c r="A25" s="23" t="s">
        <v>6</v>
      </c>
      <c r="B25" s="22">
        <v>2651</v>
      </c>
      <c r="C25" s="22">
        <v>2396</v>
      </c>
      <c r="D25" s="22">
        <v>1761</v>
      </c>
      <c r="E25" s="21">
        <v>1610</v>
      </c>
      <c r="F25" s="19">
        <v>66.400000000000006</v>
      </c>
      <c r="G25" s="20">
        <v>60.8</v>
      </c>
      <c r="H25" s="19">
        <v>73.5</v>
      </c>
      <c r="I25" s="19">
        <v>67.2</v>
      </c>
      <c r="J25" s="49">
        <f t="shared" si="0"/>
        <v>0.60731799321010937</v>
      </c>
    </row>
    <row r="26" spans="1:10">
      <c r="A26" s="23" t="s">
        <v>7</v>
      </c>
      <c r="B26" s="25">
        <v>648</v>
      </c>
      <c r="C26" s="25">
        <v>606</v>
      </c>
      <c r="D26" s="25">
        <v>447</v>
      </c>
      <c r="E26" s="24">
        <v>408</v>
      </c>
      <c r="F26" s="19">
        <v>69.099999999999994</v>
      </c>
      <c r="G26" s="20">
        <v>63</v>
      </c>
      <c r="H26" s="19">
        <v>73.8</v>
      </c>
      <c r="I26" s="19">
        <v>67.3</v>
      </c>
      <c r="J26" s="49">
        <f t="shared" si="0"/>
        <v>0.62962962962962965</v>
      </c>
    </row>
    <row r="27" spans="1:10">
      <c r="A27" s="23" t="s">
        <v>8</v>
      </c>
      <c r="B27" s="22">
        <v>14069</v>
      </c>
      <c r="C27" s="22">
        <v>12462</v>
      </c>
      <c r="D27" s="22">
        <v>8774</v>
      </c>
      <c r="E27" s="21">
        <v>7951</v>
      </c>
      <c r="F27" s="19">
        <v>62.4</v>
      </c>
      <c r="G27" s="20">
        <v>56.5</v>
      </c>
      <c r="H27" s="19">
        <v>70.400000000000006</v>
      </c>
      <c r="I27" s="19">
        <v>63.8</v>
      </c>
      <c r="J27" s="49">
        <f t="shared" si="0"/>
        <v>0.56514322268817974</v>
      </c>
    </row>
    <row r="28" spans="1:10">
      <c r="A28" s="23" t="s">
        <v>9</v>
      </c>
      <c r="B28" s="22">
        <v>7018</v>
      </c>
      <c r="C28" s="22">
        <v>6515</v>
      </c>
      <c r="D28" s="22">
        <v>4624</v>
      </c>
      <c r="E28" s="21">
        <v>4183</v>
      </c>
      <c r="F28" s="19">
        <v>65.900000000000006</v>
      </c>
      <c r="G28" s="20">
        <v>59.6</v>
      </c>
      <c r="H28" s="19">
        <v>71</v>
      </c>
      <c r="I28" s="19">
        <v>64.2</v>
      </c>
      <c r="J28" s="49">
        <f t="shared" si="0"/>
        <v>0.59603875748076374</v>
      </c>
    </row>
    <row r="29" spans="1:10">
      <c r="A29" s="23" t="s">
        <v>10</v>
      </c>
      <c r="B29" s="25">
        <v>977</v>
      </c>
      <c r="C29" s="25">
        <v>883</v>
      </c>
      <c r="D29" s="25">
        <v>522</v>
      </c>
      <c r="E29" s="24">
        <v>457</v>
      </c>
      <c r="F29" s="19">
        <v>53.5</v>
      </c>
      <c r="G29" s="20">
        <v>46.8</v>
      </c>
      <c r="H29" s="19">
        <v>59.1</v>
      </c>
      <c r="I29" s="19">
        <v>51.8</v>
      </c>
      <c r="J29" s="49">
        <f t="shared" si="0"/>
        <v>0.46775844421699081</v>
      </c>
    </row>
    <row r="30" spans="1:10">
      <c r="A30" s="23" t="s">
        <v>11</v>
      </c>
      <c r="B30" s="22">
        <v>1095</v>
      </c>
      <c r="C30" s="22">
        <v>1049</v>
      </c>
      <c r="D30" s="25">
        <v>723</v>
      </c>
      <c r="E30" s="24">
        <v>644</v>
      </c>
      <c r="F30" s="19">
        <v>66</v>
      </c>
      <c r="G30" s="20">
        <v>58.8</v>
      </c>
      <c r="H30" s="19">
        <v>68.900000000000006</v>
      </c>
      <c r="I30" s="19">
        <v>61.4</v>
      </c>
      <c r="J30" s="49">
        <f t="shared" si="0"/>
        <v>0.58812785388127853</v>
      </c>
    </row>
    <row r="31" spans="1:10">
      <c r="A31" s="23" t="s">
        <v>12</v>
      </c>
      <c r="B31" s="22">
        <v>9521</v>
      </c>
      <c r="C31" s="22">
        <v>8681</v>
      </c>
      <c r="D31" s="22">
        <v>6151</v>
      </c>
      <c r="E31" s="21">
        <v>5436</v>
      </c>
      <c r="F31" s="19">
        <v>64.599999999999994</v>
      </c>
      <c r="G31" s="20">
        <v>57.1</v>
      </c>
      <c r="H31" s="19">
        <v>70.900000000000006</v>
      </c>
      <c r="I31" s="19">
        <v>62.6</v>
      </c>
      <c r="J31" s="49">
        <f t="shared" si="0"/>
        <v>0.57094842978678706</v>
      </c>
    </row>
    <row r="32" spans="1:10">
      <c r="A32" s="23" t="s">
        <v>13</v>
      </c>
      <c r="B32" s="22">
        <v>4686</v>
      </c>
      <c r="C32" s="22">
        <v>4562</v>
      </c>
      <c r="D32" s="22">
        <v>3105</v>
      </c>
      <c r="E32" s="21">
        <v>2758</v>
      </c>
      <c r="F32" s="19">
        <v>66.3</v>
      </c>
      <c r="G32" s="20">
        <v>58.8</v>
      </c>
      <c r="H32" s="19">
        <v>68.099999999999994</v>
      </c>
      <c r="I32" s="19">
        <v>60.5</v>
      </c>
      <c r="J32" s="49">
        <f t="shared" si="0"/>
        <v>0.58856167306871532</v>
      </c>
    </row>
    <row r="33" spans="1:10">
      <c r="A33" s="23" t="s">
        <v>14</v>
      </c>
      <c r="B33" s="22">
        <v>2244</v>
      </c>
      <c r="C33" s="22">
        <v>2137</v>
      </c>
      <c r="D33" s="22">
        <v>1630</v>
      </c>
      <c r="E33" s="21">
        <v>1501</v>
      </c>
      <c r="F33" s="19">
        <v>72.599999999999994</v>
      </c>
      <c r="G33" s="20">
        <v>66.900000000000006</v>
      </c>
      <c r="H33" s="19">
        <v>76.3</v>
      </c>
      <c r="I33" s="19">
        <v>70.2</v>
      </c>
      <c r="J33" s="49">
        <f t="shared" si="0"/>
        <v>0.66889483065953659</v>
      </c>
    </row>
    <row r="34" spans="1:10">
      <c r="A34" s="23" t="s">
        <v>15</v>
      </c>
      <c r="B34" s="22">
        <v>2037</v>
      </c>
      <c r="C34" s="22">
        <v>1926</v>
      </c>
      <c r="D34" s="22">
        <v>1343</v>
      </c>
      <c r="E34" s="21">
        <v>1219</v>
      </c>
      <c r="F34" s="19">
        <v>65.900000000000006</v>
      </c>
      <c r="G34" s="20">
        <v>59.8</v>
      </c>
      <c r="H34" s="19">
        <v>69.7</v>
      </c>
      <c r="I34" s="19">
        <v>63.3</v>
      </c>
      <c r="J34" s="49">
        <f t="shared" si="0"/>
        <v>0.5984290623465881</v>
      </c>
    </row>
    <row r="35" spans="1:10">
      <c r="A35" s="23" t="s">
        <v>16</v>
      </c>
      <c r="B35" s="22">
        <v>3179</v>
      </c>
      <c r="C35" s="22">
        <v>3094</v>
      </c>
      <c r="D35" s="22">
        <v>2259</v>
      </c>
      <c r="E35" s="21">
        <v>1952</v>
      </c>
      <c r="F35" s="19">
        <v>71.099999999999994</v>
      </c>
      <c r="G35" s="20">
        <v>61.4</v>
      </c>
      <c r="H35" s="19">
        <v>73</v>
      </c>
      <c r="I35" s="19">
        <v>63.1</v>
      </c>
      <c r="J35" s="49">
        <f t="shared" si="0"/>
        <v>0.61402956904687012</v>
      </c>
    </row>
    <row r="36" spans="1:10">
      <c r="A36" s="23" t="s">
        <v>17</v>
      </c>
      <c r="B36" s="22">
        <v>3161</v>
      </c>
      <c r="C36" s="22">
        <v>3056</v>
      </c>
      <c r="D36" s="22">
        <v>2393</v>
      </c>
      <c r="E36" s="21">
        <v>2149</v>
      </c>
      <c r="F36" s="19">
        <v>75.7</v>
      </c>
      <c r="G36" s="20">
        <v>68</v>
      </c>
      <c r="H36" s="19">
        <v>78.3</v>
      </c>
      <c r="I36" s="19">
        <v>70.3</v>
      </c>
      <c r="J36" s="49">
        <f t="shared" si="0"/>
        <v>0.6798481493198355</v>
      </c>
    </row>
    <row r="37" spans="1:10">
      <c r="A37" s="23" t="s">
        <v>18</v>
      </c>
      <c r="B37" s="22">
        <v>1020</v>
      </c>
      <c r="C37" s="22">
        <v>1005</v>
      </c>
      <c r="D37" s="25">
        <v>801</v>
      </c>
      <c r="E37" s="24">
        <v>716</v>
      </c>
      <c r="F37" s="19">
        <v>78.5</v>
      </c>
      <c r="G37" s="20">
        <v>70.2</v>
      </c>
      <c r="H37" s="19">
        <v>79.7</v>
      </c>
      <c r="I37" s="19">
        <v>71.2</v>
      </c>
      <c r="J37" s="49">
        <f t="shared" si="0"/>
        <v>0.70196078431372544</v>
      </c>
    </row>
    <row r="38" spans="1:10">
      <c r="A38" s="23" t="s">
        <v>19</v>
      </c>
      <c r="B38" s="22">
        <v>4218</v>
      </c>
      <c r="C38" s="22">
        <v>3824</v>
      </c>
      <c r="D38" s="22">
        <v>2828</v>
      </c>
      <c r="E38" s="21">
        <v>2611</v>
      </c>
      <c r="F38" s="19">
        <v>67</v>
      </c>
      <c r="G38" s="20">
        <v>61.9</v>
      </c>
      <c r="H38" s="19">
        <v>73.900000000000006</v>
      </c>
      <c r="I38" s="19">
        <v>68.3</v>
      </c>
      <c r="J38" s="49">
        <f t="shared" si="0"/>
        <v>0.61901375059269792</v>
      </c>
    </row>
    <row r="39" spans="1:10">
      <c r="A39" s="23" t="s">
        <v>20</v>
      </c>
      <c r="B39" s="22">
        <v>4962</v>
      </c>
      <c r="C39" s="22">
        <v>4533</v>
      </c>
      <c r="D39" s="22">
        <v>3293</v>
      </c>
      <c r="E39" s="21">
        <v>3044</v>
      </c>
      <c r="F39" s="19">
        <v>66.400000000000006</v>
      </c>
      <c r="G39" s="20">
        <v>61.3</v>
      </c>
      <c r="H39" s="19">
        <v>72.599999999999994</v>
      </c>
      <c r="I39" s="19">
        <v>67.099999999999994</v>
      </c>
      <c r="J39" s="49">
        <f t="shared" si="0"/>
        <v>0.61346231358323255</v>
      </c>
    </row>
    <row r="40" spans="1:10">
      <c r="A40" s="23" t="s">
        <v>21</v>
      </c>
      <c r="B40" s="22">
        <v>7487</v>
      </c>
      <c r="C40" s="22">
        <v>7176</v>
      </c>
      <c r="D40" s="22">
        <v>5531</v>
      </c>
      <c r="E40" s="21">
        <v>4865</v>
      </c>
      <c r="F40" s="19">
        <v>73.900000000000006</v>
      </c>
      <c r="G40" s="20">
        <v>65</v>
      </c>
      <c r="H40" s="19">
        <v>77.099999999999994</v>
      </c>
      <c r="I40" s="19">
        <v>67.8</v>
      </c>
      <c r="J40" s="49">
        <f t="shared" si="0"/>
        <v>0.64979297448911444</v>
      </c>
    </row>
    <row r="41" spans="1:10">
      <c r="A41" s="23" t="s">
        <v>22</v>
      </c>
      <c r="B41" s="22">
        <v>3898</v>
      </c>
      <c r="C41" s="22">
        <v>3678</v>
      </c>
      <c r="D41" s="22">
        <v>2931</v>
      </c>
      <c r="E41" s="21">
        <v>2759</v>
      </c>
      <c r="F41" s="19">
        <v>75.2</v>
      </c>
      <c r="G41" s="20">
        <v>70.8</v>
      </c>
      <c r="H41" s="19">
        <v>79.7</v>
      </c>
      <c r="I41" s="19">
        <v>75</v>
      </c>
      <c r="J41" s="49">
        <f t="shared" si="0"/>
        <v>0.70779887121600826</v>
      </c>
    </row>
    <row r="42" spans="1:10">
      <c r="A42" s="23" t="s">
        <v>23</v>
      </c>
      <c r="B42" s="22">
        <v>2109</v>
      </c>
      <c r="C42" s="22">
        <v>2064</v>
      </c>
      <c r="D42" s="22">
        <v>1589</v>
      </c>
      <c r="E42" s="21">
        <v>1439</v>
      </c>
      <c r="F42" s="19">
        <v>75.3</v>
      </c>
      <c r="G42" s="20">
        <v>68.2</v>
      </c>
      <c r="H42" s="19">
        <v>77</v>
      </c>
      <c r="I42" s="19">
        <v>69.7</v>
      </c>
      <c r="J42" s="49">
        <f t="shared" si="0"/>
        <v>0.6823138928402086</v>
      </c>
    </row>
    <row r="43" spans="1:10">
      <c r="A43" s="23" t="s">
        <v>24</v>
      </c>
      <c r="B43" s="22">
        <v>4430</v>
      </c>
      <c r="C43" s="22">
        <v>4326</v>
      </c>
      <c r="D43" s="22">
        <v>3224</v>
      </c>
      <c r="E43" s="21">
        <v>2846</v>
      </c>
      <c r="F43" s="19">
        <v>72.8</v>
      </c>
      <c r="G43" s="20">
        <v>64.2</v>
      </c>
      <c r="H43" s="19">
        <v>74.5</v>
      </c>
      <c r="I43" s="19">
        <v>65.8</v>
      </c>
      <c r="J43" s="49">
        <f t="shared" si="0"/>
        <v>0.64243792325056437</v>
      </c>
    </row>
    <row r="44" spans="1:10">
      <c r="A44" s="23" t="s">
        <v>25</v>
      </c>
      <c r="B44" s="25">
        <v>731</v>
      </c>
      <c r="C44" s="25">
        <v>724</v>
      </c>
      <c r="D44" s="25">
        <v>516</v>
      </c>
      <c r="E44" s="24">
        <v>473</v>
      </c>
      <c r="F44" s="19">
        <v>70.599999999999994</v>
      </c>
      <c r="G44" s="20">
        <v>64.7</v>
      </c>
      <c r="H44" s="19">
        <v>71.3</v>
      </c>
      <c r="I44" s="19">
        <v>65.400000000000006</v>
      </c>
      <c r="J44" s="49">
        <f t="shared" si="0"/>
        <v>0.6470588235294118</v>
      </c>
    </row>
    <row r="45" spans="1:10">
      <c r="A45" s="23" t="s">
        <v>26</v>
      </c>
      <c r="B45" s="22">
        <v>1308</v>
      </c>
      <c r="C45" s="22">
        <v>1253</v>
      </c>
      <c r="D45" s="25">
        <v>939</v>
      </c>
      <c r="E45" s="24">
        <v>844</v>
      </c>
      <c r="F45" s="19">
        <v>71.8</v>
      </c>
      <c r="G45" s="20">
        <v>64.5</v>
      </c>
      <c r="H45" s="19">
        <v>74.900000000000006</v>
      </c>
      <c r="I45" s="19">
        <v>67.3</v>
      </c>
      <c r="J45" s="49">
        <f t="shared" si="0"/>
        <v>0.64525993883792054</v>
      </c>
    </row>
    <row r="46" spans="1:10">
      <c r="A46" s="23" t="s">
        <v>27</v>
      </c>
      <c r="B46" s="22">
        <v>1946</v>
      </c>
      <c r="C46" s="22">
        <v>1714</v>
      </c>
      <c r="D46" s="22">
        <v>1147</v>
      </c>
      <c r="E46" s="21">
        <v>1027</v>
      </c>
      <c r="F46" s="19">
        <v>59</v>
      </c>
      <c r="G46" s="20">
        <v>52.8</v>
      </c>
      <c r="H46" s="19">
        <v>66.900000000000006</v>
      </c>
      <c r="I46" s="19">
        <v>59.9</v>
      </c>
      <c r="J46" s="49">
        <f t="shared" si="0"/>
        <v>0.5277492291880781</v>
      </c>
    </row>
    <row r="47" spans="1:10">
      <c r="A47" s="23" t="s">
        <v>28</v>
      </c>
      <c r="B47" s="22">
        <v>1015</v>
      </c>
      <c r="C47" s="25">
        <v>994</v>
      </c>
      <c r="D47" s="25">
        <v>756</v>
      </c>
      <c r="E47" s="24">
        <v>708</v>
      </c>
      <c r="F47" s="19">
        <v>74.5</v>
      </c>
      <c r="G47" s="20">
        <v>69.8</v>
      </c>
      <c r="H47" s="19">
        <v>76</v>
      </c>
      <c r="I47" s="19">
        <v>71.2</v>
      </c>
      <c r="J47" s="49">
        <f t="shared" si="0"/>
        <v>0.6975369458128079</v>
      </c>
    </row>
    <row r="48" spans="1:10">
      <c r="A48" s="23" t="s">
        <v>29</v>
      </c>
      <c r="B48" s="22">
        <v>6489</v>
      </c>
      <c r="C48" s="22">
        <v>5675</v>
      </c>
      <c r="D48" s="22">
        <v>4022</v>
      </c>
      <c r="E48" s="21">
        <v>3637</v>
      </c>
      <c r="F48" s="19">
        <v>62</v>
      </c>
      <c r="G48" s="20">
        <v>56</v>
      </c>
      <c r="H48" s="19">
        <v>70.900000000000006</v>
      </c>
      <c r="I48" s="19">
        <v>64.099999999999994</v>
      </c>
      <c r="J48" s="49">
        <f t="shared" si="0"/>
        <v>0.56048697796270608</v>
      </c>
    </row>
    <row r="49" spans="1:10">
      <c r="A49" s="23" t="s">
        <v>30</v>
      </c>
      <c r="B49" s="22">
        <v>1473</v>
      </c>
      <c r="C49" s="22">
        <v>1352</v>
      </c>
      <c r="D49" s="25">
        <v>937</v>
      </c>
      <c r="E49" s="24">
        <v>846</v>
      </c>
      <c r="F49" s="19">
        <v>63.6</v>
      </c>
      <c r="G49" s="20">
        <v>57.4</v>
      </c>
      <c r="H49" s="19">
        <v>69.3</v>
      </c>
      <c r="I49" s="19">
        <v>62.6</v>
      </c>
      <c r="J49" s="49">
        <f t="shared" si="0"/>
        <v>0.57433808553971488</v>
      </c>
    </row>
    <row r="50" spans="1:10">
      <c r="A50" s="23" t="s">
        <v>31</v>
      </c>
      <c r="B50" s="22">
        <v>14665</v>
      </c>
      <c r="C50" s="22">
        <v>12849</v>
      </c>
      <c r="D50" s="22">
        <v>8458</v>
      </c>
      <c r="E50" s="21">
        <v>7559</v>
      </c>
      <c r="F50" s="19">
        <v>57.7</v>
      </c>
      <c r="G50" s="20">
        <v>51.5</v>
      </c>
      <c r="H50" s="19">
        <v>65.8</v>
      </c>
      <c r="I50" s="19">
        <v>58.8</v>
      </c>
      <c r="J50" s="49">
        <f t="shared" si="0"/>
        <v>0.51544493692465054</v>
      </c>
    </row>
    <row r="51" spans="1:10">
      <c r="A51" s="23" t="s">
        <v>32</v>
      </c>
      <c r="B51" s="22">
        <v>6845</v>
      </c>
      <c r="C51" s="22">
        <v>6477</v>
      </c>
      <c r="D51" s="22">
        <v>4902</v>
      </c>
      <c r="E51" s="21">
        <v>4370</v>
      </c>
      <c r="F51" s="19">
        <v>71.599999999999994</v>
      </c>
      <c r="G51" s="20">
        <v>63.8</v>
      </c>
      <c r="H51" s="19">
        <v>75.7</v>
      </c>
      <c r="I51" s="19">
        <v>67.5</v>
      </c>
      <c r="J51" s="49">
        <f t="shared" si="0"/>
        <v>0.63842220598977351</v>
      </c>
    </row>
    <row r="52" spans="1:10">
      <c r="A52" s="23" t="s">
        <v>33</v>
      </c>
      <c r="B52" s="25">
        <v>484</v>
      </c>
      <c r="C52" s="25">
        <v>476</v>
      </c>
      <c r="D52" s="25">
        <v>399</v>
      </c>
      <c r="E52" s="24">
        <v>321</v>
      </c>
      <c r="F52" s="19">
        <v>82.3</v>
      </c>
      <c r="G52" s="20">
        <v>66.3</v>
      </c>
      <c r="H52" s="19">
        <v>83.7</v>
      </c>
      <c r="I52" s="19">
        <v>67.5</v>
      </c>
      <c r="J52" s="49">
        <f t="shared" si="0"/>
        <v>0.66322314049586772</v>
      </c>
    </row>
    <row r="53" spans="1:10">
      <c r="A53" s="23" t="s">
        <v>34</v>
      </c>
      <c r="B53" s="22">
        <v>8499</v>
      </c>
      <c r="C53" s="22">
        <v>8367</v>
      </c>
      <c r="D53" s="22">
        <v>6108</v>
      </c>
      <c r="E53" s="21">
        <v>5483</v>
      </c>
      <c r="F53" s="19">
        <v>71.900000000000006</v>
      </c>
      <c r="G53" s="20">
        <v>64.5</v>
      </c>
      <c r="H53" s="19">
        <v>73</v>
      </c>
      <c r="I53" s="19">
        <v>65.5</v>
      </c>
      <c r="J53" s="49">
        <f t="shared" si="0"/>
        <v>0.64513472173196851</v>
      </c>
    </row>
    <row r="54" spans="1:10">
      <c r="A54" s="23" t="s">
        <v>35</v>
      </c>
      <c r="B54" s="22">
        <v>2667</v>
      </c>
      <c r="C54" s="22">
        <v>2566</v>
      </c>
      <c r="D54" s="22">
        <v>1798</v>
      </c>
      <c r="E54" s="21">
        <v>1507</v>
      </c>
      <c r="F54" s="19">
        <v>67.400000000000006</v>
      </c>
      <c r="G54" s="20">
        <v>56.5</v>
      </c>
      <c r="H54" s="19">
        <v>70.099999999999994</v>
      </c>
      <c r="I54" s="19">
        <v>58.7</v>
      </c>
      <c r="J54" s="49">
        <f t="shared" si="0"/>
        <v>0.56505436820397448</v>
      </c>
    </row>
    <row r="55" spans="1:10">
      <c r="A55" s="23" t="s">
        <v>36</v>
      </c>
      <c r="B55" s="22">
        <v>2904</v>
      </c>
      <c r="C55" s="22">
        <v>2687</v>
      </c>
      <c r="D55" s="22">
        <v>1961</v>
      </c>
      <c r="E55" s="21">
        <v>1818</v>
      </c>
      <c r="F55" s="19">
        <v>67.5</v>
      </c>
      <c r="G55" s="20">
        <v>62.6</v>
      </c>
      <c r="H55" s="19">
        <v>73</v>
      </c>
      <c r="I55" s="19">
        <v>67.599999999999994</v>
      </c>
      <c r="J55" s="49">
        <f t="shared" si="0"/>
        <v>0.62603305785123964</v>
      </c>
    </row>
    <row r="56" spans="1:10">
      <c r="A56" s="23" t="s">
        <v>37</v>
      </c>
      <c r="B56" s="22">
        <v>9449</v>
      </c>
      <c r="C56" s="22">
        <v>9206</v>
      </c>
      <c r="D56" s="22">
        <v>6451</v>
      </c>
      <c r="E56" s="21">
        <v>5747</v>
      </c>
      <c r="F56" s="19">
        <v>68.3</v>
      </c>
      <c r="G56" s="20">
        <v>60.8</v>
      </c>
      <c r="H56" s="19">
        <v>70.099999999999994</v>
      </c>
      <c r="I56" s="19">
        <v>62.4</v>
      </c>
      <c r="J56" s="49">
        <f t="shared" si="0"/>
        <v>0.60821250926023918</v>
      </c>
    </row>
    <row r="57" spans="1:10">
      <c r="A57" s="23" t="s">
        <v>38</v>
      </c>
      <c r="B57" s="25">
        <v>804</v>
      </c>
      <c r="C57" s="25">
        <v>752</v>
      </c>
      <c r="D57" s="25">
        <v>568</v>
      </c>
      <c r="E57" s="24">
        <v>507</v>
      </c>
      <c r="F57" s="19">
        <v>70.599999999999994</v>
      </c>
      <c r="G57" s="20">
        <v>63</v>
      </c>
      <c r="H57" s="19">
        <v>75.5</v>
      </c>
      <c r="I57" s="19">
        <v>67.400000000000006</v>
      </c>
      <c r="J57" s="49">
        <f t="shared" si="0"/>
        <v>0.63059701492537312</v>
      </c>
    </row>
    <row r="58" spans="1:10">
      <c r="A58" s="23" t="s">
        <v>39</v>
      </c>
      <c r="B58" s="22">
        <v>3313</v>
      </c>
      <c r="C58" s="22">
        <v>3202</v>
      </c>
      <c r="D58" s="22">
        <v>2385</v>
      </c>
      <c r="E58" s="21">
        <v>2100</v>
      </c>
      <c r="F58" s="19">
        <v>72</v>
      </c>
      <c r="G58" s="20">
        <v>63.4</v>
      </c>
      <c r="H58" s="19">
        <v>74.5</v>
      </c>
      <c r="I58" s="19">
        <v>65.599999999999994</v>
      </c>
      <c r="J58" s="49">
        <f t="shared" si="0"/>
        <v>0.6338665861756716</v>
      </c>
    </row>
    <row r="59" spans="1:10">
      <c r="A59" s="23" t="s">
        <v>40</v>
      </c>
      <c r="B59" s="25">
        <v>590</v>
      </c>
      <c r="C59" s="25">
        <v>575</v>
      </c>
      <c r="D59" s="25">
        <v>442</v>
      </c>
      <c r="E59" s="24">
        <v>390</v>
      </c>
      <c r="F59" s="19">
        <v>74.900000000000006</v>
      </c>
      <c r="G59" s="20">
        <v>66.099999999999994</v>
      </c>
      <c r="H59" s="19">
        <v>76.900000000000006</v>
      </c>
      <c r="I59" s="19">
        <v>67.8</v>
      </c>
      <c r="J59" s="49">
        <f t="shared" si="0"/>
        <v>0.66101694915254239</v>
      </c>
    </row>
    <row r="60" spans="1:10">
      <c r="A60" s="23" t="s">
        <v>41</v>
      </c>
      <c r="B60" s="22">
        <v>4692</v>
      </c>
      <c r="C60" s="22">
        <v>4529</v>
      </c>
      <c r="D60" s="22">
        <v>2921</v>
      </c>
      <c r="E60" s="21">
        <v>2516</v>
      </c>
      <c r="F60" s="19">
        <v>62.3</v>
      </c>
      <c r="G60" s="20">
        <v>53.6</v>
      </c>
      <c r="H60" s="19">
        <v>64.5</v>
      </c>
      <c r="I60" s="19">
        <v>55.5</v>
      </c>
      <c r="J60" s="49">
        <f t="shared" si="0"/>
        <v>0.53623188405797106</v>
      </c>
    </row>
    <row r="61" spans="1:10">
      <c r="A61" s="23" t="s">
        <v>42</v>
      </c>
      <c r="B61" s="22">
        <v>17295</v>
      </c>
      <c r="C61" s="22">
        <v>15040</v>
      </c>
      <c r="D61" s="22">
        <v>10123</v>
      </c>
      <c r="E61" s="21">
        <v>8435</v>
      </c>
      <c r="F61" s="19">
        <v>58.5</v>
      </c>
      <c r="G61" s="20">
        <v>48.8</v>
      </c>
      <c r="H61" s="19">
        <v>67.3</v>
      </c>
      <c r="I61" s="19">
        <v>56.1</v>
      </c>
      <c r="J61" s="49">
        <f t="shared" si="0"/>
        <v>0.4877132119109569</v>
      </c>
    </row>
    <row r="62" spans="1:10">
      <c r="A62" s="23" t="s">
        <v>43</v>
      </c>
      <c r="B62" s="22">
        <v>1859</v>
      </c>
      <c r="C62" s="22">
        <v>1768</v>
      </c>
      <c r="D62" s="22">
        <v>1056</v>
      </c>
      <c r="E62" s="24">
        <v>939</v>
      </c>
      <c r="F62" s="19">
        <v>56.8</v>
      </c>
      <c r="G62" s="20">
        <v>50.5</v>
      </c>
      <c r="H62" s="19">
        <v>59.7</v>
      </c>
      <c r="I62" s="19">
        <v>53.1</v>
      </c>
      <c r="J62" s="49">
        <f t="shared" si="0"/>
        <v>0.50511027434104361</v>
      </c>
    </row>
    <row r="63" spans="1:10">
      <c r="A63" s="23" t="s">
        <v>44</v>
      </c>
      <c r="B63" s="25">
        <v>487</v>
      </c>
      <c r="C63" s="25">
        <v>476</v>
      </c>
      <c r="D63" s="25">
        <v>345</v>
      </c>
      <c r="E63" s="24">
        <v>308</v>
      </c>
      <c r="F63" s="19">
        <v>70.900000000000006</v>
      </c>
      <c r="G63" s="20">
        <v>63.2</v>
      </c>
      <c r="H63" s="19">
        <v>72.5</v>
      </c>
      <c r="I63" s="19">
        <v>64.7</v>
      </c>
      <c r="J63" s="49">
        <f t="shared" si="0"/>
        <v>0.63244353182751545</v>
      </c>
    </row>
    <row r="64" spans="1:10">
      <c r="A64" s="23" t="s">
        <v>45</v>
      </c>
      <c r="B64" s="22">
        <v>5720</v>
      </c>
      <c r="C64" s="22">
        <v>5316</v>
      </c>
      <c r="D64" s="22">
        <v>3950</v>
      </c>
      <c r="E64" s="21">
        <v>3650</v>
      </c>
      <c r="F64" s="19">
        <v>69.099999999999994</v>
      </c>
      <c r="G64" s="20">
        <v>63.8</v>
      </c>
      <c r="H64" s="19">
        <v>74.3</v>
      </c>
      <c r="I64" s="19">
        <v>68.7</v>
      </c>
      <c r="J64" s="49">
        <f t="shared" si="0"/>
        <v>0.63811188811188813</v>
      </c>
    </row>
    <row r="65" spans="1:10">
      <c r="A65" s="23" t="s">
        <v>46</v>
      </c>
      <c r="B65" s="22">
        <v>4912</v>
      </c>
      <c r="C65" s="22">
        <v>4600</v>
      </c>
      <c r="D65" s="22">
        <v>3299</v>
      </c>
      <c r="E65" s="21">
        <v>3073</v>
      </c>
      <c r="F65" s="19">
        <v>67.2</v>
      </c>
      <c r="G65" s="20">
        <v>62.6</v>
      </c>
      <c r="H65" s="19">
        <v>71.7</v>
      </c>
      <c r="I65" s="19">
        <v>66.8</v>
      </c>
      <c r="J65" s="49">
        <f t="shared" si="0"/>
        <v>0.62561074918566772</v>
      </c>
    </row>
    <row r="66" spans="1:10">
      <c r="A66" s="23" t="s">
        <v>47</v>
      </c>
      <c r="B66" s="22">
        <v>1395</v>
      </c>
      <c r="C66" s="22">
        <v>1387</v>
      </c>
      <c r="D66" s="25">
        <v>917</v>
      </c>
      <c r="E66" s="24">
        <v>741</v>
      </c>
      <c r="F66" s="19">
        <v>65.7</v>
      </c>
      <c r="G66" s="20">
        <v>53.1</v>
      </c>
      <c r="H66" s="19">
        <v>66.099999999999994</v>
      </c>
      <c r="I66" s="19">
        <v>53.4</v>
      </c>
      <c r="J66" s="49">
        <f t="shared" si="0"/>
        <v>0.53118279569892468</v>
      </c>
    </row>
    <row r="67" spans="1:10">
      <c r="A67" s="23" t="s">
        <v>48</v>
      </c>
      <c r="B67" s="22">
        <v>4212</v>
      </c>
      <c r="C67" s="22">
        <v>4053</v>
      </c>
      <c r="D67" s="22">
        <v>3095</v>
      </c>
      <c r="E67" s="21">
        <v>2887</v>
      </c>
      <c r="F67" s="19">
        <v>73.5</v>
      </c>
      <c r="G67" s="20">
        <v>68.5</v>
      </c>
      <c r="H67" s="19">
        <v>76.400000000000006</v>
      </c>
      <c r="I67" s="19">
        <v>71.2</v>
      </c>
      <c r="J67" s="49">
        <f t="shared" si="0"/>
        <v>0.68542260208926875</v>
      </c>
    </row>
    <row r="68" spans="1:10">
      <c r="A68" s="18" t="s">
        <v>49</v>
      </c>
      <c r="B68" s="17">
        <v>397</v>
      </c>
      <c r="C68" s="17">
        <v>389</v>
      </c>
      <c r="D68" s="17">
        <v>270</v>
      </c>
      <c r="E68" s="16">
        <v>250</v>
      </c>
      <c r="F68" s="14">
        <v>67.900000000000006</v>
      </c>
      <c r="G68" s="15">
        <v>62.9</v>
      </c>
      <c r="H68" s="14">
        <v>69.3</v>
      </c>
      <c r="I68" s="14">
        <v>64.3</v>
      </c>
      <c r="J68" s="49">
        <f t="shared" si="0"/>
        <v>0.62972292191435764</v>
      </c>
    </row>
    <row r="69" spans="1:10">
      <c r="A69" s="11"/>
      <c r="B69" s="13"/>
      <c r="C69" s="13"/>
      <c r="D69" s="13"/>
      <c r="E69" s="13"/>
      <c r="F69" s="12"/>
      <c r="G69" s="12"/>
      <c r="H69" s="12"/>
      <c r="I69" s="12"/>
    </row>
    <row r="70" spans="1:10">
      <c r="A70" s="10" t="s">
        <v>174</v>
      </c>
      <c r="B70" s="11"/>
      <c r="C70" s="11"/>
      <c r="D70" s="11"/>
      <c r="E70" s="11"/>
    </row>
    <row r="71" spans="1:10">
      <c r="A71" s="10" t="s">
        <v>173</v>
      </c>
    </row>
    <row r="72" spans="1:10">
      <c r="A72" s="7" t="s">
        <v>172</v>
      </c>
    </row>
    <row r="73" spans="1:10">
      <c r="A73" s="10"/>
    </row>
    <row r="74" spans="1:10">
      <c r="A74" s="9" t="s">
        <v>168</v>
      </c>
    </row>
    <row r="75" spans="1:10">
      <c r="A75" s="8" t="s">
        <v>171</v>
      </c>
    </row>
  </sheetData>
  <hyperlinks>
    <hyperlink ref="A75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2</vt:lpstr>
      <vt:lpstr>Correlation Matrix</vt:lpstr>
      <vt:lpstr>Average Child per Household</vt:lpstr>
      <vt:lpstr>Incumbent Stats</vt:lpstr>
      <vt:lpstr>Voter Stats</vt:lpstr>
      <vt:lpstr>Voting Population &amp; % Voted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Thorlacius Family</dc:creator>
  <cp:lastModifiedBy>Thorlacius Family</cp:lastModifiedBy>
  <dcterms:created xsi:type="dcterms:W3CDTF">2014-11-07T14:47:46Z</dcterms:created>
  <dcterms:modified xsi:type="dcterms:W3CDTF">2014-11-13T04:15:50Z</dcterms:modified>
</cp:coreProperties>
</file>