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orlacius Family\Documents\BSU Homework\Business\BSTAT\Project 1\"/>
    </mc:Choice>
  </mc:AlternateContent>
  <bookViews>
    <workbookView xWindow="0" yWindow="0" windowWidth="20490" windowHeight="7755"/>
  </bookViews>
  <sheets>
    <sheet name="Main Project" sheetId="1" r:id="rId1"/>
    <sheet name="Analysis" sheetId="16" r:id="rId2"/>
    <sheet name="CO2 BP" sheetId="15" r:id="rId3"/>
    <sheet name="Adv. Degree BP" sheetId="14" r:id="rId4"/>
    <sheet name="BS Grad BP" sheetId="13" r:id="rId5"/>
    <sheet name="HS Grad BP" sheetId="12" r:id="rId6"/>
    <sheet name="Avg. Income BP" sheetId="11" r:id="rId7"/>
    <sheet name="Poverty BP" sheetId="10" r:id="rId8"/>
    <sheet name="Unemployment BP" sheetId="9" r:id="rId9"/>
    <sheet name="CO2 FD" sheetId="8" r:id="rId10"/>
    <sheet name="Adv. Degree FD" sheetId="7" r:id="rId11"/>
    <sheet name="HS Grad FD" sheetId="5" r:id="rId12"/>
    <sheet name="BS Grad FD" sheetId="6" r:id="rId13"/>
    <sheet name="U-3 FD" sheetId="2" r:id="rId14"/>
    <sheet name="Poverty FD" sheetId="3" r:id="rId15"/>
    <sheet name="Avg. Income FD" sheetId="4"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ednref1" localSheetId="1">Analysis!$B$52</definedName>
    <definedName name="_ednref2" localSheetId="1">Analysis!$B$54</definedName>
    <definedName name="Correl1" localSheetId="1">Analysis!$B$54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 l="1"/>
  <c r="H56" i="1"/>
  <c r="G55" i="1"/>
  <c r="F55" i="1"/>
  <c r="E55" i="1"/>
  <c r="D55" i="1"/>
  <c r="C55" i="1"/>
  <c r="B55" i="1"/>
  <c r="B67" i="1" l="1"/>
  <c r="E63" i="1"/>
  <c r="H65" i="1"/>
  <c r="H64" i="1"/>
  <c r="H63" i="1"/>
  <c r="G64" i="1"/>
  <c r="G63" i="1"/>
  <c r="F65" i="1"/>
  <c r="F63" i="1"/>
  <c r="E65" i="1"/>
  <c r="E64" i="1"/>
  <c r="G56" i="1" l="1"/>
  <c r="F56" i="1"/>
  <c r="E56" i="1"/>
  <c r="D56" i="1"/>
  <c r="C56" i="1"/>
  <c r="B56" i="1"/>
  <c r="D65" i="1" l="1"/>
  <c r="D64" i="1"/>
  <c r="D63" i="1"/>
  <c r="C65" i="1"/>
  <c r="C64" i="1"/>
  <c r="C63" i="1"/>
  <c r="B65" i="1"/>
  <c r="B64" i="1" l="1"/>
  <c r="B63" i="1"/>
  <c r="G61" i="1"/>
  <c r="F61" i="1"/>
  <c r="E61" i="1"/>
  <c r="D61" i="1"/>
  <c r="C61" i="1"/>
  <c r="B61" i="1"/>
  <c r="H57" i="1" l="1"/>
  <c r="G57" i="1"/>
  <c r="F57" i="1"/>
  <c r="E57" i="1"/>
  <c r="D57" i="1"/>
  <c r="C57" i="1"/>
  <c r="B57" i="1"/>
  <c r="B54" i="1" l="1"/>
  <c r="B58" i="1" s="1"/>
  <c r="C54" i="1"/>
  <c r="C58" i="1" s="1"/>
  <c r="D54" i="1"/>
  <c r="D58" i="1" s="1"/>
  <c r="E54" i="1"/>
  <c r="E58" i="1" s="1"/>
  <c r="F54" i="1"/>
  <c r="F58" i="1" s="1"/>
  <c r="H54" i="1"/>
  <c r="H58" i="1" s="1"/>
  <c r="G54" i="1"/>
  <c r="G58" i="1" s="1"/>
</calcChain>
</file>

<file path=xl/sharedStrings.xml><?xml version="1.0" encoding="utf-8"?>
<sst xmlns="http://schemas.openxmlformats.org/spreadsheetml/2006/main" count="458" uniqueCount="256">
  <si>
    <t>Unemployment (U-3)</t>
  </si>
  <si>
    <t>North Dakota</t>
  </si>
  <si>
    <t>Nebraska</t>
  </si>
  <si>
    <t>Utah</t>
  </si>
  <si>
    <t>South Dakota</t>
  </si>
  <si>
    <t>Vermont</t>
  </si>
  <si>
    <t>Hawaii</t>
  </si>
  <si>
    <t>New Hampshire</t>
  </si>
  <si>
    <t>Wyoming</t>
  </si>
  <si>
    <t>Iowa</t>
  </si>
  <si>
    <t>Minnesota</t>
  </si>
  <si>
    <t>Montana</t>
  </si>
  <si>
    <t>Oklahoma</t>
  </si>
  <si>
    <t>Idaho</t>
  </si>
  <si>
    <t>Kansas</t>
  </si>
  <si>
    <t>Texas</t>
  </si>
  <si>
    <t>Colorado</t>
  </si>
  <si>
    <t>Louisiana</t>
  </si>
  <si>
    <t>Virginia</t>
  </si>
  <si>
    <t>Maine</t>
  </si>
  <si>
    <t>Massachusetts</t>
  </si>
  <si>
    <t>Washington</t>
  </si>
  <si>
    <t>Ohio</t>
  </si>
  <si>
    <t>Pennsylvania</t>
  </si>
  <si>
    <t>South Carolina</t>
  </si>
  <si>
    <t>Wisconsin</t>
  </si>
  <si>
    <t>Indiana</t>
  </si>
  <si>
    <t>Maryland</t>
  </si>
  <si>
    <t>Arkansas</t>
  </si>
  <si>
    <t>Delaware</t>
  </si>
  <si>
    <t>Florida</t>
  </si>
  <si>
    <t>West Virginia</t>
  </si>
  <si>
    <t>Alaska</t>
  </si>
  <si>
    <t>Missouri</t>
  </si>
  <si>
    <t>New Jersey</t>
  </si>
  <si>
    <t>North Carolina</t>
  </si>
  <si>
    <t>Connecticut</t>
  </si>
  <si>
    <t>New Mexico</t>
  </si>
  <si>
    <t>New York</t>
  </si>
  <si>
    <t>Illinois</t>
  </si>
  <si>
    <t>Oregon</t>
  </si>
  <si>
    <t>Alabama</t>
  </si>
  <si>
    <t>Arizona</t>
  </si>
  <si>
    <t>Tennessee</t>
  </si>
  <si>
    <t>California</t>
  </si>
  <si>
    <t>District of Columbia</t>
  </si>
  <si>
    <t>Kentucky</t>
  </si>
  <si>
    <t>Michigan</t>
  </si>
  <si>
    <t>Nevada</t>
  </si>
  <si>
    <t>Rhode Island</t>
  </si>
  <si>
    <t>Georgia</t>
  </si>
  <si>
    <t>Mississippi</t>
  </si>
  <si>
    <t>Correlation Between Unemployment, Poverty, Education and Ecological Impact</t>
  </si>
  <si>
    <t>Poverty Rate</t>
  </si>
  <si>
    <t>Average Income</t>
  </si>
  <si>
    <t>High School Graduate</t>
  </si>
  <si>
    <t>Bachelors Degree</t>
  </si>
  <si>
    <t>Advanced Degree</t>
  </si>
  <si>
    <t>CO2 Emissions</t>
  </si>
  <si>
    <t>Standard Dev</t>
  </si>
  <si>
    <t>CV</t>
  </si>
  <si>
    <t>Bachelors</t>
  </si>
  <si>
    <t>Advanced</t>
  </si>
  <si>
    <t>High School Diploma</t>
  </si>
  <si>
    <t>Range</t>
  </si>
  <si>
    <t>Frequency Distribution</t>
  </si>
  <si>
    <t>Box Plot</t>
  </si>
  <si>
    <t>Mean</t>
  </si>
  <si>
    <t>Median</t>
  </si>
  <si>
    <t>Correlation with CO2 Emissions</t>
  </si>
  <si>
    <t>Correlation with Educational Level</t>
  </si>
  <si>
    <t>Correlation between Unemployment and Poverty</t>
  </si>
  <si>
    <t>unemployment (u-3)</t>
  </si>
  <si>
    <t>Correlation Matrix</t>
  </si>
  <si>
    <t>Works Cited</t>
  </si>
  <si>
    <t>Educational Attainment by state.xls</t>
  </si>
  <si>
    <t>Poverty by State (PROJ1).xls</t>
  </si>
  <si>
    <t>http://www.bls.gov/web/laus/laumstrk.htm</t>
  </si>
  <si>
    <t>http://www.eia.gov/state/?sid=US</t>
  </si>
  <si>
    <t>averageincome PROJ1.xls</t>
  </si>
  <si>
    <t>http://www.census.gov/hhes/www/poverty/data/incpovhlth/2013/tables.html</t>
  </si>
  <si>
    <t>https://www.census.gov/hhes/www/income/data/statemedian/</t>
  </si>
  <si>
    <t>Poject Analysis</t>
  </si>
  <si>
    <t>Mode</t>
  </si>
  <si>
    <t>Frequency Distribution - Quantitative</t>
  </si>
  <si>
    <t>cumulative</t>
  </si>
  <si>
    <t xml:space="preserve">  lower</t>
  </si>
  <si>
    <t xml:space="preserve"> </t>
  </si>
  <si>
    <t>upper</t>
  </si>
  <si>
    <t>midpoint</t>
  </si>
  <si>
    <t>width</t>
  </si>
  <si>
    <t xml:space="preserve"> frequency</t>
  </si>
  <si>
    <t xml:space="preserve">percent  </t>
  </si>
  <si>
    <t xml:space="preserve">   frequency</t>
  </si>
  <si>
    <t>percent</t>
  </si>
  <si>
    <t>&lt;</t>
  </si>
  <si>
    <t>This histogram shows a negative skew, only one state has less than 2% unemployment,</t>
  </si>
  <si>
    <t>4 states have between 3% and 4% unemployment, 9 states have between 4% and 5%.</t>
  </si>
  <si>
    <t xml:space="preserve">The majority of states can be found in the next two figures, with 12 states between 5% </t>
  </si>
  <si>
    <t>and 6% unemployment, and 16 states have between 6% and 7% unemployment.</t>
  </si>
  <si>
    <t>It is my displeasure to announce that 9 states have over 7% unemployment, but no</t>
  </si>
  <si>
    <t xml:space="preserve">states broke the 8% barrier.  </t>
  </si>
  <si>
    <t>We can tell from these figures that the majority of our country has between 4% and 8%</t>
  </si>
  <si>
    <t>unemployment, which is not taking into count the number of disparaged workers,</t>
  </si>
  <si>
    <t xml:space="preserve"> or people who have given up looking for work, or the amount of people</t>
  </si>
  <si>
    <t xml:space="preserve"> who just don't want to work at all.</t>
  </si>
  <si>
    <t>With our poverty frequency distribution histogram you can see that this is exhibiting a</t>
  </si>
  <si>
    <t>positive skew.  While only 2 states made it below 10%, the majority of states listed</t>
  </si>
  <si>
    <t>between 10% and 16% of it's population as living in poverty.  This is still fairly grotesque</t>
  </si>
  <si>
    <t>unless you are comparing our country to a peer of the third world variety.  Going down the</t>
  </si>
  <si>
    <t xml:space="preserve">list, 14 states had 10-12% poverty, 9 states had 12-14% poverty, 11 states had 14-16% </t>
  </si>
  <si>
    <t>poverty, 8 states had 16-18% poverty, 4 states had 18-20% poverty, and three states had</t>
  </si>
  <si>
    <t xml:space="preserve">over 20% poverty, while none of them over 22%.  </t>
  </si>
  <si>
    <t>With our average household income per state frequency distribution histogram, you</t>
  </si>
  <si>
    <t>can see that the graph is showing a positive skew.  The vast majority of states have</t>
  </si>
  <si>
    <t>a household average income at $55,000 (a year) or less, only 17 states make more</t>
  </si>
  <si>
    <t>than that by average.  You may be pleased to hear that Minnesota is above average</t>
  </si>
  <si>
    <t>in this respect.  All of these figures are based on yearly salaries, here is the data:</t>
  </si>
  <si>
    <t>11 states made 40k-45k, 9 states made 45k-50k, 14 states made 50k-55k, 6 states</t>
  </si>
  <si>
    <t>made 60k-65k, and only 4 states made more than 65k a year, none more than 70k</t>
  </si>
  <si>
    <t>for average household income.</t>
  </si>
  <si>
    <t>This information shows a growing trend of possible wage stagnation, however any</t>
  </si>
  <si>
    <t>externalities, positive or negative, have not been calibrated into this examination.</t>
  </si>
  <si>
    <t>This is simply the average amount of money the average family makes a year before taxes.</t>
  </si>
  <si>
    <t xml:space="preserve">Our percentage of High School Graduates frequency distribution histogram shows us </t>
  </si>
  <si>
    <t>a negative skew, but in this case this is a positive thing.  Only 3 states had less than 81% it's</t>
  </si>
  <si>
    <t>population graduate from High School, the majority being 17 states showing between</t>
  </si>
  <si>
    <t>87%-90% of it's population to be High School Graduates.  In correlation with the reason for</t>
  </si>
  <si>
    <t>this study, the 3 states with the lowest High School Graduation rates contained  two</t>
  </si>
  <si>
    <t>of the biggest percentages of CO2 emissions, larger than the average by up to 10%.</t>
  </si>
  <si>
    <t>This was the reason for the moderate negative correlation between HS Grads and CO2</t>
  </si>
  <si>
    <t>Emissions.</t>
  </si>
  <si>
    <t xml:space="preserve">To be more complete, 3 states had 78-81% HS Grad rates, 10 states had 81-84% grad </t>
  </si>
  <si>
    <t>rates, 10 states had 84-87% grad rates, 17 states (1/3 the country) had 87-90% grad</t>
  </si>
  <si>
    <t>rates, and 11 states had 90-93% grad rates, none higher than 93%.</t>
  </si>
  <si>
    <t>Our percentage of Bachelor's Degree Graduates frequency distribution histogram shows</t>
  </si>
  <si>
    <t>a positive skew, alerting us to the grim fact that the majority of states have 30% or less</t>
  </si>
  <si>
    <t>in BS Graduates.  We can continue to state that only 14 states have 31% or greater</t>
  </si>
  <si>
    <t>BS Graduation rates.  Conclusively, 3 states have 15-20% BS grad rates, 12 states had</t>
  </si>
  <si>
    <t xml:space="preserve">20-25% BS Grad rates, 22 states had 25-30% BS Grad rates, 9 states have 30-35% BS </t>
  </si>
  <si>
    <t xml:space="preserve">Grad rates, 4 states had 35-40% grad rates, and only 1 state had 45-50% grad rates.  </t>
  </si>
  <si>
    <t>This luxurious and no-doubt challenging state is none other than the District of Columbia!</t>
  </si>
  <si>
    <t>DC is obviously not even a state, but the only territory I have included in my study.  So</t>
  </si>
  <si>
    <t>to be fair, the STATE with the most BS Graduates is: Massachusetts.</t>
  </si>
  <si>
    <t>Our frequency distribution histogram for percentage of Advanced Degree Graduates</t>
  </si>
  <si>
    <t>is positively skewed.  Not suprisingly the majority of the US states have less than</t>
  </si>
  <si>
    <t>11% graduation rate for advanced degrees.  Only 1 state had over 26%, that state is</t>
  </si>
  <si>
    <t xml:space="preserve">the District of Columbia, which is not a state, but the only territory included in this </t>
  </si>
  <si>
    <t>study.  The STATE with the highest Adv. Degree Graduate rate is: Massachusetts!</t>
  </si>
  <si>
    <t>Maryland is a close runner up, short 0.4%.</t>
  </si>
  <si>
    <t xml:space="preserve">13 states had 5-8% Adv. Grad rate, 24 states had 8-11% Adv. Grad Rates, 8 </t>
  </si>
  <si>
    <t>had 11-14%, 5 had 14-17% and only 1 had over 26% grad rates.</t>
  </si>
  <si>
    <t>Our CO2 Emissions Frequency Distribution histogram is positively skewed, which is a</t>
  </si>
  <si>
    <t>positive thing in this case.  The vast majority of states contribute 2.1% or less to our</t>
  </si>
  <si>
    <t xml:space="preserve">country's total ecological footprint.  There is really only 1 major outlier, and that is </t>
  </si>
  <si>
    <t xml:space="preserve">Texas, our biggest loser when it comes to CO2 emissions.  16 states contribute </t>
  </si>
  <si>
    <t>0.1%-1.1% CO2, 20 states contribute 1.1%-2.1% CO2, 7 states contribute</t>
  </si>
  <si>
    <t xml:space="preserve">2.1%-3.1%, 1 state contributes 3.1%-4.1%, 5 states contribute 4.1%-5.1%, 1 state </t>
  </si>
  <si>
    <t>contributes 6.1%-7.1% (California), and last and the opposite of least, 1 state emits</t>
  </si>
  <si>
    <t>between 12% and 13% of our country's total carbon footprint.</t>
  </si>
  <si>
    <t>I had to use a very small width when measuring this frequency distribution because all</t>
  </si>
  <si>
    <t>the data was so close together, the width being only 1%.  The Coefficient of Variation for</t>
  </si>
  <si>
    <t xml:space="preserve">this variable was astronomical because Texas was so far off the map, and California's </t>
  </si>
  <si>
    <t xml:space="preserve">far second didn't help much either.  We need to do something about these top 15 states </t>
  </si>
  <si>
    <t>emissions, I can only assume the vast majority of these have much too many coal plants</t>
  </si>
  <si>
    <t>burning the remains of compressed fossilized moss and ferns.</t>
  </si>
  <si>
    <t>UNEMPLOYMENT Boxplot</t>
  </si>
  <si>
    <t>Smallest</t>
  </si>
  <si>
    <t>Q1</t>
  </si>
  <si>
    <t>Q3</t>
  </si>
  <si>
    <t>Largest</t>
  </si>
  <si>
    <t>IQR</t>
  </si>
  <si>
    <t xml:space="preserve">Outliers:  </t>
  </si>
  <si>
    <t>We are viewing a negatively skewed boxplot signifying our U-3 Unemployment data.  We</t>
  </si>
  <si>
    <t xml:space="preserve">can plainly see an interquartile range of 2% (.02).  The spread is fairly dispersed, as the </t>
  </si>
  <si>
    <t xml:space="preserve">majority of states are listed above 5%, that is to say, 75% of the US reports </t>
  </si>
  <si>
    <t>Unemployment rates at 5% or more.</t>
  </si>
  <si>
    <t>POVERTY RATE Boxplot</t>
  </si>
  <si>
    <t xml:space="preserve">We can see this box plot is negatively skewed, the interquartile range is 6% (.06) and </t>
  </si>
  <si>
    <t>our spread is fairly dispersed.  We are showing that 75% of the US states report 17%</t>
  </si>
  <si>
    <t>or less of their populations are living in poverty.  25% of states are reporting 17.1% or more</t>
  </si>
  <si>
    <t>not breaking 22%.  Only a few states had the priveledge of reporting in single digit form.</t>
  </si>
  <si>
    <t>Average Income Boxplot</t>
  </si>
  <si>
    <t>This boxplot is showing a positive skew, the IQR is $12,763.30, and the spread is not necessarily widely dispersed,</t>
  </si>
  <si>
    <t>but it is getting there.  We can see that 75% of the US reports an average household income of</t>
  </si>
  <si>
    <t>$59,877.30 or less, and that no state broke $70,000.  This shows that the majority of our country</t>
  </si>
  <si>
    <t xml:space="preserve">makes nearly the same amount of money per year, but this also is only the study of averages.  If we were to </t>
  </si>
  <si>
    <t>measure the highest incomes in the country with the poorest, we would see a much different spread.</t>
  </si>
  <si>
    <t>High School Diploma Boxplot</t>
  </si>
  <si>
    <t>This boxplot is negatively skewed, showing 75% of the US at 83.9% or more for percentage of High School</t>
  </si>
  <si>
    <t xml:space="preserve">Graduates.  The IQR is 5.9%, and this is because of the non-dispersed spread.  It is good to see that the </t>
  </si>
  <si>
    <t>majority of states have a healthy number of High School Graduates, however it is imperitive to bring these</t>
  </si>
  <si>
    <t>numbers much higher.</t>
  </si>
  <si>
    <t>Bachelor's Degree Boxplot</t>
  </si>
  <si>
    <t xml:space="preserve">48.5, </t>
  </si>
  <si>
    <t xml:space="preserve">We have a positive skew going on with this boxplot, and an IQR of 6.5%.  The dispersion is not too high, </t>
  </si>
  <si>
    <t>with the only exception being 1 state (outlier) far to the right of the plot.  That is bringing the dispersion rate</t>
  </si>
  <si>
    <t>to a much higher level.  We can see that 75% of the US had 30.6% or less BS Graduate rates</t>
  </si>
  <si>
    <t>and 25% had 30.7% or more.</t>
  </si>
  <si>
    <t>Advanced Degree Boxplot</t>
  </si>
  <si>
    <t xml:space="preserve">16.4, 28, </t>
  </si>
  <si>
    <t>The Advanced Degree Boxplot shows a positive skew, and a low IQR of 3.3%.</t>
  </si>
  <si>
    <t>The spread would have little dispersion had we not the far outlier to the right,</t>
  </si>
  <si>
    <t xml:space="preserve">and also the outlier closer to the far right whisker.  These two outliers are </t>
  </si>
  <si>
    <t>bringing the dispersion rate much higher.</t>
  </si>
  <si>
    <t>CO2 Emissions Boxplot</t>
  </si>
  <si>
    <t xml:space="preserve">0.064, 0.122, </t>
  </si>
  <si>
    <t xml:space="preserve">Our CO2 Emissions boxplot is showing a positive skew, and a tiny IQR of 1.8%. </t>
  </si>
  <si>
    <t>This boxplot would show little dispersion had we not had the two far outliers.</t>
  </si>
  <si>
    <t xml:space="preserve">In fact, only 7 states showed any dispersion at all, all other data was very </t>
  </si>
  <si>
    <t>similar.</t>
  </si>
  <si>
    <t>These above links will most likely not work, so I have included these files</t>
  </si>
  <si>
    <t>in the drop-box.</t>
  </si>
  <si>
    <t>Project 1 (Analysis)</t>
  </si>
  <si>
    <r>
      <t>Presentation of all raw data</t>
    </r>
    <r>
      <rPr>
        <sz val="12"/>
        <color theme="1"/>
        <rFont val="Times New Roman"/>
        <family val="1"/>
      </rPr>
      <t xml:space="preserve">.  (Method of presentation is up to student, but all raw data must be presented to instructor in a professional manner.  </t>
    </r>
    <r>
      <rPr>
        <b/>
        <i/>
        <sz val="12"/>
        <color theme="1"/>
        <rFont val="Times New Roman"/>
        <family val="1"/>
      </rPr>
      <t>Includes analysis of sampling methods</t>
    </r>
    <r>
      <rPr>
        <sz val="12"/>
        <color theme="1"/>
        <rFont val="Times New Roman"/>
        <family val="1"/>
      </rPr>
      <t>.  This is a 1 paragraph write up of how the data was collected, organized, and analyzed) (5%)</t>
    </r>
  </si>
  <si>
    <t xml:space="preserve">For all my variables I went online to find the most current and relevant information correlated with my project goals.  Really, when I started searching for information I was still pretty vague on what exactly I should be reporting on, but as I progressed through whatever abstract mode of thinking I developed over the years, I found that discovering reliable information was really simple.  I started at census.gov to find data on poverty, and from there I also decided to throw in the average household income.  Educational attainment levels were found on census.gov as well.  Since we needed 51 observations, it seemed obvious to me that my observations would be for each US State (no territories allowed except for DC).  Next I found my way to the Bureau of Labor site, bls.gov, to find unemployment statistics for each state, and lastly the most difficult to find, and almost a topic-changer (since I almost gave up looking for it) I found CO2 Emissions data per state on the US Energy Information Administration site, eia.gov.  The data I was searching for was incredibly buried, and a huge pain to extract, which was mostly due to the site networking format.  As for methods of sampling, on almost every site used I found an array of data, generally from 2005-2011, and to sample I merely chose the most recent information available.  All variables but one are based on information collected in 2011, the exception being educational attainment data per state.  As for organizing, it was all very straight forward, I selected each above mentioned variables, unemployment, poverty, average household income, education by graduation of high school, bachelor’s degree programs, or advanced degree programs, and CO2 emissions.  I secondarily categorized these into the proper states from which the data was birthed.  </t>
  </si>
  <si>
    <r>
      <t>A full relative frequency distribution</t>
    </r>
    <r>
      <rPr>
        <sz val="12"/>
        <color theme="1"/>
        <rFont val="Times New Roman"/>
        <family val="1"/>
      </rPr>
      <t xml:space="preserve"> for each of the variables.  Each Frequency distribution must have a description, whereby a student describes in professional writing (1-2 paragraphs) each frequency distribution (10%).  </t>
    </r>
  </si>
  <si>
    <t>SEE FREQUENCY DISTRIBUTION HYPERLINKS ON EXCEL FILE</t>
  </si>
  <si>
    <r>
      <t>Calculation and analysis of mean, median and mode</t>
    </r>
    <r>
      <rPr>
        <sz val="12"/>
        <color theme="1"/>
        <rFont val="Times New Roman"/>
        <family val="1"/>
      </rPr>
      <t>.  Discussion on which measurement of central location should be used and why.  (all variables) (10% )</t>
    </r>
  </si>
  <si>
    <t>Variable 1: Unemployment (U-3)</t>
  </si>
  <si>
    <t>For our first variable, I found the Coefficient of Variation to be 0.22, which would indicate that this data portrayed is highly dispersed, and due to this the median should be used to find central location, not the mean.  An interesting turn of events however, as the mean and the median are both at 6%.</t>
  </si>
  <si>
    <t>Variable 2: Poverty Rate</t>
  </si>
  <si>
    <t>Continuing, when studying US Poverty rates, I found the CV to be a .23.  Like I mentioned above, since our data has breached the .20 mold, we can hypothesize that this information is widely dispersed, and will need to focus on the median to find central location, not the mean.  In this case, the two data have little difference, the median being 14.10%, the mean 14.23%.</t>
  </si>
  <si>
    <t>Variable 3: Average Income</t>
  </si>
  <si>
    <t>When studying the US average income per state, I was surprised to find that the CV was only a .15, which would have us find central location via the mean.  I guess I was expecting this to be a bit more dispersed, seeing as some states obviously make more than others, however the range would tell a different story.  For the record, the mean US average income per state is 52,689.89 (per year).</t>
  </si>
  <si>
    <t>Variable 4: High School Graduates</t>
  </si>
  <si>
    <t>The CV for this variable is incredibly low, it is good to see that the percentage of High School Graduates in the US is impressively high all around the country (lowest is Texas at 79.9%).  The CV is .04, which would indicate that we should use the mean to find central location.  The mean is 86.9% in this case.  Not too bad, but could be a lot better.</t>
  </si>
  <si>
    <t>Variable 5: Bachelors Degree Graduates</t>
  </si>
  <si>
    <t>Not surprisingly, the percentage of Bachelor’s Degree graduates per state is highly dispersed at a .20 CV, we will use the median to measure central location, which is 26.5%, not far from the mean, which is 27.6%.</t>
  </si>
  <si>
    <t>Variable 6: Advanced Degree Graduates</t>
  </si>
  <si>
    <t>The CV for advanced degrees was astronomical, this data very dispersed at a .35 indicating a need to use the median to find central location, the median being 9.3%, not far from the mean again, which is 10.2%.</t>
  </si>
  <si>
    <t>Variable 7: Co2 Emissions</t>
  </si>
  <si>
    <t>I found that CO2 Emissions data from around the US is also greatly dispersed, the CV is 1.01.  I believe this is caused by two large spikes in data, the two largest polluters Texas (#1) and California (#2).  We went from 1.2% to 6.4% directly to 12.2% (of the total US emissions).  Due to this we will be using the median to find the central location of this variable, which is 1.4%.</t>
  </si>
  <si>
    <r>
      <t xml:space="preserve">Calculation and Analysis of range, standard deviation, and a full correlation analysis for all variables </t>
    </r>
    <r>
      <rPr>
        <sz val="12"/>
        <color theme="1"/>
        <rFont val="Times New Roman"/>
        <family val="1"/>
      </rPr>
      <t>-  1 paragraph write up describing data dispersion and correlation.</t>
    </r>
  </si>
  <si>
    <t>The range for this variable is 5.2%, the highest unemployment being in Mississippi at 8%.  This seems to be a fairly small number, and it is if you consider how many disparaged workers and people who just aren’t looking for work are out there as well as unemployed people.  The standard deviation for this set of data is .01, or 1%, and as I regrettably already said above, and will be quite redundant in the upcoming paragraphs, the CV is .22, which is considered highly dispersed.  This data will have a negative skew in the frequency distribution chart/histogram.  The Coefficient of Correlation (CC) with CO2 emissions per state is only .14, so we will say that there is no correlation worth mentioning since it is so weak it might as well not exist.  If we were to correlate the U-3 with % of High School Graduates (both per state) we would find a moderate (.62) negative correlation showing that when the percent of HS Grads increases, unemployment decreases.  We also find a moderate positive correlation (.57) connecting U-3 with poverty rates.  When unemployment goes up, poverty rates could assumedly also go up.</t>
  </si>
  <si>
    <t xml:space="preserve">The range for the poverty rate variable is 13.1%, which was expected unfortunately.  Incredibly enough, New Mexico has 21.4% of its population reportedly living in poverty.  All of these figures were really disgusting, only two wealthy New England states made it out of the double digits.  The Standard Deviation for this variable was 3.22%, which shows a surprising equality of poorness across the country.  The CV is .23, telling us that this data is highly dispersed.  This data shows a positive skew on its frequency distribution chart.  This data has 3 moderate negative correlations, the first with average income the CC is -.077, showing a strong negative correlation meaning that when average income goes up, the poverty rate goes down, which is really just common sense.  The second is with the percentage of HS graduates, the CC is -.82, which shows a strong negative correlation meaning when the percentage of HS graduates increases, the percentage of people living in poverty goes down.  Last there is a moderate negative correlation between the poverty rate and percentage of Bachelor’s degree program graduates.  So it could be assumed that as the number of BS graduates goes up, poverty rates go down.  </t>
  </si>
  <si>
    <t>The range for this variable is $29,633 per year as average income per household.  This seems like a fairly large number for just the difference between the highest and lowest averages, but these are just averages.  Just consider what the range would be between the highest salary in the country and the lowest that would be incredibly weighted.  The St. Dev is 7,897.29, which is pretty high, at least for my poverty stricken student body, the CV is .15 showing a low dispersion.  This would show a positive skew on our histogram, and actually it almost looks like it could be bi-modal, but more-so a positive skew.  This variable has 3 positive correlations, and they are as follows.  The CC between Avg. Income and HS Grad is .59, this is a considerably positive correlation meaning that when the percentage of HS Grads goes up, average income will most likely also go up.  The CC between Avg. Income and BS grads is .77, this is a strong positive correlation meaning that with an increase in BS grads, avg. Income will go up.  Last, the CC between Avg. Income and Advanced Degree Grads is .59, which means a considerably moderate correlation showing that with an increase in Adv. Grads, Avg. Income will most likely also increase.</t>
  </si>
  <si>
    <t>The range for this variable is 11.9%, which is fairly low.  The standard deviation is 3.3%, and the CV at .04.  This is not dispersed, all of these percentages are very close together.  This information shows a negative skew on our histogram.  There are only two correlations (not previously discussed already) worth talking about.  The CC for HS Grads and BS Grads is .38, which would show a moderate positive correlation meaning that when HS Grads increase, it can be assumed that BS Grads increase also.  There is also a negative correlation between HS Grads and CO2 emissions, the CC is -.51, which would show a considerable link between the two.  When HS Grads increase, CO2 emissions decrease.</t>
  </si>
  <si>
    <t>The range for this variable is 19.8%, so it would seem that there are quite a few people out there that don’t go on to a 4 year degree.  The St. Dev is 5.5%, and the CV is .20.  This data is highly dispersed, and shows a positive skew on our frequency distribution histogram.  The only correlation not already mentioned (worth mentioning) is with the percentage of Advanced Degree grads.  The CC between BS and ADV Grads is .92, which shows a strong positive correlation meaning any increase in BS Grads means ADV Grads will also increase.</t>
  </si>
  <si>
    <t>The range for this variable is 21.9%, so just like above, even more people have decided to not enter Grad School after they graduate with a BS (or lower if actually possible).  The St. Dev. Is 3.5%, and the CV .35, this shows a highly dispersed set of data, and this will show a positive skew on our histogram.  Any and all relevant correlations have already been discussed for this variable.</t>
  </si>
  <si>
    <t>For this variable the range is 12.1%.  This is absolutely massive considering 3 states make up about 25% of our nation’s ecological footprint.  The standard deviation is 2%, and the CV a whopping 1.01 making this variable the most widely dispersed in this model.  This will be a positively skewed histogram.  All relevant correlations have been discussed previously.</t>
  </si>
  <si>
    <r>
      <t>Calculation and Analysis of the Coefficient of Variation</t>
    </r>
    <r>
      <rPr>
        <sz val="12"/>
        <color theme="1"/>
        <rFont val="Times New Roman"/>
        <family val="1"/>
      </rPr>
      <t xml:space="preserve"> (all variables) (10% )</t>
    </r>
  </si>
  <si>
    <t>For all calculations of the Coefficient of Variation I divided the Standard Deviation by the Mean of each variable.  I have already mentioned the CV twice for each variable above.  I believe I have already included my analysis of CV for each variable, I feel you would acquiesce to my refusal to take part in such monotony (as repeating myself would surely result upon).  If my assumption is false, please warn me.</t>
  </si>
  <si>
    <r>
      <t>Creation and Analysis of Box Plot</t>
    </r>
    <r>
      <rPr>
        <sz val="12"/>
        <color theme="1"/>
        <rFont val="Times New Roman"/>
        <family val="1"/>
      </rPr>
      <t>.  1 paragraph write up describing the skew, interquartile range, and overall spread of the data for all variables.  (15% )</t>
    </r>
  </si>
  <si>
    <t>SEE BOX PLOT HYPERLINKS FOUND ON EXCEL FILE</t>
  </si>
  <si>
    <r>
      <t>I.</t>
    </r>
    <r>
      <rPr>
        <sz val="7"/>
        <color theme="1"/>
        <rFont val="Times New Roman"/>
        <family val="1"/>
      </rPr>
      <t xml:space="preserve">                   </t>
    </r>
    <r>
      <rPr>
        <sz val="12"/>
        <color theme="1"/>
        <rFont val="Times New Roman"/>
        <family val="1"/>
      </rPr>
      <t> </t>
    </r>
  </si>
  <si>
    <t>Analysis!A1</t>
  </si>
  <si>
    <t>For Full Page Analysis please see the Word File included in my submission.</t>
  </si>
  <si>
    <t>48.5*</t>
  </si>
  <si>
    <t>28*</t>
  </si>
  <si>
    <t>*DC has the highest</t>
  </si>
  <si>
    <t>Percentage of post</t>
  </si>
  <si>
    <t>High School Grads,</t>
  </si>
  <si>
    <t xml:space="preserve">please see burnt </t>
  </si>
  <si>
    <t>orange for the state</t>
  </si>
  <si>
    <t>with the highest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</si>
</sst>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
    <numFmt numFmtId="165" formatCode="0.000"/>
    <numFmt numFmtId="166" formatCode="0.0%"/>
    <numFmt numFmtId="167" formatCode="#,##0.0000\ ;\-#,##0.0000\ \ \ "/>
    <numFmt numFmtId="168" formatCode="0\ \ \ "/>
    <numFmt numFmtId="169" formatCode="0.0\ \ \ "/>
    <numFmt numFmtId="170" formatCode="#,##0.00\ ;\-#,##0.00\ "/>
    <numFmt numFmtId="171" formatCode=";;;"/>
    <numFmt numFmtId="172" formatCode="#,##0.000\ ;\-#,##0.000\ \ \ "/>
    <numFmt numFmtId="173" formatCode="#,##0.000\ ;\-#,##0.000\ "/>
    <numFmt numFmtId="174" formatCode="#,##0\ ;\-#,##0\ \ \ "/>
    <numFmt numFmtId="175" formatCode="#,##0\ ;\-#,##0\ "/>
    <numFmt numFmtId="176" formatCode="#,##0.0000\ ;\-#,##0.0000\ "/>
  </numFmts>
  <fonts count="20" x14ac:knownFonts="1">
    <font>
      <sz val="11"/>
      <color theme="1"/>
      <name val="Calibri"/>
      <family val="2"/>
      <scheme val="minor"/>
    </font>
    <font>
      <sz val="12"/>
      <name val="Courier New"/>
      <family val="3"/>
    </font>
    <font>
      <sz val="12"/>
      <name val="Arial"/>
      <family val="2"/>
    </font>
    <font>
      <u/>
      <sz val="11"/>
      <color theme="10"/>
      <name val="Calibri"/>
      <family val="2"/>
      <scheme val="minor"/>
    </font>
    <font>
      <b/>
      <sz val="12"/>
      <name val="Arial"/>
      <family val="2"/>
    </font>
    <font>
      <i/>
      <sz val="11"/>
      <color theme="1"/>
      <name val="Calibri"/>
      <family val="2"/>
      <scheme val="minor"/>
    </font>
    <font>
      <b/>
      <u/>
      <sz val="12"/>
      <name val="Arial"/>
      <family val="2"/>
    </font>
    <font>
      <sz val="12"/>
      <color theme="1"/>
      <name val="Arial"/>
      <family val="2"/>
    </font>
    <font>
      <sz val="10"/>
      <color theme="1"/>
      <name val="Arial"/>
      <family val="2"/>
    </font>
    <font>
      <i/>
      <sz val="10"/>
      <color theme="1"/>
      <name val="Arial"/>
      <family val="2"/>
    </font>
    <font>
      <b/>
      <i/>
      <sz val="10"/>
      <color theme="1"/>
      <name val="Arial"/>
      <family val="2"/>
    </font>
    <font>
      <i/>
      <sz val="8"/>
      <color theme="1"/>
      <name val="Arial"/>
      <family val="2"/>
    </font>
    <font>
      <b/>
      <u/>
      <sz val="14"/>
      <color theme="1"/>
      <name val="Arial"/>
      <family val="2"/>
    </font>
    <font>
      <sz val="12"/>
      <color theme="1"/>
      <name val="Times New Roman"/>
      <family val="1"/>
    </font>
    <font>
      <u/>
      <sz val="10"/>
      <color theme="1"/>
      <name val="Arial"/>
      <family val="2"/>
    </font>
    <font>
      <b/>
      <sz val="12"/>
      <color theme="1"/>
      <name val="Times New Roman"/>
      <family val="1"/>
    </font>
    <font>
      <b/>
      <u/>
      <sz val="12"/>
      <color theme="1"/>
      <name val="Times New Roman"/>
      <family val="1"/>
    </font>
    <font>
      <b/>
      <i/>
      <sz val="12"/>
      <color theme="1"/>
      <name val="Times New Roman"/>
      <family val="1"/>
    </font>
    <font>
      <sz val="12"/>
      <color theme="1"/>
      <name val="Wingdings"/>
      <charset val="2"/>
    </font>
    <font>
      <sz val="7"/>
      <color theme="1"/>
      <name val="Times New Roman"/>
      <family val="1"/>
    </font>
  </fonts>
  <fills count="1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rgb="FFCC3300"/>
        <bgColor indexed="64"/>
      </patternFill>
    </fill>
    <fill>
      <patternFill patternType="solid">
        <fgColor rgb="FFFFFF00"/>
        <bgColor indexed="64"/>
      </patternFill>
    </fill>
    <fill>
      <patternFill patternType="solid">
        <fgColor theme="9"/>
        <bgColor indexed="64"/>
      </patternFill>
    </fill>
  </fills>
  <borders count="3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hair">
        <color indexed="64"/>
      </bottom>
      <diagonal/>
    </border>
  </borders>
  <cellStyleXfs count="3">
    <xf numFmtId="0" fontId="0" fillId="0" borderId="0"/>
    <xf numFmtId="0" fontId="1" fillId="0" borderId="0"/>
    <xf numFmtId="0" fontId="3" fillId="0" borderId="0" applyNumberFormat="0" applyFill="0" applyBorder="0" applyAlignment="0" applyProtection="0"/>
  </cellStyleXfs>
  <cellXfs count="186">
    <xf numFmtId="0" fontId="0" fillId="0" borderId="0" xfId="0"/>
    <xf numFmtId="0" fontId="2" fillId="0" borderId="0" xfId="0" applyFont="1"/>
    <xf numFmtId="0" fontId="3" fillId="0" borderId="0" xfId="2"/>
    <xf numFmtId="0" fontId="2" fillId="0" borderId="0" xfId="0" applyFont="1" applyBorder="1"/>
    <xf numFmtId="0" fontId="2" fillId="2" borderId="4" xfId="0" applyFont="1" applyFill="1" applyBorder="1"/>
    <xf numFmtId="0" fontId="2" fillId="2" borderId="6" xfId="0" applyFont="1" applyFill="1" applyBorder="1"/>
    <xf numFmtId="2" fontId="2" fillId="2" borderId="10" xfId="0" applyNumberFormat="1" applyFont="1" applyFill="1" applyBorder="1"/>
    <xf numFmtId="2" fontId="2" fillId="2" borderId="11" xfId="0" applyNumberFormat="1" applyFont="1" applyFill="1" applyBorder="1"/>
    <xf numFmtId="0" fontId="4" fillId="0" borderId="0" xfId="0" applyFont="1"/>
    <xf numFmtId="2" fontId="2" fillId="7" borderId="12" xfId="0" applyNumberFormat="1" applyFont="1" applyFill="1" applyBorder="1"/>
    <xf numFmtId="0" fontId="2" fillId="7" borderId="2" xfId="0" applyFont="1" applyFill="1" applyBorder="1"/>
    <xf numFmtId="2" fontId="2" fillId="7" borderId="2" xfId="0" applyNumberFormat="1" applyFont="1" applyFill="1" applyBorder="1"/>
    <xf numFmtId="2" fontId="2" fillId="7" borderId="3" xfId="0" applyNumberFormat="1" applyFont="1" applyFill="1" applyBorder="1"/>
    <xf numFmtId="9" fontId="2" fillId="4" borderId="3" xfId="0" applyNumberFormat="1" applyFont="1" applyFill="1" applyBorder="1"/>
    <xf numFmtId="10" fontId="2" fillId="4" borderId="2" xfId="0" applyNumberFormat="1" applyFont="1" applyFill="1" applyBorder="1"/>
    <xf numFmtId="2" fontId="2" fillId="4" borderId="2" xfId="0" applyNumberFormat="1" applyFont="1" applyFill="1" applyBorder="1"/>
    <xf numFmtId="164" fontId="2" fillId="4" borderId="2" xfId="0" applyNumberFormat="1" applyFont="1" applyFill="1" applyBorder="1"/>
    <xf numFmtId="10" fontId="2" fillId="3" borderId="2" xfId="0" applyNumberFormat="1" applyFont="1" applyFill="1" applyBorder="1"/>
    <xf numFmtId="2" fontId="2" fillId="3" borderId="2" xfId="0" applyNumberFormat="1" applyFont="1" applyFill="1" applyBorder="1"/>
    <xf numFmtId="164" fontId="2" fillId="3" borderId="2" xfId="1" applyNumberFormat="1" applyFont="1" applyFill="1" applyBorder="1"/>
    <xf numFmtId="2" fontId="2" fillId="6" borderId="3" xfId="0" applyNumberFormat="1" applyFont="1" applyFill="1" applyBorder="1"/>
    <xf numFmtId="2" fontId="2" fillId="6" borderId="2" xfId="0" applyNumberFormat="1" applyFont="1" applyFill="1" applyBorder="1"/>
    <xf numFmtId="0" fontId="2" fillId="0" borderId="12" xfId="0" applyFont="1" applyBorder="1"/>
    <xf numFmtId="0" fontId="2" fillId="0" borderId="13" xfId="0" applyFont="1" applyBorder="1"/>
    <xf numFmtId="0" fontId="2" fillId="0" borderId="14" xfId="0" applyFont="1" applyBorder="1"/>
    <xf numFmtId="1" fontId="2" fillId="0" borderId="13" xfId="0" applyNumberFormat="1" applyFont="1" applyBorder="1"/>
    <xf numFmtId="164" fontId="2" fillId="0" borderId="12" xfId="1" applyNumberFormat="1" applyFont="1" applyBorder="1"/>
    <xf numFmtId="164" fontId="2" fillId="0" borderId="13" xfId="1" applyNumberFormat="1" applyFont="1" applyBorder="1"/>
    <xf numFmtId="0" fontId="2" fillId="7" borderId="12" xfId="0" applyFont="1" applyFill="1" applyBorder="1"/>
    <xf numFmtId="0" fontId="2" fillId="9" borderId="4" xfId="0" applyFont="1" applyFill="1" applyBorder="1"/>
    <xf numFmtId="2" fontId="2" fillId="9" borderId="5" xfId="0" applyNumberFormat="1" applyFont="1" applyFill="1" applyBorder="1" applyAlignment="1">
      <alignment horizontal="left" indent="12"/>
    </xf>
    <xf numFmtId="0" fontId="2" fillId="9" borderId="6" xfId="0" applyFont="1" applyFill="1" applyBorder="1"/>
    <xf numFmtId="0" fontId="0" fillId="0" borderId="6" xfId="0" applyFill="1" applyBorder="1" applyAlignment="1"/>
    <xf numFmtId="0" fontId="2" fillId="0" borderId="5" xfId="0" applyFont="1" applyBorder="1"/>
    <xf numFmtId="0" fontId="2" fillId="0" borderId="19" xfId="0" applyFont="1" applyBorder="1"/>
    <xf numFmtId="0" fontId="5" fillId="0" borderId="16" xfId="0" applyFont="1" applyFill="1" applyBorder="1" applyAlignment="1">
      <alignment horizontal="center"/>
    </xf>
    <xf numFmtId="2" fontId="0" fillId="0" borderId="18" xfId="0" applyNumberFormat="1" applyFill="1" applyBorder="1" applyAlignment="1"/>
    <xf numFmtId="0" fontId="2" fillId="0" borderId="3" xfId="0" applyFont="1" applyBorder="1"/>
    <xf numFmtId="0" fontId="2" fillId="0" borderId="2" xfId="0" applyFont="1" applyBorder="1"/>
    <xf numFmtId="164" fontId="2" fillId="0" borderId="2" xfId="1" applyNumberFormat="1" applyFont="1" applyBorder="1"/>
    <xf numFmtId="1" fontId="2" fillId="0" borderId="2" xfId="0" applyNumberFormat="1" applyFont="1" applyBorder="1"/>
    <xf numFmtId="0" fontId="2" fillId="8" borderId="20" xfId="0" applyFont="1" applyFill="1" applyBorder="1"/>
    <xf numFmtId="9" fontId="2" fillId="8" borderId="21" xfId="0" applyNumberFormat="1" applyFont="1" applyFill="1" applyBorder="1"/>
    <xf numFmtId="10" fontId="2" fillId="8" borderId="22" xfId="0" applyNumberFormat="1" applyFont="1" applyFill="1" applyBorder="1"/>
    <xf numFmtId="2" fontId="2" fillId="8" borderId="22" xfId="0" applyNumberFormat="1" applyFont="1" applyFill="1" applyBorder="1"/>
    <xf numFmtId="164" fontId="2" fillId="8" borderId="22" xfId="0" applyNumberFormat="1" applyFont="1" applyFill="1" applyBorder="1"/>
    <xf numFmtId="10" fontId="2" fillId="8" borderId="23" xfId="0" applyNumberFormat="1" applyFont="1" applyFill="1" applyBorder="1"/>
    <xf numFmtId="0" fontId="2" fillId="4" borderId="24" xfId="0" applyFont="1" applyFill="1" applyBorder="1"/>
    <xf numFmtId="10" fontId="2" fillId="4" borderId="25" xfId="0" applyNumberFormat="1" applyFont="1" applyFill="1" applyBorder="1"/>
    <xf numFmtId="0" fontId="2" fillId="3" borderId="24" xfId="0" applyFont="1" applyFill="1" applyBorder="1"/>
    <xf numFmtId="165" fontId="2" fillId="3" borderId="25" xfId="0" applyNumberFormat="1" applyFont="1" applyFill="1" applyBorder="1"/>
    <xf numFmtId="0" fontId="2" fillId="6" borderId="24" xfId="0" applyFont="1" applyFill="1" applyBorder="1"/>
    <xf numFmtId="2" fontId="2" fillId="6" borderId="25" xfId="0" applyNumberFormat="1" applyFont="1" applyFill="1" applyBorder="1"/>
    <xf numFmtId="0" fontId="2" fillId="5" borderId="26" xfId="0" applyFont="1" applyFill="1" applyBorder="1"/>
    <xf numFmtId="166" fontId="2" fillId="5" borderId="10" xfId="0" applyNumberFormat="1" applyFont="1" applyFill="1" applyBorder="1"/>
    <xf numFmtId="166" fontId="2" fillId="5" borderId="11" xfId="0" applyNumberFormat="1" applyFont="1" applyFill="1" applyBorder="1"/>
    <xf numFmtId="3" fontId="2" fillId="5" borderId="11" xfId="0" applyNumberFormat="1" applyFont="1" applyFill="1" applyBorder="1"/>
    <xf numFmtId="0" fontId="2" fillId="5" borderId="11" xfId="0" applyFont="1" applyFill="1" applyBorder="1"/>
    <xf numFmtId="0" fontId="2" fillId="5" borderId="27" xfId="0" applyFont="1" applyFill="1" applyBorder="1"/>
    <xf numFmtId="166" fontId="2" fillId="0" borderId="2" xfId="0" applyNumberFormat="1" applyFont="1" applyBorder="1"/>
    <xf numFmtId="166" fontId="2" fillId="0" borderId="13" xfId="0" applyNumberFormat="1" applyFont="1" applyBorder="1"/>
    <xf numFmtId="166" fontId="2" fillId="0" borderId="12" xfId="0" applyNumberFormat="1" applyFont="1" applyBorder="1"/>
    <xf numFmtId="2" fontId="5" fillId="0" borderId="16" xfId="0" applyNumberFormat="1" applyFont="1" applyFill="1" applyBorder="1" applyAlignment="1">
      <alignment horizontal="center"/>
    </xf>
    <xf numFmtId="2" fontId="5" fillId="0" borderId="15" xfId="0" applyNumberFormat="1" applyFont="1" applyFill="1" applyBorder="1" applyAlignment="1">
      <alignment horizontal="center"/>
    </xf>
    <xf numFmtId="0" fontId="2" fillId="0" borderId="30" xfId="0" applyFont="1" applyBorder="1"/>
    <xf numFmtId="2" fontId="0" fillId="0" borderId="32" xfId="0" applyNumberFormat="1" applyFill="1" applyBorder="1" applyAlignment="1"/>
    <xf numFmtId="0" fontId="0" fillId="0" borderId="2" xfId="0" applyFill="1" applyBorder="1" applyAlignment="1"/>
    <xf numFmtId="0" fontId="0" fillId="0" borderId="33" xfId="0" applyFill="1" applyBorder="1" applyAlignment="1"/>
    <xf numFmtId="2" fontId="0" fillId="0" borderId="2" xfId="0" applyNumberFormat="1" applyFill="1" applyBorder="1" applyAlignment="1"/>
    <xf numFmtId="1" fontId="0" fillId="0" borderId="2" xfId="0" applyNumberFormat="1" applyFill="1" applyBorder="1" applyAlignment="1"/>
    <xf numFmtId="0" fontId="2" fillId="0" borderId="31" xfId="0" applyFont="1" applyBorder="1"/>
    <xf numFmtId="0" fontId="0" fillId="0" borderId="3" xfId="0" applyFill="1" applyBorder="1" applyAlignment="1"/>
    <xf numFmtId="2" fontId="0" fillId="0" borderId="3" xfId="0" applyNumberFormat="1" applyFill="1" applyBorder="1" applyAlignment="1"/>
    <xf numFmtId="0" fontId="2" fillId="0" borderId="0" xfId="0" applyFont="1" applyAlignment="1">
      <alignment horizontal="center"/>
    </xf>
    <xf numFmtId="2" fontId="2" fillId="3" borderId="3" xfId="0" applyNumberFormat="1" applyFont="1" applyFill="1" applyBorder="1"/>
    <xf numFmtId="0" fontId="2" fillId="10" borderId="3" xfId="0" applyFont="1" applyFill="1" applyBorder="1"/>
    <xf numFmtId="2" fontId="2" fillId="10" borderId="3" xfId="0" applyNumberFormat="1" applyFont="1" applyFill="1" applyBorder="1"/>
    <xf numFmtId="2" fontId="2" fillId="10" borderId="2" xfId="0" applyNumberFormat="1" applyFont="1" applyFill="1" applyBorder="1"/>
    <xf numFmtId="0" fontId="2" fillId="10" borderId="2" xfId="0" applyFont="1" applyFill="1" applyBorder="1"/>
    <xf numFmtId="10" fontId="2" fillId="10" borderId="2" xfId="0" applyNumberFormat="1" applyFont="1" applyFill="1" applyBorder="1"/>
    <xf numFmtId="0" fontId="3" fillId="0" borderId="4" xfId="2" applyBorder="1" applyAlignment="1">
      <alignment horizontal="center"/>
    </xf>
    <xf numFmtId="0" fontId="3" fillId="0" borderId="5" xfId="2" applyBorder="1" applyAlignment="1">
      <alignment horizontal="center"/>
    </xf>
    <xf numFmtId="0" fontId="3" fillId="0" borderId="6" xfId="2" applyBorder="1" applyAlignment="1">
      <alignment horizontal="center"/>
    </xf>
    <xf numFmtId="0" fontId="4" fillId="0" borderId="0" xfId="0" applyFont="1" applyAlignment="1">
      <alignment horizontal="center"/>
    </xf>
    <xf numFmtId="0" fontId="2" fillId="0" borderId="0" xfId="0" applyFont="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9" xfId="0" applyFont="1" applyFill="1" applyBorder="1" applyAlignment="1">
      <alignment horizontal="center"/>
    </xf>
    <xf numFmtId="0" fontId="2" fillId="9" borderId="7" xfId="0" applyFont="1" applyFill="1" applyBorder="1" applyAlignment="1">
      <alignment horizontal="center"/>
    </xf>
    <xf numFmtId="0" fontId="2" fillId="9" borderId="8" xfId="0" applyFont="1" applyFill="1" applyBorder="1" applyAlignment="1">
      <alignment horizontal="center"/>
    </xf>
    <xf numFmtId="0" fontId="2" fillId="9" borderId="9" xfId="0" applyFont="1" applyFill="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 xfId="0" applyFont="1" applyBorder="1" applyAlignment="1">
      <alignment horizontal="center"/>
    </xf>
    <xf numFmtId="0" fontId="2" fillId="0" borderId="17" xfId="0" applyFont="1" applyBorder="1" applyAlignment="1">
      <alignment horizontal="center"/>
    </xf>
    <xf numFmtId="0" fontId="3" fillId="0" borderId="35" xfId="2" applyBorder="1" applyAlignment="1">
      <alignment horizontal="center"/>
    </xf>
    <xf numFmtId="0" fontId="3" fillId="0" borderId="0" xfId="2" applyBorder="1" applyAlignment="1">
      <alignment horizontal="center"/>
    </xf>
    <xf numFmtId="0" fontId="3" fillId="0" borderId="36" xfId="2" applyBorder="1" applyAlignment="1">
      <alignment horizontal="center"/>
    </xf>
    <xf numFmtId="0" fontId="6" fillId="0" borderId="34" xfId="0" applyFont="1" applyBorder="1" applyAlignment="1">
      <alignment horizontal="center"/>
    </xf>
    <xf numFmtId="0" fontId="6" fillId="0" borderId="29" xfId="0" applyFont="1" applyBorder="1" applyAlignment="1">
      <alignment horizontal="center"/>
    </xf>
    <xf numFmtId="0" fontId="6" fillId="0" borderId="30"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7" fillId="0" borderId="0" xfId="0" applyFont="1"/>
    <xf numFmtId="0" fontId="8" fillId="0" borderId="0" xfId="0" applyFont="1"/>
    <xf numFmtId="167" fontId="9" fillId="0" borderId="37" xfId="0" applyNumberFormat="1" applyFont="1" applyBorder="1" applyAlignment="1">
      <alignment horizontal="right"/>
    </xf>
    <xf numFmtId="167" fontId="10" fillId="0" borderId="37" xfId="0" quotePrefix="1" applyNumberFormat="1" applyFont="1" applyBorder="1" applyAlignment="1">
      <alignment horizontal="center"/>
    </xf>
    <xf numFmtId="168" fontId="9" fillId="0" borderId="37" xfId="0" applyNumberFormat="1" applyFont="1" applyBorder="1" applyAlignment="1">
      <alignment horizontal="right"/>
    </xf>
    <xf numFmtId="169" fontId="9" fillId="0" borderId="37" xfId="0" applyNumberFormat="1" applyFont="1" applyBorder="1" applyAlignment="1">
      <alignment horizontal="right"/>
    </xf>
    <xf numFmtId="168" fontId="9" fillId="0" borderId="31" xfId="0" applyNumberFormat="1" applyFont="1" applyBorder="1" applyAlignment="1">
      <alignment horizontal="centerContinuous"/>
    </xf>
    <xf numFmtId="169" fontId="9" fillId="0" borderId="31" xfId="0" applyNumberFormat="1" applyFont="1" applyBorder="1" applyAlignment="1">
      <alignment horizontal="centerContinuous"/>
    </xf>
    <xf numFmtId="167" fontId="11" fillId="0" borderId="38" xfId="0" applyNumberFormat="1" applyFont="1" applyBorder="1" applyAlignment="1">
      <alignment horizontal="right"/>
    </xf>
    <xf numFmtId="167" fontId="9" fillId="0" borderId="38" xfId="0" applyNumberFormat="1" applyFont="1" applyBorder="1" applyAlignment="1">
      <alignment horizontal="right"/>
    </xf>
    <xf numFmtId="168" fontId="9" fillId="0" borderId="38" xfId="0" applyNumberFormat="1" applyFont="1" applyBorder="1" applyAlignment="1">
      <alignment horizontal="right"/>
    </xf>
    <xf numFmtId="169" fontId="9" fillId="0" borderId="38" xfId="0" applyNumberFormat="1" applyFont="1" applyBorder="1" applyAlignment="1">
      <alignment horizontal="right"/>
    </xf>
    <xf numFmtId="170" fontId="8" fillId="0" borderId="0" xfId="0" quotePrefix="1" applyNumberFormat="1" applyFont="1" applyAlignment="1">
      <alignment horizontal="right"/>
    </xf>
    <xf numFmtId="170" fontId="8" fillId="0" borderId="0" xfId="0" applyNumberFormat="1" applyFont="1" applyAlignment="1">
      <alignment horizontal="right"/>
    </xf>
    <xf numFmtId="170" fontId="8" fillId="0" borderId="0" xfId="0" applyNumberFormat="1" applyFont="1"/>
    <xf numFmtId="170" fontId="8" fillId="0" borderId="1" xfId="0" quotePrefix="1" applyNumberFormat="1" applyFont="1" applyBorder="1" applyAlignment="1">
      <alignment horizontal="right"/>
    </xf>
    <xf numFmtId="170" fontId="8" fillId="0" borderId="1" xfId="0" applyNumberFormat="1" applyFont="1" applyBorder="1" applyAlignment="1">
      <alignment horizontal="right"/>
    </xf>
    <xf numFmtId="170" fontId="8" fillId="0" borderId="1" xfId="0" applyNumberFormat="1" applyFont="1" applyBorder="1"/>
    <xf numFmtId="171" fontId="8" fillId="0" borderId="0" xfId="0" applyNumberFormat="1" applyFont="1" applyAlignment="1">
      <alignment horizontal="right"/>
    </xf>
    <xf numFmtId="171" fontId="8" fillId="0" borderId="0" xfId="0" applyNumberFormat="1" applyFont="1"/>
    <xf numFmtId="167" fontId="8" fillId="0" borderId="0" xfId="0" applyNumberFormat="1" applyFont="1" applyAlignment="1">
      <alignment horizontal="right"/>
    </xf>
    <xf numFmtId="167" fontId="8" fillId="0" borderId="0" xfId="0" applyNumberFormat="1" applyFont="1"/>
    <xf numFmtId="168" fontId="8" fillId="0" borderId="0" xfId="0" applyNumberFormat="1" applyFont="1"/>
    <xf numFmtId="169" fontId="8" fillId="0" borderId="0" xfId="0" applyNumberFormat="1" applyFont="1"/>
    <xf numFmtId="0" fontId="8" fillId="0" borderId="0" xfId="0" applyFont="1" applyAlignment="1">
      <alignment horizontal="left"/>
    </xf>
    <xf numFmtId="168" fontId="9" fillId="0" borderId="31" xfId="0" applyNumberFormat="1" applyFont="1" applyBorder="1" applyAlignment="1">
      <alignment horizontal="center"/>
    </xf>
    <xf numFmtId="169" fontId="9" fillId="0" borderId="31" xfId="0" applyNumberFormat="1" applyFont="1" applyBorder="1" applyAlignment="1">
      <alignment horizontal="center"/>
    </xf>
    <xf numFmtId="172" fontId="9" fillId="0" borderId="37" xfId="0" applyNumberFormat="1" applyFont="1" applyBorder="1" applyAlignment="1">
      <alignment horizontal="right"/>
    </xf>
    <xf numFmtId="172" fontId="10" fillId="0" borderId="37" xfId="0" quotePrefix="1" applyNumberFormat="1" applyFont="1" applyBorder="1" applyAlignment="1">
      <alignment horizontal="center"/>
    </xf>
    <xf numFmtId="172" fontId="11" fillId="0" borderId="38" xfId="0" applyNumberFormat="1" applyFont="1" applyBorder="1" applyAlignment="1">
      <alignment horizontal="right"/>
    </xf>
    <xf numFmtId="172" fontId="9" fillId="0" borderId="38" xfId="0" applyNumberFormat="1" applyFont="1" applyBorder="1" applyAlignment="1">
      <alignment horizontal="right"/>
    </xf>
    <xf numFmtId="173" fontId="8" fillId="0" borderId="0" xfId="0" quotePrefix="1" applyNumberFormat="1" applyFont="1" applyAlignment="1">
      <alignment horizontal="right"/>
    </xf>
    <xf numFmtId="172" fontId="8" fillId="0" borderId="0" xfId="0" applyNumberFormat="1" applyFont="1" applyAlignment="1">
      <alignment horizontal="right"/>
    </xf>
    <xf numFmtId="172" fontId="8" fillId="0" borderId="0" xfId="0" applyNumberFormat="1" applyFont="1"/>
    <xf numFmtId="173" fontId="8" fillId="0" borderId="1" xfId="0" quotePrefix="1" applyNumberFormat="1" applyFont="1" applyBorder="1" applyAlignment="1">
      <alignment horizontal="right"/>
    </xf>
    <xf numFmtId="172" fontId="8" fillId="0" borderId="1" xfId="0" applyNumberFormat="1" applyFont="1" applyBorder="1" applyAlignment="1">
      <alignment horizontal="right"/>
    </xf>
    <xf numFmtId="172" fontId="8" fillId="0" borderId="1" xfId="0" applyNumberFormat="1" applyFont="1" applyBorder="1"/>
    <xf numFmtId="168" fontId="8" fillId="0" borderId="1" xfId="0" applyNumberFormat="1" applyFont="1" applyBorder="1"/>
    <xf numFmtId="169" fontId="8" fillId="0" borderId="1" xfId="0" applyNumberFormat="1" applyFont="1" applyBorder="1"/>
    <xf numFmtId="174" fontId="9" fillId="0" borderId="37" xfId="0" applyNumberFormat="1" applyFont="1" applyBorder="1" applyAlignment="1">
      <alignment horizontal="right"/>
    </xf>
    <xf numFmtId="174" fontId="10" fillId="0" borderId="37" xfId="0" quotePrefix="1" applyNumberFormat="1" applyFont="1" applyBorder="1" applyAlignment="1">
      <alignment horizontal="center"/>
    </xf>
    <xf numFmtId="174" fontId="11" fillId="0" borderId="38" xfId="0" applyNumberFormat="1" applyFont="1" applyBorder="1" applyAlignment="1">
      <alignment horizontal="right"/>
    </xf>
    <xf numFmtId="174" fontId="9" fillId="0" borderId="38" xfId="0" applyNumberFormat="1" applyFont="1" applyBorder="1" applyAlignment="1">
      <alignment horizontal="right"/>
    </xf>
    <xf numFmtId="175" fontId="8" fillId="0" borderId="0" xfId="0" quotePrefix="1" applyNumberFormat="1" applyFont="1" applyAlignment="1">
      <alignment horizontal="right"/>
    </xf>
    <xf numFmtId="174" fontId="8" fillId="0" borderId="0" xfId="0" applyNumberFormat="1" applyFont="1" applyAlignment="1">
      <alignment horizontal="right"/>
    </xf>
    <xf numFmtId="174" fontId="8" fillId="0" borderId="0" xfId="0" applyNumberFormat="1" applyFont="1"/>
    <xf numFmtId="175" fontId="8" fillId="0" borderId="1" xfId="0" quotePrefix="1" applyNumberFormat="1" applyFont="1" applyBorder="1" applyAlignment="1">
      <alignment horizontal="right"/>
    </xf>
    <xf numFmtId="174" fontId="8" fillId="0" borderId="1" xfId="0" applyNumberFormat="1" applyFont="1" applyBorder="1" applyAlignment="1">
      <alignment horizontal="right"/>
    </xf>
    <xf numFmtId="174" fontId="8" fillId="0" borderId="1" xfId="0" applyNumberFormat="1" applyFont="1" applyBorder="1"/>
    <xf numFmtId="176" fontId="8" fillId="0" borderId="0" xfId="0" quotePrefix="1" applyNumberFormat="1" applyFont="1" applyAlignment="1">
      <alignment horizontal="right"/>
    </xf>
    <xf numFmtId="176" fontId="8" fillId="0" borderId="1" xfId="0" quotePrefix="1" applyNumberFormat="1" applyFont="1" applyBorder="1" applyAlignment="1">
      <alignment horizontal="right"/>
    </xf>
    <xf numFmtId="167" fontId="8" fillId="0" borderId="1" xfId="0" applyNumberFormat="1" applyFont="1" applyBorder="1" applyAlignment="1">
      <alignment horizontal="right"/>
    </xf>
    <xf numFmtId="167" fontId="8" fillId="0" borderId="1" xfId="0" applyNumberFormat="1" applyFont="1" applyBorder="1"/>
    <xf numFmtId="0" fontId="12" fillId="0" borderId="0" xfId="0" applyFont="1"/>
    <xf numFmtId="0" fontId="13" fillId="0" borderId="0" xfId="0" applyFont="1"/>
    <xf numFmtId="0" fontId="14" fillId="0" borderId="0" xfId="0" applyFont="1"/>
    <xf numFmtId="2" fontId="8" fillId="0" borderId="0" xfId="0" applyNumberFormat="1" applyFont="1"/>
    <xf numFmtId="0" fontId="16" fillId="0" borderId="0" xfId="0" applyFont="1" applyAlignment="1">
      <alignment horizontal="center" vertical="center" wrapText="1"/>
    </xf>
    <xf numFmtId="0" fontId="0" fillId="0" borderId="0" xfId="0" applyAlignment="1">
      <alignment wrapText="1"/>
    </xf>
    <xf numFmtId="0" fontId="13" fillId="0" borderId="0" xfId="0" applyFont="1" applyAlignment="1">
      <alignment vertical="center" wrapText="1"/>
    </xf>
    <xf numFmtId="0" fontId="17" fillId="0" borderId="0" xfId="0" applyFont="1" applyAlignment="1">
      <alignment vertical="center" wrapText="1"/>
    </xf>
    <xf numFmtId="0" fontId="15" fillId="0" borderId="0" xfId="0" applyFont="1" applyAlignment="1">
      <alignment vertical="center" wrapText="1"/>
    </xf>
    <xf numFmtId="0" fontId="3" fillId="0" borderId="0" xfId="2"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13" fillId="0" borderId="0" xfId="0" applyFont="1" applyAlignment="1">
      <alignment horizontal="left" vertical="center" wrapText="1"/>
    </xf>
    <xf numFmtId="166" fontId="2" fillId="12" borderId="13" xfId="0" applyNumberFormat="1" applyFont="1" applyFill="1" applyBorder="1"/>
    <xf numFmtId="166" fontId="2" fillId="12" borderId="2" xfId="0" applyNumberFormat="1" applyFont="1" applyFill="1" applyBorder="1"/>
    <xf numFmtId="1" fontId="2" fillId="0" borderId="12" xfId="0" applyNumberFormat="1" applyFont="1" applyBorder="1"/>
    <xf numFmtId="164" fontId="2" fillId="12" borderId="12" xfId="1" applyNumberFormat="1" applyFont="1" applyFill="1" applyBorder="1"/>
    <xf numFmtId="0" fontId="2" fillId="12" borderId="13" xfId="0" applyFont="1" applyFill="1" applyBorder="1"/>
    <xf numFmtId="164" fontId="2" fillId="12" borderId="2" xfId="1" applyNumberFormat="1" applyFont="1" applyFill="1" applyBorder="1"/>
    <xf numFmtId="164" fontId="2" fillId="10" borderId="2" xfId="1" applyNumberFormat="1" applyFont="1" applyFill="1" applyBorder="1"/>
    <xf numFmtId="166" fontId="2" fillId="11" borderId="2" xfId="0" applyNumberFormat="1" applyFont="1" applyFill="1" applyBorder="1"/>
    <xf numFmtId="166" fontId="2" fillId="11" borderId="13" xfId="0" applyNumberFormat="1" applyFont="1" applyFill="1" applyBorder="1"/>
    <xf numFmtId="166" fontId="2" fillId="13" borderId="13" xfId="0" applyNumberFormat="1" applyFont="1" applyFill="1" applyBorder="1"/>
    <xf numFmtId="166" fontId="2" fillId="13" borderId="2" xfId="0" applyNumberFormat="1" applyFont="1" applyFill="1" applyBorder="1"/>
    <xf numFmtId="166" fontId="2" fillId="14" borderId="2" xfId="0" applyNumberFormat="1" applyFont="1" applyFill="1" applyBorder="1"/>
    <xf numFmtId="166" fontId="2" fillId="14" borderId="13" xfId="0" applyNumberFormat="1" applyFont="1" applyFill="1" applyBorder="1"/>
    <xf numFmtId="166" fontId="2" fillId="14" borderId="12" xfId="0" applyNumberFormat="1" applyFont="1" applyFill="1" applyBorder="1"/>
  </cellXfs>
  <cellStyles count="3">
    <cellStyle name="Hyperlink" xfId="2" builtinId="8"/>
    <cellStyle name="Normal" xfId="0" builtinId="0"/>
    <cellStyle name="Normal 2" xfId="1"/>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506299212598423E-2"/>
          <c:y val="0"/>
          <c:w val="0.84996240157480318"/>
          <c:h val="0.79631834156323678"/>
        </c:manualLayout>
      </c:layout>
      <c:scatterChart>
        <c:scatterStyle val="lineMarker"/>
        <c:varyColors val="0"/>
        <c:ser>
          <c:idx val="0"/>
          <c:order val="0"/>
          <c:spPr>
            <a:ln w="19050">
              <a:noFill/>
            </a:ln>
          </c:spPr>
          <c:xVal>
            <c:numRef>
              <c:f>[14]BoxPlot!$AA$1:$AA$54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[14]BoxPlot!$AB$1:$AB$54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[14]BoxPlot!$AA$1:$AA$54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[14]BoxPlot!$AC$1:$AC$54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numCache>
            </c:numRef>
          </c:yVal>
          <c:smooth val="0"/>
        </c:ser>
        <c:ser>
          <c:idx val="2"/>
          <c:order val="2"/>
          <c:spPr>
            <a:ln w="19050">
              <a:noFill/>
            </a:ln>
          </c:spPr>
          <c:marker>
            <c:symbol val="none"/>
          </c:marker>
          <c:trendline>
            <c:trendlineType val="movingAvg"/>
            <c:period val="2"/>
            <c:dispRSqr val="0"/>
            <c:dispEq val="0"/>
          </c:trendline>
          <c:xVal>
            <c:numRef>
              <c:f>[14]BoxPlot!$AA$1:$AA$54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[14]BoxPlot!$AD$1:$AD$54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[14]BoxPlot!$AA$1:$AA$54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[14]BoxPlot!$AE$1:$AE$54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[14]BoxPlot!$AA$1:$AA$54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[14]BoxPlot!$AF$1:$AF$54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[14]BoxPlot!$AA$1:$AA$54</c:f>
              <c:numCache>
                <c:formatCode>General</c:formatCode>
                <c:ptCount val="54"/>
                <c:pt idx="0">
                  <c:v>1E-3</c:v>
                </c:pt>
                <c:pt idx="1">
                  <c:v>1E-3</c:v>
                </c:pt>
                <c:pt idx="2">
                  <c:v>2E-3</c:v>
                </c:pt>
                <c:pt idx="3">
                  <c:v>2E-3</c:v>
                </c:pt>
                <c:pt idx="4">
                  <c:v>3.0000000000000001E-3</c:v>
                </c:pt>
                <c:pt idx="5">
                  <c:v>3.0000000000000001E-3</c:v>
                </c:pt>
                <c:pt idx="6">
                  <c:v>3.0000000000000001E-3</c:v>
                </c:pt>
                <c:pt idx="7">
                  <c:v>3.0000000000000001E-3</c:v>
                </c:pt>
                <c:pt idx="8">
                  <c:v>4.0000000000000001E-3</c:v>
                </c:pt>
                <c:pt idx="9">
                  <c:v>6.0000000000000001E-3</c:v>
                </c:pt>
                <c:pt idx="10">
                  <c:v>6.0000000000000001E-3</c:v>
                </c:pt>
                <c:pt idx="11">
                  <c:v>6.0000000000000001E-3</c:v>
                </c:pt>
                <c:pt idx="12">
                  <c:v>7.0000000000000001E-3</c:v>
                </c:pt>
                <c:pt idx="13">
                  <c:v>7.0000000000000001E-3</c:v>
                </c:pt>
                <c:pt idx="14">
                  <c:v>0.01</c:v>
                </c:pt>
                <c:pt idx="15">
                  <c:v>0.01</c:v>
                </c:pt>
                <c:pt idx="16">
                  <c:v>1.0999999999999999E-2</c:v>
                </c:pt>
                <c:pt idx="17">
                  <c:v>1.0999999999999999E-2</c:v>
                </c:pt>
                <c:pt idx="18">
                  <c:v>1.2E-2</c:v>
                </c:pt>
                <c:pt idx="19">
                  <c:v>1.2E-2</c:v>
                </c:pt>
                <c:pt idx="20">
                  <c:v>1.2E-2</c:v>
                </c:pt>
                <c:pt idx="21">
                  <c:v>1.2E-2</c:v>
                </c:pt>
                <c:pt idx="22">
                  <c:v>1.2E-2</c:v>
                </c:pt>
                <c:pt idx="23">
                  <c:v>1.2999999999999999E-2</c:v>
                </c:pt>
                <c:pt idx="24">
                  <c:v>1.4E-2</c:v>
                </c:pt>
                <c:pt idx="25">
                  <c:v>1.4E-2</c:v>
                </c:pt>
                <c:pt idx="26">
                  <c:v>1.6E-2</c:v>
                </c:pt>
                <c:pt idx="27">
                  <c:v>1.7000000000000001E-2</c:v>
                </c:pt>
                <c:pt idx="28">
                  <c:v>1.7000000000000001E-2</c:v>
                </c:pt>
                <c:pt idx="29">
                  <c:v>1.7000000000000001E-2</c:v>
                </c:pt>
                <c:pt idx="30">
                  <c:v>1.7999999999999999E-2</c:v>
                </c:pt>
                <c:pt idx="31">
                  <c:v>1.7999999999999999E-2</c:v>
                </c:pt>
                <c:pt idx="32">
                  <c:v>1.7999999999999999E-2</c:v>
                </c:pt>
                <c:pt idx="33">
                  <c:v>1.9E-2</c:v>
                </c:pt>
                <c:pt idx="34">
                  <c:v>0.02</c:v>
                </c:pt>
                <c:pt idx="35">
                  <c:v>0.02</c:v>
                </c:pt>
                <c:pt idx="36">
                  <c:v>2.3E-2</c:v>
                </c:pt>
                <c:pt idx="37">
                  <c:v>2.4E-2</c:v>
                </c:pt>
                <c:pt idx="38">
                  <c:v>2.5000000000000001E-2</c:v>
                </c:pt>
                <c:pt idx="39">
                  <c:v>2.7E-2</c:v>
                </c:pt>
                <c:pt idx="40">
                  <c:v>2.9000000000000001E-2</c:v>
                </c:pt>
                <c:pt idx="41">
                  <c:v>2.9000000000000001E-2</c:v>
                </c:pt>
                <c:pt idx="42">
                  <c:v>2.9000000000000001E-2</c:v>
                </c:pt>
                <c:pt idx="43">
                  <c:v>3.7999999999999999E-2</c:v>
                </c:pt>
                <c:pt idx="44">
                  <c:v>4.1000000000000002E-2</c:v>
                </c:pt>
                <c:pt idx="45">
                  <c:v>4.2000000000000003E-2</c:v>
                </c:pt>
                <c:pt idx="46">
                  <c:v>4.2000000000000003E-2</c:v>
                </c:pt>
                <c:pt idx="47">
                  <c:v>4.2999999999999997E-2</c:v>
                </c:pt>
                <c:pt idx="48">
                  <c:v>4.5999999999999999E-2</c:v>
                </c:pt>
                <c:pt idx="49">
                  <c:v>6.4000000000000001E-2</c:v>
                </c:pt>
                <c:pt idx="50">
                  <c:v>0.122</c:v>
                </c:pt>
                <c:pt idx="51">
                  <c:v>7.0000000000000001E-3</c:v>
                </c:pt>
                <c:pt idx="52">
                  <c:v>1.4E-2</c:v>
                </c:pt>
                <c:pt idx="53">
                  <c:v>2.5000000000000001E-2</c:v>
                </c:pt>
              </c:numCache>
            </c:numRef>
          </c:xVal>
          <c:yVal>
            <c:numRef>
              <c:f>[14]BoxPlot!$AG$1:$AG$54</c:f>
              <c:numCache>
                <c:formatCode>General</c:formatCode>
                <c:ptCount val="54"/>
                <c:pt idx="49">
                  <c:v>5</c:v>
                </c:pt>
                <c:pt idx="50">
                  <c:v>5</c:v>
                </c:pt>
              </c:numCache>
            </c:numRef>
          </c:yVal>
          <c:smooth val="0"/>
        </c:ser>
        <c:dLbls>
          <c:showLegendKey val="0"/>
          <c:showVal val="0"/>
          <c:showCatName val="0"/>
          <c:showSerName val="0"/>
          <c:showPercent val="0"/>
          <c:showBubbleSize val="0"/>
        </c:dLbls>
        <c:axId val="515187672"/>
        <c:axId val="515187280"/>
      </c:scatterChart>
      <c:valAx>
        <c:axId val="515187672"/>
        <c:scaling>
          <c:orientation val="minMax"/>
          <c:max val="0.13555555555555601"/>
          <c:min val="1E-3"/>
        </c:scaling>
        <c:delete val="0"/>
        <c:axPos val="b"/>
        <c:numFmt formatCode="General" sourceLinked="1"/>
        <c:majorTickMark val="out"/>
        <c:minorTickMark val="none"/>
        <c:tickLblPos val="nextTo"/>
        <c:crossAx val="515187280"/>
        <c:crosses val="autoZero"/>
        <c:crossBetween val="midCat"/>
      </c:valAx>
      <c:valAx>
        <c:axId val="515187280"/>
        <c:scaling>
          <c:orientation val="minMax"/>
        </c:scaling>
        <c:delete val="1"/>
        <c:axPos val="l"/>
        <c:numFmt formatCode="General" sourceLinked="1"/>
        <c:majorTickMark val="out"/>
        <c:minorTickMark val="none"/>
        <c:tickLblPos val="nextTo"/>
        <c:crossAx val="515187672"/>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[4]Output!$B$6:$B$11</c:f>
              <c:numCache>
                <c:formatCode>General</c:formatCode>
                <c:ptCount val="6"/>
                <c:pt idx="0">
                  <c:v>78</c:v>
                </c:pt>
                <c:pt idx="1">
                  <c:v>81</c:v>
                </c:pt>
                <c:pt idx="2">
                  <c:v>84</c:v>
                </c:pt>
                <c:pt idx="3">
                  <c:v>87</c:v>
                </c:pt>
                <c:pt idx="4">
                  <c:v>90</c:v>
                </c:pt>
                <c:pt idx="5">
                  <c:v>92.99</c:v>
                </c:pt>
              </c:numCache>
            </c:numRef>
          </c:cat>
          <c:val>
            <c:numRef>
              <c:f>[4]Output!$H$6:$H$11</c:f>
              <c:numCache>
                <c:formatCode>General</c:formatCode>
                <c:ptCount val="6"/>
                <c:pt idx="0">
                  <c:v>5.8823529411764701</c:v>
                </c:pt>
                <c:pt idx="1">
                  <c:v>19.607843137254903</c:v>
                </c:pt>
                <c:pt idx="2">
                  <c:v>19.607843137254903</c:v>
                </c:pt>
                <c:pt idx="3">
                  <c:v>33.333333333333329</c:v>
                </c:pt>
                <c:pt idx="4">
                  <c:v>21.568627450980394</c:v>
                </c:pt>
              </c:numCache>
            </c:numRef>
          </c:val>
        </c:ser>
        <c:dLbls>
          <c:showLegendKey val="0"/>
          <c:showVal val="0"/>
          <c:showCatName val="0"/>
          <c:showSerName val="0"/>
          <c:showPercent val="0"/>
          <c:showBubbleSize val="0"/>
        </c:dLbls>
        <c:gapWidth val="0"/>
        <c:axId val="384738816"/>
        <c:axId val="384739208"/>
      </c:barChart>
      <c:catAx>
        <c:axId val="384738816"/>
        <c:scaling>
          <c:orientation val="minMax"/>
        </c:scaling>
        <c:delete val="0"/>
        <c:axPos val="b"/>
        <c:title>
          <c:tx>
            <c:rich>
              <a:bodyPr/>
              <a:lstStyle/>
              <a:p>
                <a:pPr>
                  <a:defRPr sz="1000" b="0" i="0">
                    <a:latin typeface="Arial"/>
                    <a:ea typeface="Arial"/>
                    <a:cs typeface="Arial"/>
                  </a:defRPr>
                </a:pPr>
                <a:r>
                  <a:rPr lang="en-US"/>
                  <a:t>High School Graduate</a:t>
                </a:r>
              </a:p>
            </c:rich>
          </c:tx>
          <c:layout/>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84739208"/>
        <c:crosses val="autoZero"/>
        <c:auto val="1"/>
        <c:lblAlgn val="ctr"/>
        <c:lblOffset val="100"/>
        <c:noMultiLvlLbl val="0"/>
      </c:catAx>
      <c:valAx>
        <c:axId val="384739208"/>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84738816"/>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[5]Output!$B$6:$B$13</c:f>
              <c:numCache>
                <c:formatCode>General</c:formatCode>
                <c:ptCount val="8"/>
                <c:pt idx="0">
                  <c:v>15</c:v>
                </c:pt>
                <c:pt idx="1">
                  <c:v>20</c:v>
                </c:pt>
                <c:pt idx="2">
                  <c:v>25</c:v>
                </c:pt>
                <c:pt idx="3">
                  <c:v>30</c:v>
                </c:pt>
                <c:pt idx="4">
                  <c:v>35</c:v>
                </c:pt>
                <c:pt idx="5">
                  <c:v>40</c:v>
                </c:pt>
                <c:pt idx="6">
                  <c:v>45</c:v>
                </c:pt>
                <c:pt idx="7">
                  <c:v>49.99</c:v>
                </c:pt>
              </c:numCache>
            </c:numRef>
          </c:cat>
          <c:val>
            <c:numRef>
              <c:f>[5]Output!$H$6:$H$13</c:f>
              <c:numCache>
                <c:formatCode>General</c:formatCode>
                <c:ptCount val="8"/>
                <c:pt idx="0">
                  <c:v>5.8823529411764701</c:v>
                </c:pt>
                <c:pt idx="1">
                  <c:v>23.52941176470588</c:v>
                </c:pt>
                <c:pt idx="2">
                  <c:v>43.137254901960787</c:v>
                </c:pt>
                <c:pt idx="3">
                  <c:v>17.647058823529413</c:v>
                </c:pt>
                <c:pt idx="4">
                  <c:v>7.8431372549019605</c:v>
                </c:pt>
                <c:pt idx="5">
                  <c:v>0</c:v>
                </c:pt>
                <c:pt idx="6">
                  <c:v>1.9607843137254901</c:v>
                </c:pt>
              </c:numCache>
            </c:numRef>
          </c:val>
        </c:ser>
        <c:dLbls>
          <c:showLegendKey val="0"/>
          <c:showVal val="0"/>
          <c:showCatName val="0"/>
          <c:showSerName val="0"/>
          <c:showPercent val="0"/>
          <c:showBubbleSize val="0"/>
        </c:dLbls>
        <c:gapWidth val="0"/>
        <c:axId val="454823064"/>
        <c:axId val="454824240"/>
      </c:barChart>
      <c:catAx>
        <c:axId val="454823064"/>
        <c:scaling>
          <c:orientation val="minMax"/>
        </c:scaling>
        <c:delete val="0"/>
        <c:axPos val="b"/>
        <c:title>
          <c:tx>
            <c:rich>
              <a:bodyPr/>
              <a:lstStyle/>
              <a:p>
                <a:pPr>
                  <a:defRPr sz="1000" b="0" i="0">
                    <a:latin typeface="Arial"/>
                    <a:ea typeface="Arial"/>
                    <a:cs typeface="Arial"/>
                  </a:defRPr>
                </a:pPr>
                <a:r>
                  <a:rPr lang="en-US"/>
                  <a:t>Bachelors Degree</a:t>
                </a:r>
              </a:p>
            </c:rich>
          </c:tx>
          <c:layout/>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454824240"/>
        <c:crosses val="autoZero"/>
        <c:auto val="1"/>
        <c:lblAlgn val="ctr"/>
        <c:lblOffset val="100"/>
        <c:noMultiLvlLbl val="0"/>
      </c:catAx>
      <c:valAx>
        <c:axId val="454824240"/>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454823064"/>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[1]Output!$B$9:$B$15</c:f>
              <c:numCache>
                <c:formatCode>General</c:formatCode>
                <c:ptCount val="7"/>
                <c:pt idx="0">
                  <c:v>2.1000000000000001E-2</c:v>
                </c:pt>
                <c:pt idx="1">
                  <c:v>3.1E-2</c:v>
                </c:pt>
                <c:pt idx="2">
                  <c:v>4.1000000000000002E-2</c:v>
                </c:pt>
                <c:pt idx="3">
                  <c:v>5.0999999999999997E-2</c:v>
                </c:pt>
                <c:pt idx="4">
                  <c:v>6.0999999999999999E-2</c:v>
                </c:pt>
                <c:pt idx="5">
                  <c:v>7.0999999999999994E-2</c:v>
                </c:pt>
                <c:pt idx="6">
                  <c:v>8.0990000000000006E-2</c:v>
                </c:pt>
              </c:numCache>
            </c:numRef>
          </c:cat>
          <c:val>
            <c:numRef>
              <c:f>[1]Output!$H$9:$H$15</c:f>
              <c:numCache>
                <c:formatCode>General</c:formatCode>
                <c:ptCount val="7"/>
                <c:pt idx="0">
                  <c:v>1.9607843137254901</c:v>
                </c:pt>
                <c:pt idx="1">
                  <c:v>7.8431372549019605</c:v>
                </c:pt>
                <c:pt idx="2">
                  <c:v>17.647058823529413</c:v>
                </c:pt>
                <c:pt idx="3">
                  <c:v>23.52941176470588</c:v>
                </c:pt>
                <c:pt idx="4">
                  <c:v>31.372549019607842</c:v>
                </c:pt>
                <c:pt idx="5">
                  <c:v>17.647058823529413</c:v>
                </c:pt>
              </c:numCache>
            </c:numRef>
          </c:val>
        </c:ser>
        <c:dLbls>
          <c:showLegendKey val="0"/>
          <c:showVal val="0"/>
          <c:showCatName val="0"/>
          <c:showSerName val="0"/>
          <c:showPercent val="0"/>
          <c:showBubbleSize val="0"/>
        </c:dLbls>
        <c:gapWidth val="0"/>
        <c:axId val="380394040"/>
        <c:axId val="380394432"/>
      </c:barChart>
      <c:catAx>
        <c:axId val="380394040"/>
        <c:scaling>
          <c:orientation val="minMax"/>
        </c:scaling>
        <c:delete val="0"/>
        <c:axPos val="b"/>
        <c:title>
          <c:tx>
            <c:rich>
              <a:bodyPr/>
              <a:lstStyle/>
              <a:p>
                <a:pPr>
                  <a:defRPr sz="1000" b="0" i="0">
                    <a:latin typeface="Arial"/>
                    <a:ea typeface="Arial"/>
                    <a:cs typeface="Arial"/>
                  </a:defRPr>
                </a:pPr>
                <a:r>
                  <a:rPr lang="en-US"/>
                  <a:t>Unemployment (U-3)</a:t>
                </a:r>
              </a:p>
            </c:rich>
          </c:tx>
          <c:layout/>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380394432"/>
        <c:crosses val="autoZero"/>
        <c:auto val="1"/>
        <c:lblAlgn val="ctr"/>
        <c:lblOffset val="100"/>
        <c:noMultiLvlLbl val="0"/>
      </c:catAx>
      <c:valAx>
        <c:axId val="380394432"/>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80394040"/>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[2]Output!$B$6:$B$13</c:f>
              <c:numCache>
                <c:formatCode>General</c:formatCode>
                <c:ptCount val="8"/>
                <c:pt idx="0">
                  <c:v>0.08</c:v>
                </c:pt>
                <c:pt idx="1">
                  <c:v>0.1</c:v>
                </c:pt>
                <c:pt idx="2">
                  <c:v>0.12</c:v>
                </c:pt>
                <c:pt idx="3">
                  <c:v>0.14000000000000001</c:v>
                </c:pt>
                <c:pt idx="4">
                  <c:v>0.16</c:v>
                </c:pt>
                <c:pt idx="5">
                  <c:v>0.18</c:v>
                </c:pt>
                <c:pt idx="6">
                  <c:v>0.2</c:v>
                </c:pt>
                <c:pt idx="7">
                  <c:v>0.21989999999999996</c:v>
                </c:pt>
              </c:numCache>
            </c:numRef>
          </c:cat>
          <c:val>
            <c:numRef>
              <c:f>[2]Output!$H$6:$H$13</c:f>
              <c:numCache>
                <c:formatCode>General</c:formatCode>
                <c:ptCount val="8"/>
                <c:pt idx="0">
                  <c:v>3.9215686274509802</c:v>
                </c:pt>
                <c:pt idx="1">
                  <c:v>27.450980392156865</c:v>
                </c:pt>
                <c:pt idx="2">
                  <c:v>17.647058823529413</c:v>
                </c:pt>
                <c:pt idx="3">
                  <c:v>21.568627450980394</c:v>
                </c:pt>
                <c:pt idx="4">
                  <c:v>15.686274509803921</c:v>
                </c:pt>
                <c:pt idx="5">
                  <c:v>7.8431372549019605</c:v>
                </c:pt>
                <c:pt idx="6">
                  <c:v>5.8823529411764701</c:v>
                </c:pt>
              </c:numCache>
            </c:numRef>
          </c:val>
        </c:ser>
        <c:dLbls>
          <c:showLegendKey val="0"/>
          <c:showVal val="0"/>
          <c:showCatName val="0"/>
          <c:showSerName val="0"/>
          <c:showPercent val="0"/>
          <c:showBubbleSize val="0"/>
        </c:dLbls>
        <c:gapWidth val="0"/>
        <c:axId val="375315504"/>
        <c:axId val="375317856"/>
      </c:barChart>
      <c:catAx>
        <c:axId val="375315504"/>
        <c:scaling>
          <c:orientation val="minMax"/>
        </c:scaling>
        <c:delete val="0"/>
        <c:axPos val="b"/>
        <c:title>
          <c:tx>
            <c:rich>
              <a:bodyPr/>
              <a:lstStyle/>
              <a:p>
                <a:pPr>
                  <a:defRPr sz="1000" b="0" i="0">
                    <a:latin typeface="Arial"/>
                    <a:ea typeface="Arial"/>
                    <a:cs typeface="Arial"/>
                  </a:defRPr>
                </a:pPr>
                <a:r>
                  <a:rPr lang="en-US"/>
                  <a:t>Poverty Rate</a:t>
                </a:r>
              </a:p>
            </c:rich>
          </c:tx>
          <c:layout/>
          <c:overlay val="0"/>
        </c:title>
        <c:numFmt formatCode="#,##0.000\ ;\-#,##0.000\ " sourceLinked="0"/>
        <c:majorTickMark val="none"/>
        <c:minorTickMark val="none"/>
        <c:tickLblPos val="nextTo"/>
        <c:txPr>
          <a:bodyPr rot="-2700000" vert="horz"/>
          <a:lstStyle/>
          <a:p>
            <a:pPr>
              <a:defRPr sz="1000" b="0" i="0">
                <a:latin typeface="Arial"/>
                <a:ea typeface="Arial"/>
                <a:cs typeface="Arial"/>
              </a:defRPr>
            </a:pPr>
            <a:endParaRPr lang="en-US"/>
          </a:p>
        </c:txPr>
        <c:crossAx val="375317856"/>
        <c:crosses val="autoZero"/>
        <c:auto val="1"/>
        <c:lblAlgn val="ctr"/>
        <c:lblOffset val="100"/>
        <c:noMultiLvlLbl val="0"/>
      </c:catAx>
      <c:valAx>
        <c:axId val="375317856"/>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75315504"/>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[3]Output!$B$6:$B$13</c:f>
              <c:numCache>
                <c:formatCode>General</c:formatCode>
                <c:ptCount val="8"/>
                <c:pt idx="0">
                  <c:v>35000</c:v>
                </c:pt>
                <c:pt idx="1">
                  <c:v>40000</c:v>
                </c:pt>
                <c:pt idx="2">
                  <c:v>45000</c:v>
                </c:pt>
                <c:pt idx="3">
                  <c:v>50000</c:v>
                </c:pt>
                <c:pt idx="4">
                  <c:v>55000</c:v>
                </c:pt>
                <c:pt idx="5">
                  <c:v>60000</c:v>
                </c:pt>
                <c:pt idx="6">
                  <c:v>65000</c:v>
                </c:pt>
                <c:pt idx="7">
                  <c:v>69999.989999999991</c:v>
                </c:pt>
              </c:numCache>
            </c:numRef>
          </c:cat>
          <c:val>
            <c:numRef>
              <c:f>[3]Output!$H$6:$H$13</c:f>
              <c:numCache>
                <c:formatCode>General</c:formatCode>
                <c:ptCount val="8"/>
                <c:pt idx="0">
                  <c:v>0</c:v>
                </c:pt>
                <c:pt idx="1">
                  <c:v>21.568627450980394</c:v>
                </c:pt>
                <c:pt idx="2">
                  <c:v>17.647058823529413</c:v>
                </c:pt>
                <c:pt idx="3">
                  <c:v>27.450980392156865</c:v>
                </c:pt>
                <c:pt idx="4">
                  <c:v>11.76470588235294</c:v>
                </c:pt>
                <c:pt idx="5">
                  <c:v>13.725490196078432</c:v>
                </c:pt>
                <c:pt idx="6">
                  <c:v>7.8431372549019605</c:v>
                </c:pt>
              </c:numCache>
            </c:numRef>
          </c:val>
        </c:ser>
        <c:dLbls>
          <c:showLegendKey val="0"/>
          <c:showVal val="0"/>
          <c:showCatName val="0"/>
          <c:showSerName val="0"/>
          <c:showPercent val="0"/>
          <c:showBubbleSize val="0"/>
        </c:dLbls>
        <c:gapWidth val="0"/>
        <c:axId val="381552376"/>
        <c:axId val="381553160"/>
      </c:barChart>
      <c:catAx>
        <c:axId val="381552376"/>
        <c:scaling>
          <c:orientation val="minMax"/>
        </c:scaling>
        <c:delete val="0"/>
        <c:axPos val="b"/>
        <c:title>
          <c:tx>
            <c:rich>
              <a:bodyPr/>
              <a:lstStyle/>
              <a:p>
                <a:pPr>
                  <a:defRPr sz="1000" b="0" i="0">
                    <a:latin typeface="Arial"/>
                    <a:ea typeface="Arial"/>
                    <a:cs typeface="Arial"/>
                  </a:defRPr>
                </a:pPr>
                <a:r>
                  <a:rPr lang="en-US"/>
                  <a:t>Average Income</a:t>
                </a:r>
              </a:p>
            </c:rich>
          </c:tx>
          <c:layout/>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381553160"/>
        <c:crosses val="autoZero"/>
        <c:auto val="1"/>
        <c:lblAlgn val="ctr"/>
        <c:lblOffset val="100"/>
        <c:noMultiLvlLbl val="0"/>
      </c:catAx>
      <c:valAx>
        <c:axId val="381553160"/>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381552376"/>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[13]BoxPlot!$AA$1:$AA$54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[13]BoxPlot!$AB$1:$AB$54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[13]BoxPlot!$AA$1:$AA$54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[13]BoxPlot!$AC$1:$AC$54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numCache>
            </c:numRef>
          </c:yVal>
          <c:smooth val="0"/>
        </c:ser>
        <c:ser>
          <c:idx val="2"/>
          <c:order val="2"/>
          <c:spPr>
            <a:ln w="19050">
              <a:noFill/>
            </a:ln>
          </c:spPr>
          <c:marker>
            <c:symbol val="none"/>
          </c:marker>
          <c:trendline>
            <c:trendlineType val="movingAvg"/>
            <c:period val="2"/>
            <c:dispRSqr val="0"/>
            <c:dispEq val="0"/>
          </c:trendline>
          <c:xVal>
            <c:numRef>
              <c:f>[13]BoxPlot!$AA$1:$AA$54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[13]BoxPlot!$AD$1:$AD$54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[13]BoxPlot!$AA$1:$AA$54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[13]BoxPlot!$AE$1:$AE$54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[13]BoxPlot!$AA$1:$AA$54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[13]BoxPlot!$AF$1:$AF$54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[13]BoxPlot!$AA$1:$AA$54</c:f>
              <c:numCache>
                <c:formatCode>General</c:formatCode>
                <c:ptCount val="54"/>
                <c:pt idx="0">
                  <c:v>6.1</c:v>
                </c:pt>
                <c:pt idx="1">
                  <c:v>6.7</c:v>
                </c:pt>
                <c:pt idx="2">
                  <c:v>6.7</c:v>
                </c:pt>
                <c:pt idx="3">
                  <c:v>6.9</c:v>
                </c:pt>
                <c:pt idx="4">
                  <c:v>7.1</c:v>
                </c:pt>
                <c:pt idx="5">
                  <c:v>7.3</c:v>
                </c:pt>
                <c:pt idx="6">
                  <c:v>7.4</c:v>
                </c:pt>
                <c:pt idx="7">
                  <c:v>7.4</c:v>
                </c:pt>
                <c:pt idx="8">
                  <c:v>7.5</c:v>
                </c:pt>
                <c:pt idx="9">
                  <c:v>7.6</c:v>
                </c:pt>
                <c:pt idx="10">
                  <c:v>7.7</c:v>
                </c:pt>
                <c:pt idx="11">
                  <c:v>7.9</c:v>
                </c:pt>
                <c:pt idx="12">
                  <c:v>7.9</c:v>
                </c:pt>
                <c:pt idx="13">
                  <c:v>8.1</c:v>
                </c:pt>
                <c:pt idx="14">
                  <c:v>8.3000000000000007</c:v>
                </c:pt>
                <c:pt idx="15">
                  <c:v>8.4</c:v>
                </c:pt>
                <c:pt idx="16">
                  <c:v>8.4</c:v>
                </c:pt>
                <c:pt idx="17">
                  <c:v>8.5</c:v>
                </c:pt>
                <c:pt idx="18">
                  <c:v>8.5</c:v>
                </c:pt>
                <c:pt idx="19">
                  <c:v>8.8000000000000007</c:v>
                </c:pt>
                <c:pt idx="20">
                  <c:v>8.8000000000000007</c:v>
                </c:pt>
                <c:pt idx="21">
                  <c:v>8.8000000000000007</c:v>
                </c:pt>
                <c:pt idx="22">
                  <c:v>9</c:v>
                </c:pt>
                <c:pt idx="23">
                  <c:v>9</c:v>
                </c:pt>
                <c:pt idx="24">
                  <c:v>9.1</c:v>
                </c:pt>
                <c:pt idx="25">
                  <c:v>9.3000000000000007</c:v>
                </c:pt>
                <c:pt idx="26">
                  <c:v>9.4</c:v>
                </c:pt>
                <c:pt idx="27">
                  <c:v>9.5</c:v>
                </c:pt>
                <c:pt idx="28">
                  <c:v>9.6</c:v>
                </c:pt>
                <c:pt idx="29">
                  <c:v>9.9</c:v>
                </c:pt>
                <c:pt idx="30">
                  <c:v>9.9</c:v>
                </c:pt>
                <c:pt idx="31">
                  <c:v>10.199999999999999</c:v>
                </c:pt>
                <c:pt idx="32">
                  <c:v>10.199999999999999</c:v>
                </c:pt>
                <c:pt idx="33">
                  <c:v>10.3</c:v>
                </c:pt>
                <c:pt idx="34">
                  <c:v>10.4</c:v>
                </c:pt>
                <c:pt idx="35">
                  <c:v>10.4</c:v>
                </c:pt>
                <c:pt idx="36">
                  <c:v>10.7</c:v>
                </c:pt>
                <c:pt idx="37">
                  <c:v>11.1</c:v>
                </c:pt>
                <c:pt idx="38">
                  <c:v>11.2</c:v>
                </c:pt>
                <c:pt idx="39">
                  <c:v>11.4</c:v>
                </c:pt>
                <c:pt idx="40">
                  <c:v>11.7</c:v>
                </c:pt>
                <c:pt idx="41">
                  <c:v>11.7</c:v>
                </c:pt>
                <c:pt idx="42">
                  <c:v>12.7</c:v>
                </c:pt>
                <c:pt idx="43">
                  <c:v>12.9</c:v>
                </c:pt>
                <c:pt idx="44">
                  <c:v>13.3</c:v>
                </c:pt>
                <c:pt idx="45">
                  <c:v>14</c:v>
                </c:pt>
                <c:pt idx="46">
                  <c:v>14.1</c:v>
                </c:pt>
                <c:pt idx="47">
                  <c:v>15.5</c:v>
                </c:pt>
                <c:pt idx="48">
                  <c:v>16</c:v>
                </c:pt>
                <c:pt idx="49">
                  <c:v>16.399999999999999</c:v>
                </c:pt>
                <c:pt idx="50">
                  <c:v>28</c:v>
                </c:pt>
                <c:pt idx="51">
                  <c:v>7.9</c:v>
                </c:pt>
                <c:pt idx="52">
                  <c:v>9.3000000000000007</c:v>
                </c:pt>
                <c:pt idx="53">
                  <c:v>11.2</c:v>
                </c:pt>
              </c:numCache>
            </c:numRef>
          </c:xVal>
          <c:yVal>
            <c:numRef>
              <c:f>[13]BoxPlot!$AG$1:$AG$54</c:f>
              <c:numCache>
                <c:formatCode>General</c:formatCode>
                <c:ptCount val="54"/>
                <c:pt idx="49">
                  <c:v>5</c:v>
                </c:pt>
                <c:pt idx="50">
                  <c:v>5</c:v>
                </c:pt>
              </c:numCache>
            </c:numRef>
          </c:yVal>
          <c:smooth val="0"/>
        </c:ser>
        <c:dLbls>
          <c:showLegendKey val="0"/>
          <c:showVal val="0"/>
          <c:showCatName val="0"/>
          <c:showSerName val="0"/>
          <c:showPercent val="0"/>
          <c:showBubbleSize val="0"/>
        </c:dLbls>
        <c:axId val="518592432"/>
        <c:axId val="518593216"/>
      </c:scatterChart>
      <c:valAx>
        <c:axId val="518592432"/>
        <c:scaling>
          <c:orientation val="minMax"/>
          <c:max val="31.1111111111111"/>
          <c:min val="6.1"/>
        </c:scaling>
        <c:delete val="0"/>
        <c:axPos val="b"/>
        <c:numFmt formatCode="General" sourceLinked="1"/>
        <c:majorTickMark val="out"/>
        <c:minorTickMark val="none"/>
        <c:tickLblPos val="nextTo"/>
        <c:crossAx val="518593216"/>
        <c:crosses val="autoZero"/>
        <c:crossBetween val="midCat"/>
      </c:valAx>
      <c:valAx>
        <c:axId val="518593216"/>
        <c:scaling>
          <c:orientation val="minMax"/>
        </c:scaling>
        <c:delete val="1"/>
        <c:axPos val="l"/>
        <c:numFmt formatCode="General" sourceLinked="1"/>
        <c:majorTickMark val="out"/>
        <c:minorTickMark val="none"/>
        <c:tickLblPos val="nextTo"/>
        <c:crossAx val="51859243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[12]BoxPlot!$AA$1:$AA$54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[12]BoxPlot!$AB$1:$AB$54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[12]BoxPlot!$AA$1:$AA$54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[12]BoxPlot!$AC$1:$AC$54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numCache>
            </c:numRef>
          </c:yVal>
          <c:smooth val="0"/>
        </c:ser>
        <c:ser>
          <c:idx val="2"/>
          <c:order val="2"/>
          <c:spPr>
            <a:ln w="19050">
              <a:noFill/>
            </a:ln>
          </c:spPr>
          <c:marker>
            <c:symbol val="none"/>
          </c:marker>
          <c:trendline>
            <c:trendlineType val="movingAvg"/>
            <c:period val="2"/>
            <c:dispRSqr val="0"/>
            <c:dispEq val="0"/>
          </c:trendline>
          <c:xVal>
            <c:numRef>
              <c:f>[12]BoxPlot!$AA$1:$AA$54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[12]BoxPlot!$AD$1:$AD$54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[12]BoxPlot!$AA$1:$AA$54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[12]BoxPlot!$AE$1:$AE$54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[12]BoxPlot!$AA$1:$AA$54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[12]BoxPlot!$AF$1:$AF$54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[12]BoxPlot!$AA$1:$AA$54</c:f>
              <c:numCache>
                <c:formatCode>General</c:formatCode>
                <c:ptCount val="54"/>
                <c:pt idx="0">
                  <c:v>17.3</c:v>
                </c:pt>
                <c:pt idx="1">
                  <c:v>18.899999999999999</c:v>
                </c:pt>
                <c:pt idx="2">
                  <c:v>19.600000000000001</c:v>
                </c:pt>
                <c:pt idx="3">
                  <c:v>21</c:v>
                </c:pt>
                <c:pt idx="4">
                  <c:v>21.4</c:v>
                </c:pt>
                <c:pt idx="5">
                  <c:v>21.8</c:v>
                </c:pt>
                <c:pt idx="6">
                  <c:v>22</c:v>
                </c:pt>
                <c:pt idx="7">
                  <c:v>22.5</c:v>
                </c:pt>
                <c:pt idx="8">
                  <c:v>22.7</c:v>
                </c:pt>
                <c:pt idx="9">
                  <c:v>23</c:v>
                </c:pt>
                <c:pt idx="10">
                  <c:v>23.8</c:v>
                </c:pt>
                <c:pt idx="11">
                  <c:v>23.9</c:v>
                </c:pt>
                <c:pt idx="12">
                  <c:v>24.1</c:v>
                </c:pt>
                <c:pt idx="13">
                  <c:v>24.3</c:v>
                </c:pt>
                <c:pt idx="14">
                  <c:v>24.6</c:v>
                </c:pt>
                <c:pt idx="15">
                  <c:v>25.1</c:v>
                </c:pt>
                <c:pt idx="16">
                  <c:v>25.1</c:v>
                </c:pt>
                <c:pt idx="17">
                  <c:v>25.2</c:v>
                </c:pt>
                <c:pt idx="18">
                  <c:v>25.3</c:v>
                </c:pt>
                <c:pt idx="19">
                  <c:v>25.3</c:v>
                </c:pt>
                <c:pt idx="20">
                  <c:v>25.5</c:v>
                </c:pt>
                <c:pt idx="21">
                  <c:v>25.6</c:v>
                </c:pt>
                <c:pt idx="22">
                  <c:v>25.7</c:v>
                </c:pt>
                <c:pt idx="23">
                  <c:v>25.8</c:v>
                </c:pt>
                <c:pt idx="24">
                  <c:v>26.4</c:v>
                </c:pt>
                <c:pt idx="25">
                  <c:v>26.5</c:v>
                </c:pt>
                <c:pt idx="26">
                  <c:v>26.6</c:v>
                </c:pt>
                <c:pt idx="27">
                  <c:v>26.9</c:v>
                </c:pt>
                <c:pt idx="28">
                  <c:v>27.4</c:v>
                </c:pt>
                <c:pt idx="29">
                  <c:v>27.4</c:v>
                </c:pt>
                <c:pt idx="30">
                  <c:v>27.5</c:v>
                </c:pt>
                <c:pt idx="31">
                  <c:v>28.5</c:v>
                </c:pt>
                <c:pt idx="32">
                  <c:v>28.7</c:v>
                </c:pt>
                <c:pt idx="33">
                  <c:v>29.2</c:v>
                </c:pt>
                <c:pt idx="34">
                  <c:v>29.5</c:v>
                </c:pt>
                <c:pt idx="35">
                  <c:v>29.6</c:v>
                </c:pt>
                <c:pt idx="36">
                  <c:v>29.9</c:v>
                </c:pt>
                <c:pt idx="37">
                  <c:v>30.5</c:v>
                </c:pt>
                <c:pt idx="38">
                  <c:v>30.6</c:v>
                </c:pt>
                <c:pt idx="39">
                  <c:v>31</c:v>
                </c:pt>
                <c:pt idx="40">
                  <c:v>31.5</c:v>
                </c:pt>
                <c:pt idx="41">
                  <c:v>32</c:v>
                </c:pt>
                <c:pt idx="42">
                  <c:v>32.4</c:v>
                </c:pt>
                <c:pt idx="43">
                  <c:v>33.1</c:v>
                </c:pt>
                <c:pt idx="44">
                  <c:v>34</c:v>
                </c:pt>
                <c:pt idx="45">
                  <c:v>34.5</c:v>
                </c:pt>
                <c:pt idx="46">
                  <c:v>35.6</c:v>
                </c:pt>
                <c:pt idx="47">
                  <c:v>35.700000000000003</c:v>
                </c:pt>
                <c:pt idx="48">
                  <c:v>35.9</c:v>
                </c:pt>
                <c:pt idx="49">
                  <c:v>38.200000000000003</c:v>
                </c:pt>
                <c:pt idx="50">
                  <c:v>48.5</c:v>
                </c:pt>
                <c:pt idx="51">
                  <c:v>24.1</c:v>
                </c:pt>
                <c:pt idx="52">
                  <c:v>26.5</c:v>
                </c:pt>
                <c:pt idx="53">
                  <c:v>30.6</c:v>
                </c:pt>
              </c:numCache>
            </c:numRef>
          </c:xVal>
          <c:yVal>
            <c:numRef>
              <c:f>[12]BoxPlot!$AG$1:$AG$54</c:f>
              <c:numCache>
                <c:formatCode>General</c:formatCode>
                <c:ptCount val="54"/>
                <c:pt idx="50">
                  <c:v>5</c:v>
                </c:pt>
              </c:numCache>
            </c:numRef>
          </c:yVal>
          <c:smooth val="0"/>
        </c:ser>
        <c:dLbls>
          <c:showLegendKey val="0"/>
          <c:showVal val="0"/>
          <c:showCatName val="0"/>
          <c:showSerName val="0"/>
          <c:showPercent val="0"/>
          <c:showBubbleSize val="0"/>
        </c:dLbls>
        <c:axId val="518552056"/>
        <c:axId val="518552840"/>
      </c:scatterChart>
      <c:valAx>
        <c:axId val="518552056"/>
        <c:scaling>
          <c:orientation val="minMax"/>
          <c:max val="53.8888888888889"/>
          <c:min val="17.3"/>
        </c:scaling>
        <c:delete val="0"/>
        <c:axPos val="b"/>
        <c:numFmt formatCode="General" sourceLinked="1"/>
        <c:majorTickMark val="out"/>
        <c:minorTickMark val="none"/>
        <c:tickLblPos val="nextTo"/>
        <c:crossAx val="518552840"/>
        <c:crosses val="autoZero"/>
        <c:crossBetween val="midCat"/>
      </c:valAx>
      <c:valAx>
        <c:axId val="518552840"/>
        <c:scaling>
          <c:orientation val="minMax"/>
        </c:scaling>
        <c:delete val="1"/>
        <c:axPos val="l"/>
        <c:numFmt formatCode="General" sourceLinked="1"/>
        <c:majorTickMark val="out"/>
        <c:minorTickMark val="none"/>
        <c:tickLblPos val="nextTo"/>
        <c:crossAx val="51855205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[11]BoxPlot!$AA$1:$AA$54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[11]BoxPlot!$AB$1:$AB$54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[11]BoxPlot!$AA$1:$AA$54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[11]BoxPlot!$AC$1:$AC$54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[11]BoxPlot!$AA$1:$AA$54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[11]BoxPlot!$AD$1:$AD$54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[11]BoxPlot!$AA$1:$AA$54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[11]BoxPlot!$AE$1:$AE$54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[11]BoxPlot!$AA$1:$AA$54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[11]BoxPlot!$AF$1:$AF$54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[11]BoxPlot!$AA$1:$AA$54</c:f>
              <c:numCache>
                <c:formatCode>General</c:formatCode>
                <c:ptCount val="54"/>
                <c:pt idx="0">
                  <c:v>79.900000000000006</c:v>
                </c:pt>
                <c:pt idx="1">
                  <c:v>80.400000000000006</c:v>
                </c:pt>
                <c:pt idx="2">
                  <c:v>80.599999999999994</c:v>
                </c:pt>
                <c:pt idx="3">
                  <c:v>81.7</c:v>
                </c:pt>
                <c:pt idx="4">
                  <c:v>82.1</c:v>
                </c:pt>
                <c:pt idx="5">
                  <c:v>82.2</c:v>
                </c:pt>
                <c:pt idx="6">
                  <c:v>82.4</c:v>
                </c:pt>
                <c:pt idx="7">
                  <c:v>82.8</c:v>
                </c:pt>
                <c:pt idx="8">
                  <c:v>82.8</c:v>
                </c:pt>
                <c:pt idx="9">
                  <c:v>83.1</c:v>
                </c:pt>
                <c:pt idx="10">
                  <c:v>83.6</c:v>
                </c:pt>
                <c:pt idx="11">
                  <c:v>83.9</c:v>
                </c:pt>
                <c:pt idx="12">
                  <c:v>83.9</c:v>
                </c:pt>
                <c:pt idx="13">
                  <c:v>84.2</c:v>
                </c:pt>
                <c:pt idx="14">
                  <c:v>84.3</c:v>
                </c:pt>
                <c:pt idx="15">
                  <c:v>84.7</c:v>
                </c:pt>
                <c:pt idx="16">
                  <c:v>84.7</c:v>
                </c:pt>
                <c:pt idx="17">
                  <c:v>85.3</c:v>
                </c:pt>
                <c:pt idx="18">
                  <c:v>85.6</c:v>
                </c:pt>
                <c:pt idx="19">
                  <c:v>86.4</c:v>
                </c:pt>
                <c:pt idx="20">
                  <c:v>86.6</c:v>
                </c:pt>
                <c:pt idx="21">
                  <c:v>86.6</c:v>
                </c:pt>
                <c:pt idx="22">
                  <c:v>86.8</c:v>
                </c:pt>
                <c:pt idx="23">
                  <c:v>87.1</c:v>
                </c:pt>
                <c:pt idx="24">
                  <c:v>87.4</c:v>
                </c:pt>
                <c:pt idx="25">
                  <c:v>87.4</c:v>
                </c:pt>
                <c:pt idx="26">
                  <c:v>87.6</c:v>
                </c:pt>
                <c:pt idx="27">
                  <c:v>87.9</c:v>
                </c:pt>
                <c:pt idx="28">
                  <c:v>87.9</c:v>
                </c:pt>
                <c:pt idx="29">
                  <c:v>88.2</c:v>
                </c:pt>
                <c:pt idx="30">
                  <c:v>88.4</c:v>
                </c:pt>
                <c:pt idx="31">
                  <c:v>88.6</c:v>
                </c:pt>
                <c:pt idx="32">
                  <c:v>89</c:v>
                </c:pt>
                <c:pt idx="33">
                  <c:v>89.1</c:v>
                </c:pt>
                <c:pt idx="34">
                  <c:v>89.3</c:v>
                </c:pt>
                <c:pt idx="35">
                  <c:v>89.7</c:v>
                </c:pt>
                <c:pt idx="36">
                  <c:v>89.7</c:v>
                </c:pt>
                <c:pt idx="37">
                  <c:v>89.8</c:v>
                </c:pt>
                <c:pt idx="38">
                  <c:v>89.8</c:v>
                </c:pt>
                <c:pt idx="39">
                  <c:v>89.9</c:v>
                </c:pt>
                <c:pt idx="40">
                  <c:v>90.1</c:v>
                </c:pt>
                <c:pt idx="41">
                  <c:v>90.2</c:v>
                </c:pt>
                <c:pt idx="42">
                  <c:v>90.4</c:v>
                </c:pt>
                <c:pt idx="43">
                  <c:v>90.4</c:v>
                </c:pt>
                <c:pt idx="44">
                  <c:v>90.5</c:v>
                </c:pt>
                <c:pt idx="45">
                  <c:v>90.8</c:v>
                </c:pt>
                <c:pt idx="46">
                  <c:v>91</c:v>
                </c:pt>
                <c:pt idx="47">
                  <c:v>91.3</c:v>
                </c:pt>
                <c:pt idx="48">
                  <c:v>91.4</c:v>
                </c:pt>
                <c:pt idx="49">
                  <c:v>91.5</c:v>
                </c:pt>
                <c:pt idx="50">
                  <c:v>91.8</c:v>
                </c:pt>
                <c:pt idx="51">
                  <c:v>83.9</c:v>
                </c:pt>
                <c:pt idx="52">
                  <c:v>87.4</c:v>
                </c:pt>
                <c:pt idx="53">
                  <c:v>89.8</c:v>
                </c:pt>
              </c:numCache>
            </c:numRef>
          </c:xVal>
          <c:yVal>
            <c:numRef>
              <c:f>[11]BoxPlot!$AG$1:$AG$54</c:f>
              <c:numCache>
                <c:formatCode>General</c:formatCode>
                <c:ptCount val="54"/>
              </c:numCache>
            </c:numRef>
          </c:yVal>
          <c:smooth val="0"/>
        </c:ser>
        <c:dLbls>
          <c:showLegendKey val="0"/>
          <c:showVal val="0"/>
          <c:showCatName val="0"/>
          <c:showSerName val="0"/>
          <c:showPercent val="0"/>
          <c:showBubbleSize val="0"/>
        </c:dLbls>
        <c:axId val="519820928"/>
        <c:axId val="519821712"/>
      </c:scatterChart>
      <c:valAx>
        <c:axId val="519820928"/>
        <c:scaling>
          <c:orientation val="minMax"/>
          <c:max val="102"/>
          <c:min val="79.900000000000006"/>
        </c:scaling>
        <c:delete val="0"/>
        <c:axPos val="b"/>
        <c:numFmt formatCode="General" sourceLinked="1"/>
        <c:majorTickMark val="out"/>
        <c:minorTickMark val="none"/>
        <c:tickLblPos val="nextTo"/>
        <c:crossAx val="519821712"/>
        <c:crosses val="autoZero"/>
        <c:crossBetween val="midCat"/>
      </c:valAx>
      <c:valAx>
        <c:axId val="519821712"/>
        <c:scaling>
          <c:orientation val="minMax"/>
        </c:scaling>
        <c:delete val="1"/>
        <c:axPos val="l"/>
        <c:numFmt formatCode="General" sourceLinked="1"/>
        <c:majorTickMark val="out"/>
        <c:minorTickMark val="none"/>
        <c:tickLblPos val="nextTo"/>
        <c:crossAx val="51982092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[10]BoxPlot!$AA$1:$AA$54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[10]BoxPlot!$AB$1:$AB$54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[10]BoxPlot!$AA$1:$AA$54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[10]BoxPlot!$AC$1:$AC$54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[10]BoxPlot!$AA$1:$AA$54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[10]BoxPlot!$AD$1:$AD$54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[10]BoxPlot!$AA$1:$AA$54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[10]BoxPlot!$AE$1:$AE$54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[10]BoxPlot!$AA$1:$AA$54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[10]BoxPlot!$AF$1:$AF$54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[10]BoxPlot!$AA$1:$AA$54</c:f>
              <c:numCache>
                <c:formatCode>General</c:formatCode>
                <c:ptCount val="54"/>
                <c:pt idx="0">
                  <c:v>40193</c:v>
                </c:pt>
                <c:pt idx="1">
                  <c:v>40461</c:v>
                </c:pt>
                <c:pt idx="2">
                  <c:v>40760</c:v>
                </c:pt>
                <c:pt idx="3">
                  <c:v>41706</c:v>
                </c:pt>
                <c:pt idx="4">
                  <c:v>42580.615369438601</c:v>
                </c:pt>
                <c:pt idx="5">
                  <c:v>43195</c:v>
                </c:pt>
                <c:pt idx="6">
                  <c:v>43221</c:v>
                </c:pt>
                <c:pt idx="7">
                  <c:v>43302.794964895402</c:v>
                </c:pt>
                <c:pt idx="8">
                  <c:v>43395</c:v>
                </c:pt>
                <c:pt idx="9">
                  <c:v>43437</c:v>
                </c:pt>
                <c:pt idx="10">
                  <c:v>43863</c:v>
                </c:pt>
                <c:pt idx="11">
                  <c:v>45887</c:v>
                </c:pt>
                <c:pt idx="12">
                  <c:v>47114</c:v>
                </c:pt>
                <c:pt idx="13">
                  <c:v>47371</c:v>
                </c:pt>
                <c:pt idx="14">
                  <c:v>47691</c:v>
                </c:pt>
                <c:pt idx="15">
                  <c:v>47804</c:v>
                </c:pt>
                <c:pt idx="16">
                  <c:v>47958</c:v>
                </c:pt>
                <c:pt idx="17">
                  <c:v>49402</c:v>
                </c:pt>
                <c:pt idx="18">
                  <c:v>49562</c:v>
                </c:pt>
                <c:pt idx="19">
                  <c:v>49846</c:v>
                </c:pt>
                <c:pt idx="20">
                  <c:v>50003</c:v>
                </c:pt>
                <c:pt idx="21">
                  <c:v>50055</c:v>
                </c:pt>
                <c:pt idx="22">
                  <c:v>50487</c:v>
                </c:pt>
                <c:pt idx="23">
                  <c:v>51165.116228090497</c:v>
                </c:pt>
                <c:pt idx="24">
                  <c:v>51553</c:v>
                </c:pt>
                <c:pt idx="25">
                  <c:v>52169.069316526802</c:v>
                </c:pt>
                <c:pt idx="26">
                  <c:v>52767</c:v>
                </c:pt>
                <c:pt idx="27">
                  <c:v>52838</c:v>
                </c:pt>
                <c:pt idx="28">
                  <c:v>53695</c:v>
                </c:pt>
                <c:pt idx="29">
                  <c:v>54043</c:v>
                </c:pt>
                <c:pt idx="30">
                  <c:v>54066</c:v>
                </c:pt>
                <c:pt idx="31">
                  <c:v>54342.076060999498</c:v>
                </c:pt>
                <c:pt idx="32">
                  <c:v>54777</c:v>
                </c:pt>
                <c:pt idx="33">
                  <c:v>54982.060958829898</c:v>
                </c:pt>
                <c:pt idx="34">
                  <c:v>55158</c:v>
                </c:pt>
                <c:pt idx="35">
                  <c:v>55946</c:v>
                </c:pt>
                <c:pt idx="36">
                  <c:v>56834.518300498697</c:v>
                </c:pt>
                <c:pt idx="37">
                  <c:v>56883</c:v>
                </c:pt>
                <c:pt idx="38">
                  <c:v>59877.304402423601</c:v>
                </c:pt>
                <c:pt idx="39">
                  <c:v>59881</c:v>
                </c:pt>
                <c:pt idx="40">
                  <c:v>60692.290106296699</c:v>
                </c:pt>
                <c:pt idx="41">
                  <c:v>60727</c:v>
                </c:pt>
                <c:pt idx="42">
                  <c:v>61161</c:v>
                </c:pt>
                <c:pt idx="43">
                  <c:v>61364</c:v>
                </c:pt>
                <c:pt idx="44">
                  <c:v>61730</c:v>
                </c:pt>
                <c:pt idx="45">
                  <c:v>64372</c:v>
                </c:pt>
                <c:pt idx="46">
                  <c:v>64669</c:v>
                </c:pt>
                <c:pt idx="47">
                  <c:v>66014.519285885195</c:v>
                </c:pt>
                <c:pt idx="48">
                  <c:v>66904</c:v>
                </c:pt>
                <c:pt idx="49">
                  <c:v>69453</c:v>
                </c:pt>
                <c:pt idx="50">
                  <c:v>69826</c:v>
                </c:pt>
                <c:pt idx="51">
                  <c:v>47114</c:v>
                </c:pt>
                <c:pt idx="52">
                  <c:v>52169.069300000003</c:v>
                </c:pt>
                <c:pt idx="53">
                  <c:v>59877.304400000001</c:v>
                </c:pt>
              </c:numCache>
            </c:numRef>
          </c:xVal>
          <c:yVal>
            <c:numRef>
              <c:f>[10]BoxPlot!$AG$1:$AG$54</c:f>
              <c:numCache>
                <c:formatCode>General</c:formatCode>
                <c:ptCount val="54"/>
              </c:numCache>
            </c:numRef>
          </c:yVal>
          <c:smooth val="0"/>
        </c:ser>
        <c:dLbls>
          <c:showLegendKey val="0"/>
          <c:showVal val="0"/>
          <c:showCatName val="0"/>
          <c:showSerName val="0"/>
          <c:showPercent val="0"/>
          <c:showBubbleSize val="0"/>
        </c:dLbls>
        <c:axId val="469871656"/>
        <c:axId val="469871264"/>
      </c:scatterChart>
      <c:valAx>
        <c:axId val="469871656"/>
        <c:scaling>
          <c:orientation val="minMax"/>
          <c:max val="77584.444444444394"/>
          <c:min val="40193"/>
        </c:scaling>
        <c:delete val="0"/>
        <c:axPos val="b"/>
        <c:numFmt formatCode="General" sourceLinked="1"/>
        <c:majorTickMark val="out"/>
        <c:minorTickMark val="none"/>
        <c:tickLblPos val="nextTo"/>
        <c:crossAx val="469871264"/>
        <c:crosses val="autoZero"/>
        <c:crossBetween val="midCat"/>
      </c:valAx>
      <c:valAx>
        <c:axId val="469871264"/>
        <c:scaling>
          <c:orientation val="minMax"/>
        </c:scaling>
        <c:delete val="1"/>
        <c:axPos val="l"/>
        <c:numFmt formatCode="General" sourceLinked="1"/>
        <c:majorTickMark val="out"/>
        <c:minorTickMark val="none"/>
        <c:tickLblPos val="nextTo"/>
        <c:crossAx val="46987165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'[9]BoxPlot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'[9]BoxPlot (2)'!$AB$1:$AB$54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'[9]BoxPlot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'[9]BoxPlot (2)'!$AC$1:$AC$54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'[9]BoxPlot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'[9]BoxPlot (2)'!$AD$1:$AD$54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'[9]BoxPlot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'[9]BoxPlot (2)'!$AE$1:$AE$54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'[9]BoxPlot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'[9]BoxPlot (2)'!$AF$1:$AF$54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'[9]BoxPlot (2)'!$AA$1:$AA$54</c:f>
              <c:numCache>
                <c:formatCode>General</c:formatCode>
                <c:ptCount val="54"/>
                <c:pt idx="0">
                  <c:v>8.3000000000000004E-2</c:v>
                </c:pt>
                <c:pt idx="1">
                  <c:v>9.8000000000000004E-2</c:v>
                </c:pt>
                <c:pt idx="2">
                  <c:v>0.10100000000000001</c:v>
                </c:pt>
                <c:pt idx="3">
                  <c:v>0.104</c:v>
                </c:pt>
                <c:pt idx="4">
                  <c:v>0.105</c:v>
                </c:pt>
                <c:pt idx="5">
                  <c:v>0.105</c:v>
                </c:pt>
                <c:pt idx="6">
                  <c:v>0.106</c:v>
                </c:pt>
                <c:pt idx="7">
                  <c:v>0.106</c:v>
                </c:pt>
                <c:pt idx="8">
                  <c:v>0.107</c:v>
                </c:pt>
                <c:pt idx="9">
                  <c:v>0.107</c:v>
                </c:pt>
                <c:pt idx="10">
                  <c:v>0.108</c:v>
                </c:pt>
                <c:pt idx="11">
                  <c:v>0.109</c:v>
                </c:pt>
                <c:pt idx="12">
                  <c:v>0.112</c:v>
                </c:pt>
                <c:pt idx="13">
                  <c:v>0.113</c:v>
                </c:pt>
                <c:pt idx="14">
                  <c:v>0.11799999999999999</c:v>
                </c:pt>
                <c:pt idx="15">
                  <c:v>0.11899999999999999</c:v>
                </c:pt>
                <c:pt idx="16">
                  <c:v>0.12</c:v>
                </c:pt>
                <c:pt idx="17">
                  <c:v>0.123</c:v>
                </c:pt>
                <c:pt idx="18">
                  <c:v>0.125</c:v>
                </c:pt>
                <c:pt idx="19">
                  <c:v>0.128</c:v>
                </c:pt>
                <c:pt idx="20">
                  <c:v>0.13</c:v>
                </c:pt>
                <c:pt idx="21">
                  <c:v>0.13400000000000001</c:v>
                </c:pt>
                <c:pt idx="22">
                  <c:v>0.13500000000000001</c:v>
                </c:pt>
                <c:pt idx="23">
                  <c:v>0.13700000000000001</c:v>
                </c:pt>
                <c:pt idx="24">
                  <c:v>0.13800000000000001</c:v>
                </c:pt>
                <c:pt idx="25">
                  <c:v>0.14099999999999999</c:v>
                </c:pt>
                <c:pt idx="26">
                  <c:v>0.14299999999999999</c:v>
                </c:pt>
                <c:pt idx="27">
                  <c:v>0.14399999999999999</c:v>
                </c:pt>
                <c:pt idx="28">
                  <c:v>0.14399999999999999</c:v>
                </c:pt>
                <c:pt idx="29">
                  <c:v>0.14699999999999999</c:v>
                </c:pt>
                <c:pt idx="30">
                  <c:v>0.14799999999999999</c:v>
                </c:pt>
                <c:pt idx="31">
                  <c:v>0.14799999999999999</c:v>
                </c:pt>
                <c:pt idx="32">
                  <c:v>0.15</c:v>
                </c:pt>
                <c:pt idx="33">
                  <c:v>0.153</c:v>
                </c:pt>
                <c:pt idx="34">
                  <c:v>0.159</c:v>
                </c:pt>
                <c:pt idx="35">
                  <c:v>0.159</c:v>
                </c:pt>
                <c:pt idx="36">
                  <c:v>0.161</c:v>
                </c:pt>
                <c:pt idx="37">
                  <c:v>0.17</c:v>
                </c:pt>
                <c:pt idx="38">
                  <c:v>0.17</c:v>
                </c:pt>
                <c:pt idx="39">
                  <c:v>0.17100000000000001</c:v>
                </c:pt>
                <c:pt idx="40">
                  <c:v>0.17199999999999999</c:v>
                </c:pt>
                <c:pt idx="41">
                  <c:v>0.17199999999999999</c:v>
                </c:pt>
                <c:pt idx="42">
                  <c:v>0.17599999999999999</c:v>
                </c:pt>
                <c:pt idx="43">
                  <c:v>0.17699999999999999</c:v>
                </c:pt>
                <c:pt idx="44">
                  <c:v>0.18</c:v>
                </c:pt>
                <c:pt idx="45">
                  <c:v>0.187</c:v>
                </c:pt>
                <c:pt idx="46">
                  <c:v>0.188</c:v>
                </c:pt>
                <c:pt idx="47">
                  <c:v>0.19900000000000001</c:v>
                </c:pt>
                <c:pt idx="48">
                  <c:v>0.20499999999999999</c:v>
                </c:pt>
                <c:pt idx="49">
                  <c:v>0.20599999999999999</c:v>
                </c:pt>
                <c:pt idx="50">
                  <c:v>0.214</c:v>
                </c:pt>
                <c:pt idx="51">
                  <c:v>0.112</c:v>
                </c:pt>
                <c:pt idx="52">
                  <c:v>0.14099999999999999</c:v>
                </c:pt>
                <c:pt idx="53">
                  <c:v>0.17</c:v>
                </c:pt>
              </c:numCache>
            </c:numRef>
          </c:xVal>
          <c:yVal>
            <c:numRef>
              <c:f>'[9]BoxPlot (2)'!$AG$1:$AG$54</c:f>
              <c:numCache>
                <c:formatCode>General</c:formatCode>
                <c:ptCount val="54"/>
              </c:numCache>
            </c:numRef>
          </c:yVal>
          <c:smooth val="0"/>
        </c:ser>
        <c:dLbls>
          <c:showLegendKey val="0"/>
          <c:showVal val="0"/>
          <c:showCatName val="0"/>
          <c:showSerName val="0"/>
          <c:showPercent val="0"/>
          <c:showBubbleSize val="0"/>
        </c:dLbls>
        <c:axId val="464919344"/>
        <c:axId val="464918560"/>
      </c:scatterChart>
      <c:valAx>
        <c:axId val="464919344"/>
        <c:scaling>
          <c:orientation val="minMax"/>
          <c:max val="0.237777777777778"/>
          <c:min val="8.3000000000000004E-2"/>
        </c:scaling>
        <c:delete val="0"/>
        <c:axPos val="b"/>
        <c:numFmt formatCode="General" sourceLinked="1"/>
        <c:majorTickMark val="out"/>
        <c:minorTickMark val="none"/>
        <c:tickLblPos val="nextTo"/>
        <c:crossAx val="464918560"/>
        <c:crosses val="autoZero"/>
        <c:crossBetween val="midCat"/>
      </c:valAx>
      <c:valAx>
        <c:axId val="464918560"/>
        <c:scaling>
          <c:orientation val="minMax"/>
        </c:scaling>
        <c:delete val="1"/>
        <c:axPos val="l"/>
        <c:numFmt formatCode="General" sourceLinked="1"/>
        <c:majorTickMark val="out"/>
        <c:minorTickMark val="none"/>
        <c:tickLblPos val="nextTo"/>
        <c:crossAx val="464919344"/>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[8]BoxPlot!$AA$1:$AA$54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[8]BoxPlot!$AB$1:$AB$54</c:f>
              <c:numCache>
                <c:formatCode>General</c:formatCode>
                <c:ptCount val="5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numCache>
            </c:numRef>
          </c:yVal>
          <c:smooth val="0"/>
        </c:ser>
        <c:ser>
          <c:idx val="1"/>
          <c:order val="1"/>
          <c:spPr>
            <a:ln w="12700">
              <a:solidFill>
                <a:srgbClr val="000000"/>
              </a:solidFill>
              <a:prstDash val="solid"/>
            </a:ln>
          </c:spPr>
          <c:marker>
            <c:symbol val="none"/>
          </c:marker>
          <c:xVal>
            <c:numRef>
              <c:f>[8]BoxPlot!$AA$1:$AA$54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[8]BoxPlot!$AC$1:$AC$54</c:f>
              <c:numCache>
                <c:formatCode>General</c:formatCode>
                <c:ptCount val="5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numCache>
            </c:numRef>
          </c:yVal>
          <c:smooth val="0"/>
        </c:ser>
        <c:ser>
          <c:idx val="2"/>
          <c:order val="2"/>
          <c:spPr>
            <a:ln w="19050">
              <a:noFill/>
            </a:ln>
          </c:spPr>
          <c:marker>
            <c:symbol val="none"/>
          </c:marker>
          <c:trendline>
            <c:trendlineType val="movingAvg"/>
            <c:period val="2"/>
            <c:dispRSqr val="0"/>
            <c:dispEq val="0"/>
          </c:trendline>
          <c:xVal>
            <c:numRef>
              <c:f>[8]BoxPlot!$AA$1:$AA$54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[8]BoxPlot!$AD$1:$AD$54</c:f>
              <c:numCache>
                <c:formatCode>General</c:formatCode>
                <c:ptCount val="54"/>
                <c:pt idx="51">
                  <c:v>4</c:v>
                </c:pt>
                <c:pt idx="52">
                  <c:v>4</c:v>
                </c:pt>
                <c:pt idx="53">
                  <c:v>4</c:v>
                </c:pt>
              </c:numCache>
            </c:numRef>
          </c:yVal>
          <c:smooth val="0"/>
        </c:ser>
        <c:ser>
          <c:idx val="3"/>
          <c:order val="3"/>
          <c:spPr>
            <a:ln w="19050">
              <a:noFill/>
            </a:ln>
          </c:spPr>
          <c:marker>
            <c:symbol val="plus"/>
            <c:size val="16"/>
          </c:marker>
          <c:xVal>
            <c:numRef>
              <c:f>[8]BoxPlot!$AA$1:$AA$54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[8]BoxPlot!$AE$1:$AE$54</c:f>
              <c:numCache>
                <c:formatCode>General</c:formatCode>
                <c:ptCount val="54"/>
                <c:pt idx="51">
                  <c:v>5</c:v>
                </c:pt>
                <c:pt idx="52">
                  <c:v>5</c:v>
                </c:pt>
                <c:pt idx="53">
                  <c:v>5</c:v>
                </c:pt>
              </c:numCache>
            </c:numRef>
          </c:yVal>
          <c:smooth val="0"/>
        </c:ser>
        <c:ser>
          <c:idx val="4"/>
          <c:order val="4"/>
          <c:spPr>
            <a:ln w="19050">
              <a:noFill/>
            </a:ln>
          </c:spPr>
          <c:marker>
            <c:symbol val="none"/>
          </c:marker>
          <c:trendline>
            <c:trendlineType val="movingAvg"/>
            <c:period val="2"/>
            <c:dispRSqr val="0"/>
            <c:dispEq val="0"/>
          </c:trendline>
          <c:xVal>
            <c:numRef>
              <c:f>[8]BoxPlot!$AA$1:$AA$54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[8]BoxPlot!$AF$1:$AF$54</c:f>
              <c:numCache>
                <c:formatCode>General</c:formatCode>
                <c:ptCount val="54"/>
                <c:pt idx="51">
                  <c:v>6</c:v>
                </c:pt>
                <c:pt idx="52">
                  <c:v>6</c:v>
                </c:pt>
                <c:pt idx="53">
                  <c:v>6</c:v>
                </c:pt>
              </c:numCache>
            </c:numRef>
          </c:yVal>
          <c:smooth val="0"/>
        </c:ser>
        <c:ser>
          <c:idx val="5"/>
          <c:order val="5"/>
          <c:spPr>
            <a:ln w="19050">
              <a:noFill/>
            </a:ln>
          </c:spPr>
          <c:marker>
            <c:symbol val="diamond"/>
            <c:size val="5"/>
          </c:marker>
          <c:xVal>
            <c:numRef>
              <c:f>[8]BoxPlot!$AA$1:$AA$54</c:f>
              <c:numCache>
                <c:formatCode>General</c:formatCode>
                <c:ptCount val="54"/>
                <c:pt idx="0">
                  <c:v>2.8000000000000001E-2</c:v>
                </c:pt>
                <c:pt idx="1">
                  <c:v>3.5999999999999997E-2</c:v>
                </c:pt>
                <c:pt idx="2">
                  <c:v>3.5999999999999997E-2</c:v>
                </c:pt>
                <c:pt idx="3">
                  <c:v>3.6999999999999998E-2</c:v>
                </c:pt>
                <c:pt idx="4">
                  <c:v>3.6999999999999998E-2</c:v>
                </c:pt>
                <c:pt idx="5">
                  <c:v>4.3999999999999997E-2</c:v>
                </c:pt>
                <c:pt idx="6">
                  <c:v>4.3999999999999997E-2</c:v>
                </c:pt>
                <c:pt idx="7">
                  <c:v>4.3999999999999997E-2</c:v>
                </c:pt>
                <c:pt idx="8">
                  <c:v>4.4999999999999998E-2</c:v>
                </c:pt>
                <c:pt idx="9">
                  <c:v>4.4999999999999998E-2</c:v>
                </c:pt>
                <c:pt idx="10">
                  <c:v>4.5999999999999999E-2</c:v>
                </c:pt>
                <c:pt idx="11">
                  <c:v>4.5999999999999999E-2</c:v>
                </c:pt>
                <c:pt idx="12">
                  <c:v>4.8000000000000001E-2</c:v>
                </c:pt>
                <c:pt idx="13">
                  <c:v>4.9000000000000002E-2</c:v>
                </c:pt>
                <c:pt idx="14">
                  <c:v>5.0999999999999997E-2</c:v>
                </c:pt>
                <c:pt idx="15">
                  <c:v>5.2999999999999999E-2</c:v>
                </c:pt>
                <c:pt idx="16">
                  <c:v>5.3999999999999999E-2</c:v>
                </c:pt>
                <c:pt idx="17">
                  <c:v>5.3999999999999999E-2</c:v>
                </c:pt>
                <c:pt idx="18">
                  <c:v>5.5E-2</c:v>
                </c:pt>
                <c:pt idx="19">
                  <c:v>5.6000000000000001E-2</c:v>
                </c:pt>
                <c:pt idx="20">
                  <c:v>5.6000000000000001E-2</c:v>
                </c:pt>
                <c:pt idx="21">
                  <c:v>5.7000000000000002E-2</c:v>
                </c:pt>
                <c:pt idx="22">
                  <c:v>5.7000000000000002E-2</c:v>
                </c:pt>
                <c:pt idx="23">
                  <c:v>5.7000000000000002E-2</c:v>
                </c:pt>
                <c:pt idx="24">
                  <c:v>5.8000000000000003E-2</c:v>
                </c:pt>
                <c:pt idx="25">
                  <c:v>5.8999999999999997E-2</c:v>
                </c:pt>
                <c:pt idx="26">
                  <c:v>6.0999999999999999E-2</c:v>
                </c:pt>
                <c:pt idx="27">
                  <c:v>6.2E-2</c:v>
                </c:pt>
                <c:pt idx="28">
                  <c:v>6.2E-2</c:v>
                </c:pt>
                <c:pt idx="29">
                  <c:v>6.2E-2</c:v>
                </c:pt>
                <c:pt idx="30">
                  <c:v>6.3E-2</c:v>
                </c:pt>
                <c:pt idx="31">
                  <c:v>6.5000000000000002E-2</c:v>
                </c:pt>
                <c:pt idx="32">
                  <c:v>6.5000000000000002E-2</c:v>
                </c:pt>
                <c:pt idx="33">
                  <c:v>6.5000000000000002E-2</c:v>
                </c:pt>
                <c:pt idx="34">
                  <c:v>6.5000000000000002E-2</c:v>
                </c:pt>
                <c:pt idx="35">
                  <c:v>6.6000000000000003E-2</c:v>
                </c:pt>
                <c:pt idx="36">
                  <c:v>6.6000000000000003E-2</c:v>
                </c:pt>
                <c:pt idx="37">
                  <c:v>6.6000000000000003E-2</c:v>
                </c:pt>
                <c:pt idx="38">
                  <c:v>6.8000000000000005E-2</c:v>
                </c:pt>
                <c:pt idx="39">
                  <c:v>6.9000000000000006E-2</c:v>
                </c:pt>
                <c:pt idx="40">
                  <c:v>7.0000000000000007E-2</c:v>
                </c:pt>
                <c:pt idx="41">
                  <c:v>7.0000000000000007E-2</c:v>
                </c:pt>
                <c:pt idx="42">
                  <c:v>7.0999999999999994E-2</c:v>
                </c:pt>
                <c:pt idx="43">
                  <c:v>7.3999999999999996E-2</c:v>
                </c:pt>
                <c:pt idx="44">
                  <c:v>7.3999999999999996E-2</c:v>
                </c:pt>
                <c:pt idx="45">
                  <c:v>7.3999999999999996E-2</c:v>
                </c:pt>
                <c:pt idx="46">
                  <c:v>7.6999999999999999E-2</c:v>
                </c:pt>
                <c:pt idx="47">
                  <c:v>7.6999999999999999E-2</c:v>
                </c:pt>
                <c:pt idx="48">
                  <c:v>7.6999999999999999E-2</c:v>
                </c:pt>
                <c:pt idx="49">
                  <c:v>7.8E-2</c:v>
                </c:pt>
                <c:pt idx="50">
                  <c:v>0.08</c:v>
                </c:pt>
                <c:pt idx="51">
                  <c:v>4.8000000000000001E-2</c:v>
                </c:pt>
                <c:pt idx="52">
                  <c:v>5.8999999999999997E-2</c:v>
                </c:pt>
                <c:pt idx="53">
                  <c:v>6.8000000000000005E-2</c:v>
                </c:pt>
              </c:numCache>
            </c:numRef>
          </c:xVal>
          <c:yVal>
            <c:numRef>
              <c:f>[8]BoxPlot!$AG$1:$AG$54</c:f>
              <c:numCache>
                <c:formatCode>General</c:formatCode>
                <c:ptCount val="54"/>
              </c:numCache>
            </c:numRef>
          </c:yVal>
          <c:smooth val="0"/>
        </c:ser>
        <c:dLbls>
          <c:showLegendKey val="0"/>
          <c:showVal val="0"/>
          <c:showCatName val="0"/>
          <c:showSerName val="0"/>
          <c:showPercent val="0"/>
          <c:showBubbleSize val="0"/>
        </c:dLbls>
        <c:axId val="464719712"/>
        <c:axId val="464720496"/>
      </c:scatterChart>
      <c:valAx>
        <c:axId val="464719712"/>
        <c:scaling>
          <c:orientation val="minMax"/>
          <c:max val="8.8888888888888906E-2"/>
          <c:min val="2.8000000000000001E-2"/>
        </c:scaling>
        <c:delete val="0"/>
        <c:axPos val="b"/>
        <c:numFmt formatCode="General" sourceLinked="1"/>
        <c:majorTickMark val="out"/>
        <c:minorTickMark val="none"/>
        <c:tickLblPos val="nextTo"/>
        <c:crossAx val="464720496"/>
        <c:crosses val="autoZero"/>
        <c:crossBetween val="midCat"/>
      </c:valAx>
      <c:valAx>
        <c:axId val="464720496"/>
        <c:scaling>
          <c:orientation val="minMax"/>
        </c:scaling>
        <c:delete val="1"/>
        <c:axPos val="l"/>
        <c:numFmt formatCode="General" sourceLinked="1"/>
        <c:majorTickMark val="out"/>
        <c:minorTickMark val="none"/>
        <c:tickLblPos val="nextTo"/>
        <c:crossAx val="464719712"/>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[7]Output!$B$6:$B$20</c:f>
              <c:numCache>
                <c:formatCode>General</c:formatCode>
                <c:ptCount val="15"/>
                <c:pt idx="0">
                  <c:v>9.9999999999999894E-4</c:v>
                </c:pt>
                <c:pt idx="1">
                  <c:v>1.0999999999999999E-2</c:v>
                </c:pt>
                <c:pt idx="2">
                  <c:v>2.1000000000000001E-2</c:v>
                </c:pt>
                <c:pt idx="3">
                  <c:v>3.1E-2</c:v>
                </c:pt>
                <c:pt idx="4">
                  <c:v>4.1000000000000002E-2</c:v>
                </c:pt>
                <c:pt idx="5">
                  <c:v>5.0999999999999997E-2</c:v>
                </c:pt>
                <c:pt idx="6">
                  <c:v>6.0999999999999999E-2</c:v>
                </c:pt>
                <c:pt idx="7">
                  <c:v>7.0999999999999994E-2</c:v>
                </c:pt>
                <c:pt idx="8">
                  <c:v>8.1000000000000003E-2</c:v>
                </c:pt>
                <c:pt idx="9">
                  <c:v>9.0999999999999998E-2</c:v>
                </c:pt>
                <c:pt idx="10">
                  <c:v>0.10100000000000001</c:v>
                </c:pt>
                <c:pt idx="11">
                  <c:v>0.111</c:v>
                </c:pt>
                <c:pt idx="12">
                  <c:v>0.121</c:v>
                </c:pt>
                <c:pt idx="14">
                  <c:v>0.13099</c:v>
                </c:pt>
              </c:numCache>
            </c:numRef>
          </c:cat>
          <c:val>
            <c:numRef>
              <c:f>[7]Output!$H$6:$H$20</c:f>
              <c:numCache>
                <c:formatCode>General</c:formatCode>
                <c:ptCount val="15"/>
                <c:pt idx="0">
                  <c:v>31.372549019607842</c:v>
                </c:pt>
                <c:pt idx="1">
                  <c:v>39.215686274509807</c:v>
                </c:pt>
                <c:pt idx="2">
                  <c:v>13.725490196078432</c:v>
                </c:pt>
                <c:pt idx="3">
                  <c:v>1.9607843137254901</c:v>
                </c:pt>
                <c:pt idx="4">
                  <c:v>9.8039215686274517</c:v>
                </c:pt>
                <c:pt idx="5">
                  <c:v>0</c:v>
                </c:pt>
                <c:pt idx="6">
                  <c:v>1.9607843137254901</c:v>
                </c:pt>
                <c:pt idx="7">
                  <c:v>0</c:v>
                </c:pt>
                <c:pt idx="8">
                  <c:v>0</c:v>
                </c:pt>
                <c:pt idx="9">
                  <c:v>0</c:v>
                </c:pt>
                <c:pt idx="10">
                  <c:v>0</c:v>
                </c:pt>
                <c:pt idx="11">
                  <c:v>0</c:v>
                </c:pt>
                <c:pt idx="12">
                  <c:v>1.9607843137254901</c:v>
                </c:pt>
              </c:numCache>
            </c:numRef>
          </c:val>
        </c:ser>
        <c:dLbls>
          <c:showLegendKey val="0"/>
          <c:showVal val="0"/>
          <c:showCatName val="0"/>
          <c:showSerName val="0"/>
          <c:showPercent val="0"/>
          <c:showBubbleSize val="0"/>
        </c:dLbls>
        <c:gapWidth val="0"/>
        <c:axId val="458577352"/>
        <c:axId val="458578528"/>
      </c:barChart>
      <c:catAx>
        <c:axId val="458577352"/>
        <c:scaling>
          <c:orientation val="minMax"/>
        </c:scaling>
        <c:delete val="0"/>
        <c:axPos val="b"/>
        <c:title>
          <c:tx>
            <c:rich>
              <a:bodyPr/>
              <a:lstStyle/>
              <a:p>
                <a:pPr>
                  <a:defRPr sz="1000" b="0" i="0">
                    <a:latin typeface="Arial"/>
                    <a:ea typeface="Arial"/>
                    <a:cs typeface="Arial"/>
                  </a:defRPr>
                </a:pPr>
                <a:r>
                  <a:rPr lang="en-US"/>
                  <a:t>CO2 Emissions</a:t>
                </a:r>
              </a:p>
            </c:rich>
          </c:tx>
          <c:layout/>
          <c:overlay val="0"/>
        </c:title>
        <c:numFmt formatCode="#,##0.0000\ ;\-#,##0.0000\ " sourceLinked="0"/>
        <c:majorTickMark val="none"/>
        <c:minorTickMark val="none"/>
        <c:tickLblPos val="nextTo"/>
        <c:txPr>
          <a:bodyPr rot="-2700000" vert="horz"/>
          <a:lstStyle/>
          <a:p>
            <a:pPr>
              <a:defRPr sz="1000" b="0" i="0">
                <a:latin typeface="Arial"/>
                <a:ea typeface="Arial"/>
                <a:cs typeface="Arial"/>
              </a:defRPr>
            </a:pPr>
            <a:endParaRPr lang="en-US"/>
          </a:p>
        </c:txPr>
        <c:crossAx val="458578528"/>
        <c:crosses val="autoZero"/>
        <c:auto val="1"/>
        <c:lblAlgn val="ctr"/>
        <c:lblOffset val="100"/>
        <c:noMultiLvlLbl val="0"/>
      </c:catAx>
      <c:valAx>
        <c:axId val="458578528"/>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458577352"/>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spPr>
            <a:pattFill prst="ltUpDiag">
              <a:fgClr>
                <a:srgbClr val="FFFFCC"/>
              </a:fgClr>
              <a:bgClr>
                <a:srgbClr val="FFFFFF"/>
              </a:bgClr>
            </a:pattFill>
            <a:ln w="3175">
              <a:solidFill>
                <a:srgbClr val="000000"/>
              </a:solidFill>
              <a:prstDash val="solid"/>
            </a:ln>
          </c:spPr>
          <c:invertIfNegative val="0"/>
          <c:cat>
            <c:numRef>
              <c:f>[6]Output!$B$6:$B$14</c:f>
              <c:numCache>
                <c:formatCode>General</c:formatCode>
                <c:ptCount val="9"/>
                <c:pt idx="0">
                  <c:v>5</c:v>
                </c:pt>
                <c:pt idx="1">
                  <c:v>8</c:v>
                </c:pt>
                <c:pt idx="2">
                  <c:v>11</c:v>
                </c:pt>
                <c:pt idx="3">
                  <c:v>14</c:v>
                </c:pt>
                <c:pt idx="4">
                  <c:v>17</c:v>
                </c:pt>
                <c:pt idx="5">
                  <c:v>20</c:v>
                </c:pt>
                <c:pt idx="6">
                  <c:v>23</c:v>
                </c:pt>
                <c:pt idx="7">
                  <c:v>26</c:v>
                </c:pt>
                <c:pt idx="8">
                  <c:v>28.990000000000002</c:v>
                </c:pt>
              </c:numCache>
            </c:numRef>
          </c:cat>
          <c:val>
            <c:numRef>
              <c:f>[6]Output!$H$6:$H$14</c:f>
              <c:numCache>
                <c:formatCode>General</c:formatCode>
                <c:ptCount val="9"/>
                <c:pt idx="0">
                  <c:v>25.490196078431371</c:v>
                </c:pt>
                <c:pt idx="1">
                  <c:v>47.058823529411761</c:v>
                </c:pt>
                <c:pt idx="2">
                  <c:v>15.686274509803921</c:v>
                </c:pt>
                <c:pt idx="3">
                  <c:v>9.8039215686274517</c:v>
                </c:pt>
                <c:pt idx="4">
                  <c:v>0</c:v>
                </c:pt>
                <c:pt idx="5">
                  <c:v>0</c:v>
                </c:pt>
                <c:pt idx="6">
                  <c:v>0</c:v>
                </c:pt>
                <c:pt idx="7">
                  <c:v>1.9607843137254901</c:v>
                </c:pt>
              </c:numCache>
            </c:numRef>
          </c:val>
        </c:ser>
        <c:dLbls>
          <c:showLegendKey val="0"/>
          <c:showVal val="0"/>
          <c:showCatName val="0"/>
          <c:showSerName val="0"/>
          <c:showPercent val="0"/>
          <c:showBubbleSize val="0"/>
        </c:dLbls>
        <c:gapWidth val="0"/>
        <c:axId val="457972608"/>
        <c:axId val="457971824"/>
      </c:barChart>
      <c:catAx>
        <c:axId val="457972608"/>
        <c:scaling>
          <c:orientation val="minMax"/>
        </c:scaling>
        <c:delete val="0"/>
        <c:axPos val="b"/>
        <c:title>
          <c:tx>
            <c:rich>
              <a:bodyPr/>
              <a:lstStyle/>
              <a:p>
                <a:pPr>
                  <a:defRPr sz="1000" b="0" i="0">
                    <a:latin typeface="Arial"/>
                    <a:ea typeface="Arial"/>
                    <a:cs typeface="Arial"/>
                  </a:defRPr>
                </a:pPr>
                <a:r>
                  <a:rPr lang="en-US"/>
                  <a:t>Advanced Degree</a:t>
                </a:r>
              </a:p>
            </c:rich>
          </c:tx>
          <c:layout/>
          <c:overlay val="0"/>
        </c:title>
        <c:numFmt formatCode="#,##0\ ;\-#,##0\ " sourceLinked="0"/>
        <c:majorTickMark val="none"/>
        <c:minorTickMark val="none"/>
        <c:tickLblPos val="nextTo"/>
        <c:txPr>
          <a:bodyPr rot="-2700000" vert="horz"/>
          <a:lstStyle/>
          <a:p>
            <a:pPr>
              <a:defRPr sz="1000" b="0" i="0">
                <a:latin typeface="Arial"/>
                <a:ea typeface="Arial"/>
                <a:cs typeface="Arial"/>
              </a:defRPr>
            </a:pPr>
            <a:endParaRPr lang="en-US"/>
          </a:p>
        </c:txPr>
        <c:crossAx val="457971824"/>
        <c:crosses val="autoZero"/>
        <c:auto val="1"/>
        <c:lblAlgn val="ctr"/>
        <c:lblOffset val="100"/>
        <c:noMultiLvlLbl val="0"/>
      </c:catAx>
      <c:valAx>
        <c:axId val="457971824"/>
        <c:scaling>
          <c:orientation val="minMax"/>
        </c:scaling>
        <c:delete val="0"/>
        <c:axPos val="l"/>
        <c:title>
          <c:tx>
            <c:rich>
              <a:bodyPr/>
              <a:lstStyle/>
              <a:p>
                <a:pPr>
                  <a:defRPr sz="1000" b="0" i="0">
                    <a:latin typeface="Arial"/>
                    <a:ea typeface="Arial"/>
                    <a:cs typeface="Arial"/>
                  </a:defRPr>
                </a:pPr>
                <a:r>
                  <a:rPr lang="en-US"/>
                  <a:t>Percent</a:t>
                </a:r>
              </a:p>
            </c:rich>
          </c:tx>
          <c:layout/>
          <c:overlay val="0"/>
        </c:title>
        <c:numFmt formatCode="0" sourceLinked="0"/>
        <c:majorTickMark val="out"/>
        <c:minorTickMark val="none"/>
        <c:tickLblPos val="nextTo"/>
        <c:txPr>
          <a:bodyPr/>
          <a:lstStyle/>
          <a:p>
            <a:pPr>
              <a:defRPr sz="1000" b="0" i="0">
                <a:latin typeface="Arial"/>
                <a:ea typeface="Arial"/>
                <a:cs typeface="Arial"/>
              </a:defRPr>
            </a:pPr>
            <a:endParaRPr lang="en-US"/>
          </a:p>
        </c:txPr>
        <c:crossAx val="457972608"/>
        <c:crosses val="autoZero"/>
        <c:crossBetween val="between"/>
      </c:valAx>
      <c:spPr>
        <a:noFill/>
        <a:ln w="25400">
          <a:noFill/>
        </a:ln>
      </c:spPr>
    </c:plotArea>
    <c:legend>
      <c:legendPos val="r"/>
      <c:layout/>
      <c:overlay val="0"/>
    </c:legend>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558800</xdr:colOff>
      <xdr:row>0</xdr:row>
      <xdr:rowOff>193675</xdr:rowOff>
    </xdr:from>
    <xdr:to>
      <xdr:col>12</xdr:col>
      <xdr:colOff>152400</xdr:colOff>
      <xdr:row>12</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9</xdr:col>
      <xdr:colOff>165100</xdr:colOff>
      <xdr:row>35</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16</xdr:row>
      <xdr:rowOff>92075</xdr:rowOff>
    </xdr:from>
    <xdr:to>
      <xdr:col>9</xdr:col>
      <xdr:colOff>165100</xdr:colOff>
      <xdr:row>36</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8</xdr:col>
      <xdr:colOff>422275</xdr:colOff>
      <xdr:row>37</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8</xdr:col>
      <xdr:colOff>679450</xdr:colOff>
      <xdr:row>37</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15</xdr:row>
      <xdr:rowOff>92075</xdr:rowOff>
    </xdr:from>
    <xdr:to>
      <xdr:col>8</xdr:col>
      <xdr:colOff>546100</xdr:colOff>
      <xdr:row>35</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25400</xdr:colOff>
      <xdr:row>1</xdr:row>
      <xdr:rowOff>155575</xdr:rowOff>
    </xdr:from>
    <xdr:to>
      <xdr:col>12</xdr:col>
      <xdr:colOff>228600</xdr:colOff>
      <xdr:row>13</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22</xdr:row>
      <xdr:rowOff>92075</xdr:rowOff>
    </xdr:from>
    <xdr:to>
      <xdr:col>8</xdr:col>
      <xdr:colOff>422275</xdr:colOff>
      <xdr:row>42</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17</xdr:row>
      <xdr:rowOff>92075</xdr:rowOff>
    </xdr:from>
    <xdr:to>
      <xdr:col>9</xdr:col>
      <xdr:colOff>165100</xdr:colOff>
      <xdr:row>37</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employment%20Frequency%20Di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verage%20Income%20Boxplo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igh%20School%20Degree%20Boxplo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Bachelor's%20Degree%20Boxplo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dvanced%20Degree%20Boxplo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O2%20Emissions%20Boxplo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very%20Frequency%20D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verage%20Income%20Frequency%20Di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iploma%20Graduate%20Frequency%20Di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helor's%20Degree%20Frequency%20Di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dvanced%20degree%20frequency%20di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2%20Emissions%20Frequency%20Dist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nemployment%20Boxplo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overty%20Boxp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9">
          <cell r="B9">
            <v>2.1000000000000001E-2</v>
          </cell>
          <cell r="H9">
            <v>1.9607843137254901</v>
          </cell>
        </row>
        <row r="10">
          <cell r="B10">
            <v>3.1E-2</v>
          </cell>
          <cell r="H10">
            <v>7.8431372549019605</v>
          </cell>
        </row>
        <row r="11">
          <cell r="B11">
            <v>4.1000000000000002E-2</v>
          </cell>
          <cell r="H11">
            <v>17.647058823529413</v>
          </cell>
        </row>
        <row r="12">
          <cell r="B12">
            <v>5.0999999999999997E-2</v>
          </cell>
          <cell r="H12">
            <v>23.52941176470588</v>
          </cell>
        </row>
        <row r="13">
          <cell r="B13">
            <v>6.0999999999999999E-2</v>
          </cell>
          <cell r="H13">
            <v>31.372549019607842</v>
          </cell>
        </row>
        <row r="14">
          <cell r="B14">
            <v>7.0999999999999994E-2</v>
          </cell>
          <cell r="H14">
            <v>17.647058823529413</v>
          </cell>
        </row>
        <row r="15">
          <cell r="B15">
            <v>8.0990000000000006E-2</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40193</v>
          </cell>
          <cell r="AB1">
            <v>10</v>
          </cell>
          <cell r="AC1">
            <v>5</v>
          </cell>
        </row>
        <row r="2">
          <cell r="AA2">
            <v>40461</v>
          </cell>
          <cell r="AB2">
            <v>10</v>
          </cell>
          <cell r="AC2">
            <v>5</v>
          </cell>
        </row>
        <row r="3">
          <cell r="AA3">
            <v>40760</v>
          </cell>
          <cell r="AB3">
            <v>10</v>
          </cell>
          <cell r="AC3">
            <v>5</v>
          </cell>
        </row>
        <row r="4">
          <cell r="AA4">
            <v>41706</v>
          </cell>
          <cell r="AB4">
            <v>10</v>
          </cell>
          <cell r="AC4">
            <v>5</v>
          </cell>
        </row>
        <row r="5">
          <cell r="AA5">
            <v>42580.615369438601</v>
          </cell>
          <cell r="AB5">
            <v>10</v>
          </cell>
          <cell r="AC5">
            <v>5</v>
          </cell>
        </row>
        <row r="6">
          <cell r="AA6">
            <v>43195</v>
          </cell>
          <cell r="AB6">
            <v>10</v>
          </cell>
          <cell r="AC6">
            <v>5</v>
          </cell>
        </row>
        <row r="7">
          <cell r="AA7">
            <v>43221</v>
          </cell>
          <cell r="AB7">
            <v>10</v>
          </cell>
          <cell r="AC7">
            <v>5</v>
          </cell>
        </row>
        <row r="8">
          <cell r="AA8">
            <v>43302.794964895402</v>
          </cell>
          <cell r="AB8">
            <v>10</v>
          </cell>
          <cell r="AC8">
            <v>5</v>
          </cell>
        </row>
        <row r="9">
          <cell r="AA9">
            <v>43395</v>
          </cell>
          <cell r="AB9">
            <v>10</v>
          </cell>
          <cell r="AC9">
            <v>5</v>
          </cell>
        </row>
        <row r="10">
          <cell r="AA10">
            <v>43437</v>
          </cell>
          <cell r="AB10">
            <v>10</v>
          </cell>
          <cell r="AC10">
            <v>5</v>
          </cell>
        </row>
        <row r="11">
          <cell r="AA11">
            <v>43863</v>
          </cell>
          <cell r="AB11">
            <v>10</v>
          </cell>
          <cell r="AC11">
            <v>5</v>
          </cell>
        </row>
        <row r="12">
          <cell r="AA12">
            <v>45887</v>
          </cell>
          <cell r="AB12">
            <v>10</v>
          </cell>
          <cell r="AC12">
            <v>5</v>
          </cell>
        </row>
        <row r="13">
          <cell r="AA13">
            <v>47114</v>
          </cell>
          <cell r="AB13">
            <v>10</v>
          </cell>
          <cell r="AC13">
            <v>5</v>
          </cell>
        </row>
        <row r="14">
          <cell r="AA14">
            <v>47371</v>
          </cell>
          <cell r="AB14">
            <v>10</v>
          </cell>
          <cell r="AC14">
            <v>5</v>
          </cell>
        </row>
        <row r="15">
          <cell r="AA15">
            <v>47691</v>
          </cell>
          <cell r="AB15">
            <v>10</v>
          </cell>
          <cell r="AC15">
            <v>5</v>
          </cell>
        </row>
        <row r="16">
          <cell r="AA16">
            <v>47804</v>
          </cell>
          <cell r="AB16">
            <v>10</v>
          </cell>
          <cell r="AC16">
            <v>5</v>
          </cell>
        </row>
        <row r="17">
          <cell r="AA17">
            <v>47958</v>
          </cell>
          <cell r="AB17">
            <v>10</v>
          </cell>
          <cell r="AC17">
            <v>5</v>
          </cell>
        </row>
        <row r="18">
          <cell r="AA18">
            <v>49402</v>
          </cell>
          <cell r="AB18">
            <v>10</v>
          </cell>
          <cell r="AC18">
            <v>5</v>
          </cell>
        </row>
        <row r="19">
          <cell r="AA19">
            <v>49562</v>
          </cell>
          <cell r="AB19">
            <v>10</v>
          </cell>
          <cell r="AC19">
            <v>5</v>
          </cell>
        </row>
        <row r="20">
          <cell r="AA20">
            <v>49846</v>
          </cell>
          <cell r="AB20">
            <v>10</v>
          </cell>
          <cell r="AC20">
            <v>5</v>
          </cell>
        </row>
        <row r="21">
          <cell r="AA21">
            <v>50003</v>
          </cell>
          <cell r="AB21">
            <v>10</v>
          </cell>
          <cell r="AC21">
            <v>5</v>
          </cell>
        </row>
        <row r="22">
          <cell r="AA22">
            <v>50055</v>
          </cell>
          <cell r="AB22">
            <v>10</v>
          </cell>
          <cell r="AC22">
            <v>5</v>
          </cell>
        </row>
        <row r="23">
          <cell r="AA23">
            <v>50487</v>
          </cell>
          <cell r="AB23">
            <v>10</v>
          </cell>
          <cell r="AC23">
            <v>5</v>
          </cell>
        </row>
        <row r="24">
          <cell r="AA24">
            <v>51165.116228090497</v>
          </cell>
          <cell r="AB24">
            <v>10</v>
          </cell>
          <cell r="AC24">
            <v>5</v>
          </cell>
        </row>
        <row r="25">
          <cell r="AA25">
            <v>51553</v>
          </cell>
          <cell r="AB25">
            <v>10</v>
          </cell>
          <cell r="AC25">
            <v>5</v>
          </cell>
        </row>
        <row r="26">
          <cell r="AA26">
            <v>52169.069316526802</v>
          </cell>
          <cell r="AB26">
            <v>10</v>
          </cell>
          <cell r="AC26">
            <v>5</v>
          </cell>
        </row>
        <row r="27">
          <cell r="AA27">
            <v>52767</v>
          </cell>
          <cell r="AB27">
            <v>10</v>
          </cell>
          <cell r="AC27">
            <v>5</v>
          </cell>
        </row>
        <row r="28">
          <cell r="AA28">
            <v>52838</v>
          </cell>
          <cell r="AB28">
            <v>10</v>
          </cell>
          <cell r="AC28">
            <v>5</v>
          </cell>
        </row>
        <row r="29">
          <cell r="AA29">
            <v>53695</v>
          </cell>
          <cell r="AB29">
            <v>10</v>
          </cell>
          <cell r="AC29">
            <v>5</v>
          </cell>
        </row>
        <row r="30">
          <cell r="AA30">
            <v>54043</v>
          </cell>
          <cell r="AB30">
            <v>10</v>
          </cell>
          <cell r="AC30">
            <v>5</v>
          </cell>
        </row>
        <row r="31">
          <cell r="AA31">
            <v>54066</v>
          </cell>
          <cell r="AB31">
            <v>10</v>
          </cell>
          <cell r="AC31">
            <v>5</v>
          </cell>
        </row>
        <row r="32">
          <cell r="AA32">
            <v>54342.076060999498</v>
          </cell>
          <cell r="AB32">
            <v>10</v>
          </cell>
          <cell r="AC32">
            <v>5</v>
          </cell>
        </row>
        <row r="33">
          <cell r="AA33">
            <v>54777</v>
          </cell>
          <cell r="AB33">
            <v>10</v>
          </cell>
          <cell r="AC33">
            <v>5</v>
          </cell>
        </row>
        <row r="34">
          <cell r="AA34">
            <v>54982.060958829898</v>
          </cell>
          <cell r="AB34">
            <v>10</v>
          </cell>
          <cell r="AC34">
            <v>5</v>
          </cell>
        </row>
        <row r="35">
          <cell r="AA35">
            <v>55158</v>
          </cell>
          <cell r="AB35">
            <v>10</v>
          </cell>
          <cell r="AC35">
            <v>5</v>
          </cell>
        </row>
        <row r="36">
          <cell r="AA36">
            <v>55946</v>
          </cell>
          <cell r="AB36">
            <v>10</v>
          </cell>
          <cell r="AC36">
            <v>5</v>
          </cell>
        </row>
        <row r="37">
          <cell r="AA37">
            <v>56834.518300498697</v>
          </cell>
          <cell r="AB37">
            <v>10</v>
          </cell>
          <cell r="AC37">
            <v>5</v>
          </cell>
        </row>
        <row r="38">
          <cell r="AA38">
            <v>56883</v>
          </cell>
          <cell r="AB38">
            <v>10</v>
          </cell>
          <cell r="AC38">
            <v>5</v>
          </cell>
        </row>
        <row r="39">
          <cell r="AA39">
            <v>59877.304402423601</v>
          </cell>
          <cell r="AB39">
            <v>10</v>
          </cell>
          <cell r="AC39">
            <v>5</v>
          </cell>
        </row>
        <row r="40">
          <cell r="AA40">
            <v>59881</v>
          </cell>
          <cell r="AB40">
            <v>10</v>
          </cell>
          <cell r="AC40">
            <v>5</v>
          </cell>
        </row>
        <row r="41">
          <cell r="AA41">
            <v>60692.290106296699</v>
          </cell>
          <cell r="AB41">
            <v>10</v>
          </cell>
          <cell r="AC41">
            <v>5</v>
          </cell>
        </row>
        <row r="42">
          <cell r="AA42">
            <v>60727</v>
          </cell>
          <cell r="AB42">
            <v>10</v>
          </cell>
          <cell r="AC42">
            <v>5</v>
          </cell>
        </row>
        <row r="43">
          <cell r="AA43">
            <v>61161</v>
          </cell>
          <cell r="AB43">
            <v>10</v>
          </cell>
          <cell r="AC43">
            <v>5</v>
          </cell>
        </row>
        <row r="44">
          <cell r="AA44">
            <v>61364</v>
          </cell>
          <cell r="AB44">
            <v>10</v>
          </cell>
          <cell r="AC44">
            <v>5</v>
          </cell>
        </row>
        <row r="45">
          <cell r="AA45">
            <v>61730</v>
          </cell>
          <cell r="AB45">
            <v>10</v>
          </cell>
          <cell r="AC45">
            <v>5</v>
          </cell>
        </row>
        <row r="46">
          <cell r="AA46">
            <v>64372</v>
          </cell>
          <cell r="AB46">
            <v>10</v>
          </cell>
          <cell r="AC46">
            <v>5</v>
          </cell>
        </row>
        <row r="47">
          <cell r="AA47">
            <v>64669</v>
          </cell>
          <cell r="AB47">
            <v>10</v>
          </cell>
          <cell r="AC47">
            <v>5</v>
          </cell>
        </row>
        <row r="48">
          <cell r="AA48">
            <v>66014.519285885195</v>
          </cell>
          <cell r="AB48">
            <v>10</v>
          </cell>
          <cell r="AC48">
            <v>5</v>
          </cell>
        </row>
        <row r="49">
          <cell r="AA49">
            <v>66904</v>
          </cell>
          <cell r="AB49">
            <v>10</v>
          </cell>
          <cell r="AC49">
            <v>5</v>
          </cell>
        </row>
        <row r="50">
          <cell r="AA50">
            <v>69453</v>
          </cell>
          <cell r="AB50">
            <v>10</v>
          </cell>
          <cell r="AC50">
            <v>5</v>
          </cell>
        </row>
        <row r="51">
          <cell r="AA51">
            <v>69826</v>
          </cell>
          <cell r="AB51">
            <v>10</v>
          </cell>
          <cell r="AC51">
            <v>5</v>
          </cell>
        </row>
        <row r="52">
          <cell r="AA52">
            <v>47114</v>
          </cell>
          <cell r="AB52">
            <v>10</v>
          </cell>
          <cell r="AD52">
            <v>4</v>
          </cell>
          <cell r="AE52">
            <v>5</v>
          </cell>
          <cell r="AF52">
            <v>6</v>
          </cell>
        </row>
        <row r="53">
          <cell r="AA53">
            <v>52169.069300000003</v>
          </cell>
          <cell r="AB53">
            <v>10</v>
          </cell>
          <cell r="AD53">
            <v>4</v>
          </cell>
          <cell r="AE53">
            <v>5</v>
          </cell>
          <cell r="AF53">
            <v>6</v>
          </cell>
        </row>
        <row r="54">
          <cell r="AA54">
            <v>59877.304400000001</v>
          </cell>
          <cell r="AB54">
            <v>10</v>
          </cell>
          <cell r="AD54">
            <v>4</v>
          </cell>
          <cell r="AE54">
            <v>5</v>
          </cell>
          <cell r="AF54">
            <v>6</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79.900000000000006</v>
          </cell>
          <cell r="AB1">
            <v>10</v>
          </cell>
          <cell r="AC1">
            <v>5</v>
          </cell>
        </row>
        <row r="2">
          <cell r="AA2">
            <v>80.400000000000006</v>
          </cell>
          <cell r="AB2">
            <v>10</v>
          </cell>
          <cell r="AC2">
            <v>5</v>
          </cell>
        </row>
        <row r="3">
          <cell r="AA3">
            <v>80.599999999999994</v>
          </cell>
          <cell r="AB3">
            <v>10</v>
          </cell>
          <cell r="AC3">
            <v>5</v>
          </cell>
        </row>
        <row r="4">
          <cell r="AA4">
            <v>81.7</v>
          </cell>
          <cell r="AB4">
            <v>10</v>
          </cell>
          <cell r="AC4">
            <v>5</v>
          </cell>
        </row>
        <row r="5">
          <cell r="AA5">
            <v>82.1</v>
          </cell>
          <cell r="AB5">
            <v>10</v>
          </cell>
          <cell r="AC5">
            <v>5</v>
          </cell>
        </row>
        <row r="6">
          <cell r="AA6">
            <v>82.2</v>
          </cell>
          <cell r="AB6">
            <v>10</v>
          </cell>
          <cell r="AC6">
            <v>5</v>
          </cell>
        </row>
        <row r="7">
          <cell r="AA7">
            <v>82.4</v>
          </cell>
          <cell r="AB7">
            <v>10</v>
          </cell>
          <cell r="AC7">
            <v>5</v>
          </cell>
        </row>
        <row r="8">
          <cell r="AA8">
            <v>82.8</v>
          </cell>
          <cell r="AB8">
            <v>10</v>
          </cell>
          <cell r="AC8">
            <v>5</v>
          </cell>
        </row>
        <row r="9">
          <cell r="AA9">
            <v>82.8</v>
          </cell>
          <cell r="AB9">
            <v>10</v>
          </cell>
          <cell r="AC9">
            <v>5</v>
          </cell>
        </row>
        <row r="10">
          <cell r="AA10">
            <v>83.1</v>
          </cell>
          <cell r="AB10">
            <v>10</v>
          </cell>
          <cell r="AC10">
            <v>5</v>
          </cell>
        </row>
        <row r="11">
          <cell r="AA11">
            <v>83.6</v>
          </cell>
          <cell r="AB11">
            <v>10</v>
          </cell>
          <cell r="AC11">
            <v>5</v>
          </cell>
        </row>
        <row r="12">
          <cell r="AA12">
            <v>83.9</v>
          </cell>
          <cell r="AB12">
            <v>10</v>
          </cell>
          <cell r="AC12">
            <v>5</v>
          </cell>
        </row>
        <row r="13">
          <cell r="AA13">
            <v>83.9</v>
          </cell>
          <cell r="AB13">
            <v>10</v>
          </cell>
          <cell r="AC13">
            <v>5</v>
          </cell>
        </row>
        <row r="14">
          <cell r="AA14">
            <v>84.2</v>
          </cell>
          <cell r="AB14">
            <v>10</v>
          </cell>
          <cell r="AC14">
            <v>5</v>
          </cell>
        </row>
        <row r="15">
          <cell r="AA15">
            <v>84.3</v>
          </cell>
          <cell r="AB15">
            <v>10</v>
          </cell>
          <cell r="AC15">
            <v>5</v>
          </cell>
        </row>
        <row r="16">
          <cell r="AA16">
            <v>84.7</v>
          </cell>
          <cell r="AB16">
            <v>10</v>
          </cell>
          <cell r="AC16">
            <v>5</v>
          </cell>
        </row>
        <row r="17">
          <cell r="AA17">
            <v>84.7</v>
          </cell>
          <cell r="AB17">
            <v>10</v>
          </cell>
          <cell r="AC17">
            <v>5</v>
          </cell>
        </row>
        <row r="18">
          <cell r="AA18">
            <v>85.3</v>
          </cell>
          <cell r="AB18">
            <v>10</v>
          </cell>
          <cell r="AC18">
            <v>5</v>
          </cell>
        </row>
        <row r="19">
          <cell r="AA19">
            <v>85.6</v>
          </cell>
          <cell r="AB19">
            <v>10</v>
          </cell>
          <cell r="AC19">
            <v>5</v>
          </cell>
        </row>
        <row r="20">
          <cell r="AA20">
            <v>86.4</v>
          </cell>
          <cell r="AB20">
            <v>10</v>
          </cell>
          <cell r="AC20">
            <v>5</v>
          </cell>
        </row>
        <row r="21">
          <cell r="AA21">
            <v>86.6</v>
          </cell>
          <cell r="AB21">
            <v>10</v>
          </cell>
          <cell r="AC21">
            <v>5</v>
          </cell>
        </row>
        <row r="22">
          <cell r="AA22">
            <v>86.6</v>
          </cell>
          <cell r="AB22">
            <v>10</v>
          </cell>
          <cell r="AC22">
            <v>5</v>
          </cell>
        </row>
        <row r="23">
          <cell r="AA23">
            <v>86.8</v>
          </cell>
          <cell r="AB23">
            <v>10</v>
          </cell>
          <cell r="AC23">
            <v>5</v>
          </cell>
        </row>
        <row r="24">
          <cell r="AA24">
            <v>87.1</v>
          </cell>
          <cell r="AB24">
            <v>10</v>
          </cell>
          <cell r="AC24">
            <v>5</v>
          </cell>
        </row>
        <row r="25">
          <cell r="AA25">
            <v>87.4</v>
          </cell>
          <cell r="AB25">
            <v>10</v>
          </cell>
          <cell r="AC25">
            <v>5</v>
          </cell>
        </row>
        <row r="26">
          <cell r="AA26">
            <v>87.4</v>
          </cell>
          <cell r="AB26">
            <v>10</v>
          </cell>
          <cell r="AC26">
            <v>5</v>
          </cell>
        </row>
        <row r="27">
          <cell r="AA27">
            <v>87.6</v>
          </cell>
          <cell r="AB27">
            <v>10</v>
          </cell>
          <cell r="AC27">
            <v>5</v>
          </cell>
        </row>
        <row r="28">
          <cell r="AA28">
            <v>87.9</v>
          </cell>
          <cell r="AB28">
            <v>10</v>
          </cell>
          <cell r="AC28">
            <v>5</v>
          </cell>
        </row>
        <row r="29">
          <cell r="AA29">
            <v>87.9</v>
          </cell>
          <cell r="AB29">
            <v>10</v>
          </cell>
          <cell r="AC29">
            <v>5</v>
          </cell>
        </row>
        <row r="30">
          <cell r="AA30">
            <v>88.2</v>
          </cell>
          <cell r="AB30">
            <v>10</v>
          </cell>
          <cell r="AC30">
            <v>5</v>
          </cell>
        </row>
        <row r="31">
          <cell r="AA31">
            <v>88.4</v>
          </cell>
          <cell r="AB31">
            <v>10</v>
          </cell>
          <cell r="AC31">
            <v>5</v>
          </cell>
        </row>
        <row r="32">
          <cell r="AA32">
            <v>88.6</v>
          </cell>
          <cell r="AB32">
            <v>10</v>
          </cell>
          <cell r="AC32">
            <v>5</v>
          </cell>
        </row>
        <row r="33">
          <cell r="AA33">
            <v>89</v>
          </cell>
          <cell r="AB33">
            <v>10</v>
          </cell>
          <cell r="AC33">
            <v>5</v>
          </cell>
        </row>
        <row r="34">
          <cell r="AA34">
            <v>89.1</v>
          </cell>
          <cell r="AB34">
            <v>10</v>
          </cell>
          <cell r="AC34">
            <v>5</v>
          </cell>
        </row>
        <row r="35">
          <cell r="AA35">
            <v>89.3</v>
          </cell>
          <cell r="AB35">
            <v>10</v>
          </cell>
          <cell r="AC35">
            <v>5</v>
          </cell>
        </row>
        <row r="36">
          <cell r="AA36">
            <v>89.7</v>
          </cell>
          <cell r="AB36">
            <v>10</v>
          </cell>
          <cell r="AC36">
            <v>5</v>
          </cell>
        </row>
        <row r="37">
          <cell r="AA37">
            <v>89.7</v>
          </cell>
          <cell r="AB37">
            <v>10</v>
          </cell>
          <cell r="AC37">
            <v>5</v>
          </cell>
        </row>
        <row r="38">
          <cell r="AA38">
            <v>89.8</v>
          </cell>
          <cell r="AB38">
            <v>10</v>
          </cell>
          <cell r="AC38">
            <v>5</v>
          </cell>
        </row>
        <row r="39">
          <cell r="AA39">
            <v>89.8</v>
          </cell>
          <cell r="AB39">
            <v>10</v>
          </cell>
          <cell r="AC39">
            <v>5</v>
          </cell>
        </row>
        <row r="40">
          <cell r="AA40">
            <v>89.9</v>
          </cell>
          <cell r="AB40">
            <v>10</v>
          </cell>
          <cell r="AC40">
            <v>5</v>
          </cell>
        </row>
        <row r="41">
          <cell r="AA41">
            <v>90.1</v>
          </cell>
          <cell r="AB41">
            <v>10</v>
          </cell>
          <cell r="AC41">
            <v>5</v>
          </cell>
        </row>
        <row r="42">
          <cell r="AA42">
            <v>90.2</v>
          </cell>
          <cell r="AB42">
            <v>10</v>
          </cell>
          <cell r="AC42">
            <v>5</v>
          </cell>
        </row>
        <row r="43">
          <cell r="AA43">
            <v>90.4</v>
          </cell>
          <cell r="AB43">
            <v>10</v>
          </cell>
          <cell r="AC43">
            <v>5</v>
          </cell>
        </row>
        <row r="44">
          <cell r="AA44">
            <v>90.4</v>
          </cell>
          <cell r="AB44">
            <v>10</v>
          </cell>
          <cell r="AC44">
            <v>5</v>
          </cell>
        </row>
        <row r="45">
          <cell r="AA45">
            <v>90.5</v>
          </cell>
          <cell r="AB45">
            <v>10</v>
          </cell>
          <cell r="AC45">
            <v>5</v>
          </cell>
        </row>
        <row r="46">
          <cell r="AA46">
            <v>90.8</v>
          </cell>
          <cell r="AB46">
            <v>10</v>
          </cell>
          <cell r="AC46">
            <v>5</v>
          </cell>
        </row>
        <row r="47">
          <cell r="AA47">
            <v>91</v>
          </cell>
          <cell r="AB47">
            <v>10</v>
          </cell>
          <cell r="AC47">
            <v>5</v>
          </cell>
        </row>
        <row r="48">
          <cell r="AA48">
            <v>91.3</v>
          </cell>
          <cell r="AB48">
            <v>10</v>
          </cell>
          <cell r="AC48">
            <v>5</v>
          </cell>
        </row>
        <row r="49">
          <cell r="AA49">
            <v>91.4</v>
          </cell>
          <cell r="AB49">
            <v>10</v>
          </cell>
          <cell r="AC49">
            <v>5</v>
          </cell>
        </row>
        <row r="50">
          <cell r="AA50">
            <v>91.5</v>
          </cell>
          <cell r="AB50">
            <v>10</v>
          </cell>
          <cell r="AC50">
            <v>5</v>
          </cell>
        </row>
        <row r="51">
          <cell r="AA51">
            <v>91.8</v>
          </cell>
          <cell r="AB51">
            <v>10</v>
          </cell>
          <cell r="AC51">
            <v>5</v>
          </cell>
        </row>
        <row r="52">
          <cell r="AA52">
            <v>83.9</v>
          </cell>
          <cell r="AB52">
            <v>10</v>
          </cell>
          <cell r="AD52">
            <v>4</v>
          </cell>
          <cell r="AE52">
            <v>5</v>
          </cell>
          <cell r="AF52">
            <v>6</v>
          </cell>
        </row>
        <row r="53">
          <cell r="AA53">
            <v>87.4</v>
          </cell>
          <cell r="AB53">
            <v>10</v>
          </cell>
          <cell r="AD53">
            <v>4</v>
          </cell>
          <cell r="AE53">
            <v>5</v>
          </cell>
          <cell r="AF53">
            <v>6</v>
          </cell>
        </row>
        <row r="54">
          <cell r="AA54">
            <v>89.8</v>
          </cell>
          <cell r="AB54">
            <v>10</v>
          </cell>
          <cell r="AD54">
            <v>4</v>
          </cell>
          <cell r="AE54">
            <v>5</v>
          </cell>
          <cell r="AF54">
            <v>6</v>
          </cell>
        </row>
      </sheetData>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17.3</v>
          </cell>
          <cell r="AB1">
            <v>10</v>
          </cell>
          <cell r="AC1">
            <v>5</v>
          </cell>
        </row>
        <row r="2">
          <cell r="AA2">
            <v>18.899999999999999</v>
          </cell>
          <cell r="AB2">
            <v>10</v>
          </cell>
          <cell r="AC2">
            <v>5</v>
          </cell>
        </row>
        <row r="3">
          <cell r="AA3">
            <v>19.600000000000001</v>
          </cell>
          <cell r="AB3">
            <v>10</v>
          </cell>
          <cell r="AC3">
            <v>5</v>
          </cell>
        </row>
        <row r="4">
          <cell r="AA4">
            <v>21</v>
          </cell>
          <cell r="AB4">
            <v>10</v>
          </cell>
          <cell r="AC4">
            <v>5</v>
          </cell>
        </row>
        <row r="5">
          <cell r="AA5">
            <v>21.4</v>
          </cell>
          <cell r="AB5">
            <v>10</v>
          </cell>
          <cell r="AC5">
            <v>5</v>
          </cell>
        </row>
        <row r="6">
          <cell r="AA6">
            <v>21.8</v>
          </cell>
          <cell r="AB6">
            <v>10</v>
          </cell>
          <cell r="AC6">
            <v>5</v>
          </cell>
        </row>
        <row r="7">
          <cell r="AA7">
            <v>22</v>
          </cell>
          <cell r="AB7">
            <v>10</v>
          </cell>
          <cell r="AC7">
            <v>5</v>
          </cell>
        </row>
        <row r="8">
          <cell r="AA8">
            <v>22.5</v>
          </cell>
          <cell r="AB8">
            <v>10</v>
          </cell>
          <cell r="AC8">
            <v>5</v>
          </cell>
        </row>
        <row r="9">
          <cell r="AA9">
            <v>22.7</v>
          </cell>
          <cell r="AB9">
            <v>10</v>
          </cell>
          <cell r="AC9">
            <v>5</v>
          </cell>
        </row>
        <row r="10">
          <cell r="AA10">
            <v>23</v>
          </cell>
          <cell r="AB10">
            <v>10</v>
          </cell>
          <cell r="AC10">
            <v>5</v>
          </cell>
        </row>
        <row r="11">
          <cell r="AA11">
            <v>23.8</v>
          </cell>
          <cell r="AB11">
            <v>10</v>
          </cell>
          <cell r="AC11">
            <v>5</v>
          </cell>
        </row>
        <row r="12">
          <cell r="AA12">
            <v>23.9</v>
          </cell>
          <cell r="AB12">
            <v>10</v>
          </cell>
          <cell r="AC12">
            <v>5</v>
          </cell>
        </row>
        <row r="13">
          <cell r="AA13">
            <v>24.1</v>
          </cell>
          <cell r="AB13">
            <v>10</v>
          </cell>
          <cell r="AC13">
            <v>5</v>
          </cell>
        </row>
        <row r="14">
          <cell r="AA14">
            <v>24.3</v>
          </cell>
          <cell r="AB14">
            <v>10</v>
          </cell>
          <cell r="AC14">
            <v>5</v>
          </cell>
        </row>
        <row r="15">
          <cell r="AA15">
            <v>24.6</v>
          </cell>
          <cell r="AB15">
            <v>10</v>
          </cell>
          <cell r="AC15">
            <v>5</v>
          </cell>
        </row>
        <row r="16">
          <cell r="AA16">
            <v>25.1</v>
          </cell>
          <cell r="AB16">
            <v>10</v>
          </cell>
          <cell r="AC16">
            <v>5</v>
          </cell>
        </row>
        <row r="17">
          <cell r="AA17">
            <v>25.1</v>
          </cell>
          <cell r="AB17">
            <v>10</v>
          </cell>
          <cell r="AC17">
            <v>5</v>
          </cell>
        </row>
        <row r="18">
          <cell r="AA18">
            <v>25.2</v>
          </cell>
          <cell r="AB18">
            <v>10</v>
          </cell>
          <cell r="AC18">
            <v>5</v>
          </cell>
        </row>
        <row r="19">
          <cell r="AA19">
            <v>25.3</v>
          </cell>
          <cell r="AB19">
            <v>10</v>
          </cell>
          <cell r="AC19">
            <v>5</v>
          </cell>
        </row>
        <row r="20">
          <cell r="AA20">
            <v>25.3</v>
          </cell>
          <cell r="AB20">
            <v>10</v>
          </cell>
          <cell r="AC20">
            <v>5</v>
          </cell>
        </row>
        <row r="21">
          <cell r="AA21">
            <v>25.5</v>
          </cell>
          <cell r="AB21">
            <v>10</v>
          </cell>
          <cell r="AC21">
            <v>5</v>
          </cell>
        </row>
        <row r="22">
          <cell r="AA22">
            <v>25.6</v>
          </cell>
          <cell r="AB22">
            <v>10</v>
          </cell>
          <cell r="AC22">
            <v>5</v>
          </cell>
        </row>
        <row r="23">
          <cell r="AA23">
            <v>25.7</v>
          </cell>
          <cell r="AB23">
            <v>10</v>
          </cell>
          <cell r="AC23">
            <v>5</v>
          </cell>
        </row>
        <row r="24">
          <cell r="AA24">
            <v>25.8</v>
          </cell>
          <cell r="AB24">
            <v>10</v>
          </cell>
          <cell r="AC24">
            <v>5</v>
          </cell>
        </row>
        <row r="25">
          <cell r="AA25">
            <v>26.4</v>
          </cell>
          <cell r="AB25">
            <v>10</v>
          </cell>
          <cell r="AC25">
            <v>5</v>
          </cell>
        </row>
        <row r="26">
          <cell r="AA26">
            <v>26.5</v>
          </cell>
          <cell r="AB26">
            <v>10</v>
          </cell>
          <cell r="AC26">
            <v>5</v>
          </cell>
        </row>
        <row r="27">
          <cell r="AA27">
            <v>26.6</v>
          </cell>
          <cell r="AB27">
            <v>10</v>
          </cell>
          <cell r="AC27">
            <v>5</v>
          </cell>
        </row>
        <row r="28">
          <cell r="AA28">
            <v>26.9</v>
          </cell>
          <cell r="AB28">
            <v>10</v>
          </cell>
          <cell r="AC28">
            <v>5</v>
          </cell>
        </row>
        <row r="29">
          <cell r="AA29">
            <v>27.4</v>
          </cell>
          <cell r="AB29">
            <v>10</v>
          </cell>
          <cell r="AC29">
            <v>5</v>
          </cell>
        </row>
        <row r="30">
          <cell r="AA30">
            <v>27.4</v>
          </cell>
          <cell r="AB30">
            <v>10</v>
          </cell>
          <cell r="AC30">
            <v>5</v>
          </cell>
        </row>
        <row r="31">
          <cell r="AA31">
            <v>27.5</v>
          </cell>
          <cell r="AB31">
            <v>10</v>
          </cell>
          <cell r="AC31">
            <v>5</v>
          </cell>
        </row>
        <row r="32">
          <cell r="AA32">
            <v>28.5</v>
          </cell>
          <cell r="AB32">
            <v>10</v>
          </cell>
          <cell r="AC32">
            <v>5</v>
          </cell>
        </row>
        <row r="33">
          <cell r="AA33">
            <v>28.7</v>
          </cell>
          <cell r="AB33">
            <v>10</v>
          </cell>
          <cell r="AC33">
            <v>5</v>
          </cell>
        </row>
        <row r="34">
          <cell r="AA34">
            <v>29.2</v>
          </cell>
          <cell r="AB34">
            <v>10</v>
          </cell>
          <cell r="AC34">
            <v>5</v>
          </cell>
        </row>
        <row r="35">
          <cell r="AA35">
            <v>29.5</v>
          </cell>
          <cell r="AB35">
            <v>10</v>
          </cell>
          <cell r="AC35">
            <v>5</v>
          </cell>
        </row>
        <row r="36">
          <cell r="AA36">
            <v>29.6</v>
          </cell>
          <cell r="AB36">
            <v>10</v>
          </cell>
          <cell r="AC36">
            <v>5</v>
          </cell>
        </row>
        <row r="37">
          <cell r="AA37">
            <v>29.9</v>
          </cell>
          <cell r="AB37">
            <v>10</v>
          </cell>
          <cell r="AC37">
            <v>5</v>
          </cell>
        </row>
        <row r="38">
          <cell r="AA38">
            <v>30.5</v>
          </cell>
          <cell r="AB38">
            <v>10</v>
          </cell>
          <cell r="AC38">
            <v>5</v>
          </cell>
        </row>
        <row r="39">
          <cell r="AA39">
            <v>30.6</v>
          </cell>
          <cell r="AB39">
            <v>10</v>
          </cell>
          <cell r="AC39">
            <v>5</v>
          </cell>
        </row>
        <row r="40">
          <cell r="AA40">
            <v>31</v>
          </cell>
          <cell r="AB40">
            <v>10</v>
          </cell>
          <cell r="AC40">
            <v>5</v>
          </cell>
        </row>
        <row r="41">
          <cell r="AA41">
            <v>31.5</v>
          </cell>
          <cell r="AB41">
            <v>10</v>
          </cell>
          <cell r="AC41">
            <v>5</v>
          </cell>
        </row>
        <row r="42">
          <cell r="AA42">
            <v>32</v>
          </cell>
          <cell r="AB42">
            <v>10</v>
          </cell>
          <cell r="AC42">
            <v>5</v>
          </cell>
        </row>
        <row r="43">
          <cell r="AA43">
            <v>32.4</v>
          </cell>
          <cell r="AB43">
            <v>10</v>
          </cell>
          <cell r="AC43">
            <v>5</v>
          </cell>
        </row>
        <row r="44">
          <cell r="AA44">
            <v>33.1</v>
          </cell>
          <cell r="AB44">
            <v>10</v>
          </cell>
          <cell r="AC44">
            <v>5</v>
          </cell>
        </row>
        <row r="45">
          <cell r="AA45">
            <v>34</v>
          </cell>
          <cell r="AB45">
            <v>10</v>
          </cell>
          <cell r="AC45">
            <v>5</v>
          </cell>
        </row>
        <row r="46">
          <cell r="AA46">
            <v>34.5</v>
          </cell>
          <cell r="AB46">
            <v>10</v>
          </cell>
          <cell r="AC46">
            <v>5</v>
          </cell>
        </row>
        <row r="47">
          <cell r="AA47">
            <v>35.6</v>
          </cell>
          <cell r="AB47">
            <v>10</v>
          </cell>
          <cell r="AC47">
            <v>5</v>
          </cell>
        </row>
        <row r="48">
          <cell r="AA48">
            <v>35.700000000000003</v>
          </cell>
          <cell r="AB48">
            <v>10</v>
          </cell>
          <cell r="AC48">
            <v>5</v>
          </cell>
        </row>
        <row r="49">
          <cell r="AA49">
            <v>35.9</v>
          </cell>
          <cell r="AB49">
            <v>10</v>
          </cell>
          <cell r="AC49">
            <v>5</v>
          </cell>
        </row>
        <row r="50">
          <cell r="AA50">
            <v>38.200000000000003</v>
          </cell>
          <cell r="AB50">
            <v>10</v>
          </cell>
          <cell r="AC50">
            <v>5</v>
          </cell>
        </row>
        <row r="51">
          <cell r="AA51">
            <v>48.5</v>
          </cell>
          <cell r="AB51">
            <v>10</v>
          </cell>
          <cell r="AG51">
            <v>5</v>
          </cell>
        </row>
        <row r="52">
          <cell r="AA52">
            <v>24.1</v>
          </cell>
          <cell r="AB52">
            <v>10</v>
          </cell>
          <cell r="AD52">
            <v>4</v>
          </cell>
          <cell r="AE52">
            <v>5</v>
          </cell>
          <cell r="AF52">
            <v>6</v>
          </cell>
        </row>
        <row r="53">
          <cell r="AA53">
            <v>26.5</v>
          </cell>
          <cell r="AB53">
            <v>10</v>
          </cell>
          <cell r="AD53">
            <v>4</v>
          </cell>
          <cell r="AE53">
            <v>5</v>
          </cell>
          <cell r="AF53">
            <v>6</v>
          </cell>
        </row>
        <row r="54">
          <cell r="AA54">
            <v>30.6</v>
          </cell>
          <cell r="AB54">
            <v>10</v>
          </cell>
          <cell r="AD54">
            <v>4</v>
          </cell>
          <cell r="AE54">
            <v>5</v>
          </cell>
          <cell r="AF54">
            <v>6</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6.1</v>
          </cell>
          <cell r="AB1">
            <v>10</v>
          </cell>
          <cell r="AC1">
            <v>5</v>
          </cell>
        </row>
        <row r="2">
          <cell r="AA2">
            <v>6.7</v>
          </cell>
          <cell r="AB2">
            <v>10</v>
          </cell>
          <cell r="AC2">
            <v>5</v>
          </cell>
        </row>
        <row r="3">
          <cell r="AA3">
            <v>6.7</v>
          </cell>
          <cell r="AB3">
            <v>10</v>
          </cell>
          <cell r="AC3">
            <v>5</v>
          </cell>
        </row>
        <row r="4">
          <cell r="AA4">
            <v>6.9</v>
          </cell>
          <cell r="AB4">
            <v>10</v>
          </cell>
          <cell r="AC4">
            <v>5</v>
          </cell>
        </row>
        <row r="5">
          <cell r="AA5">
            <v>7.1</v>
          </cell>
          <cell r="AB5">
            <v>10</v>
          </cell>
          <cell r="AC5">
            <v>5</v>
          </cell>
        </row>
        <row r="6">
          <cell r="AA6">
            <v>7.3</v>
          </cell>
          <cell r="AB6">
            <v>10</v>
          </cell>
          <cell r="AC6">
            <v>5</v>
          </cell>
        </row>
        <row r="7">
          <cell r="AA7">
            <v>7.4</v>
          </cell>
          <cell r="AB7">
            <v>10</v>
          </cell>
          <cell r="AC7">
            <v>5</v>
          </cell>
        </row>
        <row r="8">
          <cell r="AA8">
            <v>7.4</v>
          </cell>
          <cell r="AB8">
            <v>10</v>
          </cell>
          <cell r="AC8">
            <v>5</v>
          </cell>
        </row>
        <row r="9">
          <cell r="AA9">
            <v>7.5</v>
          </cell>
          <cell r="AB9">
            <v>10</v>
          </cell>
          <cell r="AC9">
            <v>5</v>
          </cell>
        </row>
        <row r="10">
          <cell r="AA10">
            <v>7.6</v>
          </cell>
          <cell r="AB10">
            <v>10</v>
          </cell>
          <cell r="AC10">
            <v>5</v>
          </cell>
        </row>
        <row r="11">
          <cell r="AA11">
            <v>7.7</v>
          </cell>
          <cell r="AB11">
            <v>10</v>
          </cell>
          <cell r="AC11">
            <v>5</v>
          </cell>
        </row>
        <row r="12">
          <cell r="AA12">
            <v>7.9</v>
          </cell>
          <cell r="AB12">
            <v>10</v>
          </cell>
          <cell r="AC12">
            <v>5</v>
          </cell>
        </row>
        <row r="13">
          <cell r="AA13">
            <v>7.9</v>
          </cell>
          <cell r="AB13">
            <v>10</v>
          </cell>
          <cell r="AC13">
            <v>5</v>
          </cell>
        </row>
        <row r="14">
          <cell r="AA14">
            <v>8.1</v>
          </cell>
          <cell r="AB14">
            <v>10</v>
          </cell>
          <cell r="AC14">
            <v>5</v>
          </cell>
        </row>
        <row r="15">
          <cell r="AA15">
            <v>8.3000000000000007</v>
          </cell>
          <cell r="AB15">
            <v>10</v>
          </cell>
          <cell r="AC15">
            <v>5</v>
          </cell>
        </row>
        <row r="16">
          <cell r="AA16">
            <v>8.4</v>
          </cell>
          <cell r="AB16">
            <v>10</v>
          </cell>
          <cell r="AC16">
            <v>5</v>
          </cell>
        </row>
        <row r="17">
          <cell r="AA17">
            <v>8.4</v>
          </cell>
          <cell r="AB17">
            <v>10</v>
          </cell>
          <cell r="AC17">
            <v>5</v>
          </cell>
        </row>
        <row r="18">
          <cell r="AA18">
            <v>8.5</v>
          </cell>
          <cell r="AB18">
            <v>10</v>
          </cell>
          <cell r="AC18">
            <v>5</v>
          </cell>
        </row>
        <row r="19">
          <cell r="AA19">
            <v>8.5</v>
          </cell>
          <cell r="AB19">
            <v>10</v>
          </cell>
          <cell r="AC19">
            <v>5</v>
          </cell>
        </row>
        <row r="20">
          <cell r="AA20">
            <v>8.8000000000000007</v>
          </cell>
          <cell r="AB20">
            <v>10</v>
          </cell>
          <cell r="AC20">
            <v>5</v>
          </cell>
        </row>
        <row r="21">
          <cell r="AA21">
            <v>8.8000000000000007</v>
          </cell>
          <cell r="AB21">
            <v>10</v>
          </cell>
          <cell r="AC21">
            <v>5</v>
          </cell>
        </row>
        <row r="22">
          <cell r="AA22">
            <v>8.8000000000000007</v>
          </cell>
          <cell r="AB22">
            <v>10</v>
          </cell>
          <cell r="AC22">
            <v>5</v>
          </cell>
        </row>
        <row r="23">
          <cell r="AA23">
            <v>9</v>
          </cell>
          <cell r="AB23">
            <v>10</v>
          </cell>
          <cell r="AC23">
            <v>5</v>
          </cell>
        </row>
        <row r="24">
          <cell r="AA24">
            <v>9</v>
          </cell>
          <cell r="AB24">
            <v>10</v>
          </cell>
          <cell r="AC24">
            <v>5</v>
          </cell>
        </row>
        <row r="25">
          <cell r="AA25">
            <v>9.1</v>
          </cell>
          <cell r="AB25">
            <v>10</v>
          </cell>
          <cell r="AC25">
            <v>5</v>
          </cell>
        </row>
        <row r="26">
          <cell r="AA26">
            <v>9.3000000000000007</v>
          </cell>
          <cell r="AB26">
            <v>10</v>
          </cell>
          <cell r="AC26">
            <v>5</v>
          </cell>
        </row>
        <row r="27">
          <cell r="AA27">
            <v>9.4</v>
          </cell>
          <cell r="AB27">
            <v>10</v>
          </cell>
          <cell r="AC27">
            <v>5</v>
          </cell>
        </row>
        <row r="28">
          <cell r="AA28">
            <v>9.5</v>
          </cell>
          <cell r="AB28">
            <v>10</v>
          </cell>
          <cell r="AC28">
            <v>5</v>
          </cell>
        </row>
        <row r="29">
          <cell r="AA29">
            <v>9.6</v>
          </cell>
          <cell r="AB29">
            <v>10</v>
          </cell>
          <cell r="AC29">
            <v>5</v>
          </cell>
        </row>
        <row r="30">
          <cell r="AA30">
            <v>9.9</v>
          </cell>
          <cell r="AB30">
            <v>10</v>
          </cell>
          <cell r="AC30">
            <v>5</v>
          </cell>
        </row>
        <row r="31">
          <cell r="AA31">
            <v>9.9</v>
          </cell>
          <cell r="AB31">
            <v>10</v>
          </cell>
          <cell r="AC31">
            <v>5</v>
          </cell>
        </row>
        <row r="32">
          <cell r="AA32">
            <v>10.199999999999999</v>
          </cell>
          <cell r="AB32">
            <v>10</v>
          </cell>
          <cell r="AC32">
            <v>5</v>
          </cell>
        </row>
        <row r="33">
          <cell r="AA33">
            <v>10.199999999999999</v>
          </cell>
          <cell r="AB33">
            <v>10</v>
          </cell>
          <cell r="AC33">
            <v>5</v>
          </cell>
        </row>
        <row r="34">
          <cell r="AA34">
            <v>10.3</v>
          </cell>
          <cell r="AB34">
            <v>10</v>
          </cell>
          <cell r="AC34">
            <v>5</v>
          </cell>
        </row>
        <row r="35">
          <cell r="AA35">
            <v>10.4</v>
          </cell>
          <cell r="AB35">
            <v>10</v>
          </cell>
          <cell r="AC35">
            <v>5</v>
          </cell>
        </row>
        <row r="36">
          <cell r="AA36">
            <v>10.4</v>
          </cell>
          <cell r="AB36">
            <v>10</v>
          </cell>
          <cell r="AC36">
            <v>5</v>
          </cell>
        </row>
        <row r="37">
          <cell r="AA37">
            <v>10.7</v>
          </cell>
          <cell r="AB37">
            <v>10</v>
          </cell>
          <cell r="AC37">
            <v>5</v>
          </cell>
        </row>
        <row r="38">
          <cell r="AA38">
            <v>11.1</v>
          </cell>
          <cell r="AB38">
            <v>10</v>
          </cell>
          <cell r="AC38">
            <v>5</v>
          </cell>
        </row>
        <row r="39">
          <cell r="AA39">
            <v>11.2</v>
          </cell>
          <cell r="AB39">
            <v>10</v>
          </cell>
          <cell r="AC39">
            <v>5</v>
          </cell>
        </row>
        <row r="40">
          <cell r="AA40">
            <v>11.4</v>
          </cell>
          <cell r="AB40">
            <v>10</v>
          </cell>
          <cell r="AC40">
            <v>5</v>
          </cell>
        </row>
        <row r="41">
          <cell r="AA41">
            <v>11.7</v>
          </cell>
          <cell r="AB41">
            <v>10</v>
          </cell>
          <cell r="AC41">
            <v>5</v>
          </cell>
        </row>
        <row r="42">
          <cell r="AA42">
            <v>11.7</v>
          </cell>
          <cell r="AB42">
            <v>10</v>
          </cell>
          <cell r="AC42">
            <v>5</v>
          </cell>
        </row>
        <row r="43">
          <cell r="AA43">
            <v>12.7</v>
          </cell>
          <cell r="AB43">
            <v>10</v>
          </cell>
          <cell r="AC43">
            <v>5</v>
          </cell>
        </row>
        <row r="44">
          <cell r="AA44">
            <v>12.9</v>
          </cell>
          <cell r="AB44">
            <v>10</v>
          </cell>
          <cell r="AC44">
            <v>5</v>
          </cell>
        </row>
        <row r="45">
          <cell r="AA45">
            <v>13.3</v>
          </cell>
          <cell r="AB45">
            <v>10</v>
          </cell>
          <cell r="AC45">
            <v>5</v>
          </cell>
        </row>
        <row r="46">
          <cell r="AA46">
            <v>14</v>
          </cell>
          <cell r="AB46">
            <v>10</v>
          </cell>
          <cell r="AC46">
            <v>5</v>
          </cell>
        </row>
        <row r="47">
          <cell r="AA47">
            <v>14.1</v>
          </cell>
          <cell r="AB47">
            <v>10</v>
          </cell>
          <cell r="AC47">
            <v>5</v>
          </cell>
        </row>
        <row r="48">
          <cell r="AA48">
            <v>15.5</v>
          </cell>
          <cell r="AB48">
            <v>10</v>
          </cell>
          <cell r="AC48">
            <v>5</v>
          </cell>
        </row>
        <row r="49">
          <cell r="AA49">
            <v>16</v>
          </cell>
          <cell r="AB49">
            <v>10</v>
          </cell>
          <cell r="AC49">
            <v>5</v>
          </cell>
        </row>
        <row r="50">
          <cell r="AA50">
            <v>16.399999999999999</v>
          </cell>
          <cell r="AB50">
            <v>10</v>
          </cell>
          <cell r="AG50">
            <v>5</v>
          </cell>
        </row>
        <row r="51">
          <cell r="AA51">
            <v>28</v>
          </cell>
          <cell r="AB51">
            <v>10</v>
          </cell>
          <cell r="AG51">
            <v>5</v>
          </cell>
        </row>
        <row r="52">
          <cell r="AA52">
            <v>7.9</v>
          </cell>
          <cell r="AB52">
            <v>10</v>
          </cell>
          <cell r="AD52">
            <v>4</v>
          </cell>
          <cell r="AE52">
            <v>5</v>
          </cell>
          <cell r="AF52">
            <v>6</v>
          </cell>
        </row>
        <row r="53">
          <cell r="AA53">
            <v>9.3000000000000007</v>
          </cell>
          <cell r="AB53">
            <v>10</v>
          </cell>
          <cell r="AD53">
            <v>4</v>
          </cell>
          <cell r="AE53">
            <v>5</v>
          </cell>
          <cell r="AF53">
            <v>6</v>
          </cell>
        </row>
        <row r="54">
          <cell r="AA54">
            <v>11.2</v>
          </cell>
          <cell r="AB54">
            <v>10</v>
          </cell>
          <cell r="AD54">
            <v>4</v>
          </cell>
          <cell r="AE54">
            <v>5</v>
          </cell>
          <cell r="AF54">
            <v>6</v>
          </cell>
        </row>
      </sheetData>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1E-3</v>
          </cell>
          <cell r="AB1">
            <v>10</v>
          </cell>
          <cell r="AC1">
            <v>5</v>
          </cell>
        </row>
        <row r="2">
          <cell r="AA2">
            <v>1E-3</v>
          </cell>
          <cell r="AB2">
            <v>10</v>
          </cell>
          <cell r="AC2">
            <v>5</v>
          </cell>
        </row>
        <row r="3">
          <cell r="AA3">
            <v>2E-3</v>
          </cell>
          <cell r="AB3">
            <v>10</v>
          </cell>
          <cell r="AC3">
            <v>5</v>
          </cell>
        </row>
        <row r="4">
          <cell r="AA4">
            <v>2E-3</v>
          </cell>
          <cell r="AB4">
            <v>10</v>
          </cell>
          <cell r="AC4">
            <v>5</v>
          </cell>
        </row>
        <row r="5">
          <cell r="AA5">
            <v>3.0000000000000001E-3</v>
          </cell>
          <cell r="AB5">
            <v>10</v>
          </cell>
          <cell r="AC5">
            <v>5</v>
          </cell>
        </row>
        <row r="6">
          <cell r="AA6">
            <v>3.0000000000000001E-3</v>
          </cell>
          <cell r="AB6">
            <v>10</v>
          </cell>
          <cell r="AC6">
            <v>5</v>
          </cell>
        </row>
        <row r="7">
          <cell r="AA7">
            <v>3.0000000000000001E-3</v>
          </cell>
          <cell r="AB7">
            <v>10</v>
          </cell>
          <cell r="AC7">
            <v>5</v>
          </cell>
        </row>
        <row r="8">
          <cell r="AA8">
            <v>3.0000000000000001E-3</v>
          </cell>
          <cell r="AB8">
            <v>10</v>
          </cell>
          <cell r="AC8">
            <v>5</v>
          </cell>
        </row>
        <row r="9">
          <cell r="AA9">
            <v>4.0000000000000001E-3</v>
          </cell>
          <cell r="AB9">
            <v>10</v>
          </cell>
          <cell r="AC9">
            <v>5</v>
          </cell>
        </row>
        <row r="10">
          <cell r="AA10">
            <v>6.0000000000000001E-3</v>
          </cell>
          <cell r="AB10">
            <v>10</v>
          </cell>
          <cell r="AC10">
            <v>5</v>
          </cell>
        </row>
        <row r="11">
          <cell r="AA11">
            <v>6.0000000000000001E-3</v>
          </cell>
          <cell r="AB11">
            <v>10</v>
          </cell>
          <cell r="AC11">
            <v>5</v>
          </cell>
        </row>
        <row r="12">
          <cell r="AA12">
            <v>6.0000000000000001E-3</v>
          </cell>
          <cell r="AB12">
            <v>10</v>
          </cell>
          <cell r="AC12">
            <v>5</v>
          </cell>
        </row>
        <row r="13">
          <cell r="AA13">
            <v>7.0000000000000001E-3</v>
          </cell>
          <cell r="AB13">
            <v>10</v>
          </cell>
          <cell r="AC13">
            <v>5</v>
          </cell>
        </row>
        <row r="14">
          <cell r="AA14">
            <v>7.0000000000000001E-3</v>
          </cell>
          <cell r="AB14">
            <v>10</v>
          </cell>
          <cell r="AC14">
            <v>5</v>
          </cell>
        </row>
        <row r="15">
          <cell r="AA15">
            <v>0.01</v>
          </cell>
          <cell r="AB15">
            <v>10</v>
          </cell>
          <cell r="AC15">
            <v>5</v>
          </cell>
        </row>
        <row r="16">
          <cell r="AA16">
            <v>0.01</v>
          </cell>
          <cell r="AB16">
            <v>10</v>
          </cell>
          <cell r="AC16">
            <v>5</v>
          </cell>
        </row>
        <row r="17">
          <cell r="AA17">
            <v>1.0999999999999999E-2</v>
          </cell>
          <cell r="AB17">
            <v>10</v>
          </cell>
          <cell r="AC17">
            <v>5</v>
          </cell>
        </row>
        <row r="18">
          <cell r="AA18">
            <v>1.0999999999999999E-2</v>
          </cell>
          <cell r="AB18">
            <v>10</v>
          </cell>
          <cell r="AC18">
            <v>5</v>
          </cell>
        </row>
        <row r="19">
          <cell r="AA19">
            <v>1.2E-2</v>
          </cell>
          <cell r="AB19">
            <v>10</v>
          </cell>
          <cell r="AC19">
            <v>5</v>
          </cell>
        </row>
        <row r="20">
          <cell r="AA20">
            <v>1.2E-2</v>
          </cell>
          <cell r="AB20">
            <v>10</v>
          </cell>
          <cell r="AC20">
            <v>5</v>
          </cell>
        </row>
        <row r="21">
          <cell r="AA21">
            <v>1.2E-2</v>
          </cell>
          <cell r="AB21">
            <v>10</v>
          </cell>
          <cell r="AC21">
            <v>5</v>
          </cell>
        </row>
        <row r="22">
          <cell r="AA22">
            <v>1.2E-2</v>
          </cell>
          <cell r="AB22">
            <v>10</v>
          </cell>
          <cell r="AC22">
            <v>5</v>
          </cell>
        </row>
        <row r="23">
          <cell r="AA23">
            <v>1.2E-2</v>
          </cell>
          <cell r="AB23">
            <v>10</v>
          </cell>
          <cell r="AC23">
            <v>5</v>
          </cell>
        </row>
        <row r="24">
          <cell r="AA24">
            <v>1.2999999999999999E-2</v>
          </cell>
          <cell r="AB24">
            <v>10</v>
          </cell>
          <cell r="AC24">
            <v>5</v>
          </cell>
        </row>
        <row r="25">
          <cell r="AA25">
            <v>1.4E-2</v>
          </cell>
          <cell r="AB25">
            <v>10</v>
          </cell>
          <cell r="AC25">
            <v>5</v>
          </cell>
        </row>
        <row r="26">
          <cell r="AA26">
            <v>1.4E-2</v>
          </cell>
          <cell r="AB26">
            <v>10</v>
          </cell>
          <cell r="AC26">
            <v>5</v>
          </cell>
        </row>
        <row r="27">
          <cell r="AA27">
            <v>1.6E-2</v>
          </cell>
          <cell r="AB27">
            <v>10</v>
          </cell>
          <cell r="AC27">
            <v>5</v>
          </cell>
        </row>
        <row r="28">
          <cell r="AA28">
            <v>1.7000000000000001E-2</v>
          </cell>
          <cell r="AB28">
            <v>10</v>
          </cell>
          <cell r="AC28">
            <v>5</v>
          </cell>
        </row>
        <row r="29">
          <cell r="AA29">
            <v>1.7000000000000001E-2</v>
          </cell>
          <cell r="AB29">
            <v>10</v>
          </cell>
          <cell r="AC29">
            <v>5</v>
          </cell>
        </row>
        <row r="30">
          <cell r="AA30">
            <v>1.7000000000000001E-2</v>
          </cell>
          <cell r="AB30">
            <v>10</v>
          </cell>
          <cell r="AC30">
            <v>5</v>
          </cell>
        </row>
        <row r="31">
          <cell r="AA31">
            <v>1.7999999999999999E-2</v>
          </cell>
          <cell r="AB31">
            <v>10</v>
          </cell>
          <cell r="AC31">
            <v>5</v>
          </cell>
        </row>
        <row r="32">
          <cell r="AA32">
            <v>1.7999999999999999E-2</v>
          </cell>
          <cell r="AB32">
            <v>10</v>
          </cell>
          <cell r="AC32">
            <v>5</v>
          </cell>
        </row>
        <row r="33">
          <cell r="AA33">
            <v>1.7999999999999999E-2</v>
          </cell>
          <cell r="AB33">
            <v>10</v>
          </cell>
          <cell r="AC33">
            <v>5</v>
          </cell>
        </row>
        <row r="34">
          <cell r="AA34">
            <v>1.9E-2</v>
          </cell>
          <cell r="AB34">
            <v>10</v>
          </cell>
          <cell r="AC34">
            <v>5</v>
          </cell>
        </row>
        <row r="35">
          <cell r="AA35">
            <v>0.02</v>
          </cell>
          <cell r="AB35">
            <v>10</v>
          </cell>
          <cell r="AC35">
            <v>5</v>
          </cell>
        </row>
        <row r="36">
          <cell r="AA36">
            <v>0.02</v>
          </cell>
          <cell r="AB36">
            <v>10</v>
          </cell>
          <cell r="AC36">
            <v>5</v>
          </cell>
        </row>
        <row r="37">
          <cell r="AA37">
            <v>2.3E-2</v>
          </cell>
          <cell r="AB37">
            <v>10</v>
          </cell>
          <cell r="AC37">
            <v>5</v>
          </cell>
        </row>
        <row r="38">
          <cell r="AA38">
            <v>2.4E-2</v>
          </cell>
          <cell r="AB38">
            <v>10</v>
          </cell>
          <cell r="AC38">
            <v>5</v>
          </cell>
        </row>
        <row r="39">
          <cell r="AA39">
            <v>2.5000000000000001E-2</v>
          </cell>
          <cell r="AB39">
            <v>10</v>
          </cell>
          <cell r="AC39">
            <v>5</v>
          </cell>
        </row>
        <row r="40">
          <cell r="AA40">
            <v>2.7E-2</v>
          </cell>
          <cell r="AB40">
            <v>10</v>
          </cell>
          <cell r="AC40">
            <v>5</v>
          </cell>
        </row>
        <row r="41">
          <cell r="AA41">
            <v>2.9000000000000001E-2</v>
          </cell>
          <cell r="AB41">
            <v>10</v>
          </cell>
          <cell r="AC41">
            <v>5</v>
          </cell>
        </row>
        <row r="42">
          <cell r="AA42">
            <v>2.9000000000000001E-2</v>
          </cell>
          <cell r="AB42">
            <v>10</v>
          </cell>
          <cell r="AC42">
            <v>5</v>
          </cell>
        </row>
        <row r="43">
          <cell r="AA43">
            <v>2.9000000000000001E-2</v>
          </cell>
          <cell r="AB43">
            <v>10</v>
          </cell>
          <cell r="AC43">
            <v>5</v>
          </cell>
        </row>
        <row r="44">
          <cell r="AA44">
            <v>3.7999999999999999E-2</v>
          </cell>
          <cell r="AB44">
            <v>10</v>
          </cell>
          <cell r="AC44">
            <v>5</v>
          </cell>
        </row>
        <row r="45">
          <cell r="AA45">
            <v>4.1000000000000002E-2</v>
          </cell>
          <cell r="AB45">
            <v>10</v>
          </cell>
          <cell r="AC45">
            <v>5</v>
          </cell>
        </row>
        <row r="46">
          <cell r="AA46">
            <v>4.2000000000000003E-2</v>
          </cell>
          <cell r="AB46">
            <v>10</v>
          </cell>
          <cell r="AC46">
            <v>5</v>
          </cell>
        </row>
        <row r="47">
          <cell r="AA47">
            <v>4.2000000000000003E-2</v>
          </cell>
          <cell r="AB47">
            <v>10</v>
          </cell>
          <cell r="AC47">
            <v>5</v>
          </cell>
        </row>
        <row r="48">
          <cell r="AA48">
            <v>4.2999999999999997E-2</v>
          </cell>
          <cell r="AB48">
            <v>10</v>
          </cell>
          <cell r="AC48">
            <v>5</v>
          </cell>
        </row>
        <row r="49">
          <cell r="AA49">
            <v>4.5999999999999999E-2</v>
          </cell>
          <cell r="AB49">
            <v>10</v>
          </cell>
          <cell r="AC49">
            <v>5</v>
          </cell>
        </row>
        <row r="50">
          <cell r="AA50">
            <v>6.4000000000000001E-2</v>
          </cell>
          <cell r="AB50">
            <v>10</v>
          </cell>
          <cell r="AG50">
            <v>5</v>
          </cell>
        </row>
        <row r="51">
          <cell r="AA51">
            <v>0.122</v>
          </cell>
          <cell r="AB51">
            <v>10</v>
          </cell>
          <cell r="AG51">
            <v>5</v>
          </cell>
        </row>
        <row r="52">
          <cell r="AA52">
            <v>7.0000000000000001E-3</v>
          </cell>
          <cell r="AB52">
            <v>10</v>
          </cell>
          <cell r="AD52">
            <v>4</v>
          </cell>
          <cell r="AE52">
            <v>5</v>
          </cell>
          <cell r="AF52">
            <v>6</v>
          </cell>
        </row>
        <row r="53">
          <cell r="AA53">
            <v>1.4E-2</v>
          </cell>
          <cell r="AB53">
            <v>10</v>
          </cell>
          <cell r="AD53">
            <v>4</v>
          </cell>
          <cell r="AE53">
            <v>5</v>
          </cell>
          <cell r="AF53">
            <v>6</v>
          </cell>
        </row>
        <row r="54">
          <cell r="AA54">
            <v>2.5000000000000001E-2</v>
          </cell>
          <cell r="AB54">
            <v>10</v>
          </cell>
          <cell r="AD54">
            <v>4</v>
          </cell>
          <cell r="AE54">
            <v>5</v>
          </cell>
          <cell r="AF54">
            <v>6</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0.08</v>
          </cell>
          <cell r="H6">
            <v>3.9215686274509802</v>
          </cell>
        </row>
        <row r="7">
          <cell r="B7">
            <v>0.1</v>
          </cell>
          <cell r="H7">
            <v>27.450980392156865</v>
          </cell>
        </row>
        <row r="8">
          <cell r="B8">
            <v>0.12</v>
          </cell>
          <cell r="H8">
            <v>17.647058823529413</v>
          </cell>
        </row>
        <row r="9">
          <cell r="B9">
            <v>0.14000000000000001</v>
          </cell>
          <cell r="H9">
            <v>21.568627450980394</v>
          </cell>
        </row>
        <row r="10">
          <cell r="B10">
            <v>0.16</v>
          </cell>
          <cell r="H10">
            <v>15.686274509803921</v>
          </cell>
        </row>
        <row r="11">
          <cell r="B11">
            <v>0.18</v>
          </cell>
          <cell r="H11">
            <v>7.8431372549019605</v>
          </cell>
        </row>
        <row r="12">
          <cell r="B12">
            <v>0.2</v>
          </cell>
          <cell r="H12">
            <v>5.8823529411764701</v>
          </cell>
        </row>
        <row r="13">
          <cell r="B13">
            <v>0.21989999999999996</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35000</v>
          </cell>
          <cell r="H6">
            <v>0</v>
          </cell>
        </row>
        <row r="7">
          <cell r="B7">
            <v>40000</v>
          </cell>
          <cell r="H7">
            <v>21.568627450980394</v>
          </cell>
        </row>
        <row r="8">
          <cell r="B8">
            <v>45000</v>
          </cell>
          <cell r="H8">
            <v>17.647058823529413</v>
          </cell>
        </row>
        <row r="9">
          <cell r="B9">
            <v>50000</v>
          </cell>
          <cell r="H9">
            <v>27.450980392156865</v>
          </cell>
        </row>
        <row r="10">
          <cell r="B10">
            <v>55000</v>
          </cell>
          <cell r="H10">
            <v>11.76470588235294</v>
          </cell>
        </row>
        <row r="11">
          <cell r="B11">
            <v>60000</v>
          </cell>
          <cell r="H11">
            <v>13.725490196078432</v>
          </cell>
        </row>
        <row r="12">
          <cell r="B12">
            <v>65000</v>
          </cell>
          <cell r="H12">
            <v>7.8431372549019605</v>
          </cell>
        </row>
        <row r="13">
          <cell r="B13">
            <v>69999.989999999991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78</v>
          </cell>
          <cell r="H6">
            <v>5.8823529411764701</v>
          </cell>
        </row>
        <row r="7">
          <cell r="B7">
            <v>81</v>
          </cell>
          <cell r="H7">
            <v>19.607843137254903</v>
          </cell>
        </row>
        <row r="8">
          <cell r="B8">
            <v>84</v>
          </cell>
          <cell r="H8">
            <v>19.607843137254903</v>
          </cell>
        </row>
        <row r="9">
          <cell r="B9">
            <v>87</v>
          </cell>
          <cell r="H9">
            <v>33.333333333333329</v>
          </cell>
        </row>
        <row r="10">
          <cell r="B10">
            <v>90</v>
          </cell>
          <cell r="H10">
            <v>21.568627450980394</v>
          </cell>
        </row>
        <row r="11">
          <cell r="B11">
            <v>92.99</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15</v>
          </cell>
          <cell r="H6">
            <v>5.8823529411764701</v>
          </cell>
        </row>
        <row r="7">
          <cell r="B7">
            <v>20</v>
          </cell>
          <cell r="H7">
            <v>23.52941176470588</v>
          </cell>
        </row>
        <row r="8">
          <cell r="B8">
            <v>25</v>
          </cell>
          <cell r="H8">
            <v>43.137254901960787</v>
          </cell>
        </row>
        <row r="9">
          <cell r="B9">
            <v>30</v>
          </cell>
          <cell r="H9">
            <v>17.647058823529413</v>
          </cell>
        </row>
        <row r="10">
          <cell r="B10">
            <v>35</v>
          </cell>
          <cell r="H10">
            <v>7.8431372549019605</v>
          </cell>
        </row>
        <row r="11">
          <cell r="B11">
            <v>40</v>
          </cell>
          <cell r="H11">
            <v>0</v>
          </cell>
        </row>
        <row r="12">
          <cell r="B12">
            <v>45</v>
          </cell>
          <cell r="H12">
            <v>1.9607843137254901</v>
          </cell>
        </row>
        <row r="13">
          <cell r="B13">
            <v>49.99</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5</v>
          </cell>
          <cell r="H6">
            <v>25.490196078431371</v>
          </cell>
        </row>
        <row r="7">
          <cell r="B7">
            <v>8</v>
          </cell>
          <cell r="H7">
            <v>47.058823529411761</v>
          </cell>
        </row>
        <row r="8">
          <cell r="B8">
            <v>11</v>
          </cell>
          <cell r="H8">
            <v>15.686274509803921</v>
          </cell>
        </row>
        <row r="9">
          <cell r="B9">
            <v>14</v>
          </cell>
          <cell r="H9">
            <v>9.8039215686274517</v>
          </cell>
        </row>
        <row r="10">
          <cell r="B10">
            <v>17</v>
          </cell>
          <cell r="H10">
            <v>0</v>
          </cell>
        </row>
        <row r="11">
          <cell r="B11">
            <v>20</v>
          </cell>
          <cell r="H11">
            <v>0</v>
          </cell>
        </row>
        <row r="12">
          <cell r="B12">
            <v>23</v>
          </cell>
          <cell r="H12">
            <v>0</v>
          </cell>
        </row>
        <row r="13">
          <cell r="B13">
            <v>26</v>
          </cell>
          <cell r="H13">
            <v>1.9607843137254901</v>
          </cell>
        </row>
        <row r="14">
          <cell r="B14">
            <v>28.990000000000002</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Sheet1"/>
    </sheetNames>
    <sheetDataSet>
      <sheetData sheetId="0">
        <row r="6">
          <cell r="B6">
            <v>9.9999999999999894E-4</v>
          </cell>
          <cell r="H6">
            <v>31.372549019607842</v>
          </cell>
        </row>
        <row r="7">
          <cell r="B7">
            <v>1.0999999999999999E-2</v>
          </cell>
          <cell r="H7">
            <v>39.215686274509807</v>
          </cell>
        </row>
        <row r="8">
          <cell r="B8">
            <v>2.1000000000000001E-2</v>
          </cell>
          <cell r="H8">
            <v>13.725490196078432</v>
          </cell>
        </row>
        <row r="9">
          <cell r="B9">
            <v>3.1E-2</v>
          </cell>
          <cell r="H9">
            <v>1.9607843137254901</v>
          </cell>
        </row>
        <row r="10">
          <cell r="B10">
            <v>4.1000000000000002E-2</v>
          </cell>
          <cell r="H10">
            <v>9.8039215686274517</v>
          </cell>
        </row>
        <row r="11">
          <cell r="B11">
            <v>5.0999999999999997E-2</v>
          </cell>
          <cell r="H11">
            <v>0</v>
          </cell>
        </row>
        <row r="12">
          <cell r="B12">
            <v>6.0999999999999999E-2</v>
          </cell>
          <cell r="H12">
            <v>1.9607843137254901</v>
          </cell>
        </row>
        <row r="13">
          <cell r="B13">
            <v>7.0999999999999994E-2</v>
          </cell>
          <cell r="H13">
            <v>0</v>
          </cell>
        </row>
        <row r="14">
          <cell r="B14">
            <v>8.1000000000000003E-2</v>
          </cell>
          <cell r="H14">
            <v>0</v>
          </cell>
        </row>
        <row r="15">
          <cell r="B15">
            <v>9.0999999999999998E-2</v>
          </cell>
          <cell r="H15">
            <v>0</v>
          </cell>
        </row>
        <row r="16">
          <cell r="B16">
            <v>0.10100000000000001</v>
          </cell>
          <cell r="H16">
            <v>0</v>
          </cell>
        </row>
        <row r="17">
          <cell r="B17">
            <v>0.111</v>
          </cell>
          <cell r="H17">
            <v>0</v>
          </cell>
        </row>
        <row r="18">
          <cell r="B18">
            <v>0.121</v>
          </cell>
          <cell r="H18">
            <v>1.9607843137254901</v>
          </cell>
        </row>
        <row r="20">
          <cell r="B20">
            <v>0.13099</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sheetName val="Sheet1"/>
    </sheetNames>
    <sheetDataSet>
      <sheetData sheetId="0">
        <row r="1">
          <cell r="AA1">
            <v>2.8000000000000001E-2</v>
          </cell>
          <cell r="AB1">
            <v>10</v>
          </cell>
          <cell r="AC1">
            <v>5</v>
          </cell>
        </row>
        <row r="2">
          <cell r="AA2">
            <v>3.5999999999999997E-2</v>
          </cell>
          <cell r="AB2">
            <v>10</v>
          </cell>
          <cell r="AC2">
            <v>5</v>
          </cell>
        </row>
        <row r="3">
          <cell r="AA3">
            <v>3.5999999999999997E-2</v>
          </cell>
          <cell r="AB3">
            <v>10</v>
          </cell>
          <cell r="AC3">
            <v>5</v>
          </cell>
        </row>
        <row r="4">
          <cell r="AA4">
            <v>3.6999999999999998E-2</v>
          </cell>
          <cell r="AB4">
            <v>10</v>
          </cell>
          <cell r="AC4">
            <v>5</v>
          </cell>
        </row>
        <row r="5">
          <cell r="AA5">
            <v>3.6999999999999998E-2</v>
          </cell>
          <cell r="AB5">
            <v>10</v>
          </cell>
          <cell r="AC5">
            <v>5</v>
          </cell>
        </row>
        <row r="6">
          <cell r="AA6">
            <v>4.3999999999999997E-2</v>
          </cell>
          <cell r="AB6">
            <v>10</v>
          </cell>
          <cell r="AC6">
            <v>5</v>
          </cell>
        </row>
        <row r="7">
          <cell r="AA7">
            <v>4.3999999999999997E-2</v>
          </cell>
          <cell r="AB7">
            <v>10</v>
          </cell>
          <cell r="AC7">
            <v>5</v>
          </cell>
        </row>
        <row r="8">
          <cell r="AA8">
            <v>4.3999999999999997E-2</v>
          </cell>
          <cell r="AB8">
            <v>10</v>
          </cell>
          <cell r="AC8">
            <v>5</v>
          </cell>
        </row>
        <row r="9">
          <cell r="AA9">
            <v>4.4999999999999998E-2</v>
          </cell>
          <cell r="AB9">
            <v>10</v>
          </cell>
          <cell r="AC9">
            <v>5</v>
          </cell>
        </row>
        <row r="10">
          <cell r="AA10">
            <v>4.4999999999999998E-2</v>
          </cell>
          <cell r="AB10">
            <v>10</v>
          </cell>
          <cell r="AC10">
            <v>5</v>
          </cell>
        </row>
        <row r="11">
          <cell r="AA11">
            <v>4.5999999999999999E-2</v>
          </cell>
          <cell r="AB11">
            <v>10</v>
          </cell>
          <cell r="AC11">
            <v>5</v>
          </cell>
        </row>
        <row r="12">
          <cell r="AA12">
            <v>4.5999999999999999E-2</v>
          </cell>
          <cell r="AB12">
            <v>10</v>
          </cell>
          <cell r="AC12">
            <v>5</v>
          </cell>
        </row>
        <row r="13">
          <cell r="AA13">
            <v>4.8000000000000001E-2</v>
          </cell>
          <cell r="AB13">
            <v>10</v>
          </cell>
          <cell r="AC13">
            <v>5</v>
          </cell>
        </row>
        <row r="14">
          <cell r="AA14">
            <v>4.9000000000000002E-2</v>
          </cell>
          <cell r="AB14">
            <v>10</v>
          </cell>
          <cell r="AC14">
            <v>5</v>
          </cell>
        </row>
        <row r="15">
          <cell r="AA15">
            <v>5.0999999999999997E-2</v>
          </cell>
          <cell r="AB15">
            <v>10</v>
          </cell>
          <cell r="AC15">
            <v>5</v>
          </cell>
        </row>
        <row r="16">
          <cell r="AA16">
            <v>5.2999999999999999E-2</v>
          </cell>
          <cell r="AB16">
            <v>10</v>
          </cell>
          <cell r="AC16">
            <v>5</v>
          </cell>
        </row>
        <row r="17">
          <cell r="AA17">
            <v>5.3999999999999999E-2</v>
          </cell>
          <cell r="AB17">
            <v>10</v>
          </cell>
          <cell r="AC17">
            <v>5</v>
          </cell>
        </row>
        <row r="18">
          <cell r="AA18">
            <v>5.3999999999999999E-2</v>
          </cell>
          <cell r="AB18">
            <v>10</v>
          </cell>
          <cell r="AC18">
            <v>5</v>
          </cell>
        </row>
        <row r="19">
          <cell r="AA19">
            <v>5.5E-2</v>
          </cell>
          <cell r="AB19">
            <v>10</v>
          </cell>
          <cell r="AC19">
            <v>5</v>
          </cell>
        </row>
        <row r="20">
          <cell r="AA20">
            <v>5.6000000000000001E-2</v>
          </cell>
          <cell r="AB20">
            <v>10</v>
          </cell>
          <cell r="AC20">
            <v>5</v>
          </cell>
        </row>
        <row r="21">
          <cell r="AA21">
            <v>5.6000000000000001E-2</v>
          </cell>
          <cell r="AB21">
            <v>10</v>
          </cell>
          <cell r="AC21">
            <v>5</v>
          </cell>
        </row>
        <row r="22">
          <cell r="AA22">
            <v>5.7000000000000002E-2</v>
          </cell>
          <cell r="AB22">
            <v>10</v>
          </cell>
          <cell r="AC22">
            <v>5</v>
          </cell>
        </row>
        <row r="23">
          <cell r="AA23">
            <v>5.7000000000000002E-2</v>
          </cell>
          <cell r="AB23">
            <v>10</v>
          </cell>
          <cell r="AC23">
            <v>5</v>
          </cell>
        </row>
        <row r="24">
          <cell r="AA24">
            <v>5.7000000000000002E-2</v>
          </cell>
          <cell r="AB24">
            <v>10</v>
          </cell>
          <cell r="AC24">
            <v>5</v>
          </cell>
        </row>
        <row r="25">
          <cell r="AA25">
            <v>5.8000000000000003E-2</v>
          </cell>
          <cell r="AB25">
            <v>10</v>
          </cell>
          <cell r="AC25">
            <v>5</v>
          </cell>
        </row>
        <row r="26">
          <cell r="AA26">
            <v>5.8999999999999997E-2</v>
          </cell>
          <cell r="AB26">
            <v>10</v>
          </cell>
          <cell r="AC26">
            <v>5</v>
          </cell>
        </row>
        <row r="27">
          <cell r="AA27">
            <v>6.0999999999999999E-2</v>
          </cell>
          <cell r="AB27">
            <v>10</v>
          </cell>
          <cell r="AC27">
            <v>5</v>
          </cell>
        </row>
        <row r="28">
          <cell r="AA28">
            <v>6.2E-2</v>
          </cell>
          <cell r="AB28">
            <v>10</v>
          </cell>
          <cell r="AC28">
            <v>5</v>
          </cell>
        </row>
        <row r="29">
          <cell r="AA29">
            <v>6.2E-2</v>
          </cell>
          <cell r="AB29">
            <v>10</v>
          </cell>
          <cell r="AC29">
            <v>5</v>
          </cell>
        </row>
        <row r="30">
          <cell r="AA30">
            <v>6.2E-2</v>
          </cell>
          <cell r="AB30">
            <v>10</v>
          </cell>
          <cell r="AC30">
            <v>5</v>
          </cell>
        </row>
        <row r="31">
          <cell r="AA31">
            <v>6.3E-2</v>
          </cell>
          <cell r="AB31">
            <v>10</v>
          </cell>
          <cell r="AC31">
            <v>5</v>
          </cell>
        </row>
        <row r="32">
          <cell r="AA32">
            <v>6.5000000000000002E-2</v>
          </cell>
          <cell r="AB32">
            <v>10</v>
          </cell>
          <cell r="AC32">
            <v>5</v>
          </cell>
        </row>
        <row r="33">
          <cell r="AA33">
            <v>6.5000000000000002E-2</v>
          </cell>
          <cell r="AB33">
            <v>10</v>
          </cell>
          <cell r="AC33">
            <v>5</v>
          </cell>
        </row>
        <row r="34">
          <cell r="AA34">
            <v>6.5000000000000002E-2</v>
          </cell>
          <cell r="AB34">
            <v>10</v>
          </cell>
          <cell r="AC34">
            <v>5</v>
          </cell>
        </row>
        <row r="35">
          <cell r="AA35">
            <v>6.5000000000000002E-2</v>
          </cell>
          <cell r="AB35">
            <v>10</v>
          </cell>
          <cell r="AC35">
            <v>5</v>
          </cell>
        </row>
        <row r="36">
          <cell r="AA36">
            <v>6.6000000000000003E-2</v>
          </cell>
          <cell r="AB36">
            <v>10</v>
          </cell>
          <cell r="AC36">
            <v>5</v>
          </cell>
        </row>
        <row r="37">
          <cell r="AA37">
            <v>6.6000000000000003E-2</v>
          </cell>
          <cell r="AB37">
            <v>10</v>
          </cell>
          <cell r="AC37">
            <v>5</v>
          </cell>
        </row>
        <row r="38">
          <cell r="AA38">
            <v>6.6000000000000003E-2</v>
          </cell>
          <cell r="AB38">
            <v>10</v>
          </cell>
          <cell r="AC38">
            <v>5</v>
          </cell>
        </row>
        <row r="39">
          <cell r="AA39">
            <v>6.8000000000000005E-2</v>
          </cell>
          <cell r="AB39">
            <v>10</v>
          </cell>
          <cell r="AC39">
            <v>5</v>
          </cell>
        </row>
        <row r="40">
          <cell r="AA40">
            <v>6.9000000000000006E-2</v>
          </cell>
          <cell r="AB40">
            <v>10</v>
          </cell>
          <cell r="AC40">
            <v>5</v>
          </cell>
        </row>
        <row r="41">
          <cell r="AA41">
            <v>7.0000000000000007E-2</v>
          </cell>
          <cell r="AB41">
            <v>10</v>
          </cell>
          <cell r="AC41">
            <v>5</v>
          </cell>
        </row>
        <row r="42">
          <cell r="AA42">
            <v>7.0000000000000007E-2</v>
          </cell>
          <cell r="AB42">
            <v>10</v>
          </cell>
          <cell r="AC42">
            <v>5</v>
          </cell>
        </row>
        <row r="43">
          <cell r="AA43">
            <v>7.0999999999999994E-2</v>
          </cell>
          <cell r="AB43">
            <v>10</v>
          </cell>
          <cell r="AC43">
            <v>5</v>
          </cell>
        </row>
        <row r="44">
          <cell r="AA44">
            <v>7.3999999999999996E-2</v>
          </cell>
          <cell r="AB44">
            <v>10</v>
          </cell>
          <cell r="AC44">
            <v>5</v>
          </cell>
        </row>
        <row r="45">
          <cell r="AA45">
            <v>7.3999999999999996E-2</v>
          </cell>
          <cell r="AB45">
            <v>10</v>
          </cell>
          <cell r="AC45">
            <v>5</v>
          </cell>
        </row>
        <row r="46">
          <cell r="AA46">
            <v>7.3999999999999996E-2</v>
          </cell>
          <cell r="AB46">
            <v>10</v>
          </cell>
          <cell r="AC46">
            <v>5</v>
          </cell>
        </row>
        <row r="47">
          <cell r="AA47">
            <v>7.6999999999999999E-2</v>
          </cell>
          <cell r="AB47">
            <v>10</v>
          </cell>
          <cell r="AC47">
            <v>5</v>
          </cell>
        </row>
        <row r="48">
          <cell r="AA48">
            <v>7.6999999999999999E-2</v>
          </cell>
          <cell r="AB48">
            <v>10</v>
          </cell>
          <cell r="AC48">
            <v>5</v>
          </cell>
        </row>
        <row r="49">
          <cell r="AA49">
            <v>7.6999999999999999E-2</v>
          </cell>
          <cell r="AB49">
            <v>10</v>
          </cell>
          <cell r="AC49">
            <v>5</v>
          </cell>
        </row>
        <row r="50">
          <cell r="AA50">
            <v>7.8E-2</v>
          </cell>
          <cell r="AB50">
            <v>10</v>
          </cell>
          <cell r="AC50">
            <v>5</v>
          </cell>
        </row>
        <row r="51">
          <cell r="AA51">
            <v>0.08</v>
          </cell>
          <cell r="AB51">
            <v>10</v>
          </cell>
          <cell r="AC51">
            <v>5</v>
          </cell>
        </row>
        <row r="52">
          <cell r="AA52">
            <v>4.8000000000000001E-2</v>
          </cell>
          <cell r="AB52">
            <v>10</v>
          </cell>
          <cell r="AD52">
            <v>4</v>
          </cell>
          <cell r="AE52">
            <v>5</v>
          </cell>
          <cell r="AF52">
            <v>6</v>
          </cell>
        </row>
        <row r="53">
          <cell r="AA53">
            <v>5.8999999999999997E-2</v>
          </cell>
          <cell r="AB53">
            <v>10</v>
          </cell>
          <cell r="AD53">
            <v>4</v>
          </cell>
          <cell r="AE53">
            <v>5</v>
          </cell>
          <cell r="AF53">
            <v>6</v>
          </cell>
        </row>
        <row r="54">
          <cell r="AA54">
            <v>6.8000000000000005E-2</v>
          </cell>
          <cell r="AB54">
            <v>10</v>
          </cell>
          <cell r="AD54">
            <v>4</v>
          </cell>
          <cell r="AE54">
            <v>5</v>
          </cell>
          <cell r="AF54">
            <v>6</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Plot (2)"/>
      <sheetName val="Sheet1"/>
    </sheetNames>
    <sheetDataSet>
      <sheetData sheetId="0">
        <row r="1">
          <cell r="AA1">
            <v>8.3000000000000004E-2</v>
          </cell>
          <cell r="AB1">
            <v>10</v>
          </cell>
          <cell r="AC1">
            <v>5</v>
          </cell>
        </row>
        <row r="2">
          <cell r="AA2">
            <v>9.8000000000000004E-2</v>
          </cell>
          <cell r="AB2">
            <v>10</v>
          </cell>
          <cell r="AC2">
            <v>5</v>
          </cell>
        </row>
        <row r="3">
          <cell r="AA3">
            <v>0.10100000000000001</v>
          </cell>
          <cell r="AB3">
            <v>10</v>
          </cell>
          <cell r="AC3">
            <v>5</v>
          </cell>
        </row>
        <row r="4">
          <cell r="AA4">
            <v>0.104</v>
          </cell>
          <cell r="AB4">
            <v>10</v>
          </cell>
          <cell r="AC4">
            <v>5</v>
          </cell>
        </row>
        <row r="5">
          <cell r="AA5">
            <v>0.105</v>
          </cell>
          <cell r="AB5">
            <v>10</v>
          </cell>
          <cell r="AC5">
            <v>5</v>
          </cell>
        </row>
        <row r="6">
          <cell r="AA6">
            <v>0.105</v>
          </cell>
          <cell r="AB6">
            <v>10</v>
          </cell>
          <cell r="AC6">
            <v>5</v>
          </cell>
        </row>
        <row r="7">
          <cell r="AA7">
            <v>0.106</v>
          </cell>
          <cell r="AB7">
            <v>10</v>
          </cell>
          <cell r="AC7">
            <v>5</v>
          </cell>
        </row>
        <row r="8">
          <cell r="AA8">
            <v>0.106</v>
          </cell>
          <cell r="AB8">
            <v>10</v>
          </cell>
          <cell r="AC8">
            <v>5</v>
          </cell>
        </row>
        <row r="9">
          <cell r="AA9">
            <v>0.107</v>
          </cell>
          <cell r="AB9">
            <v>10</v>
          </cell>
          <cell r="AC9">
            <v>5</v>
          </cell>
        </row>
        <row r="10">
          <cell r="AA10">
            <v>0.107</v>
          </cell>
          <cell r="AB10">
            <v>10</v>
          </cell>
          <cell r="AC10">
            <v>5</v>
          </cell>
        </row>
        <row r="11">
          <cell r="AA11">
            <v>0.108</v>
          </cell>
          <cell r="AB11">
            <v>10</v>
          </cell>
          <cell r="AC11">
            <v>5</v>
          </cell>
        </row>
        <row r="12">
          <cell r="AA12">
            <v>0.109</v>
          </cell>
          <cell r="AB12">
            <v>10</v>
          </cell>
          <cell r="AC12">
            <v>5</v>
          </cell>
        </row>
        <row r="13">
          <cell r="AA13">
            <v>0.112</v>
          </cell>
          <cell r="AB13">
            <v>10</v>
          </cell>
          <cell r="AC13">
            <v>5</v>
          </cell>
        </row>
        <row r="14">
          <cell r="AA14">
            <v>0.113</v>
          </cell>
          <cell r="AB14">
            <v>10</v>
          </cell>
          <cell r="AC14">
            <v>5</v>
          </cell>
        </row>
        <row r="15">
          <cell r="AA15">
            <v>0.11799999999999999</v>
          </cell>
          <cell r="AB15">
            <v>10</v>
          </cell>
          <cell r="AC15">
            <v>5</v>
          </cell>
        </row>
        <row r="16">
          <cell r="AA16">
            <v>0.11899999999999999</v>
          </cell>
          <cell r="AB16">
            <v>10</v>
          </cell>
          <cell r="AC16">
            <v>5</v>
          </cell>
        </row>
        <row r="17">
          <cell r="AA17">
            <v>0.12</v>
          </cell>
          <cell r="AB17">
            <v>10</v>
          </cell>
          <cell r="AC17">
            <v>5</v>
          </cell>
        </row>
        <row r="18">
          <cell r="AA18">
            <v>0.123</v>
          </cell>
          <cell r="AB18">
            <v>10</v>
          </cell>
          <cell r="AC18">
            <v>5</v>
          </cell>
        </row>
        <row r="19">
          <cell r="AA19">
            <v>0.125</v>
          </cell>
          <cell r="AB19">
            <v>10</v>
          </cell>
          <cell r="AC19">
            <v>5</v>
          </cell>
        </row>
        <row r="20">
          <cell r="AA20">
            <v>0.128</v>
          </cell>
          <cell r="AB20">
            <v>10</v>
          </cell>
          <cell r="AC20">
            <v>5</v>
          </cell>
        </row>
        <row r="21">
          <cell r="AA21">
            <v>0.13</v>
          </cell>
          <cell r="AB21">
            <v>10</v>
          </cell>
          <cell r="AC21">
            <v>5</v>
          </cell>
        </row>
        <row r="22">
          <cell r="AA22">
            <v>0.13400000000000001</v>
          </cell>
          <cell r="AB22">
            <v>10</v>
          </cell>
          <cell r="AC22">
            <v>5</v>
          </cell>
        </row>
        <row r="23">
          <cell r="AA23">
            <v>0.13500000000000001</v>
          </cell>
          <cell r="AB23">
            <v>10</v>
          </cell>
          <cell r="AC23">
            <v>5</v>
          </cell>
        </row>
        <row r="24">
          <cell r="AA24">
            <v>0.13700000000000001</v>
          </cell>
          <cell r="AB24">
            <v>10</v>
          </cell>
          <cell r="AC24">
            <v>5</v>
          </cell>
        </row>
        <row r="25">
          <cell r="AA25">
            <v>0.13800000000000001</v>
          </cell>
          <cell r="AB25">
            <v>10</v>
          </cell>
          <cell r="AC25">
            <v>5</v>
          </cell>
        </row>
        <row r="26">
          <cell r="AA26">
            <v>0.14099999999999999</v>
          </cell>
          <cell r="AB26">
            <v>10</v>
          </cell>
          <cell r="AC26">
            <v>5</v>
          </cell>
        </row>
        <row r="27">
          <cell r="AA27">
            <v>0.14299999999999999</v>
          </cell>
          <cell r="AB27">
            <v>10</v>
          </cell>
          <cell r="AC27">
            <v>5</v>
          </cell>
        </row>
        <row r="28">
          <cell r="AA28">
            <v>0.14399999999999999</v>
          </cell>
          <cell r="AB28">
            <v>10</v>
          </cell>
          <cell r="AC28">
            <v>5</v>
          </cell>
        </row>
        <row r="29">
          <cell r="AA29">
            <v>0.14399999999999999</v>
          </cell>
          <cell r="AB29">
            <v>10</v>
          </cell>
          <cell r="AC29">
            <v>5</v>
          </cell>
        </row>
        <row r="30">
          <cell r="AA30">
            <v>0.14699999999999999</v>
          </cell>
          <cell r="AB30">
            <v>10</v>
          </cell>
          <cell r="AC30">
            <v>5</v>
          </cell>
        </row>
        <row r="31">
          <cell r="AA31">
            <v>0.14799999999999999</v>
          </cell>
          <cell r="AB31">
            <v>10</v>
          </cell>
          <cell r="AC31">
            <v>5</v>
          </cell>
        </row>
        <row r="32">
          <cell r="AA32">
            <v>0.14799999999999999</v>
          </cell>
          <cell r="AB32">
            <v>10</v>
          </cell>
          <cell r="AC32">
            <v>5</v>
          </cell>
        </row>
        <row r="33">
          <cell r="AA33">
            <v>0.15</v>
          </cell>
          <cell r="AB33">
            <v>10</v>
          </cell>
          <cell r="AC33">
            <v>5</v>
          </cell>
        </row>
        <row r="34">
          <cell r="AA34">
            <v>0.153</v>
          </cell>
          <cell r="AB34">
            <v>10</v>
          </cell>
          <cell r="AC34">
            <v>5</v>
          </cell>
        </row>
        <row r="35">
          <cell r="AA35">
            <v>0.159</v>
          </cell>
          <cell r="AB35">
            <v>10</v>
          </cell>
          <cell r="AC35">
            <v>5</v>
          </cell>
        </row>
        <row r="36">
          <cell r="AA36">
            <v>0.159</v>
          </cell>
          <cell r="AB36">
            <v>10</v>
          </cell>
          <cell r="AC36">
            <v>5</v>
          </cell>
        </row>
        <row r="37">
          <cell r="AA37">
            <v>0.161</v>
          </cell>
          <cell r="AB37">
            <v>10</v>
          </cell>
          <cell r="AC37">
            <v>5</v>
          </cell>
        </row>
        <row r="38">
          <cell r="AA38">
            <v>0.17</v>
          </cell>
          <cell r="AB38">
            <v>10</v>
          </cell>
          <cell r="AC38">
            <v>5</v>
          </cell>
        </row>
        <row r="39">
          <cell r="AA39">
            <v>0.17</v>
          </cell>
          <cell r="AB39">
            <v>10</v>
          </cell>
          <cell r="AC39">
            <v>5</v>
          </cell>
        </row>
        <row r="40">
          <cell r="AA40">
            <v>0.17100000000000001</v>
          </cell>
          <cell r="AB40">
            <v>10</v>
          </cell>
          <cell r="AC40">
            <v>5</v>
          </cell>
        </row>
        <row r="41">
          <cell r="AA41">
            <v>0.17199999999999999</v>
          </cell>
          <cell r="AB41">
            <v>10</v>
          </cell>
          <cell r="AC41">
            <v>5</v>
          </cell>
        </row>
        <row r="42">
          <cell r="AA42">
            <v>0.17199999999999999</v>
          </cell>
          <cell r="AB42">
            <v>10</v>
          </cell>
          <cell r="AC42">
            <v>5</v>
          </cell>
        </row>
        <row r="43">
          <cell r="AA43">
            <v>0.17599999999999999</v>
          </cell>
          <cell r="AB43">
            <v>10</v>
          </cell>
          <cell r="AC43">
            <v>5</v>
          </cell>
        </row>
        <row r="44">
          <cell r="AA44">
            <v>0.17699999999999999</v>
          </cell>
          <cell r="AB44">
            <v>10</v>
          </cell>
          <cell r="AC44">
            <v>5</v>
          </cell>
        </row>
        <row r="45">
          <cell r="AA45">
            <v>0.18</v>
          </cell>
          <cell r="AB45">
            <v>10</v>
          </cell>
          <cell r="AC45">
            <v>5</v>
          </cell>
        </row>
        <row r="46">
          <cell r="AA46">
            <v>0.187</v>
          </cell>
          <cell r="AB46">
            <v>10</v>
          </cell>
          <cell r="AC46">
            <v>5</v>
          </cell>
        </row>
        <row r="47">
          <cell r="AA47">
            <v>0.188</v>
          </cell>
          <cell r="AB47">
            <v>10</v>
          </cell>
          <cell r="AC47">
            <v>5</v>
          </cell>
        </row>
        <row r="48">
          <cell r="AA48">
            <v>0.19900000000000001</v>
          </cell>
          <cell r="AB48">
            <v>10</v>
          </cell>
          <cell r="AC48">
            <v>5</v>
          </cell>
        </row>
        <row r="49">
          <cell r="AA49">
            <v>0.20499999999999999</v>
          </cell>
          <cell r="AB49">
            <v>10</v>
          </cell>
          <cell r="AC49">
            <v>5</v>
          </cell>
        </row>
        <row r="50">
          <cell r="AA50">
            <v>0.20599999999999999</v>
          </cell>
          <cell r="AB50">
            <v>10</v>
          </cell>
          <cell r="AC50">
            <v>5</v>
          </cell>
        </row>
        <row r="51">
          <cell r="AA51">
            <v>0.214</v>
          </cell>
          <cell r="AB51">
            <v>10</v>
          </cell>
          <cell r="AC51">
            <v>5</v>
          </cell>
        </row>
        <row r="52">
          <cell r="AA52">
            <v>0.112</v>
          </cell>
          <cell r="AB52">
            <v>10</v>
          </cell>
          <cell r="AD52">
            <v>4</v>
          </cell>
          <cell r="AE52">
            <v>5</v>
          </cell>
          <cell r="AF52">
            <v>6</v>
          </cell>
        </row>
        <row r="53">
          <cell r="AA53">
            <v>0.14099999999999999</v>
          </cell>
          <cell r="AB53">
            <v>10</v>
          </cell>
          <cell r="AD53">
            <v>4</v>
          </cell>
          <cell r="AE53">
            <v>5</v>
          </cell>
          <cell r="AF53">
            <v>6</v>
          </cell>
        </row>
        <row r="54">
          <cell r="AA54">
            <v>0.17</v>
          </cell>
          <cell r="AB54">
            <v>10</v>
          </cell>
          <cell r="AD54">
            <v>4</v>
          </cell>
          <cell r="AE54">
            <v>5</v>
          </cell>
          <cell r="AF54">
            <v>6</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bls.gov/web/laus/laumstrk.htm" TargetMode="External"/><Relationship Id="rId7" Type="http://schemas.openxmlformats.org/officeDocument/2006/relationships/hyperlink" Target="https://www.census.gov/hhes/www/income/data/statemedian/" TargetMode="External"/><Relationship Id="rId2" Type="http://schemas.openxmlformats.org/officeDocument/2006/relationships/hyperlink" Target="POverty%20by%20State%20(PROJ1).xls" TargetMode="External"/><Relationship Id="rId1" Type="http://schemas.openxmlformats.org/officeDocument/2006/relationships/hyperlink" Target="Educational%20Attainment%20by%20state.xls" TargetMode="External"/><Relationship Id="rId6" Type="http://schemas.openxmlformats.org/officeDocument/2006/relationships/hyperlink" Target="http://www.census.gov/hhes/www/poverty/data/incpovhlth/2013/tables.html" TargetMode="External"/><Relationship Id="rId5" Type="http://schemas.openxmlformats.org/officeDocument/2006/relationships/hyperlink" Target="averageincome%20PROJ1.xls" TargetMode="External"/><Relationship Id="rId4" Type="http://schemas.openxmlformats.org/officeDocument/2006/relationships/hyperlink" Target="http://www.eia.gov/state/?sid=U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Project%201.xlsx" TargetMode="External"/><Relationship Id="rId1" Type="http://schemas.openxmlformats.org/officeDocument/2006/relationships/hyperlink" Target="Project%201.xls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workbookViewId="0">
      <pane ySplit="2" topLeftCell="A78" activePane="bottomLeft" state="frozen"/>
      <selection pane="bottomLeft" activeCell="A90" sqref="A90:D90"/>
    </sheetView>
  </sheetViews>
  <sheetFormatPr defaultColWidth="20.42578125" defaultRowHeight="15" x14ac:dyDescent="0.2"/>
  <cols>
    <col min="1" max="1" width="26.140625" style="1" customWidth="1"/>
    <col min="2" max="2" width="21" style="1" customWidth="1"/>
    <col min="3" max="3" width="14.140625" style="1" bestFit="1" customWidth="1"/>
    <col min="4" max="4" width="17.7109375" style="1" bestFit="1" customWidth="1"/>
    <col min="5" max="5" width="23.5703125" style="1" bestFit="1" customWidth="1"/>
    <col min="6" max="7" width="19.7109375" style="1" bestFit="1" customWidth="1"/>
    <col min="8" max="8" width="17.140625" style="1" bestFit="1" customWidth="1"/>
    <col min="9" max="16384" width="20.42578125" style="1"/>
  </cols>
  <sheetData>
    <row r="1" spans="1:9" ht="15.75" x14ac:dyDescent="0.25">
      <c r="A1" s="83" t="s">
        <v>52</v>
      </c>
      <c r="B1" s="84"/>
      <c r="C1" s="84"/>
      <c r="D1" s="84"/>
      <c r="E1" s="84"/>
      <c r="F1" s="84"/>
      <c r="G1" s="84"/>
      <c r="H1" s="84"/>
    </row>
    <row r="2" spans="1:9" x14ac:dyDescent="0.2">
      <c r="A2" s="3"/>
      <c r="B2" s="3" t="s">
        <v>0</v>
      </c>
      <c r="C2" s="3" t="s">
        <v>53</v>
      </c>
      <c r="D2" s="3" t="s">
        <v>54</v>
      </c>
      <c r="E2" s="3" t="s">
        <v>55</v>
      </c>
      <c r="F2" s="3" t="s">
        <v>56</v>
      </c>
      <c r="G2" s="3" t="s">
        <v>57</v>
      </c>
      <c r="H2" s="3" t="s">
        <v>58</v>
      </c>
    </row>
    <row r="3" spans="1:9" x14ac:dyDescent="0.2">
      <c r="A3" s="37" t="s">
        <v>41</v>
      </c>
      <c r="B3" s="59">
        <v>7.0000000000000007E-2</v>
      </c>
      <c r="C3" s="59">
        <v>0.161</v>
      </c>
      <c r="D3" s="38">
        <v>43195</v>
      </c>
      <c r="E3" s="39">
        <v>82.1</v>
      </c>
      <c r="F3" s="39">
        <v>22</v>
      </c>
      <c r="G3" s="39">
        <v>7.7</v>
      </c>
      <c r="H3" s="182">
        <v>2.4E-2</v>
      </c>
    </row>
    <row r="4" spans="1:9" x14ac:dyDescent="0.2">
      <c r="A4" s="37" t="s">
        <v>32</v>
      </c>
      <c r="B4" s="59">
        <v>6.5000000000000002E-2</v>
      </c>
      <c r="C4" s="59">
        <v>0.109</v>
      </c>
      <c r="D4" s="38">
        <v>61730</v>
      </c>
      <c r="E4" s="39">
        <v>91.4</v>
      </c>
      <c r="F4" s="39">
        <v>26.6</v>
      </c>
      <c r="G4" s="39">
        <v>9</v>
      </c>
      <c r="H4" s="183">
        <v>7.0000000000000001E-3</v>
      </c>
    </row>
    <row r="5" spans="1:9" s="3" customFormat="1" x14ac:dyDescent="0.2">
      <c r="A5" s="37" t="s">
        <v>42</v>
      </c>
      <c r="B5" s="59">
        <v>7.0000000000000007E-2</v>
      </c>
      <c r="C5" s="59">
        <v>0.188</v>
      </c>
      <c r="D5" s="38">
        <v>49562</v>
      </c>
      <c r="E5" s="39">
        <v>84.2</v>
      </c>
      <c r="F5" s="39">
        <v>25.6</v>
      </c>
      <c r="G5" s="39">
        <v>9.3000000000000007</v>
      </c>
      <c r="H5" s="183">
        <v>1.7000000000000001E-2</v>
      </c>
    </row>
    <row r="6" spans="1:9" x14ac:dyDescent="0.2">
      <c r="A6" s="37" t="s">
        <v>28</v>
      </c>
      <c r="B6" s="59">
        <v>6.2E-2</v>
      </c>
      <c r="C6" s="59">
        <v>0.187</v>
      </c>
      <c r="D6" s="38">
        <v>40760</v>
      </c>
      <c r="E6" s="39">
        <v>82.4</v>
      </c>
      <c r="F6" s="39">
        <v>18.899999999999999</v>
      </c>
      <c r="G6" s="39">
        <v>6.1</v>
      </c>
      <c r="H6" s="183">
        <v>1.2E-2</v>
      </c>
    </row>
    <row r="7" spans="1:9" x14ac:dyDescent="0.2">
      <c r="A7" s="37" t="s">
        <v>44</v>
      </c>
      <c r="B7" s="59">
        <v>7.3999999999999996E-2</v>
      </c>
      <c r="C7" s="59">
        <v>0.159</v>
      </c>
      <c r="D7" s="38">
        <v>56883</v>
      </c>
      <c r="E7" s="39">
        <v>80.599999999999994</v>
      </c>
      <c r="F7" s="39">
        <v>29.9</v>
      </c>
      <c r="G7" s="39">
        <v>10.7</v>
      </c>
      <c r="H7" s="179">
        <v>6.4000000000000001E-2</v>
      </c>
    </row>
    <row r="8" spans="1:9" x14ac:dyDescent="0.2">
      <c r="A8" s="37" t="s">
        <v>16</v>
      </c>
      <c r="B8" s="59">
        <v>5.2999999999999999E-2</v>
      </c>
      <c r="C8" s="59">
        <v>0.11899999999999999</v>
      </c>
      <c r="D8" s="38">
        <v>60727</v>
      </c>
      <c r="E8" s="39">
        <v>89.3</v>
      </c>
      <c r="F8" s="39">
        <v>35.9</v>
      </c>
      <c r="G8" s="39">
        <v>12.7</v>
      </c>
      <c r="H8" s="183">
        <v>1.7000000000000001E-2</v>
      </c>
    </row>
    <row r="9" spans="1:9" x14ac:dyDescent="0.2">
      <c r="A9" s="37" t="s">
        <v>36</v>
      </c>
      <c r="B9" s="59">
        <v>6.6000000000000003E-2</v>
      </c>
      <c r="C9" s="59">
        <v>0.106</v>
      </c>
      <c r="D9" s="38">
        <v>66904</v>
      </c>
      <c r="E9" s="39">
        <v>88.6</v>
      </c>
      <c r="F9" s="39">
        <v>35.6</v>
      </c>
      <c r="G9" s="39">
        <v>15.5</v>
      </c>
      <c r="H9" s="183">
        <v>6.0000000000000001E-3</v>
      </c>
    </row>
    <row r="10" spans="1:9" x14ac:dyDescent="0.2">
      <c r="A10" s="37" t="s">
        <v>29</v>
      </c>
      <c r="B10" s="59">
        <v>6.2E-2</v>
      </c>
      <c r="C10" s="59">
        <v>0.13700000000000001</v>
      </c>
      <c r="D10" s="38">
        <v>52838</v>
      </c>
      <c r="E10" s="39">
        <v>87.4</v>
      </c>
      <c r="F10" s="39">
        <v>28.7</v>
      </c>
      <c r="G10" s="39">
        <v>11.4</v>
      </c>
      <c r="H10" s="183">
        <v>2E-3</v>
      </c>
    </row>
    <row r="11" spans="1:9" x14ac:dyDescent="0.2">
      <c r="A11" s="37" t="s">
        <v>45</v>
      </c>
      <c r="B11" s="59">
        <v>7.3999999999999996E-2</v>
      </c>
      <c r="C11" s="59">
        <v>0.19900000000000001</v>
      </c>
      <c r="D11" s="38">
        <v>61364</v>
      </c>
      <c r="E11" s="39">
        <v>87.1</v>
      </c>
      <c r="F11" s="178" t="s">
        <v>248</v>
      </c>
      <c r="G11" s="178" t="s">
        <v>249</v>
      </c>
      <c r="H11" s="183">
        <v>1E-3</v>
      </c>
      <c r="I11" s="1" t="s">
        <v>250</v>
      </c>
    </row>
    <row r="12" spans="1:9" x14ac:dyDescent="0.2">
      <c r="A12" s="37" t="s">
        <v>30</v>
      </c>
      <c r="B12" s="59">
        <v>6.2E-2</v>
      </c>
      <c r="C12" s="59">
        <v>0.15</v>
      </c>
      <c r="D12" s="38">
        <v>47114</v>
      </c>
      <c r="E12" s="39">
        <v>85.3</v>
      </c>
      <c r="F12" s="39">
        <v>25.3</v>
      </c>
      <c r="G12" s="39">
        <v>9</v>
      </c>
      <c r="H12" s="179">
        <v>4.2000000000000003E-2</v>
      </c>
      <c r="I12" s="1" t="s">
        <v>251</v>
      </c>
    </row>
    <row r="13" spans="1:9" x14ac:dyDescent="0.2">
      <c r="A13" s="37" t="s">
        <v>50</v>
      </c>
      <c r="B13" s="59">
        <v>7.8E-2</v>
      </c>
      <c r="C13" s="59">
        <v>0.17599999999999999</v>
      </c>
      <c r="D13" s="38">
        <v>47958</v>
      </c>
      <c r="E13" s="39">
        <v>83.9</v>
      </c>
      <c r="F13" s="39">
        <v>27.5</v>
      </c>
      <c r="G13" s="39">
        <v>9.9</v>
      </c>
      <c r="H13" s="182">
        <v>2.8999999999999998E-2</v>
      </c>
      <c r="I13" s="1" t="s">
        <v>252</v>
      </c>
    </row>
    <row r="14" spans="1:9" x14ac:dyDescent="0.2">
      <c r="A14" s="37" t="s">
        <v>6</v>
      </c>
      <c r="B14" s="59">
        <v>4.3999999999999997E-2</v>
      </c>
      <c r="C14" s="59">
        <v>0.123</v>
      </c>
      <c r="D14" s="38">
        <v>59881</v>
      </c>
      <c r="E14" s="39">
        <v>90.4</v>
      </c>
      <c r="F14" s="39">
        <v>29.6</v>
      </c>
      <c r="G14" s="39">
        <v>9.9</v>
      </c>
      <c r="H14" s="183">
        <v>4.0000000000000001E-3</v>
      </c>
      <c r="I14" s="1" t="s">
        <v>253</v>
      </c>
    </row>
    <row r="15" spans="1:9" x14ac:dyDescent="0.2">
      <c r="A15" s="37" t="s">
        <v>13</v>
      </c>
      <c r="B15" s="59">
        <v>4.8000000000000001E-2</v>
      </c>
      <c r="C15" s="59">
        <v>0.14399999999999999</v>
      </c>
      <c r="D15" s="38">
        <v>49846</v>
      </c>
      <c r="E15" s="39">
        <v>88.4</v>
      </c>
      <c r="F15" s="39">
        <v>23.9</v>
      </c>
      <c r="G15" s="39">
        <v>7.5</v>
      </c>
      <c r="H15" s="183">
        <v>3.0000000000000001E-3</v>
      </c>
      <c r="I15" s="1" t="s">
        <v>254</v>
      </c>
    </row>
    <row r="16" spans="1:9" x14ac:dyDescent="0.2">
      <c r="A16" s="37" t="s">
        <v>39</v>
      </c>
      <c r="B16" s="59">
        <v>6.8000000000000005E-2</v>
      </c>
      <c r="C16" s="59">
        <v>0.13400000000000001</v>
      </c>
      <c r="D16" s="38">
        <v>54043</v>
      </c>
      <c r="E16" s="39">
        <v>86.4</v>
      </c>
      <c r="F16" s="39">
        <v>30.6</v>
      </c>
      <c r="G16" s="39">
        <v>11.7</v>
      </c>
      <c r="H16" s="179">
        <v>4.2000000000000003E-2</v>
      </c>
      <c r="I16" s="1" t="s">
        <v>255</v>
      </c>
    </row>
    <row r="17" spans="1:8" x14ac:dyDescent="0.2">
      <c r="A17" s="37" t="s">
        <v>26</v>
      </c>
      <c r="B17" s="59">
        <v>5.8999999999999997E-2</v>
      </c>
      <c r="C17" s="59">
        <v>0.14099999999999999</v>
      </c>
      <c r="D17" s="38">
        <v>47804</v>
      </c>
      <c r="E17" s="39">
        <v>86.6</v>
      </c>
      <c r="F17" s="39">
        <v>22.5</v>
      </c>
      <c r="G17" s="39">
        <v>8.1</v>
      </c>
      <c r="H17" s="182">
        <v>3.7999999999999999E-2</v>
      </c>
    </row>
    <row r="18" spans="1:8" x14ac:dyDescent="0.2">
      <c r="A18" s="37" t="s">
        <v>9</v>
      </c>
      <c r="B18" s="59">
        <v>4.4999999999999998E-2</v>
      </c>
      <c r="C18" s="59">
        <v>0.105</v>
      </c>
      <c r="D18" s="38">
        <v>53695</v>
      </c>
      <c r="E18" s="39">
        <v>90.5</v>
      </c>
      <c r="F18" s="39">
        <v>25.1</v>
      </c>
      <c r="G18" s="39">
        <v>7.4</v>
      </c>
      <c r="H18" s="183">
        <v>1.6E-2</v>
      </c>
    </row>
    <row r="19" spans="1:8" x14ac:dyDescent="0.2">
      <c r="A19" s="37" t="s">
        <v>14</v>
      </c>
      <c r="B19" s="59">
        <v>4.9000000000000002E-2</v>
      </c>
      <c r="C19" s="59">
        <v>0.13800000000000001</v>
      </c>
      <c r="D19" s="38">
        <v>50003</v>
      </c>
      <c r="E19" s="39">
        <v>89.7</v>
      </c>
      <c r="F19" s="39">
        <v>29.5</v>
      </c>
      <c r="G19" s="39">
        <v>10.199999999999999</v>
      </c>
      <c r="H19" s="183">
        <v>1.3999999999999999E-2</v>
      </c>
    </row>
    <row r="20" spans="1:8" x14ac:dyDescent="0.2">
      <c r="A20" s="37" t="s">
        <v>46</v>
      </c>
      <c r="B20" s="59">
        <v>7.3999999999999996E-2</v>
      </c>
      <c r="C20" s="59">
        <v>0.18</v>
      </c>
      <c r="D20" s="38">
        <v>41706</v>
      </c>
      <c r="E20" s="39">
        <v>81.7</v>
      </c>
      <c r="F20" s="39">
        <v>21</v>
      </c>
      <c r="G20" s="39">
        <v>8.5</v>
      </c>
      <c r="H20" s="182">
        <v>2.7000000000000003E-2</v>
      </c>
    </row>
    <row r="21" spans="1:8" x14ac:dyDescent="0.2">
      <c r="A21" s="24" t="s">
        <v>17</v>
      </c>
      <c r="B21" s="60">
        <v>5.3999999999999999E-2</v>
      </c>
      <c r="C21" s="60">
        <v>0.20499999999999999</v>
      </c>
      <c r="D21" s="23">
        <v>40461</v>
      </c>
      <c r="E21" s="27">
        <v>82.2</v>
      </c>
      <c r="F21" s="27">
        <v>21.4</v>
      </c>
      <c r="G21" s="27">
        <v>6.9</v>
      </c>
      <c r="H21" s="180">
        <v>4.0999999999999995E-2</v>
      </c>
    </row>
    <row r="22" spans="1:8" x14ac:dyDescent="0.2">
      <c r="A22" s="38" t="s">
        <v>19</v>
      </c>
      <c r="B22" s="59">
        <v>5.5E-2</v>
      </c>
      <c r="C22" s="59">
        <v>0.128</v>
      </c>
      <c r="D22" s="38">
        <v>50487</v>
      </c>
      <c r="E22" s="39">
        <v>90.2</v>
      </c>
      <c r="F22" s="39">
        <v>26.9</v>
      </c>
      <c r="G22" s="39">
        <v>9.6</v>
      </c>
      <c r="H22" s="183">
        <v>3.0000000000000001E-3</v>
      </c>
    </row>
    <row r="23" spans="1:8" x14ac:dyDescent="0.2">
      <c r="A23" s="24" t="s">
        <v>27</v>
      </c>
      <c r="B23" s="60">
        <v>6.0999999999999999E-2</v>
      </c>
      <c r="C23" s="60">
        <v>9.8000000000000004E-2</v>
      </c>
      <c r="D23" s="176">
        <v>69826</v>
      </c>
      <c r="E23" s="27">
        <v>88.2</v>
      </c>
      <c r="F23" s="27">
        <v>35.700000000000003</v>
      </c>
      <c r="G23" s="27">
        <v>16</v>
      </c>
      <c r="H23" s="184">
        <v>1.2E-2</v>
      </c>
    </row>
    <row r="24" spans="1:8" x14ac:dyDescent="0.2">
      <c r="A24" s="38" t="s">
        <v>20</v>
      </c>
      <c r="B24" s="59">
        <v>5.6000000000000001E-2</v>
      </c>
      <c r="C24" s="59">
        <v>0.113</v>
      </c>
      <c r="D24" s="38">
        <v>64372</v>
      </c>
      <c r="E24" s="39">
        <v>89</v>
      </c>
      <c r="F24" s="177">
        <v>38.200000000000003</v>
      </c>
      <c r="G24" s="177">
        <v>16.399999999999999</v>
      </c>
      <c r="H24" s="183">
        <v>1.2E-2</v>
      </c>
    </row>
    <row r="25" spans="1:8" x14ac:dyDescent="0.2">
      <c r="A25" s="24" t="s">
        <v>47</v>
      </c>
      <c r="B25" s="60">
        <v>7.6999999999999999E-2</v>
      </c>
      <c r="C25" s="60">
        <v>0.14400000000000002</v>
      </c>
      <c r="D25" s="23">
        <v>50055</v>
      </c>
      <c r="E25" s="27">
        <v>87.9</v>
      </c>
      <c r="F25" s="27">
        <v>24.6</v>
      </c>
      <c r="G25" s="27">
        <v>9.4</v>
      </c>
      <c r="H25" s="181">
        <v>2.8999999999999998E-2</v>
      </c>
    </row>
    <row r="26" spans="1:8" x14ac:dyDescent="0.2">
      <c r="A26" s="38" t="s">
        <v>10</v>
      </c>
      <c r="B26" s="59">
        <v>4.4999999999999998E-2</v>
      </c>
      <c r="C26" s="59">
        <v>0.107</v>
      </c>
      <c r="D26" s="38">
        <v>61161</v>
      </c>
      <c r="E26" s="39">
        <v>91.5</v>
      </c>
      <c r="F26" s="39">
        <v>31.5</v>
      </c>
      <c r="G26" s="39">
        <v>10.3</v>
      </c>
      <c r="H26" s="183">
        <v>1.7000000000000001E-2</v>
      </c>
    </row>
    <row r="27" spans="1:8" x14ac:dyDescent="0.2">
      <c r="A27" s="24" t="s">
        <v>51</v>
      </c>
      <c r="B27" s="172">
        <v>0.08</v>
      </c>
      <c r="C27" s="60">
        <v>0.20599999999999999</v>
      </c>
      <c r="D27" s="23">
        <v>40193</v>
      </c>
      <c r="E27" s="27">
        <v>80.400000000000006</v>
      </c>
      <c r="F27" s="27">
        <v>19.600000000000001</v>
      </c>
      <c r="G27" s="27">
        <v>7.1</v>
      </c>
      <c r="H27" s="184">
        <v>1.1000000000000001E-2</v>
      </c>
    </row>
    <row r="28" spans="1:8" x14ac:dyDescent="0.2">
      <c r="A28" s="38" t="s">
        <v>33</v>
      </c>
      <c r="B28" s="59">
        <v>6.5000000000000002E-2</v>
      </c>
      <c r="C28" s="59">
        <v>0.14799999999999999</v>
      </c>
      <c r="D28" s="38">
        <v>49402</v>
      </c>
      <c r="E28" s="39">
        <v>86.8</v>
      </c>
      <c r="F28" s="39">
        <v>25.2</v>
      </c>
      <c r="G28" s="39">
        <v>9.5</v>
      </c>
      <c r="H28" s="182">
        <v>2.5000000000000001E-2</v>
      </c>
    </row>
    <row r="29" spans="1:8" x14ac:dyDescent="0.2">
      <c r="A29" s="24" t="s">
        <v>11</v>
      </c>
      <c r="B29" s="60">
        <v>4.5999999999999999E-2</v>
      </c>
      <c r="C29" s="60">
        <v>0.14799999999999999</v>
      </c>
      <c r="D29" s="23">
        <v>43863</v>
      </c>
      <c r="E29" s="27">
        <v>90.8</v>
      </c>
      <c r="F29" s="27">
        <v>27.4</v>
      </c>
      <c r="G29" s="27">
        <v>8.3000000000000007</v>
      </c>
      <c r="H29" s="184">
        <v>6.0000000000000001E-3</v>
      </c>
    </row>
    <row r="30" spans="1:8" x14ac:dyDescent="0.2">
      <c r="A30" s="38" t="s">
        <v>2</v>
      </c>
      <c r="B30" s="59">
        <v>3.5999999999999997E-2</v>
      </c>
      <c r="C30" s="59">
        <v>0.112</v>
      </c>
      <c r="D30" s="38">
        <v>54777</v>
      </c>
      <c r="E30" s="39">
        <v>89.8</v>
      </c>
      <c r="F30" s="39">
        <v>27.4</v>
      </c>
      <c r="G30" s="39">
        <v>8.8000000000000007</v>
      </c>
      <c r="H30" s="183">
        <v>0.01</v>
      </c>
    </row>
    <row r="31" spans="1:8" x14ac:dyDescent="0.2">
      <c r="A31" s="24" t="s">
        <v>48</v>
      </c>
      <c r="B31" s="60">
        <v>7.6999999999999999E-2</v>
      </c>
      <c r="C31" s="60">
        <v>0.17</v>
      </c>
      <c r="D31" s="23">
        <v>47371</v>
      </c>
      <c r="E31" s="27">
        <v>83.9</v>
      </c>
      <c r="F31" s="27">
        <v>21.8</v>
      </c>
      <c r="G31" s="27">
        <v>7.6</v>
      </c>
      <c r="H31" s="184">
        <v>6.0000000000000001E-3</v>
      </c>
    </row>
    <row r="32" spans="1:8" x14ac:dyDescent="0.2">
      <c r="A32" s="38" t="s">
        <v>7</v>
      </c>
      <c r="B32" s="59">
        <v>4.3999999999999997E-2</v>
      </c>
      <c r="C32" s="59">
        <v>8.3000000000000004E-2</v>
      </c>
      <c r="D32" s="38">
        <v>69453</v>
      </c>
      <c r="E32" s="39">
        <v>91.3</v>
      </c>
      <c r="F32" s="39">
        <v>32</v>
      </c>
      <c r="G32" s="39">
        <v>11.2</v>
      </c>
      <c r="H32" s="183">
        <v>3.0000000000000001E-3</v>
      </c>
    </row>
    <row r="33" spans="1:8" x14ac:dyDescent="0.2">
      <c r="A33" s="24" t="s">
        <v>34</v>
      </c>
      <c r="B33" s="60">
        <v>6.5000000000000002E-2</v>
      </c>
      <c r="C33" s="60">
        <v>0.106</v>
      </c>
      <c r="D33" s="23">
        <v>64669</v>
      </c>
      <c r="E33" s="27">
        <v>87.4</v>
      </c>
      <c r="F33" s="27">
        <v>34.5</v>
      </c>
      <c r="G33" s="27">
        <v>12.9</v>
      </c>
      <c r="H33" s="181">
        <v>0.02</v>
      </c>
    </row>
    <row r="34" spans="1:8" x14ac:dyDescent="0.2">
      <c r="A34" s="38" t="s">
        <v>37</v>
      </c>
      <c r="B34" s="59">
        <v>6.6000000000000003E-2</v>
      </c>
      <c r="C34" s="173">
        <v>0.214</v>
      </c>
      <c r="D34" s="38">
        <v>43221</v>
      </c>
      <c r="E34" s="39">
        <v>82.8</v>
      </c>
      <c r="F34" s="39">
        <v>25.3</v>
      </c>
      <c r="G34" s="39">
        <v>10.4</v>
      </c>
      <c r="H34" s="183">
        <v>1.1000000000000001E-2</v>
      </c>
    </row>
    <row r="35" spans="1:8" x14ac:dyDescent="0.2">
      <c r="A35" s="24" t="s">
        <v>38</v>
      </c>
      <c r="B35" s="60">
        <v>6.6000000000000003E-2</v>
      </c>
      <c r="C35" s="60">
        <v>0.159</v>
      </c>
      <c r="D35" s="23">
        <v>51553</v>
      </c>
      <c r="E35" s="27">
        <v>84.7</v>
      </c>
      <c r="F35" s="27">
        <v>32.4</v>
      </c>
      <c r="G35" s="27">
        <v>14</v>
      </c>
      <c r="H35" s="181">
        <v>2.8999999999999998E-2</v>
      </c>
    </row>
    <row r="36" spans="1:8" x14ac:dyDescent="0.2">
      <c r="A36" s="38" t="s">
        <v>35</v>
      </c>
      <c r="B36" s="59">
        <v>6.5000000000000002E-2</v>
      </c>
      <c r="C36" s="59">
        <v>0.17</v>
      </c>
      <c r="D36" s="38">
        <v>43395</v>
      </c>
      <c r="E36" s="39">
        <v>84.3</v>
      </c>
      <c r="F36" s="39">
        <v>26.5</v>
      </c>
      <c r="G36" s="39">
        <v>8.8000000000000007</v>
      </c>
      <c r="H36" s="182">
        <v>2.3E-2</v>
      </c>
    </row>
    <row r="37" spans="1:8" x14ac:dyDescent="0.2">
      <c r="A37" s="24" t="s">
        <v>1</v>
      </c>
      <c r="B37" s="60">
        <v>2.8000000000000001E-2</v>
      </c>
      <c r="C37" s="60">
        <v>0.104</v>
      </c>
      <c r="D37" s="23">
        <v>55946</v>
      </c>
      <c r="E37" s="27">
        <v>90.1</v>
      </c>
      <c r="F37" s="27">
        <v>25.8</v>
      </c>
      <c r="G37" s="27">
        <v>6.7</v>
      </c>
      <c r="H37" s="184">
        <v>0.01</v>
      </c>
    </row>
    <row r="38" spans="1:8" x14ac:dyDescent="0.2">
      <c r="A38" s="38" t="s">
        <v>22</v>
      </c>
      <c r="B38" s="59">
        <v>5.7000000000000002E-2</v>
      </c>
      <c r="C38" s="59">
        <v>0.14699999999999999</v>
      </c>
      <c r="D38" s="38">
        <v>45887</v>
      </c>
      <c r="E38" s="39">
        <v>87.6</v>
      </c>
      <c r="F38" s="39">
        <v>24.1</v>
      </c>
      <c r="G38" s="39">
        <v>8.8000000000000007</v>
      </c>
      <c r="H38" s="179">
        <v>4.2999999999999997E-2</v>
      </c>
    </row>
    <row r="39" spans="1:8" x14ac:dyDescent="0.2">
      <c r="A39" s="24" t="s">
        <v>12</v>
      </c>
      <c r="B39" s="60">
        <v>4.5999999999999999E-2</v>
      </c>
      <c r="C39" s="60">
        <v>0.153</v>
      </c>
      <c r="D39" s="23">
        <v>47691</v>
      </c>
      <c r="E39" s="27">
        <v>85.6</v>
      </c>
      <c r="F39" s="27">
        <v>22.7</v>
      </c>
      <c r="G39" s="27">
        <v>7.4</v>
      </c>
      <c r="H39" s="181">
        <v>0.02</v>
      </c>
    </row>
    <row r="40" spans="1:8" x14ac:dyDescent="0.2">
      <c r="A40" s="38" t="s">
        <v>40</v>
      </c>
      <c r="B40" s="59">
        <v>6.9000000000000006E-2</v>
      </c>
      <c r="C40" s="59">
        <v>0.14299999999999999</v>
      </c>
      <c r="D40" s="38">
        <v>54066</v>
      </c>
      <c r="E40" s="39">
        <v>89.1</v>
      </c>
      <c r="F40" s="39">
        <v>29.2</v>
      </c>
      <c r="G40" s="39">
        <v>10.4</v>
      </c>
      <c r="H40" s="183">
        <v>7.0000000000000001E-3</v>
      </c>
    </row>
    <row r="41" spans="1:8" x14ac:dyDescent="0.2">
      <c r="A41" s="24" t="s">
        <v>23</v>
      </c>
      <c r="B41" s="60">
        <v>5.7000000000000002E-2</v>
      </c>
      <c r="C41" s="60">
        <v>0.13</v>
      </c>
      <c r="D41" s="23">
        <v>52767</v>
      </c>
      <c r="E41" s="27">
        <v>87.9</v>
      </c>
      <c r="F41" s="27">
        <v>26.4</v>
      </c>
      <c r="G41" s="27">
        <v>10.199999999999999</v>
      </c>
      <c r="H41" s="180">
        <v>4.5999999999999999E-2</v>
      </c>
    </row>
    <row r="42" spans="1:8" x14ac:dyDescent="0.2">
      <c r="A42" s="38" t="s">
        <v>49</v>
      </c>
      <c r="B42" s="59">
        <v>7.6999999999999999E-2</v>
      </c>
      <c r="C42" s="59">
        <v>0.13500000000000001</v>
      </c>
      <c r="D42" s="38">
        <v>55158</v>
      </c>
      <c r="E42" s="39">
        <v>84.7</v>
      </c>
      <c r="F42" s="39">
        <v>30.5</v>
      </c>
      <c r="G42" s="39">
        <v>11.7</v>
      </c>
      <c r="H42" s="183">
        <v>2E-3</v>
      </c>
    </row>
    <row r="43" spans="1:8" x14ac:dyDescent="0.2">
      <c r="A43" s="38" t="s">
        <v>24</v>
      </c>
      <c r="B43" s="59">
        <v>5.7000000000000002E-2</v>
      </c>
      <c r="C43" s="59">
        <v>0.17199999999999999</v>
      </c>
      <c r="D43" s="38">
        <v>43437</v>
      </c>
      <c r="E43" s="39">
        <v>83.6</v>
      </c>
      <c r="F43" s="39">
        <v>24.3</v>
      </c>
      <c r="G43" s="39">
        <v>8.4</v>
      </c>
      <c r="H43" s="183">
        <v>1.3999999999999999E-2</v>
      </c>
    </row>
    <row r="44" spans="1:8" x14ac:dyDescent="0.2">
      <c r="A44" s="24" t="s">
        <v>4</v>
      </c>
      <c r="B44" s="60">
        <v>3.6999999999999998E-2</v>
      </c>
      <c r="C44" s="60">
        <v>0.125</v>
      </c>
      <c r="D44" s="25">
        <v>51165.116228090483</v>
      </c>
      <c r="E44" s="27">
        <v>89.9</v>
      </c>
      <c r="F44" s="27">
        <v>25.1</v>
      </c>
      <c r="G44" s="27">
        <v>7.3</v>
      </c>
      <c r="H44" s="184">
        <v>3.0000000000000001E-3</v>
      </c>
    </row>
    <row r="45" spans="1:8" x14ac:dyDescent="0.2">
      <c r="A45" s="38" t="s">
        <v>43</v>
      </c>
      <c r="B45" s="59">
        <v>7.0999999999999994E-2</v>
      </c>
      <c r="C45" s="59">
        <v>0.17699999999999999</v>
      </c>
      <c r="D45" s="40">
        <v>43302.79496489538</v>
      </c>
      <c r="E45" s="39">
        <v>83.1</v>
      </c>
      <c r="F45" s="39">
        <v>23</v>
      </c>
      <c r="G45" s="39">
        <v>7.9</v>
      </c>
      <c r="H45" s="183">
        <v>1.9E-2</v>
      </c>
    </row>
    <row r="46" spans="1:8" x14ac:dyDescent="0.2">
      <c r="A46" s="24" t="s">
        <v>15</v>
      </c>
      <c r="B46" s="60">
        <v>5.0999999999999997E-2</v>
      </c>
      <c r="C46" s="60">
        <v>0.17100000000000001</v>
      </c>
      <c r="D46" s="25">
        <v>52169.069316526817</v>
      </c>
      <c r="E46" s="27">
        <v>79.900000000000006</v>
      </c>
      <c r="F46" s="27">
        <v>25.5</v>
      </c>
      <c r="G46" s="27">
        <v>8.5</v>
      </c>
      <c r="H46" s="180">
        <v>0.122</v>
      </c>
    </row>
    <row r="47" spans="1:8" x14ac:dyDescent="0.2">
      <c r="A47" s="38" t="s">
        <v>3</v>
      </c>
      <c r="B47" s="59">
        <v>3.5999999999999997E-2</v>
      </c>
      <c r="C47" s="59">
        <v>0.10100000000000001</v>
      </c>
      <c r="D47" s="40">
        <v>59877.304402423644</v>
      </c>
      <c r="E47" s="39">
        <v>90.4</v>
      </c>
      <c r="F47" s="39">
        <v>28.5</v>
      </c>
      <c r="G47" s="39">
        <v>9.1</v>
      </c>
      <c r="H47" s="183">
        <v>1.2E-2</v>
      </c>
    </row>
    <row r="48" spans="1:8" x14ac:dyDescent="0.2">
      <c r="A48" s="24" t="s">
        <v>5</v>
      </c>
      <c r="B48" s="60">
        <v>3.6999999999999998E-2</v>
      </c>
      <c r="C48" s="60">
        <v>0.105</v>
      </c>
      <c r="D48" s="25">
        <v>54982.060958829861</v>
      </c>
      <c r="E48" s="27">
        <v>91</v>
      </c>
      <c r="F48" s="27">
        <v>33.1</v>
      </c>
      <c r="G48" s="27">
        <v>13.3</v>
      </c>
      <c r="H48" s="184">
        <v>1E-3</v>
      </c>
    </row>
    <row r="49" spans="1:8" x14ac:dyDescent="0.2">
      <c r="A49" s="38" t="s">
        <v>18</v>
      </c>
      <c r="B49" s="59">
        <v>5.3999999999999999E-2</v>
      </c>
      <c r="C49" s="59">
        <v>0.10800000000000001</v>
      </c>
      <c r="D49" s="40">
        <v>66014.51928588521</v>
      </c>
      <c r="E49" s="39">
        <v>86.6</v>
      </c>
      <c r="F49" s="39">
        <v>34</v>
      </c>
      <c r="G49" s="39">
        <v>14.1</v>
      </c>
      <c r="H49" s="183">
        <v>1.8000000000000002E-2</v>
      </c>
    </row>
    <row r="50" spans="1:8" x14ac:dyDescent="0.2">
      <c r="A50" s="24" t="s">
        <v>21</v>
      </c>
      <c r="B50" s="60">
        <v>5.6000000000000001E-2</v>
      </c>
      <c r="C50" s="60">
        <v>0.12</v>
      </c>
      <c r="D50" s="25">
        <v>60692.290106296692</v>
      </c>
      <c r="E50" s="27">
        <v>89.7</v>
      </c>
      <c r="F50" s="27">
        <v>31</v>
      </c>
      <c r="G50" s="27">
        <v>11.1</v>
      </c>
      <c r="H50" s="184">
        <v>1.3000000000000001E-2</v>
      </c>
    </row>
    <row r="51" spans="1:8" x14ac:dyDescent="0.2">
      <c r="A51" s="38" t="s">
        <v>31</v>
      </c>
      <c r="B51" s="59">
        <v>6.3E-2</v>
      </c>
      <c r="C51" s="59">
        <v>0.17199999999999999</v>
      </c>
      <c r="D51" s="40">
        <v>42580.615369438638</v>
      </c>
      <c r="E51" s="39">
        <v>82.8</v>
      </c>
      <c r="F51" s="39">
        <v>17.3</v>
      </c>
      <c r="G51" s="39">
        <v>6.7</v>
      </c>
      <c r="H51" s="183">
        <v>1.8000000000000002E-2</v>
      </c>
    </row>
    <row r="52" spans="1:8" x14ac:dyDescent="0.2">
      <c r="A52" s="24" t="s">
        <v>25</v>
      </c>
      <c r="B52" s="60">
        <v>5.8000000000000003E-2</v>
      </c>
      <c r="C52" s="60">
        <v>0.11799999999999999</v>
      </c>
      <c r="D52" s="25">
        <v>54342.076060999469</v>
      </c>
      <c r="E52" s="27">
        <v>89.8</v>
      </c>
      <c r="F52" s="27">
        <v>25.7</v>
      </c>
      <c r="G52" s="27">
        <v>8.4</v>
      </c>
      <c r="H52" s="184">
        <v>1.8000000000000002E-2</v>
      </c>
    </row>
    <row r="53" spans="1:8" ht="15.75" thickBot="1" x14ac:dyDescent="0.25">
      <c r="A53" s="22" t="s">
        <v>8</v>
      </c>
      <c r="B53" s="61">
        <v>4.3999999999999997E-2</v>
      </c>
      <c r="C53" s="61">
        <v>0.107</v>
      </c>
      <c r="D53" s="174">
        <v>56834.518300498697</v>
      </c>
      <c r="E53" s="175">
        <v>91.8</v>
      </c>
      <c r="F53" s="26">
        <v>23.8</v>
      </c>
      <c r="G53" s="26">
        <v>7.9</v>
      </c>
      <c r="H53" s="185">
        <v>1.2E-2</v>
      </c>
    </row>
    <row r="54" spans="1:8" x14ac:dyDescent="0.2">
      <c r="A54" s="41" t="s">
        <v>67</v>
      </c>
      <c r="B54" s="42">
        <f t="shared" ref="B54:H54" si="0">AVERAGE(B3:B53)</f>
        <v>5.8411764705882344E-2</v>
      </c>
      <c r="C54" s="43">
        <f t="shared" si="0"/>
        <v>0.1422549019607843</v>
      </c>
      <c r="D54" s="44">
        <f t="shared" si="0"/>
        <v>52689.889509684021</v>
      </c>
      <c r="E54" s="45">
        <f t="shared" si="0"/>
        <v>86.878431372549059</v>
      </c>
      <c r="F54" s="45">
        <f t="shared" si="0"/>
        <v>27.171999999999997</v>
      </c>
      <c r="G54" s="45">
        <f t="shared" si="0"/>
        <v>9.7939999999999987</v>
      </c>
      <c r="H54" s="46">
        <f t="shared" si="0"/>
        <v>1.9627450980392164E-2</v>
      </c>
    </row>
    <row r="55" spans="1:8" x14ac:dyDescent="0.2">
      <c r="A55" s="75" t="s">
        <v>83</v>
      </c>
      <c r="B55" s="76">
        <f t="shared" ref="B55:H55" si="1">_xlfn.MODE.SNGL(B3:B53)</f>
        <v>6.5000000000000002E-2</v>
      </c>
      <c r="C55" s="77">
        <f t="shared" si="1"/>
        <v>0.159</v>
      </c>
      <c r="D55" s="78" t="e">
        <f t="shared" si="1"/>
        <v>#N/A</v>
      </c>
      <c r="E55" s="78">
        <f t="shared" si="1"/>
        <v>87.4</v>
      </c>
      <c r="F55" s="78">
        <f t="shared" si="1"/>
        <v>25.3</v>
      </c>
      <c r="G55" s="78">
        <f t="shared" si="1"/>
        <v>8.8000000000000007</v>
      </c>
      <c r="H55" s="79">
        <f t="shared" si="1"/>
        <v>1.2E-2</v>
      </c>
    </row>
    <row r="56" spans="1:8" x14ac:dyDescent="0.2">
      <c r="A56" s="47" t="s">
        <v>68</v>
      </c>
      <c r="B56" s="13">
        <f t="shared" ref="B56:H56" si="2">MEDIAN(B3:B53)</f>
        <v>5.8999999999999997E-2</v>
      </c>
      <c r="C56" s="14">
        <f t="shared" si="2"/>
        <v>0.14099999999999999</v>
      </c>
      <c r="D56" s="15">
        <f t="shared" si="2"/>
        <v>52169.069316526817</v>
      </c>
      <c r="E56" s="16">
        <f t="shared" si="2"/>
        <v>87.4</v>
      </c>
      <c r="F56" s="16">
        <f t="shared" si="2"/>
        <v>26.45</v>
      </c>
      <c r="G56" s="16">
        <f t="shared" si="2"/>
        <v>9.1999999999999993</v>
      </c>
      <c r="H56" s="48">
        <f t="shared" si="2"/>
        <v>1.3999999999999999E-2</v>
      </c>
    </row>
    <row r="57" spans="1:8" x14ac:dyDescent="0.2">
      <c r="A57" s="49" t="s">
        <v>59</v>
      </c>
      <c r="B57" s="74">
        <f t="shared" ref="B57:H57" si="3">_xlfn.STDEV.P(B3:B53)</f>
        <v>1.2638528815147147E-2</v>
      </c>
      <c r="C57" s="17">
        <f t="shared" si="3"/>
        <v>3.2219129098911954E-2</v>
      </c>
      <c r="D57" s="18">
        <f t="shared" si="3"/>
        <v>7897.2892135731308</v>
      </c>
      <c r="E57" s="19">
        <f t="shared" si="3"/>
        <v>3.3444899799046244</v>
      </c>
      <c r="F57" s="19">
        <f t="shared" si="3"/>
        <v>4.6843159586005934</v>
      </c>
      <c r="G57" s="19">
        <f t="shared" si="3"/>
        <v>2.4589762097263281</v>
      </c>
      <c r="H57" s="50">
        <f t="shared" si="3"/>
        <v>1.9891825874960637E-2</v>
      </c>
    </row>
    <row r="58" spans="1:8" x14ac:dyDescent="0.2">
      <c r="A58" s="51" t="s">
        <v>60</v>
      </c>
      <c r="B58" s="20">
        <f t="shared" ref="B58:H58" si="4">SUM(B57/B54)</f>
        <v>0.21636957689577194</v>
      </c>
      <c r="C58" s="21">
        <f t="shared" si="4"/>
        <v>0.22648870903439142</v>
      </c>
      <c r="D58" s="21">
        <f t="shared" si="4"/>
        <v>0.14988244019987298</v>
      </c>
      <c r="E58" s="21">
        <f t="shared" si="4"/>
        <v>3.8496205871430843E-2</v>
      </c>
      <c r="F58" s="21">
        <f t="shared" si="4"/>
        <v>0.17239496388195916</v>
      </c>
      <c r="G58" s="21">
        <f t="shared" si="4"/>
        <v>0.25106965588383995</v>
      </c>
      <c r="H58" s="52">
        <f t="shared" si="4"/>
        <v>1.0134696499730191</v>
      </c>
    </row>
    <row r="59" spans="1:8" ht="15.75" thickBot="1" x14ac:dyDescent="0.25">
      <c r="A59" s="53" t="s">
        <v>64</v>
      </c>
      <c r="B59" s="54">
        <v>5.1999999999999998E-2</v>
      </c>
      <c r="C59" s="55">
        <v>0.13100000000000001</v>
      </c>
      <c r="D59" s="56">
        <v>29633</v>
      </c>
      <c r="E59" s="57">
        <v>11.9</v>
      </c>
      <c r="F59" s="57">
        <v>19.8</v>
      </c>
      <c r="G59" s="57">
        <v>21.9</v>
      </c>
      <c r="H59" s="58">
        <v>12.1</v>
      </c>
    </row>
    <row r="60" spans="1:8" ht="15.75" customHeight="1" x14ac:dyDescent="0.25">
      <c r="A60" s="85" t="s">
        <v>69</v>
      </c>
      <c r="B60" s="86"/>
      <c r="C60" s="86"/>
      <c r="D60" s="86"/>
      <c r="E60" s="86"/>
      <c r="F60" s="86"/>
      <c r="G60" s="86"/>
      <c r="H60" s="87"/>
    </row>
    <row r="61" spans="1:8" ht="15.75" thickBot="1" x14ac:dyDescent="0.25">
      <c r="A61" s="4"/>
      <c r="B61" s="6">
        <f>CORREL(B3:B53,H3:H53)</f>
        <v>0.13522704080655168</v>
      </c>
      <c r="C61" s="7">
        <f>CORREL(C3:C53,H3:H53)</f>
        <v>0.25463206225776769</v>
      </c>
      <c r="D61" s="7">
        <f>CORREL(D3:D53,H3:H53)</f>
        <v>-0.18560307942306581</v>
      </c>
      <c r="E61" s="7">
        <f>CORREL(E3:E53,H3:H53)</f>
        <v>-0.50122180281252415</v>
      </c>
      <c r="F61" s="7">
        <f>CORREL(F3:F53,H3:H53)</f>
        <v>-0.14271334302634109</v>
      </c>
      <c r="G61" s="6">
        <f>CORREL(G3:G53,H3:H53)</f>
        <v>-0.10092897559637953</v>
      </c>
      <c r="H61" s="5"/>
    </row>
    <row r="62" spans="1:8" ht="15.75" customHeight="1" x14ac:dyDescent="0.25">
      <c r="A62" s="88" t="s">
        <v>70</v>
      </c>
      <c r="B62" s="89"/>
      <c r="C62" s="89"/>
      <c r="D62" s="89"/>
      <c r="E62" s="89"/>
      <c r="F62" s="89"/>
      <c r="G62" s="89"/>
      <c r="H62" s="90"/>
    </row>
    <row r="63" spans="1:8" x14ac:dyDescent="0.2">
      <c r="A63" s="10" t="s">
        <v>63</v>
      </c>
      <c r="B63" s="11">
        <f>CORREL(B3:B53,E3:E53)</f>
        <v>-0.62509689590845785</v>
      </c>
      <c r="C63" s="11">
        <f>CORREL(C3:C53,E3:E53)</f>
        <v>-0.81644087006145993</v>
      </c>
      <c r="D63" s="11">
        <f>CORREL(D3:D53,E3:E53)</f>
        <v>0.59953939354082963</v>
      </c>
      <c r="E63" s="11">
        <f>CORREL(E3:E53,E3:E53)</f>
        <v>1</v>
      </c>
      <c r="F63" s="11">
        <f>CORREL(F3:F53,E3:E53)</f>
        <v>0.46834439138468581</v>
      </c>
      <c r="G63" s="11">
        <f>CORREL(G3:G53,E3:E53)</f>
        <v>0.2428085571104121</v>
      </c>
      <c r="H63" s="12">
        <f>CORREL(H3:H53,E3:E53)</f>
        <v>-0.50122180281252415</v>
      </c>
    </row>
    <row r="64" spans="1:8" x14ac:dyDescent="0.2">
      <c r="A64" s="10" t="s">
        <v>61</v>
      </c>
      <c r="B64" s="11">
        <f>CORREL(B3:B53,F3:F53)</f>
        <v>-0.16124235806317891</v>
      </c>
      <c r="C64" s="11">
        <f>CORREL(C3:C53,F3:F53)</f>
        <v>-0.63890410519477825</v>
      </c>
      <c r="D64" s="11">
        <f>CORREL(D3:D53,F3:F53)</f>
        <v>0.82574818675371731</v>
      </c>
      <c r="E64" s="11">
        <f>CORREL(E3:E53,F3:F53)</f>
        <v>0.46834439138468581</v>
      </c>
      <c r="F64" s="11">
        <v>1</v>
      </c>
      <c r="G64" s="11">
        <f>CORREL(G3:G53,F3:F53)</f>
        <v>0.9122126288333352</v>
      </c>
      <c r="H64" s="12">
        <f>CORREL(H3:H53,F3:F53)</f>
        <v>-0.14271334302634109</v>
      </c>
    </row>
    <row r="65" spans="1:9" ht="15.75" thickBot="1" x14ac:dyDescent="0.25">
      <c r="A65" s="28" t="s">
        <v>62</v>
      </c>
      <c r="B65" s="9">
        <f>CORREL(B3:B53,G3:G53)</f>
        <v>0.10038854322365603</v>
      </c>
      <c r="C65" s="9">
        <f>CORREL(C3:C53,G3:G53)</f>
        <v>-0.44947821346492967</v>
      </c>
      <c r="D65" s="11">
        <f>CORREL(D3:D53,G3:G53)</f>
        <v>0.70459039990057259</v>
      </c>
      <c r="E65" s="11">
        <f>CORREL(E3:E53,G3:G53)</f>
        <v>0.2428085571104121</v>
      </c>
      <c r="F65" s="11">
        <f>CORREL(F3:F53,G3:G53)</f>
        <v>0.9122126288333352</v>
      </c>
      <c r="G65" s="11">
        <v>1</v>
      </c>
      <c r="H65" s="12">
        <f>CORREL(H3:H53,G3:G53)</f>
        <v>-0.10092897559637953</v>
      </c>
    </row>
    <row r="66" spans="1:9" ht="15.75" customHeight="1" x14ac:dyDescent="0.2">
      <c r="A66" s="91" t="s">
        <v>71</v>
      </c>
      <c r="B66" s="92"/>
      <c r="C66" s="93"/>
    </row>
    <row r="67" spans="1:9" ht="15.75" thickBot="1" x14ac:dyDescent="0.25">
      <c r="A67" s="29"/>
      <c r="B67" s="30">
        <f>CORREL(B3:B53,C3:C53)</f>
        <v>0.5753581072052516</v>
      </c>
      <c r="C67" s="31"/>
    </row>
    <row r="68" spans="1:9" ht="15.75" x14ac:dyDescent="0.25">
      <c r="A68" s="8" t="s">
        <v>65</v>
      </c>
      <c r="B68" s="2" t="s">
        <v>0</v>
      </c>
      <c r="C68" s="2" t="s">
        <v>53</v>
      </c>
      <c r="D68" s="2" t="s">
        <v>54</v>
      </c>
      <c r="E68" s="2" t="s">
        <v>55</v>
      </c>
      <c r="F68" s="2" t="s">
        <v>56</v>
      </c>
      <c r="G68" s="2" t="s">
        <v>57</v>
      </c>
      <c r="H68" s="2" t="s">
        <v>58</v>
      </c>
    </row>
    <row r="69" spans="1:9" ht="15.75" x14ac:dyDescent="0.25">
      <c r="A69" s="8" t="s">
        <v>66</v>
      </c>
      <c r="B69" s="2" t="s">
        <v>0</v>
      </c>
      <c r="C69" s="2" t="s">
        <v>53</v>
      </c>
      <c r="D69" s="2" t="s">
        <v>54</v>
      </c>
      <c r="E69" s="2" t="s">
        <v>55</v>
      </c>
      <c r="F69" s="2" t="s">
        <v>56</v>
      </c>
      <c r="G69" s="2" t="s">
        <v>57</v>
      </c>
      <c r="H69" s="2" t="s">
        <v>58</v>
      </c>
    </row>
    <row r="70" spans="1:9" ht="15.75" thickBot="1" x14ac:dyDescent="0.25">
      <c r="A70" s="33"/>
      <c r="B70" s="33"/>
      <c r="C70" s="33"/>
      <c r="D70" s="33"/>
      <c r="E70" s="33"/>
      <c r="F70" s="33"/>
      <c r="G70" s="33"/>
      <c r="H70" s="33"/>
      <c r="I70" s="33"/>
    </row>
    <row r="71" spans="1:9" ht="15.75" customHeight="1" x14ac:dyDescent="0.2">
      <c r="A71" s="94" t="s">
        <v>73</v>
      </c>
      <c r="B71" s="95"/>
      <c r="C71" s="34" t="s">
        <v>0</v>
      </c>
      <c r="D71" s="34" t="s">
        <v>53</v>
      </c>
      <c r="E71" s="34" t="s">
        <v>54</v>
      </c>
      <c r="F71" s="34" t="s">
        <v>55</v>
      </c>
      <c r="G71" s="34" t="s">
        <v>56</v>
      </c>
      <c r="H71" s="34" t="s">
        <v>57</v>
      </c>
      <c r="I71" s="64" t="s">
        <v>58</v>
      </c>
    </row>
    <row r="72" spans="1:9" ht="15.75" x14ac:dyDescent="0.25">
      <c r="A72" s="96"/>
      <c r="B72" s="97"/>
      <c r="C72" s="35">
        <v>7.0000000000000007E-2</v>
      </c>
      <c r="D72" s="62">
        <v>0.161</v>
      </c>
      <c r="E72" s="62">
        <v>43195</v>
      </c>
      <c r="F72" s="35">
        <v>82.1</v>
      </c>
      <c r="G72" s="35">
        <v>22</v>
      </c>
      <c r="H72" s="35">
        <v>7.7</v>
      </c>
      <c r="I72" s="63">
        <v>2.4E-2</v>
      </c>
    </row>
    <row r="73" spans="1:9" ht="15.75" x14ac:dyDescent="0.25">
      <c r="A73" s="70" t="s">
        <v>72</v>
      </c>
      <c r="B73" s="71">
        <v>7.0000000000000007E-2</v>
      </c>
      <c r="C73" s="66">
        <v>1</v>
      </c>
      <c r="D73" s="66"/>
      <c r="E73" s="66"/>
      <c r="F73" s="66"/>
      <c r="G73" s="66"/>
      <c r="H73" s="66"/>
      <c r="I73" s="67"/>
    </row>
    <row r="74" spans="1:9" ht="15.75" x14ac:dyDescent="0.25">
      <c r="A74" s="70" t="s">
        <v>53</v>
      </c>
      <c r="B74" s="72">
        <v>0.161</v>
      </c>
      <c r="C74" s="68">
        <v>0.57143469065623498</v>
      </c>
      <c r="D74" s="69">
        <v>1</v>
      </c>
      <c r="E74" s="68"/>
      <c r="F74" s="68"/>
      <c r="G74" s="68"/>
      <c r="H74" s="68"/>
      <c r="I74" s="67"/>
    </row>
    <row r="75" spans="1:9" ht="15.75" x14ac:dyDescent="0.25">
      <c r="A75" s="70" t="s">
        <v>54</v>
      </c>
      <c r="B75" s="72">
        <v>43195</v>
      </c>
      <c r="C75" s="68">
        <v>-0.24837756681431769</v>
      </c>
      <c r="D75" s="68">
        <v>-0.77119043470205761</v>
      </c>
      <c r="E75" s="69">
        <v>1</v>
      </c>
      <c r="F75" s="68"/>
      <c r="G75" s="68"/>
      <c r="H75" s="68"/>
      <c r="I75" s="67"/>
    </row>
    <row r="76" spans="1:9" ht="15.75" x14ac:dyDescent="0.25">
      <c r="A76" s="70" t="s">
        <v>55</v>
      </c>
      <c r="B76" s="71">
        <v>82.1</v>
      </c>
      <c r="C76" s="68">
        <v>-0.61671625468057722</v>
      </c>
      <c r="D76" s="68">
        <v>-0.81943875733343008</v>
      </c>
      <c r="E76" s="68">
        <v>0.58561399106329859</v>
      </c>
      <c r="F76" s="69">
        <v>1</v>
      </c>
      <c r="G76" s="68"/>
      <c r="H76" s="68"/>
      <c r="I76" s="67"/>
    </row>
    <row r="77" spans="1:9" ht="15.75" x14ac:dyDescent="0.25">
      <c r="A77" s="70" t="s">
        <v>56</v>
      </c>
      <c r="B77" s="71">
        <v>22</v>
      </c>
      <c r="C77" s="68">
        <v>-2.1878758008003749E-2</v>
      </c>
      <c r="D77" s="68">
        <v>-0.38126084610434441</v>
      </c>
      <c r="E77" s="68">
        <v>0.765879929675364</v>
      </c>
      <c r="F77" s="68">
        <v>0.38267375218038047</v>
      </c>
      <c r="G77" s="69">
        <v>1</v>
      </c>
      <c r="H77" s="68"/>
      <c r="I77" s="67"/>
    </row>
    <row r="78" spans="1:9" ht="15.75" x14ac:dyDescent="0.25">
      <c r="A78" s="70" t="s">
        <v>57</v>
      </c>
      <c r="B78" s="71">
        <v>7.7</v>
      </c>
      <c r="C78" s="68">
        <v>0.20977409447404535</v>
      </c>
      <c r="D78" s="68">
        <v>-0.11576303906193773</v>
      </c>
      <c r="E78" s="68">
        <v>0.58963986427097848</v>
      </c>
      <c r="F78" s="68">
        <v>0.15938368402506048</v>
      </c>
      <c r="G78" s="68">
        <v>0.92073956957565684</v>
      </c>
      <c r="H78" s="69">
        <v>1</v>
      </c>
      <c r="I78" s="67"/>
    </row>
    <row r="79" spans="1:9" ht="16.5" thickBot="1" x14ac:dyDescent="0.3">
      <c r="A79" s="33" t="s">
        <v>58</v>
      </c>
      <c r="B79" s="65">
        <v>2.4E-2</v>
      </c>
      <c r="C79" s="36">
        <v>0.13237711163815119</v>
      </c>
      <c r="D79" s="36">
        <v>0.25305418815777297</v>
      </c>
      <c r="E79" s="36">
        <v>-0.18307030166568136</v>
      </c>
      <c r="F79" s="36">
        <v>-0.50560851984703314</v>
      </c>
      <c r="G79" s="36">
        <v>-0.18804555181560428</v>
      </c>
      <c r="H79" s="36">
        <v>-0.16257091333772386</v>
      </c>
      <c r="I79" s="32">
        <v>1</v>
      </c>
    </row>
    <row r="80" spans="1:9" x14ac:dyDescent="0.2">
      <c r="B80" s="73"/>
      <c r="C80" s="73"/>
      <c r="D80" s="73"/>
    </row>
    <row r="81" spans="1:7" x14ac:dyDescent="0.2">
      <c r="B81" s="73"/>
      <c r="C81" s="73"/>
      <c r="D81" s="73"/>
    </row>
    <row r="82" spans="1:7" ht="15.75" thickBot="1" x14ac:dyDescent="0.25">
      <c r="B82" s="73"/>
      <c r="C82" s="73"/>
      <c r="D82" s="73"/>
    </row>
    <row r="83" spans="1:7" ht="15.75" x14ac:dyDescent="0.25">
      <c r="A83" s="101" t="s">
        <v>74</v>
      </c>
      <c r="B83" s="102"/>
      <c r="C83" s="102"/>
      <c r="D83" s="103"/>
    </row>
    <row r="84" spans="1:7" ht="16.5" thickBot="1" x14ac:dyDescent="0.3">
      <c r="A84" s="98" t="s">
        <v>75</v>
      </c>
      <c r="B84" s="99"/>
      <c r="C84" s="99"/>
      <c r="D84" s="100"/>
    </row>
    <row r="85" spans="1:7" ht="15.75" x14ac:dyDescent="0.25">
      <c r="A85" s="98" t="s">
        <v>76</v>
      </c>
      <c r="B85" s="99"/>
      <c r="C85" s="99"/>
      <c r="D85" s="100"/>
      <c r="F85" s="104" t="s">
        <v>82</v>
      </c>
      <c r="G85" s="105"/>
    </row>
    <row r="86" spans="1:7" ht="16.5" thickBot="1" x14ac:dyDescent="0.3">
      <c r="A86" s="98" t="s">
        <v>77</v>
      </c>
      <c r="B86" s="99"/>
      <c r="C86" s="99"/>
      <c r="D86" s="100"/>
      <c r="F86" s="80" t="s">
        <v>246</v>
      </c>
      <c r="G86" s="82"/>
    </row>
    <row r="87" spans="1:7" ht="15.75" x14ac:dyDescent="0.25">
      <c r="A87" s="98" t="s">
        <v>78</v>
      </c>
      <c r="B87" s="99"/>
      <c r="C87" s="99"/>
      <c r="D87" s="100"/>
    </row>
    <row r="88" spans="1:7" ht="15.75" x14ac:dyDescent="0.25">
      <c r="A88" s="98" t="s">
        <v>79</v>
      </c>
      <c r="B88" s="99"/>
      <c r="C88" s="99"/>
      <c r="D88" s="100"/>
    </row>
    <row r="89" spans="1:7" ht="15.75" x14ac:dyDescent="0.25">
      <c r="A89" s="98" t="s">
        <v>80</v>
      </c>
      <c r="B89" s="99"/>
      <c r="C89" s="99"/>
      <c r="D89" s="100"/>
    </row>
    <row r="90" spans="1:7" ht="16.5" thickBot="1" x14ac:dyDescent="0.3">
      <c r="A90" s="80" t="s">
        <v>81</v>
      </c>
      <c r="B90" s="81"/>
      <c r="C90" s="81"/>
      <c r="D90" s="82"/>
    </row>
    <row r="91" spans="1:7" x14ac:dyDescent="0.2">
      <c r="A91" s="1" t="s">
        <v>211</v>
      </c>
    </row>
    <row r="92" spans="1:7" x14ac:dyDescent="0.2">
      <c r="A92" s="1" t="s">
        <v>212</v>
      </c>
    </row>
  </sheetData>
  <sortState ref="A3:H53">
    <sortCondition ref="A3:A53"/>
  </sortState>
  <mergeCells count="15">
    <mergeCell ref="A90:D90"/>
    <mergeCell ref="A1:H1"/>
    <mergeCell ref="A60:H60"/>
    <mergeCell ref="A62:H62"/>
    <mergeCell ref="A66:C66"/>
    <mergeCell ref="A71:B72"/>
    <mergeCell ref="A87:D87"/>
    <mergeCell ref="A88:D88"/>
    <mergeCell ref="A89:D89"/>
    <mergeCell ref="A83:D83"/>
    <mergeCell ref="A84:D84"/>
    <mergeCell ref="A85:D85"/>
    <mergeCell ref="A86:D86"/>
    <mergeCell ref="F85:G85"/>
    <mergeCell ref="F86:G86"/>
  </mergeCells>
  <hyperlinks>
    <hyperlink ref="B68" location="'U-3 FD'!A1" display="Unemployment (U-3)"/>
    <hyperlink ref="C68" location="'Poverty FD'!A1" display="Poverty Rate"/>
    <hyperlink ref="D68" location="'Avg. Income FD'!A1" display="Average Income"/>
    <hyperlink ref="E68" location="'HS Grad FD'!A1" display="High School Graduate"/>
    <hyperlink ref="F68" location="'BS Grad FD'!A1" display="Bachelors Degree"/>
    <hyperlink ref="G68" location="'Adv. Degree FD'!A1" display="Advanced Degree"/>
    <hyperlink ref="H68" location="'CO2 FD'!A1" display="CO2 Emissions"/>
    <hyperlink ref="B69" location="'Unemployment BP'!A1" display="Unemployment (U-3)"/>
    <hyperlink ref="C69" location="'Poverty BP'!A1" display="Poverty Rate"/>
    <hyperlink ref="D69" location="'Avg. Income BP'!A1" display="Average Income"/>
    <hyperlink ref="E69" location="'HS Grad BP'!A1" display="High School Graduate"/>
    <hyperlink ref="F69" location="'BS Grad BP'!A1" display="Bachelors Degree"/>
    <hyperlink ref="G69" location="'Adv. Degree BP'!A1" display="Advanced Degree"/>
    <hyperlink ref="H69" location="'CO2 BP'!A1" display="CO2 Emissions"/>
    <hyperlink ref="A84" r:id="rId1"/>
    <hyperlink ref="A85" r:id="rId2" display="POverty by State (PROJ1).xls"/>
    <hyperlink ref="A86" r:id="rId3"/>
    <hyperlink ref="A87" r:id="rId4"/>
    <hyperlink ref="A88" r:id="rId5"/>
    <hyperlink ref="A89" r:id="rId6"/>
    <hyperlink ref="A90" r:id="rId7"/>
    <hyperlink ref="F86:G86" location="Analysis!A1" display="Analysis!A1"/>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topLeftCell="A3" workbookViewId="0"/>
  </sheetViews>
  <sheetFormatPr defaultRowHeight="12.75" x14ac:dyDescent="0.2"/>
  <cols>
    <col min="1" max="1" width="6.7109375" style="107" customWidth="1"/>
    <col min="2" max="2" width="7.7109375" style="107" customWidth="1"/>
    <col min="3" max="3" width="4.7109375" style="107" customWidth="1"/>
    <col min="4" max="4" width="7.140625" style="107" customWidth="1"/>
    <col min="5" max="5" width="8.85546875" style="107" customWidth="1"/>
    <col min="6" max="6" width="7.140625" style="107" customWidth="1"/>
    <col min="7" max="7" width="10.140625" style="107" bestFit="1" customWidth="1"/>
    <col min="8" max="8" width="8.85546875" style="107" customWidth="1"/>
    <col min="9" max="9" width="11.28515625" style="107" bestFit="1" customWidth="1"/>
    <col min="10" max="10" width="7.7109375" style="107" customWidth="1"/>
    <col min="11" max="16384" width="9.140625" style="107"/>
  </cols>
  <sheetData>
    <row r="2" spans="1:10" ht="15" x14ac:dyDescent="0.2">
      <c r="A2" s="106" t="s">
        <v>84</v>
      </c>
    </row>
    <row r="4" spans="1:10" x14ac:dyDescent="0.2">
      <c r="B4" s="108"/>
      <c r="C4" s="109" t="s">
        <v>58</v>
      </c>
      <c r="D4" s="108"/>
      <c r="E4" s="108"/>
      <c r="F4" s="108"/>
      <c r="G4" s="110"/>
      <c r="H4" s="111"/>
      <c r="I4" s="112" t="s">
        <v>85</v>
      </c>
      <c r="J4" s="113"/>
    </row>
    <row r="5" spans="1:10" x14ac:dyDescent="0.2">
      <c r="B5" s="114" t="s">
        <v>86</v>
      </c>
      <c r="C5" s="114" t="s">
        <v>87</v>
      </c>
      <c r="D5" s="114" t="s">
        <v>88</v>
      </c>
      <c r="E5" s="115" t="s">
        <v>89</v>
      </c>
      <c r="F5" s="115" t="s">
        <v>90</v>
      </c>
      <c r="G5" s="116" t="s">
        <v>91</v>
      </c>
      <c r="H5" s="117" t="s">
        <v>92</v>
      </c>
      <c r="I5" s="116" t="s">
        <v>93</v>
      </c>
      <c r="J5" s="117" t="s">
        <v>94</v>
      </c>
    </row>
    <row r="6" spans="1:10" x14ac:dyDescent="0.2">
      <c r="B6" s="155">
        <v>9.9999999999999894E-4</v>
      </c>
      <c r="C6" s="126" t="s">
        <v>95</v>
      </c>
      <c r="D6" s="126">
        <v>1.099E-2</v>
      </c>
      <c r="E6" s="127">
        <v>5.9999999999999993E-3</v>
      </c>
      <c r="F6" s="127">
        <v>0.01</v>
      </c>
      <c r="G6" s="128">
        <v>16</v>
      </c>
      <c r="H6" s="129">
        <v>31.372549019607842</v>
      </c>
      <c r="I6" s="128">
        <v>16</v>
      </c>
      <c r="J6" s="129">
        <v>31.372549019607842</v>
      </c>
    </row>
    <row r="7" spans="1:10" x14ac:dyDescent="0.2">
      <c r="B7" s="155">
        <v>1.0999999999999999E-2</v>
      </c>
      <c r="C7" s="126" t="s">
        <v>95</v>
      </c>
      <c r="D7" s="126">
        <v>2.0990000000000002E-2</v>
      </c>
      <c r="E7" s="127">
        <v>1.6E-2</v>
      </c>
      <c r="F7" s="127">
        <v>9.9999999999999985E-3</v>
      </c>
      <c r="G7" s="128">
        <v>20</v>
      </c>
      <c r="H7" s="129">
        <v>39.215686274509807</v>
      </c>
      <c r="I7" s="128">
        <v>36</v>
      </c>
      <c r="J7" s="129">
        <v>70.588235294117652</v>
      </c>
    </row>
    <row r="8" spans="1:10" x14ac:dyDescent="0.2">
      <c r="B8" s="155">
        <v>2.1000000000000001E-2</v>
      </c>
      <c r="C8" s="126" t="s">
        <v>95</v>
      </c>
      <c r="D8" s="126">
        <v>3.0990000000000004E-2</v>
      </c>
      <c r="E8" s="127">
        <v>2.5999999999999999E-2</v>
      </c>
      <c r="F8" s="127">
        <v>1.0000000000000002E-2</v>
      </c>
      <c r="G8" s="128">
        <v>7</v>
      </c>
      <c r="H8" s="129">
        <v>13.725490196078432</v>
      </c>
      <c r="I8" s="128">
        <v>43</v>
      </c>
      <c r="J8" s="129">
        <v>84.313725490196077</v>
      </c>
    </row>
    <row r="9" spans="1:10" x14ac:dyDescent="0.2">
      <c r="B9" s="155">
        <v>3.1E-2</v>
      </c>
      <c r="C9" s="126" t="s">
        <v>95</v>
      </c>
      <c r="D9" s="126">
        <v>4.0990000000000006E-2</v>
      </c>
      <c r="E9" s="127">
        <v>3.6000000000000004E-2</v>
      </c>
      <c r="F9" s="127">
        <v>1.0000000000000002E-2</v>
      </c>
      <c r="G9" s="128">
        <v>1</v>
      </c>
      <c r="H9" s="129">
        <v>1.9607843137254901</v>
      </c>
      <c r="I9" s="128">
        <v>44</v>
      </c>
      <c r="J9" s="129">
        <v>86.274509803921561</v>
      </c>
    </row>
    <row r="10" spans="1:10" x14ac:dyDescent="0.2">
      <c r="B10" s="155">
        <v>4.1000000000000002E-2</v>
      </c>
      <c r="C10" s="126" t="s">
        <v>95</v>
      </c>
      <c r="D10" s="126">
        <v>5.0990000000000008E-2</v>
      </c>
      <c r="E10" s="127">
        <v>4.5999999999999999E-2</v>
      </c>
      <c r="F10" s="127">
        <v>1.0000000000000002E-2</v>
      </c>
      <c r="G10" s="128">
        <v>5</v>
      </c>
      <c r="H10" s="129">
        <v>9.8039215686274517</v>
      </c>
      <c r="I10" s="128">
        <v>49</v>
      </c>
      <c r="J10" s="129">
        <v>96.078431372549005</v>
      </c>
    </row>
    <row r="11" spans="1:10" x14ac:dyDescent="0.2">
      <c r="B11" s="155">
        <v>5.0999999999999997E-2</v>
      </c>
      <c r="C11" s="126" t="s">
        <v>95</v>
      </c>
      <c r="D11" s="126">
        <v>6.0990000000000009E-2</v>
      </c>
      <c r="E11" s="127">
        <v>5.6000000000000008E-2</v>
      </c>
      <c r="F11" s="127">
        <v>1.0000000000000002E-2</v>
      </c>
      <c r="G11" s="128">
        <v>0</v>
      </c>
      <c r="H11" s="129">
        <v>0</v>
      </c>
      <c r="I11" s="128">
        <v>49</v>
      </c>
      <c r="J11" s="129">
        <v>96.078431372549005</v>
      </c>
    </row>
    <row r="12" spans="1:10" x14ac:dyDescent="0.2">
      <c r="B12" s="155">
        <v>6.0999999999999999E-2</v>
      </c>
      <c r="C12" s="126" t="s">
        <v>95</v>
      </c>
      <c r="D12" s="126">
        <v>7.0990000000000011E-2</v>
      </c>
      <c r="E12" s="127">
        <v>6.6000000000000003E-2</v>
      </c>
      <c r="F12" s="127">
        <v>1.0000000000000002E-2</v>
      </c>
      <c r="G12" s="128">
        <v>1</v>
      </c>
      <c r="H12" s="129">
        <v>1.9607843137254901</v>
      </c>
      <c r="I12" s="128">
        <v>50</v>
      </c>
      <c r="J12" s="129">
        <v>98.039215686274488</v>
      </c>
    </row>
    <row r="13" spans="1:10" x14ac:dyDescent="0.2">
      <c r="B13" s="155">
        <v>7.0999999999999994E-2</v>
      </c>
      <c r="C13" s="126" t="s">
        <v>95</v>
      </c>
      <c r="D13" s="126">
        <v>8.0990000000000006E-2</v>
      </c>
      <c r="E13" s="127">
        <v>7.6000000000000012E-2</v>
      </c>
      <c r="F13" s="127">
        <v>9.999999999999995E-3</v>
      </c>
      <c r="G13" s="128">
        <v>0</v>
      </c>
      <c r="H13" s="129">
        <v>0</v>
      </c>
      <c r="I13" s="128">
        <v>50</v>
      </c>
      <c r="J13" s="129">
        <v>98.039215686274488</v>
      </c>
    </row>
    <row r="14" spans="1:10" x14ac:dyDescent="0.2">
      <c r="B14" s="155">
        <v>8.1000000000000003E-2</v>
      </c>
      <c r="C14" s="126" t="s">
        <v>95</v>
      </c>
      <c r="D14" s="126">
        <v>9.0990000000000001E-2</v>
      </c>
      <c r="E14" s="127">
        <v>8.5999999999999993E-2</v>
      </c>
      <c r="F14" s="127">
        <v>9.999999999999995E-3</v>
      </c>
      <c r="G14" s="128">
        <v>0</v>
      </c>
      <c r="H14" s="129">
        <v>0</v>
      </c>
      <c r="I14" s="128">
        <v>50</v>
      </c>
      <c r="J14" s="129">
        <v>98.039215686274488</v>
      </c>
    </row>
    <row r="15" spans="1:10" x14ac:dyDescent="0.2">
      <c r="B15" s="155">
        <v>9.0999999999999998E-2</v>
      </c>
      <c r="C15" s="126" t="s">
        <v>95</v>
      </c>
      <c r="D15" s="126">
        <v>0.10099</v>
      </c>
      <c r="E15" s="127">
        <v>9.6000000000000002E-2</v>
      </c>
      <c r="F15" s="127">
        <v>9.999999999999995E-3</v>
      </c>
      <c r="G15" s="128">
        <v>0</v>
      </c>
      <c r="H15" s="129">
        <v>0</v>
      </c>
      <c r="I15" s="128">
        <v>50</v>
      </c>
      <c r="J15" s="129">
        <v>98.039215686274488</v>
      </c>
    </row>
    <row r="16" spans="1:10" x14ac:dyDescent="0.2">
      <c r="B16" s="155">
        <v>0.10100000000000001</v>
      </c>
      <c r="C16" s="126" t="s">
        <v>95</v>
      </c>
      <c r="D16" s="126">
        <v>0.11098999999999999</v>
      </c>
      <c r="E16" s="127">
        <v>0.10599999999999998</v>
      </c>
      <c r="F16" s="127">
        <v>9.999999999999995E-3</v>
      </c>
      <c r="G16" s="128">
        <v>0</v>
      </c>
      <c r="H16" s="129">
        <v>0</v>
      </c>
      <c r="I16" s="128">
        <v>50</v>
      </c>
      <c r="J16" s="129">
        <v>98.039215686274488</v>
      </c>
    </row>
    <row r="17" spans="2:12" x14ac:dyDescent="0.2">
      <c r="B17" s="155">
        <v>0.111</v>
      </c>
      <c r="C17" s="126" t="s">
        <v>95</v>
      </c>
      <c r="D17" s="126">
        <v>0.12098999999999999</v>
      </c>
      <c r="E17" s="127">
        <v>0.11599999999999999</v>
      </c>
      <c r="F17" s="127">
        <v>9.999999999999995E-3</v>
      </c>
      <c r="G17" s="128">
        <v>0</v>
      </c>
      <c r="H17" s="129">
        <v>0</v>
      </c>
      <c r="I17" s="128">
        <v>50</v>
      </c>
      <c r="J17" s="129">
        <v>98.039215686274488</v>
      </c>
    </row>
    <row r="18" spans="2:12" x14ac:dyDescent="0.2">
      <c r="B18" s="156">
        <v>0.121</v>
      </c>
      <c r="C18" s="157" t="s">
        <v>95</v>
      </c>
      <c r="D18" s="157">
        <v>0.13099</v>
      </c>
      <c r="E18" s="158">
        <v>0.125995</v>
      </c>
      <c r="F18" s="158">
        <v>9.9900000000000128E-3</v>
      </c>
      <c r="G18" s="143">
        <v>1</v>
      </c>
      <c r="H18" s="144">
        <v>1.9607843137254901</v>
      </c>
      <c r="I18" s="143">
        <v>51</v>
      </c>
      <c r="J18" s="144">
        <v>99.999999999999972</v>
      </c>
    </row>
    <row r="20" spans="2:12" ht="0.95" customHeight="1" x14ac:dyDescent="0.2">
      <c r="B20" s="124">
        <v>0.13099</v>
      </c>
      <c r="C20" s="124"/>
      <c r="D20" s="124"/>
      <c r="E20" s="125"/>
      <c r="F20" s="125"/>
      <c r="G20" s="125"/>
      <c r="H20" s="125"/>
      <c r="I20" s="125"/>
      <c r="J20" s="125"/>
    </row>
    <row r="21" spans="2:12" x14ac:dyDescent="0.2">
      <c r="B21" s="126"/>
      <c r="C21" s="126"/>
      <c r="D21" s="126"/>
      <c r="E21" s="127"/>
      <c r="F21" s="127"/>
      <c r="G21" s="128">
        <v>51</v>
      </c>
      <c r="H21" s="129">
        <v>100</v>
      </c>
      <c r="I21" s="128"/>
      <c r="J21" s="129"/>
    </row>
    <row r="22" spans="2:12" x14ac:dyDescent="0.2">
      <c r="L22" s="107" t="s">
        <v>152</v>
      </c>
    </row>
    <row r="23" spans="2:12" x14ac:dyDescent="0.2">
      <c r="L23" s="107" t="s">
        <v>153</v>
      </c>
    </row>
    <row r="24" spans="2:12" x14ac:dyDescent="0.2">
      <c r="L24" s="107" t="s">
        <v>154</v>
      </c>
    </row>
    <row r="25" spans="2:12" x14ac:dyDescent="0.2">
      <c r="L25" s="107" t="s">
        <v>155</v>
      </c>
    </row>
    <row r="26" spans="2:12" x14ac:dyDescent="0.2">
      <c r="L26" s="107" t="s">
        <v>156</v>
      </c>
    </row>
    <row r="27" spans="2:12" x14ac:dyDescent="0.2">
      <c r="L27" s="107" t="s">
        <v>157</v>
      </c>
    </row>
    <row r="28" spans="2:12" x14ac:dyDescent="0.2">
      <c r="L28" s="107" t="s">
        <v>158</v>
      </c>
    </row>
    <row r="29" spans="2:12" x14ac:dyDescent="0.2">
      <c r="L29" s="107" t="s">
        <v>159</v>
      </c>
    </row>
    <row r="31" spans="2:12" x14ac:dyDescent="0.2">
      <c r="L31" s="107" t="s">
        <v>160</v>
      </c>
    </row>
    <row r="32" spans="2:12" x14ac:dyDescent="0.2">
      <c r="L32" s="107" t="s">
        <v>161</v>
      </c>
    </row>
    <row r="33" spans="12:12" x14ac:dyDescent="0.2">
      <c r="L33" s="107" t="s">
        <v>162</v>
      </c>
    </row>
    <row r="34" spans="12:12" x14ac:dyDescent="0.2">
      <c r="L34" s="107" t="s">
        <v>163</v>
      </c>
    </row>
    <row r="35" spans="12:12" x14ac:dyDescent="0.2">
      <c r="L35" s="107" t="s">
        <v>164</v>
      </c>
    </row>
    <row r="36" spans="12:12" x14ac:dyDescent="0.2">
      <c r="L36" s="107" t="s">
        <v>165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6"/>
  <sheetViews>
    <sheetView workbookViewId="0">
      <selection sqref="A1:XFD1048576"/>
    </sheetView>
  </sheetViews>
  <sheetFormatPr defaultRowHeight="12.75" x14ac:dyDescent="0.2"/>
  <cols>
    <col min="1" max="1" width="6.7109375" style="107" customWidth="1"/>
    <col min="2" max="2" width="3.5703125" style="107" customWidth="1"/>
    <col min="3" max="3" width="4.7109375" style="107" customWidth="1"/>
    <col min="4" max="4" width="5.5703125" style="107" customWidth="1"/>
    <col min="5" max="5" width="8.5703125" style="107" customWidth="1"/>
    <col min="6" max="6" width="5.7109375" style="107" customWidth="1"/>
    <col min="7" max="7" width="10.140625" style="107" bestFit="1" customWidth="1"/>
    <col min="8" max="8" width="8.85546875" style="107" customWidth="1"/>
    <col min="9" max="9" width="11.28515625" style="107" bestFit="1" customWidth="1"/>
    <col min="10" max="10" width="7.7109375" style="107" customWidth="1"/>
    <col min="11" max="16384" width="9.140625" style="107"/>
  </cols>
  <sheetData>
    <row r="2" spans="1:10" ht="15" x14ac:dyDescent="0.2">
      <c r="A2" s="106" t="s">
        <v>84</v>
      </c>
    </row>
    <row r="4" spans="1:10" x14ac:dyDescent="0.2">
      <c r="B4" s="145"/>
      <c r="C4" s="146" t="s">
        <v>57</v>
      </c>
      <c r="D4" s="145"/>
      <c r="E4" s="145"/>
      <c r="F4" s="145"/>
      <c r="G4" s="110"/>
      <c r="H4" s="111"/>
      <c r="I4" s="112" t="s">
        <v>85</v>
      </c>
      <c r="J4" s="113"/>
    </row>
    <row r="5" spans="1:10" x14ac:dyDescent="0.2">
      <c r="B5" s="147" t="s">
        <v>86</v>
      </c>
      <c r="C5" s="147" t="s">
        <v>87</v>
      </c>
      <c r="D5" s="147" t="s">
        <v>88</v>
      </c>
      <c r="E5" s="148" t="s">
        <v>89</v>
      </c>
      <c r="F5" s="148" t="s">
        <v>90</v>
      </c>
      <c r="G5" s="116" t="s">
        <v>91</v>
      </c>
      <c r="H5" s="117" t="s">
        <v>92</v>
      </c>
      <c r="I5" s="116" t="s">
        <v>93</v>
      </c>
      <c r="J5" s="117" t="s">
        <v>94</v>
      </c>
    </row>
    <row r="6" spans="1:10" x14ac:dyDescent="0.2">
      <c r="B6" s="149">
        <v>5</v>
      </c>
      <c r="C6" s="150" t="s">
        <v>95</v>
      </c>
      <c r="D6" s="150">
        <v>7.99</v>
      </c>
      <c r="E6" s="151">
        <v>6.5</v>
      </c>
      <c r="F6" s="151">
        <v>3</v>
      </c>
      <c r="G6" s="128">
        <v>13</v>
      </c>
      <c r="H6" s="129">
        <v>25.490196078431371</v>
      </c>
      <c r="I6" s="128">
        <v>13</v>
      </c>
      <c r="J6" s="129">
        <v>25.490196078431371</v>
      </c>
    </row>
    <row r="7" spans="1:10" x14ac:dyDescent="0.2">
      <c r="B7" s="149">
        <v>8</v>
      </c>
      <c r="C7" s="150" t="s">
        <v>95</v>
      </c>
      <c r="D7" s="150">
        <v>10.99</v>
      </c>
      <c r="E7" s="151">
        <v>9.5</v>
      </c>
      <c r="F7" s="151">
        <v>3</v>
      </c>
      <c r="G7" s="128">
        <v>24</v>
      </c>
      <c r="H7" s="129">
        <v>47.058823529411761</v>
      </c>
      <c r="I7" s="128">
        <v>37</v>
      </c>
      <c r="J7" s="129">
        <v>72.549019607843135</v>
      </c>
    </row>
    <row r="8" spans="1:10" x14ac:dyDescent="0.2">
      <c r="B8" s="149">
        <v>11</v>
      </c>
      <c r="C8" s="150" t="s">
        <v>95</v>
      </c>
      <c r="D8" s="150">
        <v>13.99</v>
      </c>
      <c r="E8" s="151">
        <v>12.5</v>
      </c>
      <c r="F8" s="151">
        <v>3</v>
      </c>
      <c r="G8" s="128">
        <v>8</v>
      </c>
      <c r="H8" s="129">
        <v>15.686274509803921</v>
      </c>
      <c r="I8" s="128">
        <v>45</v>
      </c>
      <c r="J8" s="129">
        <v>88.235294117647058</v>
      </c>
    </row>
    <row r="9" spans="1:10" x14ac:dyDescent="0.2">
      <c r="B9" s="149">
        <v>14</v>
      </c>
      <c r="C9" s="150" t="s">
        <v>95</v>
      </c>
      <c r="D9" s="150">
        <v>16.990000000000002</v>
      </c>
      <c r="E9" s="151">
        <v>15.5</v>
      </c>
      <c r="F9" s="151">
        <v>3</v>
      </c>
      <c r="G9" s="128">
        <v>5</v>
      </c>
      <c r="H9" s="129">
        <v>9.8039215686274517</v>
      </c>
      <c r="I9" s="128">
        <v>50</v>
      </c>
      <c r="J9" s="129">
        <v>98.039215686274503</v>
      </c>
    </row>
    <row r="10" spans="1:10" x14ac:dyDescent="0.2">
      <c r="B10" s="149">
        <v>17</v>
      </c>
      <c r="C10" s="150" t="s">
        <v>95</v>
      </c>
      <c r="D10" s="150">
        <v>19.990000000000002</v>
      </c>
      <c r="E10" s="151">
        <v>18.5</v>
      </c>
      <c r="F10" s="151">
        <v>3</v>
      </c>
      <c r="G10" s="128">
        <v>0</v>
      </c>
      <c r="H10" s="129">
        <v>0</v>
      </c>
      <c r="I10" s="128">
        <v>50</v>
      </c>
      <c r="J10" s="129">
        <v>98.039215686274503</v>
      </c>
    </row>
    <row r="11" spans="1:10" x14ac:dyDescent="0.2">
      <c r="B11" s="149">
        <v>20</v>
      </c>
      <c r="C11" s="150" t="s">
        <v>95</v>
      </c>
      <c r="D11" s="150">
        <v>22.990000000000002</v>
      </c>
      <c r="E11" s="151">
        <v>21.5</v>
      </c>
      <c r="F11" s="151">
        <v>3</v>
      </c>
      <c r="G11" s="128">
        <v>0</v>
      </c>
      <c r="H11" s="129">
        <v>0</v>
      </c>
      <c r="I11" s="128">
        <v>50</v>
      </c>
      <c r="J11" s="129">
        <v>98.039215686274503</v>
      </c>
    </row>
    <row r="12" spans="1:10" x14ac:dyDescent="0.2">
      <c r="B12" s="149">
        <v>23</v>
      </c>
      <c r="C12" s="150" t="s">
        <v>95</v>
      </c>
      <c r="D12" s="150">
        <v>25.990000000000002</v>
      </c>
      <c r="E12" s="151">
        <v>24.5</v>
      </c>
      <c r="F12" s="151">
        <v>3</v>
      </c>
      <c r="G12" s="128">
        <v>0</v>
      </c>
      <c r="H12" s="129">
        <v>0</v>
      </c>
      <c r="I12" s="128">
        <v>50</v>
      </c>
      <c r="J12" s="129">
        <v>98.039215686274503</v>
      </c>
    </row>
    <row r="13" spans="1:10" x14ac:dyDescent="0.2">
      <c r="B13" s="152">
        <v>26</v>
      </c>
      <c r="C13" s="153" t="s">
        <v>95</v>
      </c>
      <c r="D13" s="153">
        <v>28.990000000000002</v>
      </c>
      <c r="E13" s="154">
        <v>27.495000000000001</v>
      </c>
      <c r="F13" s="154">
        <v>2.990000000000002</v>
      </c>
      <c r="G13" s="143">
        <v>1</v>
      </c>
      <c r="H13" s="144">
        <v>1.9607843137254901</v>
      </c>
      <c r="I13" s="143">
        <v>51</v>
      </c>
      <c r="J13" s="144">
        <v>99.999999999999986</v>
      </c>
    </row>
    <row r="14" spans="1:10" x14ac:dyDescent="0.2">
      <c r="B14" s="124">
        <v>28.990000000000002</v>
      </c>
      <c r="C14" s="124"/>
      <c r="D14" s="124"/>
      <c r="E14" s="125"/>
      <c r="F14" s="125"/>
      <c r="G14" s="125"/>
      <c r="H14" s="125"/>
      <c r="I14" s="125"/>
      <c r="J14" s="125"/>
    </row>
    <row r="15" spans="1:10" x14ac:dyDescent="0.2">
      <c r="B15" s="150"/>
      <c r="C15" s="150"/>
      <c r="D15" s="150"/>
      <c r="E15" s="151"/>
      <c r="F15" s="151"/>
      <c r="G15" s="128">
        <v>51</v>
      </c>
      <c r="H15" s="129">
        <v>100</v>
      </c>
      <c r="I15" s="128"/>
      <c r="J15" s="129"/>
    </row>
    <row r="18" spans="12:12" x14ac:dyDescent="0.2">
      <c r="L18" s="107" t="s">
        <v>144</v>
      </c>
    </row>
    <row r="19" spans="12:12" x14ac:dyDescent="0.2">
      <c r="L19" s="107" t="s">
        <v>145</v>
      </c>
    </row>
    <row r="20" spans="12:12" x14ac:dyDescent="0.2">
      <c r="L20" s="107" t="s">
        <v>146</v>
      </c>
    </row>
    <row r="21" spans="12:12" x14ac:dyDescent="0.2">
      <c r="L21" s="107" t="s">
        <v>147</v>
      </c>
    </row>
    <row r="22" spans="12:12" x14ac:dyDescent="0.2">
      <c r="L22" s="107" t="s">
        <v>148</v>
      </c>
    </row>
    <row r="23" spans="12:12" x14ac:dyDescent="0.2">
      <c r="L23" s="107" t="s">
        <v>149</v>
      </c>
    </row>
    <row r="25" spans="12:12" x14ac:dyDescent="0.2">
      <c r="L25" s="107" t="s">
        <v>150</v>
      </c>
    </row>
    <row r="26" spans="12:12" x14ac:dyDescent="0.2">
      <c r="L26" s="107" t="s">
        <v>151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workbookViewId="0">
      <selection sqref="A1:XFD1048576"/>
    </sheetView>
  </sheetViews>
  <sheetFormatPr defaultRowHeight="12.75" x14ac:dyDescent="0.2"/>
  <cols>
    <col min="1" max="1" width="6.7109375" style="107" customWidth="1"/>
    <col min="2" max="2" width="3.5703125" style="107" customWidth="1"/>
    <col min="3" max="3" width="4.7109375" style="107" customWidth="1"/>
    <col min="4" max="4" width="5.5703125" style="107" customWidth="1"/>
    <col min="5" max="5" width="8.5703125" style="107" customWidth="1"/>
    <col min="6" max="6" width="5.7109375" style="107" customWidth="1"/>
    <col min="7" max="7" width="10.140625" style="107" bestFit="1" customWidth="1"/>
    <col min="8" max="8" width="8.85546875" style="107" customWidth="1"/>
    <col min="9" max="9" width="11.28515625" style="107" bestFit="1" customWidth="1"/>
    <col min="10" max="10" width="7.7109375" style="107" customWidth="1"/>
    <col min="11" max="16384" width="9.140625" style="107"/>
  </cols>
  <sheetData>
    <row r="2" spans="1:12" ht="15" x14ac:dyDescent="0.2">
      <c r="A2" s="106" t="s">
        <v>84</v>
      </c>
    </row>
    <row r="4" spans="1:12" x14ac:dyDescent="0.2">
      <c r="B4" s="145"/>
      <c r="C4" s="146" t="s">
        <v>55</v>
      </c>
      <c r="D4" s="145"/>
      <c r="E4" s="145"/>
      <c r="F4" s="145"/>
      <c r="G4" s="110"/>
      <c r="H4" s="111"/>
      <c r="I4" s="112" t="s">
        <v>85</v>
      </c>
      <c r="J4" s="113"/>
    </row>
    <row r="5" spans="1:12" x14ac:dyDescent="0.2">
      <c r="B5" s="147" t="s">
        <v>86</v>
      </c>
      <c r="C5" s="147" t="s">
        <v>87</v>
      </c>
      <c r="D5" s="147" t="s">
        <v>88</v>
      </c>
      <c r="E5" s="148" t="s">
        <v>89</v>
      </c>
      <c r="F5" s="148" t="s">
        <v>90</v>
      </c>
      <c r="G5" s="116" t="s">
        <v>91</v>
      </c>
      <c r="H5" s="117" t="s">
        <v>92</v>
      </c>
      <c r="I5" s="116" t="s">
        <v>93</v>
      </c>
      <c r="J5" s="117" t="s">
        <v>94</v>
      </c>
    </row>
    <row r="6" spans="1:12" x14ac:dyDescent="0.2">
      <c r="B6" s="149">
        <v>78</v>
      </c>
      <c r="C6" s="150" t="s">
        <v>95</v>
      </c>
      <c r="D6" s="150">
        <v>80.989999999999995</v>
      </c>
      <c r="E6" s="151">
        <v>79.5</v>
      </c>
      <c r="F6" s="151">
        <v>3</v>
      </c>
      <c r="G6" s="128">
        <v>3</v>
      </c>
      <c r="H6" s="129">
        <v>5.8823529411764701</v>
      </c>
      <c r="I6" s="128">
        <v>3</v>
      </c>
      <c r="J6" s="129">
        <v>5.8823529411764701</v>
      </c>
    </row>
    <row r="7" spans="1:12" x14ac:dyDescent="0.2">
      <c r="B7" s="149">
        <v>81</v>
      </c>
      <c r="C7" s="150" t="s">
        <v>95</v>
      </c>
      <c r="D7" s="150">
        <v>83.99</v>
      </c>
      <c r="E7" s="151">
        <v>82.5</v>
      </c>
      <c r="F7" s="151">
        <v>3</v>
      </c>
      <c r="G7" s="128">
        <v>10</v>
      </c>
      <c r="H7" s="129">
        <v>19.607843137254903</v>
      </c>
      <c r="I7" s="128">
        <v>13</v>
      </c>
      <c r="J7" s="129">
        <v>25.490196078431374</v>
      </c>
    </row>
    <row r="8" spans="1:12" x14ac:dyDescent="0.2">
      <c r="B8" s="149">
        <v>84</v>
      </c>
      <c r="C8" s="150" t="s">
        <v>95</v>
      </c>
      <c r="D8" s="150">
        <v>86.99</v>
      </c>
      <c r="E8" s="151">
        <v>85.5</v>
      </c>
      <c r="F8" s="151">
        <v>3</v>
      </c>
      <c r="G8" s="128">
        <v>10</v>
      </c>
      <c r="H8" s="129">
        <v>19.607843137254903</v>
      </c>
      <c r="I8" s="128">
        <v>23</v>
      </c>
      <c r="J8" s="129">
        <v>45.098039215686278</v>
      </c>
    </row>
    <row r="9" spans="1:12" x14ac:dyDescent="0.2">
      <c r="B9" s="149">
        <v>87</v>
      </c>
      <c r="C9" s="150" t="s">
        <v>95</v>
      </c>
      <c r="D9" s="150">
        <v>89.99</v>
      </c>
      <c r="E9" s="151">
        <v>88.5</v>
      </c>
      <c r="F9" s="151">
        <v>3</v>
      </c>
      <c r="G9" s="128">
        <v>17</v>
      </c>
      <c r="H9" s="129">
        <v>33.333333333333329</v>
      </c>
      <c r="I9" s="128">
        <v>40</v>
      </c>
      <c r="J9" s="129">
        <v>78.431372549019613</v>
      </c>
    </row>
    <row r="10" spans="1:12" x14ac:dyDescent="0.2">
      <c r="B10" s="152">
        <v>90</v>
      </c>
      <c r="C10" s="153" t="s">
        <v>95</v>
      </c>
      <c r="D10" s="153">
        <v>92.99</v>
      </c>
      <c r="E10" s="154">
        <v>91.495000000000005</v>
      </c>
      <c r="F10" s="154">
        <v>2.9899999999999949</v>
      </c>
      <c r="G10" s="143">
        <v>11</v>
      </c>
      <c r="H10" s="144">
        <v>21.568627450980394</v>
      </c>
      <c r="I10" s="143">
        <v>51</v>
      </c>
      <c r="J10" s="144">
        <v>100</v>
      </c>
    </row>
    <row r="11" spans="1:12" x14ac:dyDescent="0.2">
      <c r="B11" s="124">
        <v>92.99</v>
      </c>
      <c r="C11" s="124"/>
      <c r="D11" s="124"/>
      <c r="E11" s="125"/>
      <c r="F11" s="125"/>
      <c r="G11" s="125"/>
      <c r="H11" s="125"/>
      <c r="I11" s="125"/>
      <c r="J11" s="125"/>
    </row>
    <row r="12" spans="1:12" x14ac:dyDescent="0.2">
      <c r="B12" s="150"/>
      <c r="C12" s="150"/>
      <c r="D12" s="150"/>
      <c r="E12" s="151"/>
      <c r="F12" s="151"/>
      <c r="G12" s="128">
        <v>51</v>
      </c>
      <c r="H12" s="129">
        <v>100</v>
      </c>
      <c r="I12" s="128"/>
      <c r="J12" s="129"/>
    </row>
    <row r="16" spans="1:12" x14ac:dyDescent="0.2">
      <c r="L16" s="107" t="s">
        <v>124</v>
      </c>
    </row>
    <row r="17" spans="12:12" x14ac:dyDescent="0.2">
      <c r="L17" s="107" t="s">
        <v>125</v>
      </c>
    </row>
    <row r="18" spans="12:12" x14ac:dyDescent="0.2">
      <c r="L18" s="107" t="s">
        <v>126</v>
      </c>
    </row>
    <row r="19" spans="12:12" x14ac:dyDescent="0.2">
      <c r="L19" s="107" t="s">
        <v>127</v>
      </c>
    </row>
    <row r="20" spans="12:12" x14ac:dyDescent="0.2">
      <c r="L20" s="107" t="s">
        <v>128</v>
      </c>
    </row>
    <row r="21" spans="12:12" x14ac:dyDescent="0.2">
      <c r="L21" s="107" t="s">
        <v>129</v>
      </c>
    </row>
    <row r="22" spans="12:12" x14ac:dyDescent="0.2">
      <c r="L22" s="107" t="s">
        <v>130</v>
      </c>
    </row>
    <row r="23" spans="12:12" x14ac:dyDescent="0.2">
      <c r="L23" s="107" t="s">
        <v>131</v>
      </c>
    </row>
    <row r="25" spans="12:12" x14ac:dyDescent="0.2">
      <c r="L25" s="107" t="s">
        <v>132</v>
      </c>
    </row>
    <row r="26" spans="12:12" x14ac:dyDescent="0.2">
      <c r="L26" s="107" t="s">
        <v>133</v>
      </c>
    </row>
    <row r="27" spans="12:12" x14ac:dyDescent="0.2">
      <c r="L27" s="107" t="s">
        <v>134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sqref="A1:XFD1048576"/>
    </sheetView>
  </sheetViews>
  <sheetFormatPr defaultRowHeight="12.75" x14ac:dyDescent="0.2"/>
  <cols>
    <col min="1" max="1" width="6.7109375" style="107" customWidth="1"/>
    <col min="2" max="2" width="3.5703125" style="107" customWidth="1"/>
    <col min="3" max="3" width="4.7109375" style="107" customWidth="1"/>
    <col min="4" max="4" width="5.5703125" style="107" customWidth="1"/>
    <col min="5" max="5" width="8.5703125" style="107" customWidth="1"/>
    <col min="6" max="6" width="5.7109375" style="107" customWidth="1"/>
    <col min="7" max="7" width="10.140625" style="107" bestFit="1" customWidth="1"/>
    <col min="8" max="8" width="8.85546875" style="107" customWidth="1"/>
    <col min="9" max="9" width="11.28515625" style="107" bestFit="1" customWidth="1"/>
    <col min="10" max="10" width="7.7109375" style="107" customWidth="1"/>
    <col min="11" max="16384" width="9.140625" style="107"/>
  </cols>
  <sheetData>
    <row r="2" spans="1:10" ht="15" x14ac:dyDescent="0.2">
      <c r="A2" s="106" t="s">
        <v>84</v>
      </c>
    </row>
    <row r="4" spans="1:10" x14ac:dyDescent="0.2">
      <c r="B4" s="145"/>
      <c r="C4" s="146" t="s">
        <v>56</v>
      </c>
      <c r="D4" s="145"/>
      <c r="E4" s="145"/>
      <c r="F4" s="145"/>
      <c r="G4" s="110"/>
      <c r="H4" s="111"/>
      <c r="I4" s="112" t="s">
        <v>85</v>
      </c>
      <c r="J4" s="113"/>
    </row>
    <row r="5" spans="1:10" x14ac:dyDescent="0.2">
      <c r="B5" s="147" t="s">
        <v>86</v>
      </c>
      <c r="C5" s="147" t="s">
        <v>87</v>
      </c>
      <c r="D5" s="147" t="s">
        <v>88</v>
      </c>
      <c r="E5" s="148" t="s">
        <v>89</v>
      </c>
      <c r="F5" s="148" t="s">
        <v>90</v>
      </c>
      <c r="G5" s="116" t="s">
        <v>91</v>
      </c>
      <c r="H5" s="117" t="s">
        <v>92</v>
      </c>
      <c r="I5" s="116" t="s">
        <v>93</v>
      </c>
      <c r="J5" s="117" t="s">
        <v>94</v>
      </c>
    </row>
    <row r="6" spans="1:10" x14ac:dyDescent="0.2">
      <c r="B6" s="149">
        <v>15</v>
      </c>
      <c r="C6" s="150" t="s">
        <v>95</v>
      </c>
      <c r="D6" s="150">
        <v>19.990000000000002</v>
      </c>
      <c r="E6" s="151">
        <v>17.5</v>
      </c>
      <c r="F6" s="151">
        <v>5</v>
      </c>
      <c r="G6" s="128">
        <v>3</v>
      </c>
      <c r="H6" s="129">
        <v>5.8823529411764701</v>
      </c>
      <c r="I6" s="128">
        <v>3</v>
      </c>
      <c r="J6" s="129">
        <v>5.8823529411764701</v>
      </c>
    </row>
    <row r="7" spans="1:10" x14ac:dyDescent="0.2">
      <c r="B7" s="149">
        <v>20</v>
      </c>
      <c r="C7" s="150" t="s">
        <v>95</v>
      </c>
      <c r="D7" s="150">
        <v>24.990000000000002</v>
      </c>
      <c r="E7" s="151">
        <v>22.5</v>
      </c>
      <c r="F7" s="151">
        <v>5</v>
      </c>
      <c r="G7" s="128">
        <v>12</v>
      </c>
      <c r="H7" s="129">
        <v>23.52941176470588</v>
      </c>
      <c r="I7" s="128">
        <v>15</v>
      </c>
      <c r="J7" s="129">
        <v>29.411764705882351</v>
      </c>
    </row>
    <row r="8" spans="1:10" x14ac:dyDescent="0.2">
      <c r="B8" s="149">
        <v>25</v>
      </c>
      <c r="C8" s="150" t="s">
        <v>95</v>
      </c>
      <c r="D8" s="150">
        <v>29.990000000000002</v>
      </c>
      <c r="E8" s="151">
        <v>27.5</v>
      </c>
      <c r="F8" s="151">
        <v>5</v>
      </c>
      <c r="G8" s="128">
        <v>22</v>
      </c>
      <c r="H8" s="129">
        <v>43.137254901960787</v>
      </c>
      <c r="I8" s="128">
        <v>37</v>
      </c>
      <c r="J8" s="129">
        <v>72.549019607843135</v>
      </c>
    </row>
    <row r="9" spans="1:10" x14ac:dyDescent="0.2">
      <c r="B9" s="149">
        <v>30</v>
      </c>
      <c r="C9" s="150" t="s">
        <v>95</v>
      </c>
      <c r="D9" s="150">
        <v>34.99</v>
      </c>
      <c r="E9" s="151">
        <v>32.5</v>
      </c>
      <c r="F9" s="151">
        <v>5</v>
      </c>
      <c r="G9" s="128">
        <v>9</v>
      </c>
      <c r="H9" s="129">
        <v>17.647058823529413</v>
      </c>
      <c r="I9" s="128">
        <v>46</v>
      </c>
      <c r="J9" s="129">
        <v>90.196078431372541</v>
      </c>
    </row>
    <row r="10" spans="1:10" x14ac:dyDescent="0.2">
      <c r="B10" s="149">
        <v>35</v>
      </c>
      <c r="C10" s="150" t="s">
        <v>95</v>
      </c>
      <c r="D10" s="150">
        <v>39.99</v>
      </c>
      <c r="E10" s="151">
        <v>37.5</v>
      </c>
      <c r="F10" s="151">
        <v>5</v>
      </c>
      <c r="G10" s="128">
        <v>4</v>
      </c>
      <c r="H10" s="129">
        <v>7.8431372549019605</v>
      </c>
      <c r="I10" s="128">
        <v>50</v>
      </c>
      <c r="J10" s="129">
        <v>98.039215686274503</v>
      </c>
    </row>
    <row r="11" spans="1:10" x14ac:dyDescent="0.2">
      <c r="B11" s="149">
        <v>40</v>
      </c>
      <c r="C11" s="150" t="s">
        <v>95</v>
      </c>
      <c r="D11" s="150">
        <v>44.99</v>
      </c>
      <c r="E11" s="151">
        <v>42.5</v>
      </c>
      <c r="F11" s="151">
        <v>5</v>
      </c>
      <c r="G11" s="128">
        <v>0</v>
      </c>
      <c r="H11" s="129">
        <v>0</v>
      </c>
      <c r="I11" s="128">
        <v>50</v>
      </c>
      <c r="J11" s="129">
        <v>98.039215686274503</v>
      </c>
    </row>
    <row r="12" spans="1:10" x14ac:dyDescent="0.2">
      <c r="B12" s="152">
        <v>45</v>
      </c>
      <c r="C12" s="153" t="s">
        <v>95</v>
      </c>
      <c r="D12" s="153">
        <v>49.99</v>
      </c>
      <c r="E12" s="154">
        <v>47.495000000000005</v>
      </c>
      <c r="F12" s="154">
        <v>4.990000000000002</v>
      </c>
      <c r="G12" s="143">
        <v>1</v>
      </c>
      <c r="H12" s="144">
        <v>1.9607843137254901</v>
      </c>
      <c r="I12" s="143">
        <v>51</v>
      </c>
      <c r="J12" s="144">
        <v>99.999999999999986</v>
      </c>
    </row>
    <row r="13" spans="1:10" x14ac:dyDescent="0.2">
      <c r="B13" s="124">
        <v>49.99</v>
      </c>
      <c r="C13" s="124"/>
      <c r="D13" s="124"/>
      <c r="E13" s="125"/>
      <c r="F13" s="125"/>
      <c r="G13" s="125"/>
      <c r="H13" s="125"/>
      <c r="I13" s="125"/>
      <c r="J13" s="125"/>
    </row>
    <row r="14" spans="1:10" x14ac:dyDescent="0.2">
      <c r="B14" s="150"/>
      <c r="C14" s="150"/>
      <c r="D14" s="150"/>
      <c r="E14" s="151"/>
      <c r="F14" s="151"/>
      <c r="G14" s="128">
        <v>51</v>
      </c>
      <c r="H14" s="129">
        <v>100</v>
      </c>
      <c r="I14" s="128"/>
      <c r="J14" s="129"/>
    </row>
    <row r="17" spans="12:12" x14ac:dyDescent="0.2">
      <c r="L17" s="107" t="s">
        <v>135</v>
      </c>
    </row>
    <row r="18" spans="12:12" x14ac:dyDescent="0.2">
      <c r="L18" s="107" t="s">
        <v>136</v>
      </c>
    </row>
    <row r="19" spans="12:12" x14ac:dyDescent="0.2">
      <c r="L19" s="107" t="s">
        <v>137</v>
      </c>
    </row>
    <row r="20" spans="12:12" x14ac:dyDescent="0.2">
      <c r="L20" s="107" t="s">
        <v>138</v>
      </c>
    </row>
    <row r="21" spans="12:12" x14ac:dyDescent="0.2">
      <c r="L21" s="107" t="s">
        <v>139</v>
      </c>
    </row>
    <row r="22" spans="12:12" x14ac:dyDescent="0.2">
      <c r="L22" s="107" t="s">
        <v>140</v>
      </c>
    </row>
    <row r="23" spans="12:12" x14ac:dyDescent="0.2">
      <c r="L23" s="107" t="s">
        <v>141</v>
      </c>
    </row>
    <row r="24" spans="12:12" x14ac:dyDescent="0.2">
      <c r="L24" s="107" t="s">
        <v>142</v>
      </c>
    </row>
    <row r="25" spans="12:12" x14ac:dyDescent="0.2">
      <c r="L25" s="107" t="s">
        <v>143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29"/>
  <sheetViews>
    <sheetView topLeftCell="A4" workbookViewId="0">
      <selection activeCell="K10" sqref="K10"/>
    </sheetView>
  </sheetViews>
  <sheetFormatPr defaultRowHeight="12.75" x14ac:dyDescent="0.2"/>
  <cols>
    <col min="1" max="1" width="6.7109375" style="107" customWidth="1"/>
    <col min="2" max="2" width="7.7109375" style="107" customWidth="1"/>
    <col min="3" max="3" width="4.7109375" style="107" customWidth="1"/>
    <col min="4" max="4" width="7.140625" style="107" customWidth="1"/>
    <col min="5" max="5" width="8.85546875" style="107" customWidth="1"/>
    <col min="6" max="6" width="7.140625" style="107" customWidth="1"/>
    <col min="7" max="7" width="10.140625" style="107" bestFit="1" customWidth="1"/>
    <col min="8" max="8" width="8.85546875" style="107" customWidth="1"/>
    <col min="9" max="9" width="11.28515625" style="107" bestFit="1" customWidth="1"/>
    <col min="10" max="10" width="7.7109375" style="107" customWidth="1"/>
    <col min="11" max="11" width="54.140625" style="107" customWidth="1"/>
    <col min="12" max="16384" width="9.140625" style="107"/>
  </cols>
  <sheetData>
    <row r="5" spans="1:10" ht="15" x14ac:dyDescent="0.2">
      <c r="A5" s="106" t="s">
        <v>84</v>
      </c>
    </row>
    <row r="7" spans="1:10" x14ac:dyDescent="0.2">
      <c r="B7" s="108"/>
      <c r="C7" s="109" t="s">
        <v>0</v>
      </c>
      <c r="D7" s="108"/>
      <c r="E7" s="108"/>
      <c r="F7" s="108"/>
      <c r="G7" s="110"/>
      <c r="H7" s="111"/>
      <c r="I7" s="131" t="s">
        <v>85</v>
      </c>
      <c r="J7" s="132"/>
    </row>
    <row r="8" spans="1:10" x14ac:dyDescent="0.2">
      <c r="B8" s="114" t="s">
        <v>86</v>
      </c>
      <c r="C8" s="114" t="s">
        <v>87</v>
      </c>
      <c r="D8" s="114" t="s">
        <v>88</v>
      </c>
      <c r="E8" s="115" t="s">
        <v>89</v>
      </c>
      <c r="F8" s="115" t="s">
        <v>90</v>
      </c>
      <c r="G8" s="116" t="s">
        <v>91</v>
      </c>
      <c r="H8" s="117" t="s">
        <v>92</v>
      </c>
      <c r="I8" s="116" t="s">
        <v>93</v>
      </c>
      <c r="J8" s="117" t="s">
        <v>94</v>
      </c>
    </row>
    <row r="9" spans="1:10" x14ac:dyDescent="0.2">
      <c r="B9" s="118">
        <v>2.1000000000000001E-2</v>
      </c>
      <c r="C9" s="119" t="s">
        <v>95</v>
      </c>
      <c r="D9" s="119">
        <v>3.0990000000000004E-2</v>
      </c>
      <c r="E9" s="120">
        <v>2.5999999999999999E-2</v>
      </c>
      <c r="F9" s="120">
        <v>1.0000000000000002E-2</v>
      </c>
      <c r="G9" s="120">
        <v>1</v>
      </c>
      <c r="H9" s="120">
        <v>1.9607843137254901</v>
      </c>
      <c r="I9" s="120">
        <v>1</v>
      </c>
      <c r="J9" s="120">
        <v>1.9607843137254901</v>
      </c>
    </row>
    <row r="10" spans="1:10" x14ac:dyDescent="0.2">
      <c r="B10" s="118">
        <v>3.1E-2</v>
      </c>
      <c r="C10" s="119" t="s">
        <v>95</v>
      </c>
      <c r="D10" s="119">
        <v>4.0990000000000006E-2</v>
      </c>
      <c r="E10" s="120">
        <v>3.6000000000000004E-2</v>
      </c>
      <c r="F10" s="120">
        <v>1.0000000000000002E-2</v>
      </c>
      <c r="G10" s="120">
        <v>4</v>
      </c>
      <c r="H10" s="120">
        <v>7.8431372549019605</v>
      </c>
      <c r="I10" s="120">
        <v>5</v>
      </c>
      <c r="J10" s="120">
        <v>9.8039215686274499</v>
      </c>
    </row>
    <row r="11" spans="1:10" x14ac:dyDescent="0.2">
      <c r="B11" s="118">
        <v>4.1000000000000002E-2</v>
      </c>
      <c r="C11" s="119" t="s">
        <v>95</v>
      </c>
      <c r="D11" s="119">
        <v>5.0990000000000008E-2</v>
      </c>
      <c r="E11" s="120">
        <v>4.5999999999999999E-2</v>
      </c>
      <c r="F11" s="120">
        <v>1.0000000000000002E-2</v>
      </c>
      <c r="G11" s="120">
        <v>9</v>
      </c>
      <c r="H11" s="120">
        <v>17.647058823529413</v>
      </c>
      <c r="I11" s="120">
        <v>14</v>
      </c>
      <c r="J11" s="120">
        <v>27.450980392156865</v>
      </c>
    </row>
    <row r="12" spans="1:10" x14ac:dyDescent="0.2">
      <c r="B12" s="118">
        <v>5.0999999999999997E-2</v>
      </c>
      <c r="C12" s="119" t="s">
        <v>95</v>
      </c>
      <c r="D12" s="119">
        <v>6.0990000000000009E-2</v>
      </c>
      <c r="E12" s="120">
        <v>5.6000000000000008E-2</v>
      </c>
      <c r="F12" s="120">
        <v>1.0000000000000002E-2</v>
      </c>
      <c r="G12" s="120">
        <v>12</v>
      </c>
      <c r="H12" s="120">
        <v>23.52941176470588</v>
      </c>
      <c r="I12" s="120">
        <v>26</v>
      </c>
      <c r="J12" s="120">
        <v>50.980392156862749</v>
      </c>
    </row>
    <row r="13" spans="1:10" x14ac:dyDescent="0.2">
      <c r="B13" s="118">
        <v>6.0999999999999999E-2</v>
      </c>
      <c r="C13" s="119" t="s">
        <v>95</v>
      </c>
      <c r="D13" s="119">
        <v>7.0990000000000011E-2</v>
      </c>
      <c r="E13" s="120">
        <v>6.6000000000000003E-2</v>
      </c>
      <c r="F13" s="120">
        <v>1.0000000000000002E-2</v>
      </c>
      <c r="G13" s="120">
        <v>16</v>
      </c>
      <c r="H13" s="120">
        <v>31.372549019607842</v>
      </c>
      <c r="I13" s="120">
        <v>42</v>
      </c>
      <c r="J13" s="120">
        <v>82.352941176470594</v>
      </c>
    </row>
    <row r="14" spans="1:10" x14ac:dyDescent="0.2">
      <c r="B14" s="121">
        <v>7.0999999999999994E-2</v>
      </c>
      <c r="C14" s="122" t="s">
        <v>95</v>
      </c>
      <c r="D14" s="122">
        <v>8.0990000000000006E-2</v>
      </c>
      <c r="E14" s="123">
        <v>7.5995000000000007E-2</v>
      </c>
      <c r="F14" s="123">
        <v>9.9899999999999989E-3</v>
      </c>
      <c r="G14" s="123">
        <v>9</v>
      </c>
      <c r="H14" s="123">
        <v>17.647058823529413</v>
      </c>
      <c r="I14" s="123">
        <v>51</v>
      </c>
      <c r="J14" s="123">
        <v>100</v>
      </c>
    </row>
    <row r="15" spans="1:10" x14ac:dyDescent="0.2">
      <c r="B15" s="124">
        <v>8.0990000000000006E-2</v>
      </c>
      <c r="C15" s="124"/>
      <c r="D15" s="124"/>
      <c r="E15" s="125"/>
      <c r="F15" s="125"/>
      <c r="G15" s="125"/>
      <c r="H15" s="125"/>
      <c r="I15" s="125"/>
      <c r="J15" s="125"/>
    </row>
    <row r="16" spans="1:10" x14ac:dyDescent="0.2">
      <c r="B16" s="126"/>
      <c r="C16" s="126"/>
      <c r="D16" s="126"/>
      <c r="E16" s="127"/>
      <c r="F16" s="127"/>
      <c r="G16" s="128">
        <v>51</v>
      </c>
      <c r="H16" s="129">
        <v>100</v>
      </c>
      <c r="I16" s="128"/>
      <c r="J16" s="129"/>
    </row>
    <row r="19" spans="11:14" x14ac:dyDescent="0.2">
      <c r="K19" s="130" t="s">
        <v>96</v>
      </c>
      <c r="L19" s="130"/>
      <c r="M19" s="130"/>
      <c r="N19" s="130"/>
    </row>
    <row r="20" spans="11:14" x14ac:dyDescent="0.2">
      <c r="K20" s="130" t="s">
        <v>97</v>
      </c>
      <c r="L20" s="130"/>
      <c r="M20" s="130"/>
      <c r="N20" s="130"/>
    </row>
    <row r="21" spans="11:14" x14ac:dyDescent="0.2">
      <c r="K21" s="130" t="s">
        <v>98</v>
      </c>
      <c r="L21" s="130"/>
      <c r="M21" s="130"/>
      <c r="N21" s="130"/>
    </row>
    <row r="22" spans="11:14" x14ac:dyDescent="0.2">
      <c r="K22" s="130" t="s">
        <v>99</v>
      </c>
      <c r="L22" s="130"/>
      <c r="M22" s="130"/>
      <c r="N22" s="130"/>
    </row>
    <row r="23" spans="11:14" x14ac:dyDescent="0.2">
      <c r="K23" s="130" t="s">
        <v>100</v>
      </c>
      <c r="L23" s="130"/>
      <c r="M23" s="130"/>
      <c r="N23" s="130"/>
    </row>
    <row r="24" spans="11:14" x14ac:dyDescent="0.2">
      <c r="K24" s="130" t="s">
        <v>101</v>
      </c>
      <c r="L24" s="130"/>
      <c r="M24" s="130"/>
      <c r="N24" s="130"/>
    </row>
    <row r="26" spans="11:14" x14ac:dyDescent="0.2">
      <c r="K26" s="130" t="s">
        <v>102</v>
      </c>
      <c r="L26" s="130"/>
      <c r="M26" s="130"/>
      <c r="N26" s="130"/>
    </row>
    <row r="27" spans="11:14" x14ac:dyDescent="0.2">
      <c r="K27" s="130" t="s">
        <v>103</v>
      </c>
      <c r="L27" s="130"/>
      <c r="M27" s="130"/>
      <c r="N27" s="130"/>
    </row>
    <row r="28" spans="11:14" x14ac:dyDescent="0.2">
      <c r="K28" s="130" t="s">
        <v>104</v>
      </c>
      <c r="L28" s="130"/>
      <c r="M28" s="130"/>
      <c r="N28" s="130"/>
    </row>
    <row r="29" spans="11:14" x14ac:dyDescent="0.2">
      <c r="K29" s="130" t="s">
        <v>105</v>
      </c>
      <c r="L29" s="130"/>
      <c r="M29" s="130"/>
      <c r="N29" s="130"/>
    </row>
  </sheetData>
  <mergeCells count="10">
    <mergeCell ref="K26:N26"/>
    <mergeCell ref="K27:N27"/>
    <mergeCell ref="K28:N28"/>
    <mergeCell ref="K29:N29"/>
    <mergeCell ref="K19:N19"/>
    <mergeCell ref="K20:N20"/>
    <mergeCell ref="K21:N21"/>
    <mergeCell ref="K22:N22"/>
    <mergeCell ref="K23:N23"/>
    <mergeCell ref="K24:N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5"/>
  <sheetViews>
    <sheetView workbookViewId="0">
      <selection activeCell="N8" sqref="N8"/>
    </sheetView>
  </sheetViews>
  <sheetFormatPr defaultRowHeight="12.75" x14ac:dyDescent="0.2"/>
  <cols>
    <col min="1" max="1" width="6.7109375" style="107" customWidth="1"/>
    <col min="2" max="2" width="6.140625" style="107" customWidth="1"/>
    <col min="3" max="3" width="4.7109375" style="107" customWidth="1"/>
    <col min="4" max="4" width="6.140625" style="107" customWidth="1"/>
    <col min="5" max="5" width="8.5703125" style="107" customWidth="1"/>
    <col min="6" max="6" width="6.140625" style="107" customWidth="1"/>
    <col min="7" max="7" width="10.140625" style="107" bestFit="1" customWidth="1"/>
    <col min="8" max="8" width="8.85546875" style="107" customWidth="1"/>
    <col min="9" max="9" width="11.28515625" style="107" bestFit="1" customWidth="1"/>
    <col min="10" max="10" width="7.7109375" style="107" customWidth="1"/>
    <col min="11" max="16384" width="9.140625" style="107"/>
  </cols>
  <sheetData>
    <row r="2" spans="1:10" ht="15" x14ac:dyDescent="0.2">
      <c r="A2" s="106" t="s">
        <v>84</v>
      </c>
    </row>
    <row r="4" spans="1:10" x14ac:dyDescent="0.2">
      <c r="B4" s="133"/>
      <c r="C4" s="134" t="s">
        <v>53</v>
      </c>
      <c r="D4" s="133"/>
      <c r="E4" s="133"/>
      <c r="F4" s="133"/>
      <c r="G4" s="110"/>
      <c r="H4" s="111"/>
      <c r="I4" s="112" t="s">
        <v>85</v>
      </c>
      <c r="J4" s="113"/>
    </row>
    <row r="5" spans="1:10" x14ac:dyDescent="0.2">
      <c r="B5" s="135" t="s">
        <v>86</v>
      </c>
      <c r="C5" s="135" t="s">
        <v>87</v>
      </c>
      <c r="D5" s="135" t="s">
        <v>88</v>
      </c>
      <c r="E5" s="136" t="s">
        <v>89</v>
      </c>
      <c r="F5" s="136" t="s">
        <v>90</v>
      </c>
      <c r="G5" s="116" t="s">
        <v>91</v>
      </c>
      <c r="H5" s="117" t="s">
        <v>92</v>
      </c>
      <c r="I5" s="116" t="s">
        <v>93</v>
      </c>
      <c r="J5" s="117" t="s">
        <v>94</v>
      </c>
    </row>
    <row r="6" spans="1:10" x14ac:dyDescent="0.2">
      <c r="B6" s="137">
        <v>0.08</v>
      </c>
      <c r="C6" s="138" t="s">
        <v>95</v>
      </c>
      <c r="D6" s="138">
        <v>9.9900000000000003E-2</v>
      </c>
      <c r="E6" s="139">
        <v>0.09</v>
      </c>
      <c r="F6" s="139">
        <v>2.0000000000000004E-2</v>
      </c>
      <c r="G6" s="128">
        <v>2</v>
      </c>
      <c r="H6" s="129">
        <v>3.9215686274509802</v>
      </c>
      <c r="I6" s="128">
        <v>2</v>
      </c>
      <c r="J6" s="129">
        <v>3.9215686274509802</v>
      </c>
    </row>
    <row r="7" spans="1:10" x14ac:dyDescent="0.2">
      <c r="B7" s="137">
        <v>0.1</v>
      </c>
      <c r="C7" s="138" t="s">
        <v>95</v>
      </c>
      <c r="D7" s="138">
        <v>0.11990000000000001</v>
      </c>
      <c r="E7" s="139">
        <v>0.11000000000000001</v>
      </c>
      <c r="F7" s="139">
        <v>2.0000000000000004E-2</v>
      </c>
      <c r="G7" s="128">
        <v>14</v>
      </c>
      <c r="H7" s="129">
        <v>27.450980392156865</v>
      </c>
      <c r="I7" s="128">
        <v>16</v>
      </c>
      <c r="J7" s="129">
        <v>31.372549019607845</v>
      </c>
    </row>
    <row r="8" spans="1:10" x14ac:dyDescent="0.2">
      <c r="B8" s="137">
        <v>0.12</v>
      </c>
      <c r="C8" s="138" t="s">
        <v>95</v>
      </c>
      <c r="D8" s="138">
        <v>0.1399</v>
      </c>
      <c r="E8" s="139">
        <v>0.13</v>
      </c>
      <c r="F8" s="139">
        <v>2.0000000000000004E-2</v>
      </c>
      <c r="G8" s="128">
        <v>9</v>
      </c>
      <c r="H8" s="129">
        <v>17.647058823529413</v>
      </c>
      <c r="I8" s="128">
        <v>25</v>
      </c>
      <c r="J8" s="129">
        <v>49.019607843137258</v>
      </c>
    </row>
    <row r="9" spans="1:10" x14ac:dyDescent="0.2">
      <c r="B9" s="137">
        <v>0.14000000000000001</v>
      </c>
      <c r="C9" s="138" t="s">
        <v>95</v>
      </c>
      <c r="D9" s="138">
        <v>0.15989999999999999</v>
      </c>
      <c r="E9" s="139">
        <v>0.15000000000000002</v>
      </c>
      <c r="F9" s="139">
        <v>1.999999999999999E-2</v>
      </c>
      <c r="G9" s="128">
        <v>11</v>
      </c>
      <c r="H9" s="129">
        <v>21.568627450980394</v>
      </c>
      <c r="I9" s="128">
        <v>36</v>
      </c>
      <c r="J9" s="129">
        <v>70.588235294117652</v>
      </c>
    </row>
    <row r="10" spans="1:10" x14ac:dyDescent="0.2">
      <c r="B10" s="137">
        <v>0.16</v>
      </c>
      <c r="C10" s="138" t="s">
        <v>95</v>
      </c>
      <c r="D10" s="138">
        <v>0.17989999999999998</v>
      </c>
      <c r="E10" s="139">
        <v>0.16999999999999998</v>
      </c>
      <c r="F10" s="139">
        <v>1.999999999999999E-2</v>
      </c>
      <c r="G10" s="128">
        <v>8</v>
      </c>
      <c r="H10" s="129">
        <v>15.686274509803921</v>
      </c>
      <c r="I10" s="128">
        <v>44</v>
      </c>
      <c r="J10" s="129">
        <v>86.274509803921575</v>
      </c>
    </row>
    <row r="11" spans="1:10" x14ac:dyDescent="0.2">
      <c r="B11" s="137">
        <v>0.18</v>
      </c>
      <c r="C11" s="138" t="s">
        <v>95</v>
      </c>
      <c r="D11" s="138">
        <v>0.19989999999999997</v>
      </c>
      <c r="E11" s="139">
        <v>0.19</v>
      </c>
      <c r="F11" s="139">
        <v>1.999999999999999E-2</v>
      </c>
      <c r="G11" s="128">
        <v>4</v>
      </c>
      <c r="H11" s="129">
        <v>7.8431372549019605</v>
      </c>
      <c r="I11" s="128">
        <v>48</v>
      </c>
      <c r="J11" s="129">
        <v>94.117647058823536</v>
      </c>
    </row>
    <row r="12" spans="1:10" x14ac:dyDescent="0.2">
      <c r="B12" s="140">
        <v>0.2</v>
      </c>
      <c r="C12" s="141" t="s">
        <v>95</v>
      </c>
      <c r="D12" s="141">
        <v>0.21989999999999996</v>
      </c>
      <c r="E12" s="142">
        <v>0.20994999999999997</v>
      </c>
      <c r="F12" s="142">
        <v>1.9899999999999973E-2</v>
      </c>
      <c r="G12" s="143">
        <v>3</v>
      </c>
      <c r="H12" s="144">
        <v>5.8823529411764701</v>
      </c>
      <c r="I12" s="143">
        <v>51</v>
      </c>
      <c r="J12" s="144">
        <v>100</v>
      </c>
    </row>
    <row r="13" spans="1:10" x14ac:dyDescent="0.2">
      <c r="B13" s="124">
        <v>0.21989999999999996</v>
      </c>
      <c r="C13" s="124"/>
      <c r="D13" s="124"/>
      <c r="E13" s="125"/>
      <c r="F13" s="125"/>
      <c r="G13" s="125"/>
      <c r="H13" s="125"/>
      <c r="I13" s="125"/>
      <c r="J13" s="125"/>
    </row>
    <row r="14" spans="1:10" x14ac:dyDescent="0.2">
      <c r="B14" s="138"/>
      <c r="C14" s="138"/>
      <c r="D14" s="138"/>
      <c r="E14" s="139"/>
      <c r="F14" s="139"/>
      <c r="G14" s="128">
        <v>51</v>
      </c>
      <c r="H14" s="129">
        <v>100</v>
      </c>
      <c r="I14" s="128"/>
      <c r="J14" s="129"/>
    </row>
    <row r="19" spans="11:11" x14ac:dyDescent="0.2">
      <c r="K19" s="107" t="s">
        <v>106</v>
      </c>
    </row>
    <row r="20" spans="11:11" x14ac:dyDescent="0.2">
      <c r="K20" s="107" t="s">
        <v>107</v>
      </c>
    </row>
    <row r="21" spans="11:11" x14ac:dyDescent="0.2">
      <c r="K21" s="107" t="s">
        <v>108</v>
      </c>
    </row>
    <row r="22" spans="11:11" x14ac:dyDescent="0.2">
      <c r="K22" s="107" t="s">
        <v>109</v>
      </c>
    </row>
    <row r="23" spans="11:11" x14ac:dyDescent="0.2">
      <c r="K23" s="107" t="s">
        <v>110</v>
      </c>
    </row>
    <row r="24" spans="11:11" x14ac:dyDescent="0.2">
      <c r="K24" s="107" t="s">
        <v>111</v>
      </c>
    </row>
    <row r="25" spans="11:11" x14ac:dyDescent="0.2">
      <c r="K25" s="107" t="s">
        <v>112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workbookViewId="0">
      <selection sqref="A1:XFD1048576"/>
    </sheetView>
  </sheetViews>
  <sheetFormatPr defaultRowHeight="12.75" x14ac:dyDescent="0.2"/>
  <cols>
    <col min="1" max="1" width="6.7109375" style="107" customWidth="1"/>
    <col min="2" max="2" width="7.140625" style="107" customWidth="1"/>
    <col min="3" max="3" width="4.7109375" style="107" customWidth="1"/>
    <col min="4" max="4" width="7.140625" style="107" customWidth="1"/>
    <col min="5" max="5" width="8.5703125" style="107" customWidth="1"/>
    <col min="6" max="6" width="6.140625" style="107" customWidth="1"/>
    <col min="7" max="7" width="10.140625" style="107" bestFit="1" customWidth="1"/>
    <col min="8" max="8" width="8.85546875" style="107" customWidth="1"/>
    <col min="9" max="9" width="11.28515625" style="107" bestFit="1" customWidth="1"/>
    <col min="10" max="10" width="7.7109375" style="107" customWidth="1"/>
    <col min="11" max="16384" width="9.140625" style="107"/>
  </cols>
  <sheetData>
    <row r="2" spans="1:10" ht="15" x14ac:dyDescent="0.2">
      <c r="A2" s="106" t="s">
        <v>84</v>
      </c>
    </row>
    <row r="4" spans="1:10" x14ac:dyDescent="0.2">
      <c r="B4" s="145"/>
      <c r="C4" s="146" t="s">
        <v>54</v>
      </c>
      <c r="D4" s="145"/>
      <c r="E4" s="145"/>
      <c r="F4" s="145"/>
      <c r="G4" s="110"/>
      <c r="H4" s="111"/>
      <c r="I4" s="112" t="s">
        <v>85</v>
      </c>
      <c r="J4" s="113"/>
    </row>
    <row r="5" spans="1:10" x14ac:dyDescent="0.2">
      <c r="B5" s="147" t="s">
        <v>86</v>
      </c>
      <c r="C5" s="147" t="s">
        <v>87</v>
      </c>
      <c r="D5" s="147" t="s">
        <v>88</v>
      </c>
      <c r="E5" s="148" t="s">
        <v>89</v>
      </c>
      <c r="F5" s="148" t="s">
        <v>90</v>
      </c>
      <c r="G5" s="116" t="s">
        <v>91</v>
      </c>
      <c r="H5" s="117" t="s">
        <v>92</v>
      </c>
      <c r="I5" s="116" t="s">
        <v>93</v>
      </c>
      <c r="J5" s="117" t="s">
        <v>94</v>
      </c>
    </row>
    <row r="6" spans="1:10" x14ac:dyDescent="0.2">
      <c r="B6" s="149">
        <v>35000</v>
      </c>
      <c r="C6" s="150" t="s">
        <v>95</v>
      </c>
      <c r="D6" s="150">
        <v>39999.99</v>
      </c>
      <c r="E6" s="151">
        <v>37500</v>
      </c>
      <c r="F6" s="151">
        <v>5000</v>
      </c>
      <c r="G6" s="128">
        <v>0</v>
      </c>
      <c r="H6" s="129">
        <v>0</v>
      </c>
      <c r="I6" s="128">
        <v>0</v>
      </c>
      <c r="J6" s="129">
        <v>0</v>
      </c>
    </row>
    <row r="7" spans="1:10" x14ac:dyDescent="0.2">
      <c r="B7" s="149">
        <v>40000</v>
      </c>
      <c r="C7" s="150" t="s">
        <v>95</v>
      </c>
      <c r="D7" s="150">
        <v>44999.99</v>
      </c>
      <c r="E7" s="151">
        <v>42500</v>
      </c>
      <c r="F7" s="151">
        <v>5000</v>
      </c>
      <c r="G7" s="128">
        <v>11</v>
      </c>
      <c r="H7" s="129">
        <v>21.568627450980394</v>
      </c>
      <c r="I7" s="128">
        <v>11</v>
      </c>
      <c r="J7" s="129">
        <v>21.568627450980394</v>
      </c>
    </row>
    <row r="8" spans="1:10" x14ac:dyDescent="0.2">
      <c r="B8" s="149">
        <v>45000</v>
      </c>
      <c r="C8" s="150" t="s">
        <v>95</v>
      </c>
      <c r="D8" s="150">
        <v>49999.99</v>
      </c>
      <c r="E8" s="151">
        <v>47500</v>
      </c>
      <c r="F8" s="151">
        <v>5000</v>
      </c>
      <c r="G8" s="128">
        <v>9</v>
      </c>
      <c r="H8" s="129">
        <v>17.647058823529413</v>
      </c>
      <c r="I8" s="128">
        <v>20</v>
      </c>
      <c r="J8" s="129">
        <v>39.215686274509807</v>
      </c>
    </row>
    <row r="9" spans="1:10" x14ac:dyDescent="0.2">
      <c r="B9" s="149">
        <v>50000</v>
      </c>
      <c r="C9" s="150" t="s">
        <v>95</v>
      </c>
      <c r="D9" s="150">
        <v>54999.99</v>
      </c>
      <c r="E9" s="151">
        <v>52500</v>
      </c>
      <c r="F9" s="151">
        <v>5000</v>
      </c>
      <c r="G9" s="128">
        <v>14</v>
      </c>
      <c r="H9" s="129">
        <v>27.450980392156865</v>
      </c>
      <c r="I9" s="128">
        <v>34</v>
      </c>
      <c r="J9" s="129">
        <v>66.666666666666671</v>
      </c>
    </row>
    <row r="10" spans="1:10" x14ac:dyDescent="0.2">
      <c r="B10" s="149">
        <v>55000</v>
      </c>
      <c r="C10" s="150" t="s">
        <v>95</v>
      </c>
      <c r="D10" s="150">
        <v>59999.99</v>
      </c>
      <c r="E10" s="151">
        <v>57500</v>
      </c>
      <c r="F10" s="151">
        <v>5000</v>
      </c>
      <c r="G10" s="128">
        <v>6</v>
      </c>
      <c r="H10" s="129">
        <v>11.76470588235294</v>
      </c>
      <c r="I10" s="128">
        <v>40</v>
      </c>
      <c r="J10" s="129">
        <v>78.431372549019613</v>
      </c>
    </row>
    <row r="11" spans="1:10" x14ac:dyDescent="0.2">
      <c r="B11" s="149">
        <v>60000</v>
      </c>
      <c r="C11" s="150" t="s">
        <v>95</v>
      </c>
      <c r="D11" s="150">
        <v>64999.99</v>
      </c>
      <c r="E11" s="151">
        <v>62500</v>
      </c>
      <c r="F11" s="151">
        <v>5000</v>
      </c>
      <c r="G11" s="128">
        <v>7</v>
      </c>
      <c r="H11" s="129">
        <v>13.725490196078432</v>
      </c>
      <c r="I11" s="128">
        <v>47</v>
      </c>
      <c r="J11" s="129">
        <v>92.156862745098039</v>
      </c>
    </row>
    <row r="12" spans="1:10" x14ac:dyDescent="0.2">
      <c r="B12" s="152">
        <v>65000</v>
      </c>
      <c r="C12" s="153" t="s">
        <v>95</v>
      </c>
      <c r="D12" s="153">
        <v>69999.989999999991</v>
      </c>
      <c r="E12" s="154">
        <v>67499.994999999995</v>
      </c>
      <c r="F12" s="154">
        <v>4999.9899999999907</v>
      </c>
      <c r="G12" s="143">
        <v>4</v>
      </c>
      <c r="H12" s="144">
        <v>7.8431372549019605</v>
      </c>
      <c r="I12" s="143">
        <v>51</v>
      </c>
      <c r="J12" s="144">
        <v>100</v>
      </c>
    </row>
    <row r="13" spans="1:10" x14ac:dyDescent="0.2">
      <c r="B13" s="124">
        <v>69999.989999999991</v>
      </c>
      <c r="C13" s="124"/>
      <c r="D13" s="124"/>
      <c r="E13" s="125"/>
      <c r="F13" s="125"/>
      <c r="G13" s="125"/>
      <c r="H13" s="125"/>
      <c r="I13" s="125"/>
      <c r="J13" s="125"/>
    </row>
    <row r="14" spans="1:10" x14ac:dyDescent="0.2">
      <c r="B14" s="150"/>
      <c r="C14" s="150"/>
      <c r="D14" s="150"/>
      <c r="E14" s="151"/>
      <c r="F14" s="151"/>
      <c r="G14" s="128">
        <v>51</v>
      </c>
      <c r="H14" s="129">
        <v>100</v>
      </c>
      <c r="I14" s="128"/>
      <c r="J14" s="129"/>
    </row>
    <row r="17" spans="11:11" x14ac:dyDescent="0.2">
      <c r="K17" s="107" t="s">
        <v>113</v>
      </c>
    </row>
    <row r="18" spans="11:11" x14ac:dyDescent="0.2">
      <c r="K18" s="107" t="s">
        <v>114</v>
      </c>
    </row>
    <row r="19" spans="11:11" x14ac:dyDescent="0.2">
      <c r="K19" s="107" t="s">
        <v>115</v>
      </c>
    </row>
    <row r="20" spans="11:11" x14ac:dyDescent="0.2">
      <c r="K20" s="107" t="s">
        <v>116</v>
      </c>
    </row>
    <row r="21" spans="11:11" x14ac:dyDescent="0.2">
      <c r="K21" s="107" t="s">
        <v>117</v>
      </c>
    </row>
    <row r="22" spans="11:11" x14ac:dyDescent="0.2">
      <c r="K22" s="107" t="s">
        <v>118</v>
      </c>
    </row>
    <row r="23" spans="11:11" x14ac:dyDescent="0.2">
      <c r="K23" s="107" t="s">
        <v>119</v>
      </c>
    </row>
    <row r="24" spans="11:11" x14ac:dyDescent="0.2">
      <c r="K24" s="107" t="s">
        <v>120</v>
      </c>
    </row>
    <row r="26" spans="11:11" x14ac:dyDescent="0.2">
      <c r="K26" s="107" t="s">
        <v>121</v>
      </c>
    </row>
    <row r="27" spans="11:11" x14ac:dyDescent="0.2">
      <c r="K27" s="107" t="s">
        <v>122</v>
      </c>
    </row>
    <row r="28" spans="11:11" x14ac:dyDescent="0.2">
      <c r="K28" s="107" t="s">
        <v>123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51" sqref="A51"/>
    </sheetView>
  </sheetViews>
  <sheetFormatPr defaultColWidth="164" defaultRowHeight="43.5" customHeight="1" x14ac:dyDescent="0.25"/>
  <cols>
    <col min="1" max="16384" width="164" style="164"/>
  </cols>
  <sheetData>
    <row r="1" spans="1:1" ht="43.5" customHeight="1" x14ac:dyDescent="0.25">
      <c r="A1" s="163" t="s">
        <v>213</v>
      </c>
    </row>
    <row r="2" spans="1:1" ht="1.5" customHeight="1" x14ac:dyDescent="0.25">
      <c r="A2" s="165"/>
    </row>
    <row r="3" spans="1:1" ht="43.5" customHeight="1" x14ac:dyDescent="0.25">
      <c r="A3" s="166" t="s">
        <v>214</v>
      </c>
    </row>
    <row r="4" spans="1:1" ht="9" customHeight="1" x14ac:dyDescent="0.25">
      <c r="A4" s="167"/>
    </row>
    <row r="5" spans="1:1" ht="176.25" customHeight="1" x14ac:dyDescent="0.25">
      <c r="A5" s="165" t="s">
        <v>215</v>
      </c>
    </row>
    <row r="6" spans="1:1" ht="5.25" customHeight="1" x14ac:dyDescent="0.25">
      <c r="A6" s="167"/>
    </row>
    <row r="7" spans="1:1" ht="43.5" customHeight="1" x14ac:dyDescent="0.25">
      <c r="A7" s="166" t="s">
        <v>216</v>
      </c>
    </row>
    <row r="8" spans="1:1" ht="20.25" customHeight="1" x14ac:dyDescent="0.25">
      <c r="A8" s="168" t="s">
        <v>217</v>
      </c>
    </row>
    <row r="9" spans="1:1" ht="6.75" customHeight="1" x14ac:dyDescent="0.25">
      <c r="A9" s="167"/>
    </row>
    <row r="10" spans="1:1" ht="30.75" customHeight="1" x14ac:dyDescent="0.25">
      <c r="A10" s="166" t="s">
        <v>218</v>
      </c>
    </row>
    <row r="11" spans="1:1" ht="4.5" customHeight="1" x14ac:dyDescent="0.25">
      <c r="A11" s="165"/>
    </row>
    <row r="12" spans="1:1" ht="23.25" customHeight="1" x14ac:dyDescent="0.25">
      <c r="A12" s="169" t="s">
        <v>219</v>
      </c>
    </row>
    <row r="13" spans="1:1" ht="45" customHeight="1" x14ac:dyDescent="0.25">
      <c r="A13" s="165" t="s">
        <v>220</v>
      </c>
    </row>
    <row r="14" spans="1:1" ht="23.25" customHeight="1" x14ac:dyDescent="0.25">
      <c r="A14" s="169" t="s">
        <v>221</v>
      </c>
    </row>
    <row r="15" spans="1:1" ht="39.75" customHeight="1" x14ac:dyDescent="0.25">
      <c r="A15" s="165" t="s">
        <v>222</v>
      </c>
    </row>
    <row r="16" spans="1:1" ht="23.25" customHeight="1" x14ac:dyDescent="0.25">
      <c r="A16" s="169" t="s">
        <v>223</v>
      </c>
    </row>
    <row r="17" spans="1:1" ht="46.5" customHeight="1" x14ac:dyDescent="0.25">
      <c r="A17" s="165" t="s">
        <v>224</v>
      </c>
    </row>
    <row r="18" spans="1:1" ht="23.25" customHeight="1" x14ac:dyDescent="0.25">
      <c r="A18" s="169" t="s">
        <v>225</v>
      </c>
    </row>
    <row r="19" spans="1:1" ht="41.25" customHeight="1" x14ac:dyDescent="0.25">
      <c r="A19" s="165" t="s">
        <v>226</v>
      </c>
    </row>
    <row r="20" spans="1:1" ht="23.25" customHeight="1" x14ac:dyDescent="0.25">
      <c r="A20" s="169" t="s">
        <v>227</v>
      </c>
    </row>
    <row r="21" spans="1:1" ht="40.5" customHeight="1" x14ac:dyDescent="0.25">
      <c r="A21" s="165" t="s">
        <v>228</v>
      </c>
    </row>
    <row r="22" spans="1:1" ht="23.25" customHeight="1" x14ac:dyDescent="0.25">
      <c r="A22" s="169" t="s">
        <v>229</v>
      </c>
    </row>
    <row r="23" spans="1:1" ht="33" customHeight="1" x14ac:dyDescent="0.25">
      <c r="A23" s="165" t="s">
        <v>230</v>
      </c>
    </row>
    <row r="24" spans="1:1" ht="23.25" customHeight="1" x14ac:dyDescent="0.25">
      <c r="A24" s="169" t="s">
        <v>231</v>
      </c>
    </row>
    <row r="25" spans="1:1" ht="42.75" customHeight="1" x14ac:dyDescent="0.25">
      <c r="A25" s="165" t="s">
        <v>232</v>
      </c>
    </row>
    <row r="26" spans="1:1" ht="3" customHeight="1" x14ac:dyDescent="0.25">
      <c r="A26" s="167"/>
    </row>
    <row r="27" spans="1:1" ht="23.25" customHeight="1" x14ac:dyDescent="0.25">
      <c r="A27" s="166" t="s">
        <v>233</v>
      </c>
    </row>
    <row r="28" spans="1:1" ht="4.5" customHeight="1" x14ac:dyDescent="0.25">
      <c r="A28" s="165"/>
    </row>
    <row r="29" spans="1:1" ht="23.25" customHeight="1" x14ac:dyDescent="0.25">
      <c r="A29" s="169" t="s">
        <v>219</v>
      </c>
    </row>
    <row r="30" spans="1:1" ht="101.25" customHeight="1" x14ac:dyDescent="0.25">
      <c r="A30" s="165" t="s">
        <v>234</v>
      </c>
    </row>
    <row r="31" spans="1:1" ht="23.25" customHeight="1" x14ac:dyDescent="0.25">
      <c r="A31" s="169" t="s">
        <v>221</v>
      </c>
    </row>
    <row r="32" spans="1:1" ht="117.75" customHeight="1" x14ac:dyDescent="0.25">
      <c r="A32" s="165" t="s">
        <v>235</v>
      </c>
    </row>
    <row r="33" spans="1:1" ht="23.25" customHeight="1" x14ac:dyDescent="0.25">
      <c r="A33" s="169" t="s">
        <v>223</v>
      </c>
    </row>
    <row r="34" spans="1:1" ht="43.5" customHeight="1" x14ac:dyDescent="0.25">
      <c r="A34" s="165" t="s">
        <v>236</v>
      </c>
    </row>
    <row r="35" spans="1:1" ht="23.25" customHeight="1" x14ac:dyDescent="0.25">
      <c r="A35" s="169" t="s">
        <v>225</v>
      </c>
    </row>
    <row r="36" spans="1:1" ht="76.5" customHeight="1" x14ac:dyDescent="0.25">
      <c r="A36" s="165" t="s">
        <v>237</v>
      </c>
    </row>
    <row r="37" spans="1:1" ht="23.25" customHeight="1" x14ac:dyDescent="0.25">
      <c r="A37" s="169" t="s">
        <v>227</v>
      </c>
    </row>
    <row r="38" spans="1:1" ht="56.25" customHeight="1" x14ac:dyDescent="0.25">
      <c r="A38" s="165" t="s">
        <v>238</v>
      </c>
    </row>
    <row r="39" spans="1:1" ht="23.25" customHeight="1" x14ac:dyDescent="0.25">
      <c r="A39" s="169" t="s">
        <v>229</v>
      </c>
    </row>
    <row r="40" spans="1:1" ht="46.5" customHeight="1" x14ac:dyDescent="0.25">
      <c r="A40" s="165" t="s">
        <v>239</v>
      </c>
    </row>
    <row r="41" spans="1:1" ht="23.25" customHeight="1" x14ac:dyDescent="0.25">
      <c r="A41" s="169" t="s">
        <v>231</v>
      </c>
    </row>
    <row r="42" spans="1:1" ht="39" customHeight="1" x14ac:dyDescent="0.25">
      <c r="A42" s="165" t="s">
        <v>240</v>
      </c>
    </row>
    <row r="43" spans="1:1" ht="6" customHeight="1" x14ac:dyDescent="0.25">
      <c r="A43" s="165"/>
    </row>
    <row r="44" spans="1:1" ht="23.25" customHeight="1" x14ac:dyDescent="0.25">
      <c r="A44" s="166" t="s">
        <v>241</v>
      </c>
    </row>
    <row r="45" spans="1:1" ht="43.5" customHeight="1" x14ac:dyDescent="0.25">
      <c r="A45" s="165" t="s">
        <v>242</v>
      </c>
    </row>
    <row r="46" spans="1:1" ht="6.75" customHeight="1" x14ac:dyDescent="0.25">
      <c r="A46" s="165"/>
    </row>
    <row r="47" spans="1:1" ht="23.25" customHeight="1" x14ac:dyDescent="0.25">
      <c r="A47" s="166" t="s">
        <v>243</v>
      </c>
    </row>
    <row r="48" spans="1:1" ht="8.25" customHeight="1" x14ac:dyDescent="0.25">
      <c r="A48" s="165"/>
    </row>
    <row r="49" spans="1:1" ht="19.5" customHeight="1" x14ac:dyDescent="0.25">
      <c r="A49" s="168" t="s">
        <v>244</v>
      </c>
    </row>
    <row r="50" spans="1:1" ht="4.5" customHeight="1" x14ac:dyDescent="0.25">
      <c r="A50" s="165"/>
    </row>
    <row r="51" spans="1:1" ht="29.25" customHeight="1" x14ac:dyDescent="0.25">
      <c r="A51" s="166" t="s">
        <v>247</v>
      </c>
    </row>
    <row r="52" spans="1:1" ht="43.5" customHeight="1" x14ac:dyDescent="0.25">
      <c r="A52" s="165"/>
    </row>
    <row r="53" spans="1:1" ht="23.25" customHeight="1" x14ac:dyDescent="0.25">
      <c r="A53" s="170"/>
    </row>
    <row r="54" spans="1:1" ht="43.5" customHeight="1" x14ac:dyDescent="0.25">
      <c r="A54" s="165"/>
    </row>
    <row r="55" spans="1:1" ht="43.5" customHeight="1" x14ac:dyDescent="0.25">
      <c r="A55" s="165"/>
    </row>
    <row r="56" spans="1:1" ht="43.5" customHeight="1" x14ac:dyDescent="0.25">
      <c r="A56" s="171" t="s">
        <v>245</v>
      </c>
    </row>
  </sheetData>
  <hyperlinks>
    <hyperlink ref="A8" r:id="rId1" display="Project 1.xlsx"/>
    <hyperlink ref="A49" r:id="rId2" display="Project 1.xlsx"/>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workbookViewId="0">
      <selection activeCell="H21" sqref="H21"/>
    </sheetView>
  </sheetViews>
  <sheetFormatPr defaultRowHeight="12.75" x14ac:dyDescent="0.2"/>
  <cols>
    <col min="1" max="16384" width="9.140625" style="107"/>
  </cols>
  <sheetData>
    <row r="1" spans="1:29" ht="18" x14ac:dyDescent="0.25">
      <c r="A1" s="159" t="s">
        <v>205</v>
      </c>
      <c r="AA1" s="107">
        <v>1E-3</v>
      </c>
      <c r="AB1" s="107">
        <v>10</v>
      </c>
      <c r="AC1" s="107">
        <v>5</v>
      </c>
    </row>
    <row r="2" spans="1:29" x14ac:dyDescent="0.2">
      <c r="AA2" s="107">
        <v>1E-3</v>
      </c>
      <c r="AB2" s="107">
        <v>10</v>
      </c>
      <c r="AC2" s="107">
        <v>5</v>
      </c>
    </row>
    <row r="3" spans="1:29" x14ac:dyDescent="0.2">
      <c r="A3" s="161">
        <v>2.4E-2</v>
      </c>
      <c r="AA3" s="107">
        <v>2E-3</v>
      </c>
      <c r="AB3" s="107">
        <v>10</v>
      </c>
      <c r="AC3" s="107">
        <v>5</v>
      </c>
    </row>
    <row r="4" spans="1:29" x14ac:dyDescent="0.2">
      <c r="A4" s="107" t="s">
        <v>167</v>
      </c>
      <c r="C4" s="107">
        <v>1E-3</v>
      </c>
      <c r="AA4" s="107">
        <v>2E-3</v>
      </c>
      <c r="AB4" s="107">
        <v>10</v>
      </c>
      <c r="AC4" s="107">
        <v>5</v>
      </c>
    </row>
    <row r="5" spans="1:29" x14ac:dyDescent="0.2">
      <c r="A5" s="107" t="s">
        <v>168</v>
      </c>
      <c r="C5" s="107">
        <v>7.0000000000000001E-3</v>
      </c>
      <c r="AA5" s="107">
        <v>3.0000000000000001E-3</v>
      </c>
      <c r="AB5" s="107">
        <v>10</v>
      </c>
      <c r="AC5" s="107">
        <v>5</v>
      </c>
    </row>
    <row r="6" spans="1:29" x14ac:dyDescent="0.2">
      <c r="A6" s="107" t="s">
        <v>68</v>
      </c>
      <c r="C6" s="107">
        <v>1.4E-2</v>
      </c>
      <c r="AA6" s="107">
        <v>3.0000000000000001E-3</v>
      </c>
      <c r="AB6" s="107">
        <v>10</v>
      </c>
      <c r="AC6" s="107">
        <v>5</v>
      </c>
    </row>
    <row r="7" spans="1:29" x14ac:dyDescent="0.2">
      <c r="A7" s="107" t="s">
        <v>169</v>
      </c>
      <c r="C7" s="107">
        <v>2.5000000000000001E-2</v>
      </c>
      <c r="AA7" s="107">
        <v>3.0000000000000001E-3</v>
      </c>
      <c r="AB7" s="107">
        <v>10</v>
      </c>
      <c r="AC7" s="107">
        <v>5</v>
      </c>
    </row>
    <row r="8" spans="1:29" x14ac:dyDescent="0.2">
      <c r="A8" s="107" t="s">
        <v>170</v>
      </c>
      <c r="C8" s="107">
        <v>0.122</v>
      </c>
      <c r="AA8" s="107">
        <v>3.0000000000000001E-3</v>
      </c>
      <c r="AB8" s="107">
        <v>10</v>
      </c>
      <c r="AC8" s="107">
        <v>5</v>
      </c>
    </row>
    <row r="9" spans="1:29" x14ac:dyDescent="0.2">
      <c r="A9" s="107" t="s">
        <v>171</v>
      </c>
      <c r="C9" s="107">
        <v>1.7999999999999999E-2</v>
      </c>
      <c r="AA9" s="107">
        <v>4.0000000000000001E-3</v>
      </c>
      <c r="AB9" s="107">
        <v>10</v>
      </c>
      <c r="AC9" s="107">
        <v>5</v>
      </c>
    </row>
    <row r="10" spans="1:29" x14ac:dyDescent="0.2">
      <c r="A10" s="107" t="s">
        <v>172</v>
      </c>
      <c r="C10" s="107" t="s">
        <v>206</v>
      </c>
      <c r="AA10" s="107">
        <v>6.0000000000000001E-3</v>
      </c>
      <c r="AB10" s="107">
        <v>10</v>
      </c>
      <c r="AC10" s="107">
        <v>5</v>
      </c>
    </row>
    <row r="11" spans="1:29" x14ac:dyDescent="0.2">
      <c r="AA11" s="107">
        <v>6.0000000000000001E-3</v>
      </c>
      <c r="AB11" s="107">
        <v>10</v>
      </c>
      <c r="AC11" s="107">
        <v>5</v>
      </c>
    </row>
    <row r="12" spans="1:29" x14ac:dyDescent="0.2">
      <c r="AA12" s="107">
        <v>6.0000000000000001E-3</v>
      </c>
      <c r="AB12" s="107">
        <v>10</v>
      </c>
      <c r="AC12" s="107">
        <v>5</v>
      </c>
    </row>
    <row r="13" spans="1:29" x14ac:dyDescent="0.2">
      <c r="AA13" s="107">
        <v>7.0000000000000001E-3</v>
      </c>
      <c r="AB13" s="107">
        <v>10</v>
      </c>
      <c r="AC13" s="107">
        <v>5</v>
      </c>
    </row>
    <row r="14" spans="1:29" x14ac:dyDescent="0.2">
      <c r="E14" s="107" t="s">
        <v>207</v>
      </c>
      <c r="AA14" s="107">
        <v>7.0000000000000001E-3</v>
      </c>
      <c r="AB14" s="107">
        <v>10</v>
      </c>
      <c r="AC14" s="107">
        <v>5</v>
      </c>
    </row>
    <row r="15" spans="1:29" x14ac:dyDescent="0.2">
      <c r="E15" s="107" t="s">
        <v>208</v>
      </c>
      <c r="AA15" s="107">
        <v>0.01</v>
      </c>
      <c r="AB15" s="107">
        <v>10</v>
      </c>
      <c r="AC15" s="107">
        <v>5</v>
      </c>
    </row>
    <row r="16" spans="1:29" x14ac:dyDescent="0.2">
      <c r="E16" s="107" t="s">
        <v>209</v>
      </c>
      <c r="AA16" s="107">
        <v>0.01</v>
      </c>
      <c r="AB16" s="107">
        <v>10</v>
      </c>
      <c r="AC16" s="107">
        <v>5</v>
      </c>
    </row>
    <row r="17" spans="5:29" x14ac:dyDescent="0.2">
      <c r="E17" s="107" t="s">
        <v>210</v>
      </c>
      <c r="AA17" s="107">
        <v>1.0999999999999999E-2</v>
      </c>
      <c r="AB17" s="107">
        <v>10</v>
      </c>
      <c r="AC17" s="107">
        <v>5</v>
      </c>
    </row>
    <row r="18" spans="5:29" x14ac:dyDescent="0.2">
      <c r="AA18" s="107">
        <v>1.0999999999999999E-2</v>
      </c>
      <c r="AB18" s="107">
        <v>10</v>
      </c>
      <c r="AC18" s="107">
        <v>5</v>
      </c>
    </row>
    <row r="19" spans="5:29" x14ac:dyDescent="0.2">
      <c r="AA19" s="107">
        <v>1.2E-2</v>
      </c>
      <c r="AB19" s="107">
        <v>10</v>
      </c>
      <c r="AC19" s="107">
        <v>5</v>
      </c>
    </row>
    <row r="20" spans="5:29" x14ac:dyDescent="0.2">
      <c r="AA20" s="107">
        <v>1.2E-2</v>
      </c>
      <c r="AB20" s="107">
        <v>10</v>
      </c>
      <c r="AC20" s="107">
        <v>5</v>
      </c>
    </row>
    <row r="21" spans="5:29" x14ac:dyDescent="0.2">
      <c r="AA21" s="107">
        <v>1.2E-2</v>
      </c>
      <c r="AB21" s="107">
        <v>10</v>
      </c>
      <c r="AC21" s="107">
        <v>5</v>
      </c>
    </row>
    <row r="22" spans="5:29" x14ac:dyDescent="0.2">
      <c r="AA22" s="107">
        <v>1.2E-2</v>
      </c>
      <c r="AB22" s="107">
        <v>10</v>
      </c>
      <c r="AC22" s="107">
        <v>5</v>
      </c>
    </row>
    <row r="23" spans="5:29" x14ac:dyDescent="0.2">
      <c r="AA23" s="107">
        <v>1.2E-2</v>
      </c>
      <c r="AB23" s="107">
        <v>10</v>
      </c>
      <c r="AC23" s="107">
        <v>5</v>
      </c>
    </row>
    <row r="24" spans="5:29" x14ac:dyDescent="0.2">
      <c r="AA24" s="107">
        <v>1.2999999999999999E-2</v>
      </c>
      <c r="AB24" s="107">
        <v>10</v>
      </c>
      <c r="AC24" s="107">
        <v>5</v>
      </c>
    </row>
    <row r="25" spans="5:29" x14ac:dyDescent="0.2">
      <c r="AA25" s="107">
        <v>1.4E-2</v>
      </c>
      <c r="AB25" s="107">
        <v>10</v>
      </c>
      <c r="AC25" s="107">
        <v>5</v>
      </c>
    </row>
    <row r="26" spans="5:29" x14ac:dyDescent="0.2">
      <c r="AA26" s="107">
        <v>1.4E-2</v>
      </c>
      <c r="AB26" s="107">
        <v>10</v>
      </c>
      <c r="AC26" s="107">
        <v>5</v>
      </c>
    </row>
    <row r="27" spans="5:29" x14ac:dyDescent="0.2">
      <c r="AA27" s="107">
        <v>1.6E-2</v>
      </c>
      <c r="AB27" s="107">
        <v>10</v>
      </c>
      <c r="AC27" s="107">
        <v>5</v>
      </c>
    </row>
    <row r="28" spans="5:29" x14ac:dyDescent="0.2">
      <c r="AA28" s="107">
        <v>1.7000000000000001E-2</v>
      </c>
      <c r="AB28" s="107">
        <v>10</v>
      </c>
      <c r="AC28" s="107">
        <v>5</v>
      </c>
    </row>
    <row r="29" spans="5:29" x14ac:dyDescent="0.2">
      <c r="AA29" s="107">
        <v>1.7000000000000001E-2</v>
      </c>
      <c r="AB29" s="107">
        <v>10</v>
      </c>
      <c r="AC29" s="107">
        <v>5</v>
      </c>
    </row>
    <row r="30" spans="5:29" x14ac:dyDescent="0.2">
      <c r="AA30" s="107">
        <v>1.7000000000000001E-2</v>
      </c>
      <c r="AB30" s="107">
        <v>10</v>
      </c>
      <c r="AC30" s="107">
        <v>5</v>
      </c>
    </row>
    <row r="31" spans="5:29" x14ac:dyDescent="0.2">
      <c r="AA31" s="107">
        <v>1.7999999999999999E-2</v>
      </c>
      <c r="AB31" s="107">
        <v>10</v>
      </c>
      <c r="AC31" s="107">
        <v>5</v>
      </c>
    </row>
    <row r="32" spans="5:29" x14ac:dyDescent="0.2">
      <c r="AA32" s="107">
        <v>1.7999999999999999E-2</v>
      </c>
      <c r="AB32" s="107">
        <v>10</v>
      </c>
      <c r="AC32" s="107">
        <v>5</v>
      </c>
    </row>
    <row r="33" spans="27:29" x14ac:dyDescent="0.2">
      <c r="AA33" s="107">
        <v>1.7999999999999999E-2</v>
      </c>
      <c r="AB33" s="107">
        <v>10</v>
      </c>
      <c r="AC33" s="107">
        <v>5</v>
      </c>
    </row>
    <row r="34" spans="27:29" x14ac:dyDescent="0.2">
      <c r="AA34" s="107">
        <v>1.9E-2</v>
      </c>
      <c r="AB34" s="107">
        <v>10</v>
      </c>
      <c r="AC34" s="107">
        <v>5</v>
      </c>
    </row>
    <row r="35" spans="27:29" x14ac:dyDescent="0.2">
      <c r="AA35" s="107">
        <v>0.02</v>
      </c>
      <c r="AB35" s="107">
        <v>10</v>
      </c>
      <c r="AC35" s="107">
        <v>5</v>
      </c>
    </row>
    <row r="36" spans="27:29" x14ac:dyDescent="0.2">
      <c r="AA36" s="107">
        <v>0.02</v>
      </c>
      <c r="AB36" s="107">
        <v>10</v>
      </c>
      <c r="AC36" s="107">
        <v>5</v>
      </c>
    </row>
    <row r="37" spans="27:29" x14ac:dyDescent="0.2">
      <c r="AA37" s="107">
        <v>2.3E-2</v>
      </c>
      <c r="AB37" s="107">
        <v>10</v>
      </c>
      <c r="AC37" s="107">
        <v>5</v>
      </c>
    </row>
    <row r="38" spans="27:29" x14ac:dyDescent="0.2">
      <c r="AA38" s="107">
        <v>2.4E-2</v>
      </c>
      <c r="AB38" s="107">
        <v>10</v>
      </c>
      <c r="AC38" s="107">
        <v>5</v>
      </c>
    </row>
    <row r="39" spans="27:29" x14ac:dyDescent="0.2">
      <c r="AA39" s="107">
        <v>2.5000000000000001E-2</v>
      </c>
      <c r="AB39" s="107">
        <v>10</v>
      </c>
      <c r="AC39" s="107">
        <v>5</v>
      </c>
    </row>
    <row r="40" spans="27:29" x14ac:dyDescent="0.2">
      <c r="AA40" s="107">
        <v>2.7E-2</v>
      </c>
      <c r="AB40" s="107">
        <v>10</v>
      </c>
      <c r="AC40" s="107">
        <v>5</v>
      </c>
    </row>
    <row r="41" spans="27:29" x14ac:dyDescent="0.2">
      <c r="AA41" s="107">
        <v>2.9000000000000001E-2</v>
      </c>
      <c r="AB41" s="107">
        <v>10</v>
      </c>
      <c r="AC41" s="107">
        <v>5</v>
      </c>
    </row>
    <row r="42" spans="27:29" x14ac:dyDescent="0.2">
      <c r="AA42" s="107">
        <v>2.9000000000000001E-2</v>
      </c>
      <c r="AB42" s="107">
        <v>10</v>
      </c>
      <c r="AC42" s="107">
        <v>5</v>
      </c>
    </row>
    <row r="43" spans="27:29" x14ac:dyDescent="0.2">
      <c r="AA43" s="107">
        <v>2.9000000000000001E-2</v>
      </c>
      <c r="AB43" s="107">
        <v>10</v>
      </c>
      <c r="AC43" s="107">
        <v>5</v>
      </c>
    </row>
    <row r="44" spans="27:29" x14ac:dyDescent="0.2">
      <c r="AA44" s="107">
        <v>3.7999999999999999E-2</v>
      </c>
      <c r="AB44" s="107">
        <v>10</v>
      </c>
      <c r="AC44" s="107">
        <v>5</v>
      </c>
    </row>
    <row r="45" spans="27:29" x14ac:dyDescent="0.2">
      <c r="AA45" s="107">
        <v>4.1000000000000002E-2</v>
      </c>
      <c r="AB45" s="107">
        <v>10</v>
      </c>
      <c r="AC45" s="107">
        <v>5</v>
      </c>
    </row>
    <row r="46" spans="27:29" x14ac:dyDescent="0.2">
      <c r="AA46" s="107">
        <v>4.2000000000000003E-2</v>
      </c>
      <c r="AB46" s="107">
        <v>10</v>
      </c>
      <c r="AC46" s="107">
        <v>5</v>
      </c>
    </row>
    <row r="47" spans="27:29" x14ac:dyDescent="0.2">
      <c r="AA47" s="107">
        <v>4.2000000000000003E-2</v>
      </c>
      <c r="AB47" s="107">
        <v>10</v>
      </c>
      <c r="AC47" s="107">
        <v>5</v>
      </c>
    </row>
    <row r="48" spans="27:29" x14ac:dyDescent="0.2">
      <c r="AA48" s="107">
        <v>4.2999999999999997E-2</v>
      </c>
      <c r="AB48" s="107">
        <v>10</v>
      </c>
      <c r="AC48" s="107">
        <v>5</v>
      </c>
    </row>
    <row r="49" spans="27:33" x14ac:dyDescent="0.2">
      <c r="AA49" s="107">
        <v>4.5999999999999999E-2</v>
      </c>
      <c r="AB49" s="107">
        <v>10</v>
      </c>
      <c r="AC49" s="107">
        <v>5</v>
      </c>
    </row>
    <row r="50" spans="27:33" x14ac:dyDescent="0.2">
      <c r="AA50" s="107">
        <v>6.4000000000000001E-2</v>
      </c>
      <c r="AB50" s="107">
        <v>10</v>
      </c>
      <c r="AG50" s="107">
        <v>5</v>
      </c>
    </row>
    <row r="51" spans="27:33" x14ac:dyDescent="0.2">
      <c r="AA51" s="107">
        <v>0.122</v>
      </c>
      <c r="AB51" s="107">
        <v>10</v>
      </c>
      <c r="AG51" s="107">
        <v>5</v>
      </c>
    </row>
    <row r="52" spans="27:33" x14ac:dyDescent="0.2">
      <c r="AA52" s="107">
        <v>7.0000000000000001E-3</v>
      </c>
      <c r="AB52" s="107">
        <v>10</v>
      </c>
      <c r="AD52" s="107">
        <v>4</v>
      </c>
      <c r="AE52" s="107">
        <v>5</v>
      </c>
      <c r="AF52" s="107">
        <v>6</v>
      </c>
    </row>
    <row r="53" spans="27:33" x14ac:dyDescent="0.2">
      <c r="AA53" s="107">
        <v>1.4E-2</v>
      </c>
      <c r="AB53" s="107">
        <v>10</v>
      </c>
      <c r="AD53" s="107">
        <v>4</v>
      </c>
      <c r="AE53" s="107">
        <v>5</v>
      </c>
      <c r="AF53" s="107">
        <v>6</v>
      </c>
    </row>
    <row r="54" spans="27:33" x14ac:dyDescent="0.2">
      <c r="AA54" s="107">
        <v>2.5000000000000001E-2</v>
      </c>
      <c r="AB54" s="107">
        <v>10</v>
      </c>
      <c r="AD54" s="107">
        <v>4</v>
      </c>
      <c r="AE54" s="107">
        <v>5</v>
      </c>
      <c r="AF54" s="107">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workbookViewId="0">
      <selection activeCell="C20" sqref="C20"/>
    </sheetView>
  </sheetViews>
  <sheetFormatPr defaultRowHeight="12.75" x14ac:dyDescent="0.2"/>
  <cols>
    <col min="1" max="16384" width="9.140625" style="107"/>
  </cols>
  <sheetData>
    <row r="1" spans="1:29" ht="18" x14ac:dyDescent="0.25">
      <c r="A1" s="159" t="s">
        <v>199</v>
      </c>
      <c r="AA1" s="107">
        <v>6.1</v>
      </c>
      <c r="AB1" s="107">
        <v>10</v>
      </c>
      <c r="AC1" s="107">
        <v>5</v>
      </c>
    </row>
    <row r="2" spans="1:29" x14ac:dyDescent="0.2">
      <c r="AA2" s="107">
        <v>6.7</v>
      </c>
      <c r="AB2" s="107">
        <v>10</v>
      </c>
      <c r="AC2" s="107">
        <v>5</v>
      </c>
    </row>
    <row r="3" spans="1:29" x14ac:dyDescent="0.2">
      <c r="A3" s="161">
        <v>7.7</v>
      </c>
      <c r="AA3" s="107">
        <v>6.7</v>
      </c>
      <c r="AB3" s="107">
        <v>10</v>
      </c>
      <c r="AC3" s="107">
        <v>5</v>
      </c>
    </row>
    <row r="4" spans="1:29" x14ac:dyDescent="0.2">
      <c r="A4" s="107" t="s">
        <v>167</v>
      </c>
      <c r="C4" s="107">
        <v>6.1</v>
      </c>
      <c r="AA4" s="107">
        <v>6.9</v>
      </c>
      <c r="AB4" s="107">
        <v>10</v>
      </c>
      <c r="AC4" s="107">
        <v>5</v>
      </c>
    </row>
    <row r="5" spans="1:29" x14ac:dyDescent="0.2">
      <c r="A5" s="107" t="s">
        <v>168</v>
      </c>
      <c r="C5" s="107">
        <v>7.9</v>
      </c>
      <c r="AA5" s="107">
        <v>7.1</v>
      </c>
      <c r="AB5" s="107">
        <v>10</v>
      </c>
      <c r="AC5" s="107">
        <v>5</v>
      </c>
    </row>
    <row r="6" spans="1:29" x14ac:dyDescent="0.2">
      <c r="A6" s="107" t="s">
        <v>68</v>
      </c>
      <c r="C6" s="107">
        <v>9.3000000000000007</v>
      </c>
      <c r="AA6" s="107">
        <v>7.3</v>
      </c>
      <c r="AB6" s="107">
        <v>10</v>
      </c>
      <c r="AC6" s="107">
        <v>5</v>
      </c>
    </row>
    <row r="7" spans="1:29" x14ac:dyDescent="0.2">
      <c r="A7" s="107" t="s">
        <v>169</v>
      </c>
      <c r="C7" s="107">
        <v>11.2</v>
      </c>
      <c r="AA7" s="107">
        <v>7.4</v>
      </c>
      <c r="AB7" s="107">
        <v>10</v>
      </c>
      <c r="AC7" s="107">
        <v>5</v>
      </c>
    </row>
    <row r="8" spans="1:29" x14ac:dyDescent="0.2">
      <c r="A8" s="107" t="s">
        <v>170</v>
      </c>
      <c r="C8" s="107">
        <v>28</v>
      </c>
      <c r="AA8" s="107">
        <v>7.4</v>
      </c>
      <c r="AB8" s="107">
        <v>10</v>
      </c>
      <c r="AC8" s="107">
        <v>5</v>
      </c>
    </row>
    <row r="9" spans="1:29" x14ac:dyDescent="0.2">
      <c r="A9" s="107" t="s">
        <v>171</v>
      </c>
      <c r="C9" s="107">
        <v>3.3</v>
      </c>
      <c r="AA9" s="107">
        <v>7.5</v>
      </c>
      <c r="AB9" s="107">
        <v>10</v>
      </c>
      <c r="AC9" s="107">
        <v>5</v>
      </c>
    </row>
    <row r="10" spans="1:29" x14ac:dyDescent="0.2">
      <c r="A10" s="107" t="s">
        <v>172</v>
      </c>
      <c r="C10" s="107" t="s">
        <v>200</v>
      </c>
      <c r="AA10" s="107">
        <v>7.6</v>
      </c>
      <c r="AB10" s="107">
        <v>10</v>
      </c>
      <c r="AC10" s="107">
        <v>5</v>
      </c>
    </row>
    <row r="11" spans="1:29" x14ac:dyDescent="0.2">
      <c r="AA11" s="107">
        <v>7.7</v>
      </c>
      <c r="AB11" s="107">
        <v>10</v>
      </c>
      <c r="AC11" s="107">
        <v>5</v>
      </c>
    </row>
    <row r="12" spans="1:29" x14ac:dyDescent="0.2">
      <c r="AA12" s="107">
        <v>7.9</v>
      </c>
      <c r="AB12" s="107">
        <v>10</v>
      </c>
      <c r="AC12" s="107">
        <v>5</v>
      </c>
    </row>
    <row r="13" spans="1:29" x14ac:dyDescent="0.2">
      <c r="AA13" s="107">
        <v>7.9</v>
      </c>
      <c r="AB13" s="107">
        <v>10</v>
      </c>
      <c r="AC13" s="107">
        <v>5</v>
      </c>
    </row>
    <row r="14" spans="1:29" x14ac:dyDescent="0.2">
      <c r="AA14" s="107">
        <v>8.1</v>
      </c>
      <c r="AB14" s="107">
        <v>10</v>
      </c>
      <c r="AC14" s="107">
        <v>5</v>
      </c>
    </row>
    <row r="15" spans="1:29" x14ac:dyDescent="0.2">
      <c r="AA15" s="107">
        <v>8.3000000000000007</v>
      </c>
      <c r="AB15" s="107">
        <v>10</v>
      </c>
      <c r="AC15" s="107">
        <v>5</v>
      </c>
    </row>
    <row r="16" spans="1:29" x14ac:dyDescent="0.2">
      <c r="AA16" s="107">
        <v>8.4</v>
      </c>
      <c r="AB16" s="107">
        <v>10</v>
      </c>
      <c r="AC16" s="107">
        <v>5</v>
      </c>
    </row>
    <row r="17" spans="5:29" x14ac:dyDescent="0.2">
      <c r="E17" s="107" t="s">
        <v>201</v>
      </c>
      <c r="AA17" s="107">
        <v>8.4</v>
      </c>
      <c r="AB17" s="107">
        <v>10</v>
      </c>
      <c r="AC17" s="107">
        <v>5</v>
      </c>
    </row>
    <row r="18" spans="5:29" x14ac:dyDescent="0.2">
      <c r="E18" s="107" t="s">
        <v>202</v>
      </c>
      <c r="AA18" s="107">
        <v>8.5</v>
      </c>
      <c r="AB18" s="107">
        <v>10</v>
      </c>
      <c r="AC18" s="107">
        <v>5</v>
      </c>
    </row>
    <row r="19" spans="5:29" x14ac:dyDescent="0.2">
      <c r="E19" s="107" t="s">
        <v>203</v>
      </c>
      <c r="AA19" s="107">
        <v>8.5</v>
      </c>
      <c r="AB19" s="107">
        <v>10</v>
      </c>
      <c r="AC19" s="107">
        <v>5</v>
      </c>
    </row>
    <row r="20" spans="5:29" x14ac:dyDescent="0.2">
      <c r="E20" s="107" t="s">
        <v>204</v>
      </c>
      <c r="AA20" s="107">
        <v>8.8000000000000007</v>
      </c>
      <c r="AB20" s="107">
        <v>10</v>
      </c>
      <c r="AC20" s="107">
        <v>5</v>
      </c>
    </row>
    <row r="21" spans="5:29" x14ac:dyDescent="0.2">
      <c r="AA21" s="107">
        <v>8.8000000000000007</v>
      </c>
      <c r="AB21" s="107">
        <v>10</v>
      </c>
      <c r="AC21" s="107">
        <v>5</v>
      </c>
    </row>
    <row r="22" spans="5:29" x14ac:dyDescent="0.2">
      <c r="AA22" s="107">
        <v>8.8000000000000007</v>
      </c>
      <c r="AB22" s="107">
        <v>10</v>
      </c>
      <c r="AC22" s="107">
        <v>5</v>
      </c>
    </row>
    <row r="23" spans="5:29" x14ac:dyDescent="0.2">
      <c r="AA23" s="107">
        <v>9</v>
      </c>
      <c r="AB23" s="107">
        <v>10</v>
      </c>
      <c r="AC23" s="107">
        <v>5</v>
      </c>
    </row>
    <row r="24" spans="5:29" x14ac:dyDescent="0.2">
      <c r="AA24" s="107">
        <v>9</v>
      </c>
      <c r="AB24" s="107">
        <v>10</v>
      </c>
      <c r="AC24" s="107">
        <v>5</v>
      </c>
    </row>
    <row r="25" spans="5:29" x14ac:dyDescent="0.2">
      <c r="AA25" s="107">
        <v>9.1</v>
      </c>
      <c r="AB25" s="107">
        <v>10</v>
      </c>
      <c r="AC25" s="107">
        <v>5</v>
      </c>
    </row>
    <row r="26" spans="5:29" x14ac:dyDescent="0.2">
      <c r="AA26" s="107">
        <v>9.3000000000000007</v>
      </c>
      <c r="AB26" s="107">
        <v>10</v>
      </c>
      <c r="AC26" s="107">
        <v>5</v>
      </c>
    </row>
    <row r="27" spans="5:29" x14ac:dyDescent="0.2">
      <c r="AA27" s="107">
        <v>9.4</v>
      </c>
      <c r="AB27" s="107">
        <v>10</v>
      </c>
      <c r="AC27" s="107">
        <v>5</v>
      </c>
    </row>
    <row r="28" spans="5:29" x14ac:dyDescent="0.2">
      <c r="AA28" s="107">
        <v>9.5</v>
      </c>
      <c r="AB28" s="107">
        <v>10</v>
      </c>
      <c r="AC28" s="107">
        <v>5</v>
      </c>
    </row>
    <row r="29" spans="5:29" x14ac:dyDescent="0.2">
      <c r="AA29" s="107">
        <v>9.6</v>
      </c>
      <c r="AB29" s="107">
        <v>10</v>
      </c>
      <c r="AC29" s="107">
        <v>5</v>
      </c>
    </row>
    <row r="30" spans="5:29" x14ac:dyDescent="0.2">
      <c r="AA30" s="107">
        <v>9.9</v>
      </c>
      <c r="AB30" s="107">
        <v>10</v>
      </c>
      <c r="AC30" s="107">
        <v>5</v>
      </c>
    </row>
    <row r="31" spans="5:29" x14ac:dyDescent="0.2">
      <c r="AA31" s="107">
        <v>9.9</v>
      </c>
      <c r="AB31" s="107">
        <v>10</v>
      </c>
      <c r="AC31" s="107">
        <v>5</v>
      </c>
    </row>
    <row r="32" spans="5:29" x14ac:dyDescent="0.2">
      <c r="AA32" s="107">
        <v>10.199999999999999</v>
      </c>
      <c r="AB32" s="107">
        <v>10</v>
      </c>
      <c r="AC32" s="107">
        <v>5</v>
      </c>
    </row>
    <row r="33" spans="27:29" x14ac:dyDescent="0.2">
      <c r="AA33" s="107">
        <v>10.199999999999999</v>
      </c>
      <c r="AB33" s="107">
        <v>10</v>
      </c>
      <c r="AC33" s="107">
        <v>5</v>
      </c>
    </row>
    <row r="34" spans="27:29" x14ac:dyDescent="0.2">
      <c r="AA34" s="107">
        <v>10.3</v>
      </c>
      <c r="AB34" s="107">
        <v>10</v>
      </c>
      <c r="AC34" s="107">
        <v>5</v>
      </c>
    </row>
    <row r="35" spans="27:29" x14ac:dyDescent="0.2">
      <c r="AA35" s="107">
        <v>10.4</v>
      </c>
      <c r="AB35" s="107">
        <v>10</v>
      </c>
      <c r="AC35" s="107">
        <v>5</v>
      </c>
    </row>
    <row r="36" spans="27:29" x14ac:dyDescent="0.2">
      <c r="AA36" s="107">
        <v>10.4</v>
      </c>
      <c r="AB36" s="107">
        <v>10</v>
      </c>
      <c r="AC36" s="107">
        <v>5</v>
      </c>
    </row>
    <row r="37" spans="27:29" x14ac:dyDescent="0.2">
      <c r="AA37" s="107">
        <v>10.7</v>
      </c>
      <c r="AB37" s="107">
        <v>10</v>
      </c>
      <c r="AC37" s="107">
        <v>5</v>
      </c>
    </row>
    <row r="38" spans="27:29" x14ac:dyDescent="0.2">
      <c r="AA38" s="107">
        <v>11.1</v>
      </c>
      <c r="AB38" s="107">
        <v>10</v>
      </c>
      <c r="AC38" s="107">
        <v>5</v>
      </c>
    </row>
    <row r="39" spans="27:29" x14ac:dyDescent="0.2">
      <c r="AA39" s="107">
        <v>11.2</v>
      </c>
      <c r="AB39" s="107">
        <v>10</v>
      </c>
      <c r="AC39" s="107">
        <v>5</v>
      </c>
    </row>
    <row r="40" spans="27:29" x14ac:dyDescent="0.2">
      <c r="AA40" s="107">
        <v>11.4</v>
      </c>
      <c r="AB40" s="107">
        <v>10</v>
      </c>
      <c r="AC40" s="107">
        <v>5</v>
      </c>
    </row>
    <row r="41" spans="27:29" x14ac:dyDescent="0.2">
      <c r="AA41" s="107">
        <v>11.7</v>
      </c>
      <c r="AB41" s="107">
        <v>10</v>
      </c>
      <c r="AC41" s="107">
        <v>5</v>
      </c>
    </row>
    <row r="42" spans="27:29" x14ac:dyDescent="0.2">
      <c r="AA42" s="107">
        <v>11.7</v>
      </c>
      <c r="AB42" s="107">
        <v>10</v>
      </c>
      <c r="AC42" s="107">
        <v>5</v>
      </c>
    </row>
    <row r="43" spans="27:29" x14ac:dyDescent="0.2">
      <c r="AA43" s="107">
        <v>12.7</v>
      </c>
      <c r="AB43" s="107">
        <v>10</v>
      </c>
      <c r="AC43" s="107">
        <v>5</v>
      </c>
    </row>
    <row r="44" spans="27:29" x14ac:dyDescent="0.2">
      <c r="AA44" s="107">
        <v>12.9</v>
      </c>
      <c r="AB44" s="107">
        <v>10</v>
      </c>
      <c r="AC44" s="107">
        <v>5</v>
      </c>
    </row>
    <row r="45" spans="27:29" x14ac:dyDescent="0.2">
      <c r="AA45" s="107">
        <v>13.3</v>
      </c>
      <c r="AB45" s="107">
        <v>10</v>
      </c>
      <c r="AC45" s="107">
        <v>5</v>
      </c>
    </row>
    <row r="46" spans="27:29" x14ac:dyDescent="0.2">
      <c r="AA46" s="107">
        <v>14</v>
      </c>
      <c r="AB46" s="107">
        <v>10</v>
      </c>
      <c r="AC46" s="107">
        <v>5</v>
      </c>
    </row>
    <row r="47" spans="27:29" x14ac:dyDescent="0.2">
      <c r="AA47" s="107">
        <v>14.1</v>
      </c>
      <c r="AB47" s="107">
        <v>10</v>
      </c>
      <c r="AC47" s="107">
        <v>5</v>
      </c>
    </row>
    <row r="48" spans="27:29" x14ac:dyDescent="0.2">
      <c r="AA48" s="107">
        <v>15.5</v>
      </c>
      <c r="AB48" s="107">
        <v>10</v>
      </c>
      <c r="AC48" s="107">
        <v>5</v>
      </c>
    </row>
    <row r="49" spans="27:33" x14ac:dyDescent="0.2">
      <c r="AA49" s="107">
        <v>16</v>
      </c>
      <c r="AB49" s="107">
        <v>10</v>
      </c>
      <c r="AC49" s="107">
        <v>5</v>
      </c>
    </row>
    <row r="50" spans="27:33" x14ac:dyDescent="0.2">
      <c r="AA50" s="107">
        <v>16.399999999999999</v>
      </c>
      <c r="AB50" s="107">
        <v>10</v>
      </c>
      <c r="AG50" s="107">
        <v>5</v>
      </c>
    </row>
    <row r="51" spans="27:33" x14ac:dyDescent="0.2">
      <c r="AA51" s="107">
        <v>28</v>
      </c>
      <c r="AB51" s="107">
        <v>10</v>
      </c>
      <c r="AG51" s="107">
        <v>5</v>
      </c>
    </row>
    <row r="52" spans="27:33" x14ac:dyDescent="0.2">
      <c r="AA52" s="107">
        <v>7.9</v>
      </c>
      <c r="AB52" s="107">
        <v>10</v>
      </c>
      <c r="AD52" s="107">
        <v>4</v>
      </c>
      <c r="AE52" s="107">
        <v>5</v>
      </c>
      <c r="AF52" s="107">
        <v>6</v>
      </c>
    </row>
    <row r="53" spans="27:33" x14ac:dyDescent="0.2">
      <c r="AA53" s="107">
        <v>9.3000000000000007</v>
      </c>
      <c r="AB53" s="107">
        <v>10</v>
      </c>
      <c r="AD53" s="107">
        <v>4</v>
      </c>
      <c r="AE53" s="107">
        <v>5</v>
      </c>
      <c r="AF53" s="107">
        <v>6</v>
      </c>
    </row>
    <row r="54" spans="27:33" x14ac:dyDescent="0.2">
      <c r="AA54" s="107">
        <v>11.2</v>
      </c>
      <c r="AB54" s="107">
        <v>10</v>
      </c>
      <c r="AD54" s="107">
        <v>4</v>
      </c>
      <c r="AE54" s="107">
        <v>5</v>
      </c>
      <c r="AF54" s="107">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workbookViewId="0">
      <selection activeCell="C18" sqref="C18"/>
    </sheetView>
  </sheetViews>
  <sheetFormatPr defaultRowHeight="12.75" x14ac:dyDescent="0.2"/>
  <cols>
    <col min="1" max="16384" width="9.140625" style="107"/>
  </cols>
  <sheetData>
    <row r="1" spans="1:29" ht="18" x14ac:dyDescent="0.25">
      <c r="A1" s="159" t="s">
        <v>193</v>
      </c>
      <c r="AA1" s="107">
        <v>17.3</v>
      </c>
      <c r="AB1" s="107">
        <v>10</v>
      </c>
      <c r="AC1" s="107">
        <v>5</v>
      </c>
    </row>
    <row r="2" spans="1:29" x14ac:dyDescent="0.2">
      <c r="AA2" s="107">
        <v>18.899999999999999</v>
      </c>
      <c r="AB2" s="107">
        <v>10</v>
      </c>
      <c r="AC2" s="107">
        <v>5</v>
      </c>
    </row>
    <row r="3" spans="1:29" x14ac:dyDescent="0.2">
      <c r="A3" s="161">
        <v>22</v>
      </c>
      <c r="AA3" s="107">
        <v>19.600000000000001</v>
      </c>
      <c r="AB3" s="107">
        <v>10</v>
      </c>
      <c r="AC3" s="107">
        <v>5</v>
      </c>
    </row>
    <row r="4" spans="1:29" x14ac:dyDescent="0.2">
      <c r="A4" s="107" t="s">
        <v>167</v>
      </c>
      <c r="C4" s="107">
        <v>17.3</v>
      </c>
      <c r="AA4" s="107">
        <v>21</v>
      </c>
      <c r="AB4" s="107">
        <v>10</v>
      </c>
      <c r="AC4" s="107">
        <v>5</v>
      </c>
    </row>
    <row r="5" spans="1:29" x14ac:dyDescent="0.2">
      <c r="A5" s="107" t="s">
        <v>168</v>
      </c>
      <c r="C5" s="107">
        <v>24.1</v>
      </c>
      <c r="AA5" s="107">
        <v>21.4</v>
      </c>
      <c r="AB5" s="107">
        <v>10</v>
      </c>
      <c r="AC5" s="107">
        <v>5</v>
      </c>
    </row>
    <row r="6" spans="1:29" x14ac:dyDescent="0.2">
      <c r="A6" s="107" t="s">
        <v>68</v>
      </c>
      <c r="C6" s="107">
        <v>26.5</v>
      </c>
      <c r="AA6" s="107">
        <v>21.8</v>
      </c>
      <c r="AB6" s="107">
        <v>10</v>
      </c>
      <c r="AC6" s="107">
        <v>5</v>
      </c>
    </row>
    <row r="7" spans="1:29" x14ac:dyDescent="0.2">
      <c r="A7" s="107" t="s">
        <v>169</v>
      </c>
      <c r="C7" s="107">
        <v>30.6</v>
      </c>
      <c r="AA7" s="107">
        <v>22</v>
      </c>
      <c r="AB7" s="107">
        <v>10</v>
      </c>
      <c r="AC7" s="107">
        <v>5</v>
      </c>
    </row>
    <row r="8" spans="1:29" x14ac:dyDescent="0.2">
      <c r="A8" s="107" t="s">
        <v>170</v>
      </c>
      <c r="C8" s="107">
        <v>48.5</v>
      </c>
      <c r="AA8" s="107">
        <v>22.5</v>
      </c>
      <c r="AB8" s="107">
        <v>10</v>
      </c>
      <c r="AC8" s="107">
        <v>5</v>
      </c>
    </row>
    <row r="9" spans="1:29" x14ac:dyDescent="0.2">
      <c r="A9" s="107" t="s">
        <v>171</v>
      </c>
      <c r="C9" s="107">
        <v>6.5</v>
      </c>
      <c r="AA9" s="107">
        <v>22.7</v>
      </c>
      <c r="AB9" s="107">
        <v>10</v>
      </c>
      <c r="AC9" s="107">
        <v>5</v>
      </c>
    </row>
    <row r="10" spans="1:29" x14ac:dyDescent="0.2">
      <c r="A10" s="107" t="s">
        <v>172</v>
      </c>
      <c r="C10" s="107" t="s">
        <v>194</v>
      </c>
      <c r="AA10" s="107">
        <v>23</v>
      </c>
      <c r="AB10" s="107">
        <v>10</v>
      </c>
      <c r="AC10" s="107">
        <v>5</v>
      </c>
    </row>
    <row r="11" spans="1:29" x14ac:dyDescent="0.2">
      <c r="AA11" s="107">
        <v>23.8</v>
      </c>
      <c r="AB11" s="107">
        <v>10</v>
      </c>
      <c r="AC11" s="107">
        <v>5</v>
      </c>
    </row>
    <row r="12" spans="1:29" x14ac:dyDescent="0.2">
      <c r="AA12" s="107">
        <v>23.9</v>
      </c>
      <c r="AB12" s="107">
        <v>10</v>
      </c>
      <c r="AC12" s="107">
        <v>5</v>
      </c>
    </row>
    <row r="13" spans="1:29" x14ac:dyDescent="0.2">
      <c r="AA13" s="107">
        <v>24.1</v>
      </c>
      <c r="AB13" s="107">
        <v>10</v>
      </c>
      <c r="AC13" s="107">
        <v>5</v>
      </c>
    </row>
    <row r="14" spans="1:29" x14ac:dyDescent="0.2">
      <c r="AA14" s="107">
        <v>24.3</v>
      </c>
      <c r="AB14" s="107">
        <v>10</v>
      </c>
      <c r="AC14" s="107">
        <v>5</v>
      </c>
    </row>
    <row r="15" spans="1:29" x14ac:dyDescent="0.2">
      <c r="AA15" s="107">
        <v>24.6</v>
      </c>
      <c r="AB15" s="107">
        <v>10</v>
      </c>
      <c r="AC15" s="107">
        <v>5</v>
      </c>
    </row>
    <row r="16" spans="1:29" x14ac:dyDescent="0.2">
      <c r="AA16" s="107">
        <v>25.1</v>
      </c>
      <c r="AB16" s="107">
        <v>10</v>
      </c>
      <c r="AC16" s="107">
        <v>5</v>
      </c>
    </row>
    <row r="17" spans="5:29" x14ac:dyDescent="0.2">
      <c r="AA17" s="107">
        <v>25.1</v>
      </c>
      <c r="AB17" s="107">
        <v>10</v>
      </c>
      <c r="AC17" s="107">
        <v>5</v>
      </c>
    </row>
    <row r="18" spans="5:29" x14ac:dyDescent="0.2">
      <c r="E18" s="107" t="s">
        <v>195</v>
      </c>
      <c r="AA18" s="107">
        <v>25.2</v>
      </c>
      <c r="AB18" s="107">
        <v>10</v>
      </c>
      <c r="AC18" s="107">
        <v>5</v>
      </c>
    </row>
    <row r="19" spans="5:29" x14ac:dyDescent="0.2">
      <c r="E19" s="107" t="s">
        <v>196</v>
      </c>
      <c r="AA19" s="107">
        <v>25.3</v>
      </c>
      <c r="AB19" s="107">
        <v>10</v>
      </c>
      <c r="AC19" s="107">
        <v>5</v>
      </c>
    </row>
    <row r="20" spans="5:29" x14ac:dyDescent="0.2">
      <c r="E20" s="107" t="s">
        <v>197</v>
      </c>
      <c r="AA20" s="107">
        <v>25.3</v>
      </c>
      <c r="AB20" s="107">
        <v>10</v>
      </c>
      <c r="AC20" s="107">
        <v>5</v>
      </c>
    </row>
    <row r="21" spans="5:29" x14ac:dyDescent="0.2">
      <c r="E21" s="107" t="s">
        <v>198</v>
      </c>
      <c r="AA21" s="107">
        <v>25.5</v>
      </c>
      <c r="AB21" s="107">
        <v>10</v>
      </c>
      <c r="AC21" s="107">
        <v>5</v>
      </c>
    </row>
    <row r="22" spans="5:29" x14ac:dyDescent="0.2">
      <c r="AA22" s="107">
        <v>25.6</v>
      </c>
      <c r="AB22" s="107">
        <v>10</v>
      </c>
      <c r="AC22" s="107">
        <v>5</v>
      </c>
    </row>
    <row r="23" spans="5:29" x14ac:dyDescent="0.2">
      <c r="AA23" s="107">
        <v>25.7</v>
      </c>
      <c r="AB23" s="107">
        <v>10</v>
      </c>
      <c r="AC23" s="107">
        <v>5</v>
      </c>
    </row>
    <row r="24" spans="5:29" x14ac:dyDescent="0.2">
      <c r="AA24" s="107">
        <v>25.8</v>
      </c>
      <c r="AB24" s="107">
        <v>10</v>
      </c>
      <c r="AC24" s="107">
        <v>5</v>
      </c>
    </row>
    <row r="25" spans="5:29" x14ac:dyDescent="0.2">
      <c r="AA25" s="107">
        <v>26.4</v>
      </c>
      <c r="AB25" s="107">
        <v>10</v>
      </c>
      <c r="AC25" s="107">
        <v>5</v>
      </c>
    </row>
    <row r="26" spans="5:29" x14ac:dyDescent="0.2">
      <c r="AA26" s="107">
        <v>26.5</v>
      </c>
      <c r="AB26" s="107">
        <v>10</v>
      </c>
      <c r="AC26" s="107">
        <v>5</v>
      </c>
    </row>
    <row r="27" spans="5:29" x14ac:dyDescent="0.2">
      <c r="AA27" s="107">
        <v>26.6</v>
      </c>
      <c r="AB27" s="107">
        <v>10</v>
      </c>
      <c r="AC27" s="107">
        <v>5</v>
      </c>
    </row>
    <row r="28" spans="5:29" x14ac:dyDescent="0.2">
      <c r="AA28" s="107">
        <v>26.9</v>
      </c>
      <c r="AB28" s="107">
        <v>10</v>
      </c>
      <c r="AC28" s="107">
        <v>5</v>
      </c>
    </row>
    <row r="29" spans="5:29" x14ac:dyDescent="0.2">
      <c r="AA29" s="107">
        <v>27.4</v>
      </c>
      <c r="AB29" s="107">
        <v>10</v>
      </c>
      <c r="AC29" s="107">
        <v>5</v>
      </c>
    </row>
    <row r="30" spans="5:29" x14ac:dyDescent="0.2">
      <c r="AA30" s="107">
        <v>27.4</v>
      </c>
      <c r="AB30" s="107">
        <v>10</v>
      </c>
      <c r="AC30" s="107">
        <v>5</v>
      </c>
    </row>
    <row r="31" spans="5:29" x14ac:dyDescent="0.2">
      <c r="AA31" s="107">
        <v>27.5</v>
      </c>
      <c r="AB31" s="107">
        <v>10</v>
      </c>
      <c r="AC31" s="107">
        <v>5</v>
      </c>
    </row>
    <row r="32" spans="5:29" x14ac:dyDescent="0.2">
      <c r="AA32" s="107">
        <v>28.5</v>
      </c>
      <c r="AB32" s="107">
        <v>10</v>
      </c>
      <c r="AC32" s="107">
        <v>5</v>
      </c>
    </row>
    <row r="33" spans="27:29" x14ac:dyDescent="0.2">
      <c r="AA33" s="107">
        <v>28.7</v>
      </c>
      <c r="AB33" s="107">
        <v>10</v>
      </c>
      <c r="AC33" s="107">
        <v>5</v>
      </c>
    </row>
    <row r="34" spans="27:29" x14ac:dyDescent="0.2">
      <c r="AA34" s="107">
        <v>29.2</v>
      </c>
      <c r="AB34" s="107">
        <v>10</v>
      </c>
      <c r="AC34" s="107">
        <v>5</v>
      </c>
    </row>
    <row r="35" spans="27:29" x14ac:dyDescent="0.2">
      <c r="AA35" s="107">
        <v>29.5</v>
      </c>
      <c r="AB35" s="107">
        <v>10</v>
      </c>
      <c r="AC35" s="107">
        <v>5</v>
      </c>
    </row>
    <row r="36" spans="27:29" x14ac:dyDescent="0.2">
      <c r="AA36" s="107">
        <v>29.6</v>
      </c>
      <c r="AB36" s="107">
        <v>10</v>
      </c>
      <c r="AC36" s="107">
        <v>5</v>
      </c>
    </row>
    <row r="37" spans="27:29" x14ac:dyDescent="0.2">
      <c r="AA37" s="107">
        <v>29.9</v>
      </c>
      <c r="AB37" s="107">
        <v>10</v>
      </c>
      <c r="AC37" s="107">
        <v>5</v>
      </c>
    </row>
    <row r="38" spans="27:29" x14ac:dyDescent="0.2">
      <c r="AA38" s="107">
        <v>30.5</v>
      </c>
      <c r="AB38" s="107">
        <v>10</v>
      </c>
      <c r="AC38" s="107">
        <v>5</v>
      </c>
    </row>
    <row r="39" spans="27:29" x14ac:dyDescent="0.2">
      <c r="AA39" s="107">
        <v>30.6</v>
      </c>
      <c r="AB39" s="107">
        <v>10</v>
      </c>
      <c r="AC39" s="107">
        <v>5</v>
      </c>
    </row>
    <row r="40" spans="27:29" x14ac:dyDescent="0.2">
      <c r="AA40" s="107">
        <v>31</v>
      </c>
      <c r="AB40" s="107">
        <v>10</v>
      </c>
      <c r="AC40" s="107">
        <v>5</v>
      </c>
    </row>
    <row r="41" spans="27:29" x14ac:dyDescent="0.2">
      <c r="AA41" s="107">
        <v>31.5</v>
      </c>
      <c r="AB41" s="107">
        <v>10</v>
      </c>
      <c r="AC41" s="107">
        <v>5</v>
      </c>
    </row>
    <row r="42" spans="27:29" x14ac:dyDescent="0.2">
      <c r="AA42" s="107">
        <v>32</v>
      </c>
      <c r="AB42" s="107">
        <v>10</v>
      </c>
      <c r="AC42" s="107">
        <v>5</v>
      </c>
    </row>
    <row r="43" spans="27:29" x14ac:dyDescent="0.2">
      <c r="AA43" s="107">
        <v>32.4</v>
      </c>
      <c r="AB43" s="107">
        <v>10</v>
      </c>
      <c r="AC43" s="107">
        <v>5</v>
      </c>
    </row>
    <row r="44" spans="27:29" x14ac:dyDescent="0.2">
      <c r="AA44" s="107">
        <v>33.1</v>
      </c>
      <c r="AB44" s="107">
        <v>10</v>
      </c>
      <c r="AC44" s="107">
        <v>5</v>
      </c>
    </row>
    <row r="45" spans="27:29" x14ac:dyDescent="0.2">
      <c r="AA45" s="107">
        <v>34</v>
      </c>
      <c r="AB45" s="107">
        <v>10</v>
      </c>
      <c r="AC45" s="107">
        <v>5</v>
      </c>
    </row>
    <row r="46" spans="27:29" x14ac:dyDescent="0.2">
      <c r="AA46" s="107">
        <v>34.5</v>
      </c>
      <c r="AB46" s="107">
        <v>10</v>
      </c>
      <c r="AC46" s="107">
        <v>5</v>
      </c>
    </row>
    <row r="47" spans="27:29" x14ac:dyDescent="0.2">
      <c r="AA47" s="107">
        <v>35.6</v>
      </c>
      <c r="AB47" s="107">
        <v>10</v>
      </c>
      <c r="AC47" s="107">
        <v>5</v>
      </c>
    </row>
    <row r="48" spans="27:29" x14ac:dyDescent="0.2">
      <c r="AA48" s="107">
        <v>35.700000000000003</v>
      </c>
      <c r="AB48" s="107">
        <v>10</v>
      </c>
      <c r="AC48" s="107">
        <v>5</v>
      </c>
    </row>
    <row r="49" spans="27:33" x14ac:dyDescent="0.2">
      <c r="AA49" s="107">
        <v>35.9</v>
      </c>
      <c r="AB49" s="107">
        <v>10</v>
      </c>
      <c r="AC49" s="107">
        <v>5</v>
      </c>
    </row>
    <row r="50" spans="27:33" x14ac:dyDescent="0.2">
      <c r="AA50" s="107">
        <v>38.200000000000003</v>
      </c>
      <c r="AB50" s="107">
        <v>10</v>
      </c>
      <c r="AC50" s="107">
        <v>5</v>
      </c>
    </row>
    <row r="51" spans="27:33" x14ac:dyDescent="0.2">
      <c r="AA51" s="107">
        <v>48.5</v>
      </c>
      <c r="AB51" s="107">
        <v>10</v>
      </c>
      <c r="AG51" s="107">
        <v>5</v>
      </c>
    </row>
    <row r="52" spans="27:33" x14ac:dyDescent="0.2">
      <c r="AA52" s="107">
        <v>24.1</v>
      </c>
      <c r="AB52" s="107">
        <v>10</v>
      </c>
      <c r="AD52" s="107">
        <v>4</v>
      </c>
      <c r="AE52" s="107">
        <v>5</v>
      </c>
      <c r="AF52" s="107">
        <v>6</v>
      </c>
    </row>
    <row r="53" spans="27:33" x14ac:dyDescent="0.2">
      <c r="AA53" s="107">
        <v>26.5</v>
      </c>
      <c r="AB53" s="107">
        <v>10</v>
      </c>
      <c r="AD53" s="107">
        <v>4</v>
      </c>
      <c r="AE53" s="107">
        <v>5</v>
      </c>
      <c r="AF53" s="107">
        <v>6</v>
      </c>
    </row>
    <row r="54" spans="27:33" x14ac:dyDescent="0.2">
      <c r="AA54" s="107">
        <v>30.6</v>
      </c>
      <c r="AB54" s="107">
        <v>10</v>
      </c>
      <c r="AD54" s="107">
        <v>4</v>
      </c>
      <c r="AE54" s="107">
        <v>5</v>
      </c>
      <c r="AF54" s="107">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C16" sqref="C16"/>
    </sheetView>
  </sheetViews>
  <sheetFormatPr defaultRowHeight="12.75" x14ac:dyDescent="0.2"/>
  <cols>
    <col min="1" max="16384" width="9.140625" style="107"/>
  </cols>
  <sheetData>
    <row r="1" spans="1:29" ht="18" x14ac:dyDescent="0.25">
      <c r="A1" s="159" t="s">
        <v>188</v>
      </c>
      <c r="AA1" s="107">
        <v>79.900000000000006</v>
      </c>
      <c r="AB1" s="107">
        <v>10</v>
      </c>
      <c r="AC1" s="107">
        <v>5</v>
      </c>
    </row>
    <row r="2" spans="1:29" x14ac:dyDescent="0.2">
      <c r="AA2" s="107">
        <v>80.400000000000006</v>
      </c>
      <c r="AB2" s="107">
        <v>10</v>
      </c>
      <c r="AC2" s="107">
        <v>5</v>
      </c>
    </row>
    <row r="3" spans="1:29" x14ac:dyDescent="0.2">
      <c r="A3" s="161">
        <v>82.1</v>
      </c>
      <c r="AA3" s="107">
        <v>80.599999999999994</v>
      </c>
      <c r="AB3" s="107">
        <v>10</v>
      </c>
      <c r="AC3" s="107">
        <v>5</v>
      </c>
    </row>
    <row r="4" spans="1:29" x14ac:dyDescent="0.2">
      <c r="A4" s="107" t="s">
        <v>167</v>
      </c>
      <c r="C4" s="107">
        <v>79.900000000000006</v>
      </c>
      <c r="AA4" s="107">
        <v>81.7</v>
      </c>
      <c r="AB4" s="107">
        <v>10</v>
      </c>
      <c r="AC4" s="107">
        <v>5</v>
      </c>
    </row>
    <row r="5" spans="1:29" x14ac:dyDescent="0.2">
      <c r="A5" s="107" t="s">
        <v>168</v>
      </c>
      <c r="C5" s="107">
        <v>83.9</v>
      </c>
      <c r="AA5" s="107">
        <v>82.1</v>
      </c>
      <c r="AB5" s="107">
        <v>10</v>
      </c>
      <c r="AC5" s="107">
        <v>5</v>
      </c>
    </row>
    <row r="6" spans="1:29" x14ac:dyDescent="0.2">
      <c r="A6" s="107" t="s">
        <v>68</v>
      </c>
      <c r="C6" s="107">
        <v>87.4</v>
      </c>
      <c r="AA6" s="107">
        <v>82.2</v>
      </c>
      <c r="AB6" s="107">
        <v>10</v>
      </c>
      <c r="AC6" s="107">
        <v>5</v>
      </c>
    </row>
    <row r="7" spans="1:29" x14ac:dyDescent="0.2">
      <c r="A7" s="107" t="s">
        <v>169</v>
      </c>
      <c r="C7" s="107">
        <v>89.8</v>
      </c>
      <c r="AA7" s="107">
        <v>82.4</v>
      </c>
      <c r="AB7" s="107">
        <v>10</v>
      </c>
      <c r="AC7" s="107">
        <v>5</v>
      </c>
    </row>
    <row r="8" spans="1:29" x14ac:dyDescent="0.2">
      <c r="A8" s="107" t="s">
        <v>170</v>
      </c>
      <c r="C8" s="107">
        <v>91.8</v>
      </c>
      <c r="AA8" s="107">
        <v>82.8</v>
      </c>
      <c r="AB8" s="107">
        <v>10</v>
      </c>
      <c r="AC8" s="107">
        <v>5</v>
      </c>
    </row>
    <row r="9" spans="1:29" x14ac:dyDescent="0.2">
      <c r="A9" s="107" t="s">
        <v>171</v>
      </c>
      <c r="C9" s="107">
        <v>5.9</v>
      </c>
      <c r="AA9" s="107">
        <v>82.8</v>
      </c>
      <c r="AB9" s="107">
        <v>10</v>
      </c>
      <c r="AC9" s="107">
        <v>5</v>
      </c>
    </row>
    <row r="10" spans="1:29" x14ac:dyDescent="0.2">
      <c r="A10" s="107" t="s">
        <v>172</v>
      </c>
      <c r="AA10" s="107">
        <v>83.1</v>
      </c>
      <c r="AB10" s="107">
        <v>10</v>
      </c>
      <c r="AC10" s="107">
        <v>5</v>
      </c>
    </row>
    <row r="11" spans="1:29" x14ac:dyDescent="0.2">
      <c r="AA11" s="107">
        <v>83.6</v>
      </c>
      <c r="AB11" s="107">
        <v>10</v>
      </c>
      <c r="AC11" s="107">
        <v>5</v>
      </c>
    </row>
    <row r="12" spans="1:29" x14ac:dyDescent="0.2">
      <c r="AA12" s="107">
        <v>83.9</v>
      </c>
      <c r="AB12" s="107">
        <v>10</v>
      </c>
      <c r="AC12" s="107">
        <v>5</v>
      </c>
    </row>
    <row r="13" spans="1:29" x14ac:dyDescent="0.2">
      <c r="AA13" s="107">
        <v>83.9</v>
      </c>
      <c r="AB13" s="107">
        <v>10</v>
      </c>
      <c r="AC13" s="107">
        <v>5</v>
      </c>
    </row>
    <row r="14" spans="1:29" x14ac:dyDescent="0.2">
      <c r="AA14" s="107">
        <v>84.2</v>
      </c>
      <c r="AB14" s="107">
        <v>10</v>
      </c>
      <c r="AC14" s="107">
        <v>5</v>
      </c>
    </row>
    <row r="15" spans="1:29" x14ac:dyDescent="0.2">
      <c r="AA15" s="107">
        <v>84.3</v>
      </c>
      <c r="AB15" s="107">
        <v>10</v>
      </c>
      <c r="AC15" s="107">
        <v>5</v>
      </c>
    </row>
    <row r="16" spans="1:29" x14ac:dyDescent="0.2">
      <c r="AA16" s="107">
        <v>84.7</v>
      </c>
      <c r="AB16" s="107">
        <v>10</v>
      </c>
      <c r="AC16" s="107">
        <v>5</v>
      </c>
    </row>
    <row r="17" spans="5:29" x14ac:dyDescent="0.2">
      <c r="AA17" s="107">
        <v>84.7</v>
      </c>
      <c r="AB17" s="107">
        <v>10</v>
      </c>
      <c r="AC17" s="107">
        <v>5</v>
      </c>
    </row>
    <row r="18" spans="5:29" x14ac:dyDescent="0.2">
      <c r="AA18" s="107">
        <v>85.3</v>
      </c>
      <c r="AB18" s="107">
        <v>10</v>
      </c>
      <c r="AC18" s="107">
        <v>5</v>
      </c>
    </row>
    <row r="19" spans="5:29" x14ac:dyDescent="0.2">
      <c r="E19" s="107" t="s">
        <v>189</v>
      </c>
      <c r="AA19" s="107">
        <v>85.6</v>
      </c>
      <c r="AB19" s="107">
        <v>10</v>
      </c>
      <c r="AC19" s="107">
        <v>5</v>
      </c>
    </row>
    <row r="20" spans="5:29" x14ac:dyDescent="0.2">
      <c r="E20" s="107" t="s">
        <v>190</v>
      </c>
      <c r="AA20" s="107">
        <v>86.4</v>
      </c>
      <c r="AB20" s="107">
        <v>10</v>
      </c>
      <c r="AC20" s="107">
        <v>5</v>
      </c>
    </row>
    <row r="21" spans="5:29" x14ac:dyDescent="0.2">
      <c r="E21" s="107" t="s">
        <v>191</v>
      </c>
      <c r="AA21" s="107">
        <v>86.6</v>
      </c>
      <c r="AB21" s="107">
        <v>10</v>
      </c>
      <c r="AC21" s="107">
        <v>5</v>
      </c>
    </row>
    <row r="22" spans="5:29" x14ac:dyDescent="0.2">
      <c r="E22" s="107" t="s">
        <v>192</v>
      </c>
      <c r="AA22" s="107">
        <v>86.6</v>
      </c>
      <c r="AB22" s="107">
        <v>10</v>
      </c>
      <c r="AC22" s="107">
        <v>5</v>
      </c>
    </row>
    <row r="23" spans="5:29" x14ac:dyDescent="0.2">
      <c r="AA23" s="107">
        <v>86.8</v>
      </c>
      <c r="AB23" s="107">
        <v>10</v>
      </c>
      <c r="AC23" s="107">
        <v>5</v>
      </c>
    </row>
    <row r="24" spans="5:29" x14ac:dyDescent="0.2">
      <c r="AA24" s="107">
        <v>87.1</v>
      </c>
      <c r="AB24" s="107">
        <v>10</v>
      </c>
      <c r="AC24" s="107">
        <v>5</v>
      </c>
    </row>
    <row r="25" spans="5:29" x14ac:dyDescent="0.2">
      <c r="AA25" s="107">
        <v>87.4</v>
      </c>
      <c r="AB25" s="107">
        <v>10</v>
      </c>
      <c r="AC25" s="107">
        <v>5</v>
      </c>
    </row>
    <row r="26" spans="5:29" x14ac:dyDescent="0.2">
      <c r="AA26" s="107">
        <v>87.4</v>
      </c>
      <c r="AB26" s="107">
        <v>10</v>
      </c>
      <c r="AC26" s="107">
        <v>5</v>
      </c>
    </row>
    <row r="27" spans="5:29" x14ac:dyDescent="0.2">
      <c r="AA27" s="107">
        <v>87.6</v>
      </c>
      <c r="AB27" s="107">
        <v>10</v>
      </c>
      <c r="AC27" s="107">
        <v>5</v>
      </c>
    </row>
    <row r="28" spans="5:29" x14ac:dyDescent="0.2">
      <c r="AA28" s="107">
        <v>87.9</v>
      </c>
      <c r="AB28" s="107">
        <v>10</v>
      </c>
      <c r="AC28" s="107">
        <v>5</v>
      </c>
    </row>
    <row r="29" spans="5:29" x14ac:dyDescent="0.2">
      <c r="AA29" s="107">
        <v>87.9</v>
      </c>
      <c r="AB29" s="107">
        <v>10</v>
      </c>
      <c r="AC29" s="107">
        <v>5</v>
      </c>
    </row>
    <row r="30" spans="5:29" x14ac:dyDescent="0.2">
      <c r="AA30" s="107">
        <v>88.2</v>
      </c>
      <c r="AB30" s="107">
        <v>10</v>
      </c>
      <c r="AC30" s="107">
        <v>5</v>
      </c>
    </row>
    <row r="31" spans="5:29" x14ac:dyDescent="0.2">
      <c r="AA31" s="107">
        <v>88.4</v>
      </c>
      <c r="AB31" s="107">
        <v>10</v>
      </c>
      <c r="AC31" s="107">
        <v>5</v>
      </c>
    </row>
    <row r="32" spans="5:29" x14ac:dyDescent="0.2">
      <c r="AA32" s="107">
        <v>88.6</v>
      </c>
      <c r="AB32" s="107">
        <v>10</v>
      </c>
      <c r="AC32" s="107">
        <v>5</v>
      </c>
    </row>
    <row r="33" spans="27:29" x14ac:dyDescent="0.2">
      <c r="AA33" s="107">
        <v>89</v>
      </c>
      <c r="AB33" s="107">
        <v>10</v>
      </c>
      <c r="AC33" s="107">
        <v>5</v>
      </c>
    </row>
    <row r="34" spans="27:29" x14ac:dyDescent="0.2">
      <c r="AA34" s="107">
        <v>89.1</v>
      </c>
      <c r="AB34" s="107">
        <v>10</v>
      </c>
      <c r="AC34" s="107">
        <v>5</v>
      </c>
    </row>
    <row r="35" spans="27:29" x14ac:dyDescent="0.2">
      <c r="AA35" s="107">
        <v>89.3</v>
      </c>
      <c r="AB35" s="107">
        <v>10</v>
      </c>
      <c r="AC35" s="107">
        <v>5</v>
      </c>
    </row>
    <row r="36" spans="27:29" x14ac:dyDescent="0.2">
      <c r="AA36" s="107">
        <v>89.7</v>
      </c>
      <c r="AB36" s="107">
        <v>10</v>
      </c>
      <c r="AC36" s="107">
        <v>5</v>
      </c>
    </row>
    <row r="37" spans="27:29" x14ac:dyDescent="0.2">
      <c r="AA37" s="107">
        <v>89.7</v>
      </c>
      <c r="AB37" s="107">
        <v>10</v>
      </c>
      <c r="AC37" s="107">
        <v>5</v>
      </c>
    </row>
    <row r="38" spans="27:29" x14ac:dyDescent="0.2">
      <c r="AA38" s="107">
        <v>89.8</v>
      </c>
      <c r="AB38" s="107">
        <v>10</v>
      </c>
      <c r="AC38" s="107">
        <v>5</v>
      </c>
    </row>
    <row r="39" spans="27:29" x14ac:dyDescent="0.2">
      <c r="AA39" s="107">
        <v>89.8</v>
      </c>
      <c r="AB39" s="107">
        <v>10</v>
      </c>
      <c r="AC39" s="107">
        <v>5</v>
      </c>
    </row>
    <row r="40" spans="27:29" x14ac:dyDescent="0.2">
      <c r="AA40" s="107">
        <v>89.9</v>
      </c>
      <c r="AB40" s="107">
        <v>10</v>
      </c>
      <c r="AC40" s="107">
        <v>5</v>
      </c>
    </row>
    <row r="41" spans="27:29" x14ac:dyDescent="0.2">
      <c r="AA41" s="107">
        <v>90.1</v>
      </c>
      <c r="AB41" s="107">
        <v>10</v>
      </c>
      <c r="AC41" s="107">
        <v>5</v>
      </c>
    </row>
    <row r="42" spans="27:29" x14ac:dyDescent="0.2">
      <c r="AA42" s="107">
        <v>90.2</v>
      </c>
      <c r="AB42" s="107">
        <v>10</v>
      </c>
      <c r="AC42" s="107">
        <v>5</v>
      </c>
    </row>
    <row r="43" spans="27:29" x14ac:dyDescent="0.2">
      <c r="AA43" s="107">
        <v>90.4</v>
      </c>
      <c r="AB43" s="107">
        <v>10</v>
      </c>
      <c r="AC43" s="107">
        <v>5</v>
      </c>
    </row>
    <row r="44" spans="27:29" x14ac:dyDescent="0.2">
      <c r="AA44" s="107">
        <v>90.4</v>
      </c>
      <c r="AB44" s="107">
        <v>10</v>
      </c>
      <c r="AC44" s="107">
        <v>5</v>
      </c>
    </row>
    <row r="45" spans="27:29" x14ac:dyDescent="0.2">
      <c r="AA45" s="107">
        <v>90.5</v>
      </c>
      <c r="AB45" s="107">
        <v>10</v>
      </c>
      <c r="AC45" s="107">
        <v>5</v>
      </c>
    </row>
    <row r="46" spans="27:29" x14ac:dyDescent="0.2">
      <c r="AA46" s="107">
        <v>90.8</v>
      </c>
      <c r="AB46" s="107">
        <v>10</v>
      </c>
      <c r="AC46" s="107">
        <v>5</v>
      </c>
    </row>
    <row r="47" spans="27:29" x14ac:dyDescent="0.2">
      <c r="AA47" s="107">
        <v>91</v>
      </c>
      <c r="AB47" s="107">
        <v>10</v>
      </c>
      <c r="AC47" s="107">
        <v>5</v>
      </c>
    </row>
    <row r="48" spans="27:29" x14ac:dyDescent="0.2">
      <c r="AA48" s="107">
        <v>91.3</v>
      </c>
      <c r="AB48" s="107">
        <v>10</v>
      </c>
      <c r="AC48" s="107">
        <v>5</v>
      </c>
    </row>
    <row r="49" spans="27:32" x14ac:dyDescent="0.2">
      <c r="AA49" s="107">
        <v>91.4</v>
      </c>
      <c r="AB49" s="107">
        <v>10</v>
      </c>
      <c r="AC49" s="107">
        <v>5</v>
      </c>
    </row>
    <row r="50" spans="27:32" x14ac:dyDescent="0.2">
      <c r="AA50" s="107">
        <v>91.5</v>
      </c>
      <c r="AB50" s="107">
        <v>10</v>
      </c>
      <c r="AC50" s="107">
        <v>5</v>
      </c>
    </row>
    <row r="51" spans="27:32" x14ac:dyDescent="0.2">
      <c r="AA51" s="107">
        <v>91.8</v>
      </c>
      <c r="AB51" s="107">
        <v>10</v>
      </c>
      <c r="AC51" s="107">
        <v>5</v>
      </c>
    </row>
    <row r="52" spans="27:32" x14ac:dyDescent="0.2">
      <c r="AA52" s="107">
        <v>83.9</v>
      </c>
      <c r="AB52" s="107">
        <v>10</v>
      </c>
      <c r="AD52" s="107">
        <v>4</v>
      </c>
      <c r="AE52" s="107">
        <v>5</v>
      </c>
      <c r="AF52" s="107">
        <v>6</v>
      </c>
    </row>
    <row r="53" spans="27:32" x14ac:dyDescent="0.2">
      <c r="AA53" s="107">
        <v>87.4</v>
      </c>
      <c r="AB53" s="107">
        <v>10</v>
      </c>
      <c r="AD53" s="107">
        <v>4</v>
      </c>
      <c r="AE53" s="107">
        <v>5</v>
      </c>
      <c r="AF53" s="107">
        <v>6</v>
      </c>
    </row>
    <row r="54" spans="27:32" x14ac:dyDescent="0.2">
      <c r="AA54" s="107">
        <v>89.8</v>
      </c>
      <c r="AB54" s="107">
        <v>10</v>
      </c>
      <c r="AD54" s="107">
        <v>4</v>
      </c>
      <c r="AE54" s="107">
        <v>5</v>
      </c>
      <c r="AF54" s="107">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B17" sqref="B17"/>
    </sheetView>
  </sheetViews>
  <sheetFormatPr defaultRowHeight="12.75" x14ac:dyDescent="0.2"/>
  <cols>
    <col min="1" max="16384" width="9.140625" style="107"/>
  </cols>
  <sheetData>
    <row r="1" spans="1:29" ht="18" x14ac:dyDescent="0.25">
      <c r="A1" s="159" t="s">
        <v>182</v>
      </c>
      <c r="AA1" s="107">
        <v>40193</v>
      </c>
      <c r="AB1" s="107">
        <v>10</v>
      </c>
      <c r="AC1" s="107">
        <v>5</v>
      </c>
    </row>
    <row r="2" spans="1:29" x14ac:dyDescent="0.2">
      <c r="AA2" s="107">
        <v>40461</v>
      </c>
      <c r="AB2" s="107">
        <v>10</v>
      </c>
      <c r="AC2" s="107">
        <v>5</v>
      </c>
    </row>
    <row r="3" spans="1:29" x14ac:dyDescent="0.2">
      <c r="A3" s="161">
        <v>43195</v>
      </c>
      <c r="AA3" s="107">
        <v>40760</v>
      </c>
      <c r="AB3" s="107">
        <v>10</v>
      </c>
      <c r="AC3" s="107">
        <v>5</v>
      </c>
    </row>
    <row r="4" spans="1:29" x14ac:dyDescent="0.2">
      <c r="A4" s="107" t="s">
        <v>167</v>
      </c>
      <c r="C4" s="107">
        <v>40193</v>
      </c>
      <c r="AA4" s="107">
        <v>41706</v>
      </c>
      <c r="AB4" s="107">
        <v>10</v>
      </c>
      <c r="AC4" s="107">
        <v>5</v>
      </c>
    </row>
    <row r="5" spans="1:29" x14ac:dyDescent="0.2">
      <c r="A5" s="107" t="s">
        <v>168</v>
      </c>
      <c r="C5" s="107">
        <v>47114</v>
      </c>
      <c r="AA5" s="107">
        <v>42580.615369438601</v>
      </c>
      <c r="AB5" s="107">
        <v>10</v>
      </c>
      <c r="AC5" s="107">
        <v>5</v>
      </c>
    </row>
    <row r="6" spans="1:29" x14ac:dyDescent="0.2">
      <c r="A6" s="107" t="s">
        <v>68</v>
      </c>
      <c r="C6" s="107">
        <v>52169.069300000003</v>
      </c>
      <c r="AA6" s="107">
        <v>43195</v>
      </c>
      <c r="AB6" s="107">
        <v>10</v>
      </c>
      <c r="AC6" s="107">
        <v>5</v>
      </c>
    </row>
    <row r="7" spans="1:29" x14ac:dyDescent="0.2">
      <c r="A7" s="107" t="s">
        <v>169</v>
      </c>
      <c r="C7" s="107">
        <v>59877.304400000001</v>
      </c>
      <c r="AA7" s="107">
        <v>43221</v>
      </c>
      <c r="AB7" s="107">
        <v>10</v>
      </c>
      <c r="AC7" s="107">
        <v>5</v>
      </c>
    </row>
    <row r="8" spans="1:29" x14ac:dyDescent="0.2">
      <c r="A8" s="107" t="s">
        <v>170</v>
      </c>
      <c r="C8" s="107">
        <v>69826</v>
      </c>
      <c r="AA8" s="107">
        <v>43302.794964895402</v>
      </c>
      <c r="AB8" s="107">
        <v>10</v>
      </c>
      <c r="AC8" s="107">
        <v>5</v>
      </c>
    </row>
    <row r="9" spans="1:29" x14ac:dyDescent="0.2">
      <c r="A9" s="107" t="s">
        <v>171</v>
      </c>
      <c r="C9" s="107">
        <v>12763.304400000001</v>
      </c>
      <c r="AA9" s="107">
        <v>43395</v>
      </c>
      <c r="AB9" s="107">
        <v>10</v>
      </c>
      <c r="AC9" s="107">
        <v>5</v>
      </c>
    </row>
    <row r="10" spans="1:29" x14ac:dyDescent="0.2">
      <c r="A10" s="107" t="s">
        <v>172</v>
      </c>
      <c r="AA10" s="107">
        <v>43437</v>
      </c>
      <c r="AB10" s="107">
        <v>10</v>
      </c>
      <c r="AC10" s="107">
        <v>5</v>
      </c>
    </row>
    <row r="11" spans="1:29" x14ac:dyDescent="0.2">
      <c r="AA11" s="107">
        <v>43863</v>
      </c>
      <c r="AB11" s="107">
        <v>10</v>
      </c>
      <c r="AC11" s="107">
        <v>5</v>
      </c>
    </row>
    <row r="12" spans="1:29" x14ac:dyDescent="0.2">
      <c r="AA12" s="107">
        <v>45887</v>
      </c>
      <c r="AB12" s="107">
        <v>10</v>
      </c>
      <c r="AC12" s="107">
        <v>5</v>
      </c>
    </row>
    <row r="13" spans="1:29" x14ac:dyDescent="0.2">
      <c r="AA13" s="107">
        <v>47114</v>
      </c>
      <c r="AB13" s="107">
        <v>10</v>
      </c>
      <c r="AC13" s="107">
        <v>5</v>
      </c>
    </row>
    <row r="14" spans="1:29" x14ac:dyDescent="0.2">
      <c r="AA14" s="107">
        <v>47371</v>
      </c>
      <c r="AB14" s="107">
        <v>10</v>
      </c>
      <c r="AC14" s="107">
        <v>5</v>
      </c>
    </row>
    <row r="15" spans="1:29" x14ac:dyDescent="0.2">
      <c r="AA15" s="107">
        <v>47691</v>
      </c>
      <c r="AB15" s="107">
        <v>10</v>
      </c>
      <c r="AC15" s="107">
        <v>5</v>
      </c>
    </row>
    <row r="16" spans="1:29" x14ac:dyDescent="0.2">
      <c r="AA16" s="107">
        <v>47804</v>
      </c>
      <c r="AB16" s="107">
        <v>10</v>
      </c>
      <c r="AC16" s="107">
        <v>5</v>
      </c>
    </row>
    <row r="17" spans="5:29" x14ac:dyDescent="0.2">
      <c r="AA17" s="107">
        <v>47958</v>
      </c>
      <c r="AB17" s="107">
        <v>10</v>
      </c>
      <c r="AC17" s="107">
        <v>5</v>
      </c>
    </row>
    <row r="18" spans="5:29" x14ac:dyDescent="0.2">
      <c r="E18" s="107" t="s">
        <v>183</v>
      </c>
      <c r="AA18" s="107">
        <v>49402</v>
      </c>
      <c r="AB18" s="107">
        <v>10</v>
      </c>
      <c r="AC18" s="107">
        <v>5</v>
      </c>
    </row>
    <row r="19" spans="5:29" x14ac:dyDescent="0.2">
      <c r="E19" s="107" t="s">
        <v>184</v>
      </c>
      <c r="AA19" s="107">
        <v>49562</v>
      </c>
      <c r="AB19" s="107">
        <v>10</v>
      </c>
      <c r="AC19" s="107">
        <v>5</v>
      </c>
    </row>
    <row r="20" spans="5:29" x14ac:dyDescent="0.2">
      <c r="E20" s="107" t="s">
        <v>185</v>
      </c>
      <c r="AA20" s="107">
        <v>49846</v>
      </c>
      <c r="AB20" s="107">
        <v>10</v>
      </c>
      <c r="AC20" s="107">
        <v>5</v>
      </c>
    </row>
    <row r="21" spans="5:29" x14ac:dyDescent="0.2">
      <c r="E21" s="107" t="s">
        <v>186</v>
      </c>
      <c r="AA21" s="107">
        <v>50003</v>
      </c>
      <c r="AB21" s="107">
        <v>10</v>
      </c>
      <c r="AC21" s="107">
        <v>5</v>
      </c>
    </row>
    <row r="22" spans="5:29" x14ac:dyDescent="0.2">
      <c r="E22" s="107" t="s">
        <v>187</v>
      </c>
      <c r="AA22" s="107">
        <v>50055</v>
      </c>
      <c r="AB22" s="107">
        <v>10</v>
      </c>
      <c r="AC22" s="107">
        <v>5</v>
      </c>
    </row>
    <row r="23" spans="5:29" x14ac:dyDescent="0.2">
      <c r="AA23" s="107">
        <v>50487</v>
      </c>
      <c r="AB23" s="107">
        <v>10</v>
      </c>
      <c r="AC23" s="107">
        <v>5</v>
      </c>
    </row>
    <row r="24" spans="5:29" x14ac:dyDescent="0.2">
      <c r="AA24" s="107">
        <v>51165.116228090497</v>
      </c>
      <c r="AB24" s="107">
        <v>10</v>
      </c>
      <c r="AC24" s="107">
        <v>5</v>
      </c>
    </row>
    <row r="25" spans="5:29" x14ac:dyDescent="0.2">
      <c r="AA25" s="107">
        <v>51553</v>
      </c>
      <c r="AB25" s="107">
        <v>10</v>
      </c>
      <c r="AC25" s="107">
        <v>5</v>
      </c>
    </row>
    <row r="26" spans="5:29" x14ac:dyDescent="0.2">
      <c r="AA26" s="107">
        <v>52169.069316526802</v>
      </c>
      <c r="AB26" s="107">
        <v>10</v>
      </c>
      <c r="AC26" s="107">
        <v>5</v>
      </c>
    </row>
    <row r="27" spans="5:29" x14ac:dyDescent="0.2">
      <c r="AA27" s="107">
        <v>52767</v>
      </c>
      <c r="AB27" s="107">
        <v>10</v>
      </c>
      <c r="AC27" s="107">
        <v>5</v>
      </c>
    </row>
    <row r="28" spans="5:29" x14ac:dyDescent="0.2">
      <c r="AA28" s="107">
        <v>52838</v>
      </c>
      <c r="AB28" s="107">
        <v>10</v>
      </c>
      <c r="AC28" s="107">
        <v>5</v>
      </c>
    </row>
    <row r="29" spans="5:29" x14ac:dyDescent="0.2">
      <c r="AA29" s="107">
        <v>53695</v>
      </c>
      <c r="AB29" s="107">
        <v>10</v>
      </c>
      <c r="AC29" s="107">
        <v>5</v>
      </c>
    </row>
    <row r="30" spans="5:29" x14ac:dyDescent="0.2">
      <c r="AA30" s="107">
        <v>54043</v>
      </c>
      <c r="AB30" s="107">
        <v>10</v>
      </c>
      <c r="AC30" s="107">
        <v>5</v>
      </c>
    </row>
    <row r="31" spans="5:29" x14ac:dyDescent="0.2">
      <c r="AA31" s="107">
        <v>54066</v>
      </c>
      <c r="AB31" s="107">
        <v>10</v>
      </c>
      <c r="AC31" s="107">
        <v>5</v>
      </c>
    </row>
    <row r="32" spans="5:29" x14ac:dyDescent="0.2">
      <c r="AA32" s="107">
        <v>54342.076060999498</v>
      </c>
      <c r="AB32" s="107">
        <v>10</v>
      </c>
      <c r="AC32" s="107">
        <v>5</v>
      </c>
    </row>
    <row r="33" spans="27:29" x14ac:dyDescent="0.2">
      <c r="AA33" s="107">
        <v>54777</v>
      </c>
      <c r="AB33" s="107">
        <v>10</v>
      </c>
      <c r="AC33" s="107">
        <v>5</v>
      </c>
    </row>
    <row r="34" spans="27:29" x14ac:dyDescent="0.2">
      <c r="AA34" s="107">
        <v>54982.060958829898</v>
      </c>
      <c r="AB34" s="107">
        <v>10</v>
      </c>
      <c r="AC34" s="107">
        <v>5</v>
      </c>
    </row>
    <row r="35" spans="27:29" x14ac:dyDescent="0.2">
      <c r="AA35" s="107">
        <v>55158</v>
      </c>
      <c r="AB35" s="107">
        <v>10</v>
      </c>
      <c r="AC35" s="107">
        <v>5</v>
      </c>
    </row>
    <row r="36" spans="27:29" x14ac:dyDescent="0.2">
      <c r="AA36" s="107">
        <v>55946</v>
      </c>
      <c r="AB36" s="107">
        <v>10</v>
      </c>
      <c r="AC36" s="107">
        <v>5</v>
      </c>
    </row>
    <row r="37" spans="27:29" x14ac:dyDescent="0.2">
      <c r="AA37" s="107">
        <v>56834.518300498697</v>
      </c>
      <c r="AB37" s="107">
        <v>10</v>
      </c>
      <c r="AC37" s="107">
        <v>5</v>
      </c>
    </row>
    <row r="38" spans="27:29" x14ac:dyDescent="0.2">
      <c r="AA38" s="107">
        <v>56883</v>
      </c>
      <c r="AB38" s="107">
        <v>10</v>
      </c>
      <c r="AC38" s="107">
        <v>5</v>
      </c>
    </row>
    <row r="39" spans="27:29" x14ac:dyDescent="0.2">
      <c r="AA39" s="107">
        <v>59877.304402423601</v>
      </c>
      <c r="AB39" s="107">
        <v>10</v>
      </c>
      <c r="AC39" s="107">
        <v>5</v>
      </c>
    </row>
    <row r="40" spans="27:29" x14ac:dyDescent="0.2">
      <c r="AA40" s="107">
        <v>59881</v>
      </c>
      <c r="AB40" s="107">
        <v>10</v>
      </c>
      <c r="AC40" s="107">
        <v>5</v>
      </c>
    </row>
    <row r="41" spans="27:29" x14ac:dyDescent="0.2">
      <c r="AA41" s="107">
        <v>60692.290106296699</v>
      </c>
      <c r="AB41" s="107">
        <v>10</v>
      </c>
      <c r="AC41" s="107">
        <v>5</v>
      </c>
    </row>
    <row r="42" spans="27:29" x14ac:dyDescent="0.2">
      <c r="AA42" s="107">
        <v>60727</v>
      </c>
      <c r="AB42" s="107">
        <v>10</v>
      </c>
      <c r="AC42" s="107">
        <v>5</v>
      </c>
    </row>
    <row r="43" spans="27:29" x14ac:dyDescent="0.2">
      <c r="AA43" s="107">
        <v>61161</v>
      </c>
      <c r="AB43" s="107">
        <v>10</v>
      </c>
      <c r="AC43" s="107">
        <v>5</v>
      </c>
    </row>
    <row r="44" spans="27:29" x14ac:dyDescent="0.2">
      <c r="AA44" s="107">
        <v>61364</v>
      </c>
      <c r="AB44" s="107">
        <v>10</v>
      </c>
      <c r="AC44" s="107">
        <v>5</v>
      </c>
    </row>
    <row r="45" spans="27:29" x14ac:dyDescent="0.2">
      <c r="AA45" s="107">
        <v>61730</v>
      </c>
      <c r="AB45" s="107">
        <v>10</v>
      </c>
      <c r="AC45" s="107">
        <v>5</v>
      </c>
    </row>
    <row r="46" spans="27:29" x14ac:dyDescent="0.2">
      <c r="AA46" s="107">
        <v>64372</v>
      </c>
      <c r="AB46" s="107">
        <v>10</v>
      </c>
      <c r="AC46" s="107">
        <v>5</v>
      </c>
    </row>
    <row r="47" spans="27:29" x14ac:dyDescent="0.2">
      <c r="AA47" s="107">
        <v>64669</v>
      </c>
      <c r="AB47" s="107">
        <v>10</v>
      </c>
      <c r="AC47" s="107">
        <v>5</v>
      </c>
    </row>
    <row r="48" spans="27:29" x14ac:dyDescent="0.2">
      <c r="AA48" s="107">
        <v>66014.519285885195</v>
      </c>
      <c r="AB48" s="107">
        <v>10</v>
      </c>
      <c r="AC48" s="107">
        <v>5</v>
      </c>
    </row>
    <row r="49" spans="27:32" x14ac:dyDescent="0.2">
      <c r="AA49" s="107">
        <v>66904</v>
      </c>
      <c r="AB49" s="107">
        <v>10</v>
      </c>
      <c r="AC49" s="107">
        <v>5</v>
      </c>
    </row>
    <row r="50" spans="27:32" x14ac:dyDescent="0.2">
      <c r="AA50" s="107">
        <v>69453</v>
      </c>
      <c r="AB50" s="107">
        <v>10</v>
      </c>
      <c r="AC50" s="107">
        <v>5</v>
      </c>
    </row>
    <row r="51" spans="27:32" x14ac:dyDescent="0.2">
      <c r="AA51" s="107">
        <v>69826</v>
      </c>
      <c r="AB51" s="107">
        <v>10</v>
      </c>
      <c r="AC51" s="107">
        <v>5</v>
      </c>
    </row>
    <row r="52" spans="27:32" x14ac:dyDescent="0.2">
      <c r="AA52" s="107">
        <v>47114</v>
      </c>
      <c r="AB52" s="107">
        <v>10</v>
      </c>
      <c r="AD52" s="107">
        <v>4</v>
      </c>
      <c r="AE52" s="107">
        <v>5</v>
      </c>
      <c r="AF52" s="107">
        <v>6</v>
      </c>
    </row>
    <row r="53" spans="27:32" x14ac:dyDescent="0.2">
      <c r="AA53" s="107">
        <v>52169.069300000003</v>
      </c>
      <c r="AB53" s="107">
        <v>10</v>
      </c>
      <c r="AD53" s="107">
        <v>4</v>
      </c>
      <c r="AE53" s="107">
        <v>5</v>
      </c>
      <c r="AF53" s="107">
        <v>6</v>
      </c>
    </row>
    <row r="54" spans="27:32" x14ac:dyDescent="0.2">
      <c r="AA54" s="107">
        <v>59877.304400000001</v>
      </c>
      <c r="AB54" s="107">
        <v>10</v>
      </c>
      <c r="AD54" s="107">
        <v>4</v>
      </c>
      <c r="AE54" s="107">
        <v>5</v>
      </c>
      <c r="AF54" s="107">
        <v>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B17" sqref="B17"/>
    </sheetView>
  </sheetViews>
  <sheetFormatPr defaultRowHeight="12.75" x14ac:dyDescent="0.2"/>
  <cols>
    <col min="1" max="16384" width="9.140625" style="107"/>
  </cols>
  <sheetData>
    <row r="1" spans="1:29" ht="18" x14ac:dyDescent="0.25">
      <c r="A1" s="159" t="s">
        <v>177</v>
      </c>
      <c r="AA1" s="107">
        <v>8.3000000000000004E-2</v>
      </c>
      <c r="AB1" s="107">
        <v>10</v>
      </c>
      <c r="AC1" s="107">
        <v>5</v>
      </c>
    </row>
    <row r="2" spans="1:29" x14ac:dyDescent="0.2">
      <c r="AA2" s="107">
        <v>9.8000000000000004E-2</v>
      </c>
      <c r="AB2" s="107">
        <v>10</v>
      </c>
      <c r="AC2" s="107">
        <v>5</v>
      </c>
    </row>
    <row r="3" spans="1:29" x14ac:dyDescent="0.2">
      <c r="A3" s="161">
        <v>0.161</v>
      </c>
      <c r="AA3" s="107">
        <v>0.10100000000000001</v>
      </c>
      <c r="AB3" s="107">
        <v>10</v>
      </c>
      <c r="AC3" s="107">
        <v>5</v>
      </c>
    </row>
    <row r="4" spans="1:29" x14ac:dyDescent="0.2">
      <c r="A4" s="107" t="s">
        <v>167</v>
      </c>
      <c r="C4" s="162">
        <v>8.3000000000000004E-2</v>
      </c>
      <c r="AA4" s="107">
        <v>0.104</v>
      </c>
      <c r="AB4" s="107">
        <v>10</v>
      </c>
      <c r="AC4" s="107">
        <v>5</v>
      </c>
    </row>
    <row r="5" spans="1:29" x14ac:dyDescent="0.2">
      <c r="A5" s="107" t="s">
        <v>168</v>
      </c>
      <c r="C5" s="162">
        <v>0.112</v>
      </c>
      <c r="AA5" s="107">
        <v>0.105</v>
      </c>
      <c r="AB5" s="107">
        <v>10</v>
      </c>
      <c r="AC5" s="107">
        <v>5</v>
      </c>
    </row>
    <row r="6" spans="1:29" x14ac:dyDescent="0.2">
      <c r="A6" s="107" t="s">
        <v>68</v>
      </c>
      <c r="C6" s="162">
        <v>0.14099999999999999</v>
      </c>
      <c r="AA6" s="107">
        <v>0.105</v>
      </c>
      <c r="AB6" s="107">
        <v>10</v>
      </c>
      <c r="AC6" s="107">
        <v>5</v>
      </c>
    </row>
    <row r="7" spans="1:29" x14ac:dyDescent="0.2">
      <c r="A7" s="107" t="s">
        <v>169</v>
      </c>
      <c r="C7" s="162">
        <v>0.17</v>
      </c>
      <c r="AA7" s="107">
        <v>0.106</v>
      </c>
      <c r="AB7" s="107">
        <v>10</v>
      </c>
      <c r="AC7" s="107">
        <v>5</v>
      </c>
    </row>
    <row r="8" spans="1:29" x14ac:dyDescent="0.2">
      <c r="A8" s="107" t="s">
        <v>170</v>
      </c>
      <c r="C8" s="162">
        <v>0.214</v>
      </c>
      <c r="AA8" s="107">
        <v>0.106</v>
      </c>
      <c r="AB8" s="107">
        <v>10</v>
      </c>
      <c r="AC8" s="107">
        <v>5</v>
      </c>
    </row>
    <row r="9" spans="1:29" x14ac:dyDescent="0.2">
      <c r="A9" s="107" t="s">
        <v>171</v>
      </c>
      <c r="C9" s="162">
        <v>5.8000000000000003E-2</v>
      </c>
      <c r="AA9" s="107">
        <v>0.107</v>
      </c>
      <c r="AB9" s="107">
        <v>10</v>
      </c>
      <c r="AC9" s="107">
        <v>5</v>
      </c>
    </row>
    <row r="10" spans="1:29" x14ac:dyDescent="0.2">
      <c r="A10" s="107" t="s">
        <v>172</v>
      </c>
      <c r="AA10" s="107">
        <v>0.107</v>
      </c>
      <c r="AB10" s="107">
        <v>10</v>
      </c>
      <c r="AC10" s="107">
        <v>5</v>
      </c>
    </row>
    <row r="11" spans="1:29" x14ac:dyDescent="0.2">
      <c r="AA11" s="107">
        <v>0.108</v>
      </c>
      <c r="AB11" s="107">
        <v>10</v>
      </c>
      <c r="AC11" s="107">
        <v>5</v>
      </c>
    </row>
    <row r="12" spans="1:29" x14ac:dyDescent="0.2">
      <c r="AA12" s="107">
        <v>0.109</v>
      </c>
      <c r="AB12" s="107">
        <v>10</v>
      </c>
      <c r="AC12" s="107">
        <v>5</v>
      </c>
    </row>
    <row r="13" spans="1:29" x14ac:dyDescent="0.2">
      <c r="AA13" s="107">
        <v>0.112</v>
      </c>
      <c r="AB13" s="107">
        <v>10</v>
      </c>
      <c r="AC13" s="107">
        <v>5</v>
      </c>
    </row>
    <row r="14" spans="1:29" x14ac:dyDescent="0.2">
      <c r="AA14" s="107">
        <v>0.113</v>
      </c>
      <c r="AB14" s="107">
        <v>10</v>
      </c>
      <c r="AC14" s="107">
        <v>5</v>
      </c>
    </row>
    <row r="15" spans="1:29" x14ac:dyDescent="0.2">
      <c r="AA15" s="107">
        <v>0.11799999999999999</v>
      </c>
      <c r="AB15" s="107">
        <v>10</v>
      </c>
      <c r="AC15" s="107">
        <v>5</v>
      </c>
    </row>
    <row r="16" spans="1:29" x14ac:dyDescent="0.2">
      <c r="AA16" s="107">
        <v>0.11899999999999999</v>
      </c>
      <c r="AB16" s="107">
        <v>10</v>
      </c>
      <c r="AC16" s="107">
        <v>5</v>
      </c>
    </row>
    <row r="17" spans="5:29" x14ac:dyDescent="0.2">
      <c r="AA17" s="107">
        <v>0.12</v>
      </c>
      <c r="AB17" s="107">
        <v>10</v>
      </c>
      <c r="AC17" s="107">
        <v>5</v>
      </c>
    </row>
    <row r="18" spans="5:29" x14ac:dyDescent="0.2">
      <c r="E18" s="107" t="s">
        <v>178</v>
      </c>
      <c r="AA18" s="107">
        <v>0.123</v>
      </c>
      <c r="AB18" s="107">
        <v>10</v>
      </c>
      <c r="AC18" s="107">
        <v>5</v>
      </c>
    </row>
    <row r="19" spans="5:29" x14ac:dyDescent="0.2">
      <c r="E19" s="107" t="s">
        <v>179</v>
      </c>
      <c r="AA19" s="107">
        <v>0.125</v>
      </c>
      <c r="AB19" s="107">
        <v>10</v>
      </c>
      <c r="AC19" s="107">
        <v>5</v>
      </c>
    </row>
    <row r="20" spans="5:29" x14ac:dyDescent="0.2">
      <c r="E20" s="107" t="s">
        <v>180</v>
      </c>
      <c r="AA20" s="107">
        <v>0.128</v>
      </c>
      <c r="AB20" s="107">
        <v>10</v>
      </c>
      <c r="AC20" s="107">
        <v>5</v>
      </c>
    </row>
    <row r="21" spans="5:29" x14ac:dyDescent="0.2">
      <c r="E21" s="107" t="s">
        <v>181</v>
      </c>
      <c r="AA21" s="107">
        <v>0.13</v>
      </c>
      <c r="AB21" s="107">
        <v>10</v>
      </c>
      <c r="AC21" s="107">
        <v>5</v>
      </c>
    </row>
    <row r="22" spans="5:29" x14ac:dyDescent="0.2">
      <c r="AA22" s="107">
        <v>0.13400000000000001</v>
      </c>
      <c r="AB22" s="107">
        <v>10</v>
      </c>
      <c r="AC22" s="107">
        <v>5</v>
      </c>
    </row>
    <row r="23" spans="5:29" x14ac:dyDescent="0.2">
      <c r="AA23" s="107">
        <v>0.13500000000000001</v>
      </c>
      <c r="AB23" s="107">
        <v>10</v>
      </c>
      <c r="AC23" s="107">
        <v>5</v>
      </c>
    </row>
    <row r="24" spans="5:29" x14ac:dyDescent="0.2">
      <c r="AA24" s="107">
        <v>0.13700000000000001</v>
      </c>
      <c r="AB24" s="107">
        <v>10</v>
      </c>
      <c r="AC24" s="107">
        <v>5</v>
      </c>
    </row>
    <row r="25" spans="5:29" x14ac:dyDescent="0.2">
      <c r="AA25" s="107">
        <v>0.13800000000000001</v>
      </c>
      <c r="AB25" s="107">
        <v>10</v>
      </c>
      <c r="AC25" s="107">
        <v>5</v>
      </c>
    </row>
    <row r="26" spans="5:29" x14ac:dyDescent="0.2">
      <c r="AA26" s="107">
        <v>0.14099999999999999</v>
      </c>
      <c r="AB26" s="107">
        <v>10</v>
      </c>
      <c r="AC26" s="107">
        <v>5</v>
      </c>
    </row>
    <row r="27" spans="5:29" x14ac:dyDescent="0.2">
      <c r="AA27" s="107">
        <v>0.14299999999999999</v>
      </c>
      <c r="AB27" s="107">
        <v>10</v>
      </c>
      <c r="AC27" s="107">
        <v>5</v>
      </c>
    </row>
    <row r="28" spans="5:29" x14ac:dyDescent="0.2">
      <c r="AA28" s="107">
        <v>0.14399999999999999</v>
      </c>
      <c r="AB28" s="107">
        <v>10</v>
      </c>
      <c r="AC28" s="107">
        <v>5</v>
      </c>
    </row>
    <row r="29" spans="5:29" x14ac:dyDescent="0.2">
      <c r="AA29" s="107">
        <v>0.14399999999999999</v>
      </c>
      <c r="AB29" s="107">
        <v>10</v>
      </c>
      <c r="AC29" s="107">
        <v>5</v>
      </c>
    </row>
    <row r="30" spans="5:29" x14ac:dyDescent="0.2">
      <c r="AA30" s="107">
        <v>0.14699999999999999</v>
      </c>
      <c r="AB30" s="107">
        <v>10</v>
      </c>
      <c r="AC30" s="107">
        <v>5</v>
      </c>
    </row>
    <row r="31" spans="5:29" x14ac:dyDescent="0.2">
      <c r="AA31" s="107">
        <v>0.14799999999999999</v>
      </c>
      <c r="AB31" s="107">
        <v>10</v>
      </c>
      <c r="AC31" s="107">
        <v>5</v>
      </c>
    </row>
    <row r="32" spans="5:29" x14ac:dyDescent="0.2">
      <c r="AA32" s="107">
        <v>0.14799999999999999</v>
      </c>
      <c r="AB32" s="107">
        <v>10</v>
      </c>
      <c r="AC32" s="107">
        <v>5</v>
      </c>
    </row>
    <row r="33" spans="27:29" x14ac:dyDescent="0.2">
      <c r="AA33" s="107">
        <v>0.15</v>
      </c>
      <c r="AB33" s="107">
        <v>10</v>
      </c>
      <c r="AC33" s="107">
        <v>5</v>
      </c>
    </row>
    <row r="34" spans="27:29" x14ac:dyDescent="0.2">
      <c r="AA34" s="107">
        <v>0.153</v>
      </c>
      <c r="AB34" s="107">
        <v>10</v>
      </c>
      <c r="AC34" s="107">
        <v>5</v>
      </c>
    </row>
    <row r="35" spans="27:29" x14ac:dyDescent="0.2">
      <c r="AA35" s="107">
        <v>0.159</v>
      </c>
      <c r="AB35" s="107">
        <v>10</v>
      </c>
      <c r="AC35" s="107">
        <v>5</v>
      </c>
    </row>
    <row r="36" spans="27:29" x14ac:dyDescent="0.2">
      <c r="AA36" s="107">
        <v>0.159</v>
      </c>
      <c r="AB36" s="107">
        <v>10</v>
      </c>
      <c r="AC36" s="107">
        <v>5</v>
      </c>
    </row>
    <row r="37" spans="27:29" x14ac:dyDescent="0.2">
      <c r="AA37" s="107">
        <v>0.161</v>
      </c>
      <c r="AB37" s="107">
        <v>10</v>
      </c>
      <c r="AC37" s="107">
        <v>5</v>
      </c>
    </row>
    <row r="38" spans="27:29" x14ac:dyDescent="0.2">
      <c r="AA38" s="107">
        <v>0.17</v>
      </c>
      <c r="AB38" s="107">
        <v>10</v>
      </c>
      <c r="AC38" s="107">
        <v>5</v>
      </c>
    </row>
    <row r="39" spans="27:29" x14ac:dyDescent="0.2">
      <c r="AA39" s="107">
        <v>0.17</v>
      </c>
      <c r="AB39" s="107">
        <v>10</v>
      </c>
      <c r="AC39" s="107">
        <v>5</v>
      </c>
    </row>
    <row r="40" spans="27:29" x14ac:dyDescent="0.2">
      <c r="AA40" s="107">
        <v>0.17100000000000001</v>
      </c>
      <c r="AB40" s="107">
        <v>10</v>
      </c>
      <c r="AC40" s="107">
        <v>5</v>
      </c>
    </row>
    <row r="41" spans="27:29" x14ac:dyDescent="0.2">
      <c r="AA41" s="107">
        <v>0.17199999999999999</v>
      </c>
      <c r="AB41" s="107">
        <v>10</v>
      </c>
      <c r="AC41" s="107">
        <v>5</v>
      </c>
    </row>
    <row r="42" spans="27:29" x14ac:dyDescent="0.2">
      <c r="AA42" s="107">
        <v>0.17199999999999999</v>
      </c>
      <c r="AB42" s="107">
        <v>10</v>
      </c>
      <c r="AC42" s="107">
        <v>5</v>
      </c>
    </row>
    <row r="43" spans="27:29" x14ac:dyDescent="0.2">
      <c r="AA43" s="107">
        <v>0.17599999999999999</v>
      </c>
      <c r="AB43" s="107">
        <v>10</v>
      </c>
      <c r="AC43" s="107">
        <v>5</v>
      </c>
    </row>
    <row r="44" spans="27:29" x14ac:dyDescent="0.2">
      <c r="AA44" s="107">
        <v>0.17699999999999999</v>
      </c>
      <c r="AB44" s="107">
        <v>10</v>
      </c>
      <c r="AC44" s="107">
        <v>5</v>
      </c>
    </row>
    <row r="45" spans="27:29" x14ac:dyDescent="0.2">
      <c r="AA45" s="107">
        <v>0.18</v>
      </c>
      <c r="AB45" s="107">
        <v>10</v>
      </c>
      <c r="AC45" s="107">
        <v>5</v>
      </c>
    </row>
    <row r="46" spans="27:29" x14ac:dyDescent="0.2">
      <c r="AA46" s="107">
        <v>0.187</v>
      </c>
      <c r="AB46" s="107">
        <v>10</v>
      </c>
      <c r="AC46" s="107">
        <v>5</v>
      </c>
    </row>
    <row r="47" spans="27:29" x14ac:dyDescent="0.2">
      <c r="AA47" s="107">
        <v>0.188</v>
      </c>
      <c r="AB47" s="107">
        <v>10</v>
      </c>
      <c r="AC47" s="107">
        <v>5</v>
      </c>
    </row>
    <row r="48" spans="27:29" x14ac:dyDescent="0.2">
      <c r="AA48" s="107">
        <v>0.19900000000000001</v>
      </c>
      <c r="AB48" s="107">
        <v>10</v>
      </c>
      <c r="AC48" s="107">
        <v>5</v>
      </c>
    </row>
    <row r="49" spans="27:32" x14ac:dyDescent="0.2">
      <c r="AA49" s="107">
        <v>0.20499999999999999</v>
      </c>
      <c r="AB49" s="107">
        <v>10</v>
      </c>
      <c r="AC49" s="107">
        <v>5</v>
      </c>
    </row>
    <row r="50" spans="27:32" x14ac:dyDescent="0.2">
      <c r="AA50" s="107">
        <v>0.20599999999999999</v>
      </c>
      <c r="AB50" s="107">
        <v>10</v>
      </c>
      <c r="AC50" s="107">
        <v>5</v>
      </c>
    </row>
    <row r="51" spans="27:32" x14ac:dyDescent="0.2">
      <c r="AA51" s="107">
        <v>0.214</v>
      </c>
      <c r="AB51" s="107">
        <v>10</v>
      </c>
      <c r="AC51" s="107">
        <v>5</v>
      </c>
    </row>
    <row r="52" spans="27:32" x14ac:dyDescent="0.2">
      <c r="AA52" s="107">
        <v>0.112</v>
      </c>
      <c r="AB52" s="107">
        <v>10</v>
      </c>
      <c r="AD52" s="107">
        <v>4</v>
      </c>
      <c r="AE52" s="107">
        <v>5</v>
      </c>
      <c r="AF52" s="107">
        <v>6</v>
      </c>
    </row>
    <row r="53" spans="27:32" x14ac:dyDescent="0.2">
      <c r="AA53" s="107">
        <v>0.14099999999999999</v>
      </c>
      <c r="AB53" s="107">
        <v>10</v>
      </c>
      <c r="AD53" s="107">
        <v>4</v>
      </c>
      <c r="AE53" s="107">
        <v>5</v>
      </c>
      <c r="AF53" s="107">
        <v>6</v>
      </c>
    </row>
    <row r="54" spans="27:32" x14ac:dyDescent="0.2">
      <c r="AA54" s="107">
        <v>0.17</v>
      </c>
      <c r="AB54" s="107">
        <v>10</v>
      </c>
      <c r="AD54" s="107">
        <v>4</v>
      </c>
      <c r="AE54" s="107">
        <v>5</v>
      </c>
      <c r="AF54" s="107">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election activeCell="C17" sqref="C17"/>
    </sheetView>
  </sheetViews>
  <sheetFormatPr defaultRowHeight="12.75" x14ac:dyDescent="0.2"/>
  <cols>
    <col min="1" max="16384" width="9.140625" style="107"/>
  </cols>
  <sheetData>
    <row r="1" spans="1:29" ht="18" x14ac:dyDescent="0.25">
      <c r="A1" s="159" t="s">
        <v>166</v>
      </c>
      <c r="F1" s="160"/>
      <c r="AA1" s="107">
        <v>2.8000000000000001E-2</v>
      </c>
      <c r="AB1" s="107">
        <v>10</v>
      </c>
      <c r="AC1" s="107">
        <v>5</v>
      </c>
    </row>
    <row r="2" spans="1:29" x14ac:dyDescent="0.2">
      <c r="AA2" s="107">
        <v>3.5999999999999997E-2</v>
      </c>
      <c r="AB2" s="107">
        <v>10</v>
      </c>
      <c r="AC2" s="107">
        <v>5</v>
      </c>
    </row>
    <row r="3" spans="1:29" x14ac:dyDescent="0.2">
      <c r="A3" s="161">
        <v>7.0000000000000007E-2</v>
      </c>
      <c r="AA3" s="107">
        <v>3.5999999999999997E-2</v>
      </c>
      <c r="AB3" s="107">
        <v>10</v>
      </c>
      <c r="AC3" s="107">
        <v>5</v>
      </c>
    </row>
    <row r="4" spans="1:29" x14ac:dyDescent="0.2">
      <c r="A4" s="107" t="s">
        <v>167</v>
      </c>
      <c r="C4" s="162">
        <v>2.8000000000000001E-2</v>
      </c>
      <c r="AA4" s="107">
        <v>3.6999999999999998E-2</v>
      </c>
      <c r="AB4" s="107">
        <v>10</v>
      </c>
      <c r="AC4" s="107">
        <v>5</v>
      </c>
    </row>
    <row r="5" spans="1:29" x14ac:dyDescent="0.2">
      <c r="A5" s="107" t="s">
        <v>168</v>
      </c>
      <c r="C5" s="162">
        <v>4.8000000000000001E-2</v>
      </c>
      <c r="AA5" s="107">
        <v>3.6999999999999998E-2</v>
      </c>
      <c r="AB5" s="107">
        <v>10</v>
      </c>
      <c r="AC5" s="107">
        <v>5</v>
      </c>
    </row>
    <row r="6" spans="1:29" x14ac:dyDescent="0.2">
      <c r="A6" s="107" t="s">
        <v>68</v>
      </c>
      <c r="C6" s="162">
        <v>5.8999999999999997E-2</v>
      </c>
      <c r="AA6" s="107">
        <v>4.3999999999999997E-2</v>
      </c>
      <c r="AB6" s="107">
        <v>10</v>
      </c>
      <c r="AC6" s="107">
        <v>5</v>
      </c>
    </row>
    <row r="7" spans="1:29" x14ac:dyDescent="0.2">
      <c r="A7" s="107" t="s">
        <v>169</v>
      </c>
      <c r="C7" s="162">
        <v>6.8000000000000005E-2</v>
      </c>
      <c r="AA7" s="107">
        <v>4.3999999999999997E-2</v>
      </c>
      <c r="AB7" s="107">
        <v>10</v>
      </c>
      <c r="AC7" s="107">
        <v>5</v>
      </c>
    </row>
    <row r="8" spans="1:29" x14ac:dyDescent="0.2">
      <c r="A8" s="107" t="s">
        <v>170</v>
      </c>
      <c r="C8" s="162">
        <v>0.08</v>
      </c>
      <c r="AA8" s="107">
        <v>4.3999999999999997E-2</v>
      </c>
      <c r="AB8" s="107">
        <v>10</v>
      </c>
      <c r="AC8" s="107">
        <v>5</v>
      </c>
    </row>
    <row r="9" spans="1:29" x14ac:dyDescent="0.2">
      <c r="A9" s="107" t="s">
        <v>171</v>
      </c>
      <c r="C9" s="162">
        <v>0.02</v>
      </c>
      <c r="AA9" s="107">
        <v>4.4999999999999998E-2</v>
      </c>
      <c r="AB9" s="107">
        <v>10</v>
      </c>
      <c r="AC9" s="107">
        <v>5</v>
      </c>
    </row>
    <row r="10" spans="1:29" x14ac:dyDescent="0.2">
      <c r="A10" s="107" t="s">
        <v>172</v>
      </c>
      <c r="AA10" s="107">
        <v>4.4999999999999998E-2</v>
      </c>
      <c r="AB10" s="107">
        <v>10</v>
      </c>
      <c r="AC10" s="107">
        <v>5</v>
      </c>
    </row>
    <row r="11" spans="1:29" x14ac:dyDescent="0.2">
      <c r="AA11" s="107">
        <v>4.5999999999999999E-2</v>
      </c>
      <c r="AB11" s="107">
        <v>10</v>
      </c>
      <c r="AC11" s="107">
        <v>5</v>
      </c>
    </row>
    <row r="12" spans="1:29" x14ac:dyDescent="0.2">
      <c r="AA12" s="107">
        <v>4.5999999999999999E-2</v>
      </c>
      <c r="AB12" s="107">
        <v>10</v>
      </c>
      <c r="AC12" s="107">
        <v>5</v>
      </c>
    </row>
    <row r="13" spans="1:29" x14ac:dyDescent="0.2">
      <c r="AA13" s="107">
        <v>4.8000000000000001E-2</v>
      </c>
      <c r="AB13" s="107">
        <v>10</v>
      </c>
      <c r="AC13" s="107">
        <v>5</v>
      </c>
    </row>
    <row r="14" spans="1:29" x14ac:dyDescent="0.2">
      <c r="AA14" s="107">
        <v>4.9000000000000002E-2</v>
      </c>
      <c r="AB14" s="107">
        <v>10</v>
      </c>
      <c r="AC14" s="107">
        <v>5</v>
      </c>
    </row>
    <row r="15" spans="1:29" x14ac:dyDescent="0.2">
      <c r="AA15" s="107">
        <v>5.0999999999999997E-2</v>
      </c>
      <c r="AB15" s="107">
        <v>10</v>
      </c>
      <c r="AC15" s="107">
        <v>5</v>
      </c>
    </row>
    <row r="16" spans="1:29" x14ac:dyDescent="0.2">
      <c r="AA16" s="107">
        <v>5.2999999999999999E-2</v>
      </c>
      <c r="AB16" s="107">
        <v>10</v>
      </c>
      <c r="AC16" s="107">
        <v>5</v>
      </c>
    </row>
    <row r="17" spans="5:29" x14ac:dyDescent="0.2">
      <c r="AA17" s="107">
        <v>5.3999999999999999E-2</v>
      </c>
      <c r="AB17" s="107">
        <v>10</v>
      </c>
      <c r="AC17" s="107">
        <v>5</v>
      </c>
    </row>
    <row r="18" spans="5:29" x14ac:dyDescent="0.2">
      <c r="E18" s="107" t="s">
        <v>173</v>
      </c>
      <c r="AA18" s="107">
        <v>5.3999999999999999E-2</v>
      </c>
      <c r="AB18" s="107">
        <v>10</v>
      </c>
      <c r="AC18" s="107">
        <v>5</v>
      </c>
    </row>
    <row r="19" spans="5:29" x14ac:dyDescent="0.2">
      <c r="E19" s="107" t="s">
        <v>174</v>
      </c>
      <c r="AA19" s="107">
        <v>5.5E-2</v>
      </c>
      <c r="AB19" s="107">
        <v>10</v>
      </c>
      <c r="AC19" s="107">
        <v>5</v>
      </c>
    </row>
    <row r="20" spans="5:29" x14ac:dyDescent="0.2">
      <c r="E20" s="107" t="s">
        <v>175</v>
      </c>
      <c r="AA20" s="107">
        <v>5.6000000000000001E-2</v>
      </c>
      <c r="AB20" s="107">
        <v>10</v>
      </c>
      <c r="AC20" s="107">
        <v>5</v>
      </c>
    </row>
    <row r="21" spans="5:29" x14ac:dyDescent="0.2">
      <c r="E21" s="107" t="s">
        <v>176</v>
      </c>
      <c r="AA21" s="107">
        <v>5.6000000000000001E-2</v>
      </c>
      <c r="AB21" s="107">
        <v>10</v>
      </c>
      <c r="AC21" s="107">
        <v>5</v>
      </c>
    </row>
    <row r="22" spans="5:29" x14ac:dyDescent="0.2">
      <c r="AA22" s="107">
        <v>5.7000000000000002E-2</v>
      </c>
      <c r="AB22" s="107">
        <v>10</v>
      </c>
      <c r="AC22" s="107">
        <v>5</v>
      </c>
    </row>
    <row r="23" spans="5:29" x14ac:dyDescent="0.2">
      <c r="AA23" s="107">
        <v>5.7000000000000002E-2</v>
      </c>
      <c r="AB23" s="107">
        <v>10</v>
      </c>
      <c r="AC23" s="107">
        <v>5</v>
      </c>
    </row>
    <row r="24" spans="5:29" x14ac:dyDescent="0.2">
      <c r="AA24" s="107">
        <v>5.7000000000000002E-2</v>
      </c>
      <c r="AB24" s="107">
        <v>10</v>
      </c>
      <c r="AC24" s="107">
        <v>5</v>
      </c>
    </row>
    <row r="25" spans="5:29" x14ac:dyDescent="0.2">
      <c r="AA25" s="107">
        <v>5.8000000000000003E-2</v>
      </c>
      <c r="AB25" s="107">
        <v>10</v>
      </c>
      <c r="AC25" s="107">
        <v>5</v>
      </c>
    </row>
    <row r="26" spans="5:29" x14ac:dyDescent="0.2">
      <c r="AA26" s="107">
        <v>5.8999999999999997E-2</v>
      </c>
      <c r="AB26" s="107">
        <v>10</v>
      </c>
      <c r="AC26" s="107">
        <v>5</v>
      </c>
    </row>
    <row r="27" spans="5:29" x14ac:dyDescent="0.2">
      <c r="AA27" s="107">
        <v>6.0999999999999999E-2</v>
      </c>
      <c r="AB27" s="107">
        <v>10</v>
      </c>
      <c r="AC27" s="107">
        <v>5</v>
      </c>
    </row>
    <row r="28" spans="5:29" x14ac:dyDescent="0.2">
      <c r="AA28" s="107">
        <v>6.2E-2</v>
      </c>
      <c r="AB28" s="107">
        <v>10</v>
      </c>
      <c r="AC28" s="107">
        <v>5</v>
      </c>
    </row>
    <row r="29" spans="5:29" x14ac:dyDescent="0.2">
      <c r="AA29" s="107">
        <v>6.2E-2</v>
      </c>
      <c r="AB29" s="107">
        <v>10</v>
      </c>
      <c r="AC29" s="107">
        <v>5</v>
      </c>
    </row>
    <row r="30" spans="5:29" x14ac:dyDescent="0.2">
      <c r="AA30" s="107">
        <v>6.2E-2</v>
      </c>
      <c r="AB30" s="107">
        <v>10</v>
      </c>
      <c r="AC30" s="107">
        <v>5</v>
      </c>
    </row>
    <row r="31" spans="5:29" x14ac:dyDescent="0.2">
      <c r="AA31" s="107">
        <v>6.3E-2</v>
      </c>
      <c r="AB31" s="107">
        <v>10</v>
      </c>
      <c r="AC31" s="107">
        <v>5</v>
      </c>
    </row>
    <row r="32" spans="5:29" x14ac:dyDescent="0.2">
      <c r="AA32" s="107">
        <v>6.5000000000000002E-2</v>
      </c>
      <c r="AB32" s="107">
        <v>10</v>
      </c>
      <c r="AC32" s="107">
        <v>5</v>
      </c>
    </row>
    <row r="33" spans="27:29" x14ac:dyDescent="0.2">
      <c r="AA33" s="107">
        <v>6.5000000000000002E-2</v>
      </c>
      <c r="AB33" s="107">
        <v>10</v>
      </c>
      <c r="AC33" s="107">
        <v>5</v>
      </c>
    </row>
    <row r="34" spans="27:29" x14ac:dyDescent="0.2">
      <c r="AA34" s="107">
        <v>6.5000000000000002E-2</v>
      </c>
      <c r="AB34" s="107">
        <v>10</v>
      </c>
      <c r="AC34" s="107">
        <v>5</v>
      </c>
    </row>
    <row r="35" spans="27:29" x14ac:dyDescent="0.2">
      <c r="AA35" s="107">
        <v>6.5000000000000002E-2</v>
      </c>
      <c r="AB35" s="107">
        <v>10</v>
      </c>
      <c r="AC35" s="107">
        <v>5</v>
      </c>
    </row>
    <row r="36" spans="27:29" x14ac:dyDescent="0.2">
      <c r="AA36" s="107">
        <v>6.6000000000000003E-2</v>
      </c>
      <c r="AB36" s="107">
        <v>10</v>
      </c>
      <c r="AC36" s="107">
        <v>5</v>
      </c>
    </row>
    <row r="37" spans="27:29" x14ac:dyDescent="0.2">
      <c r="AA37" s="107">
        <v>6.6000000000000003E-2</v>
      </c>
      <c r="AB37" s="107">
        <v>10</v>
      </c>
      <c r="AC37" s="107">
        <v>5</v>
      </c>
    </row>
    <row r="38" spans="27:29" x14ac:dyDescent="0.2">
      <c r="AA38" s="107">
        <v>6.6000000000000003E-2</v>
      </c>
      <c r="AB38" s="107">
        <v>10</v>
      </c>
      <c r="AC38" s="107">
        <v>5</v>
      </c>
    </row>
    <row r="39" spans="27:29" x14ac:dyDescent="0.2">
      <c r="AA39" s="107">
        <v>6.8000000000000005E-2</v>
      </c>
      <c r="AB39" s="107">
        <v>10</v>
      </c>
      <c r="AC39" s="107">
        <v>5</v>
      </c>
    </row>
    <row r="40" spans="27:29" x14ac:dyDescent="0.2">
      <c r="AA40" s="107">
        <v>6.9000000000000006E-2</v>
      </c>
      <c r="AB40" s="107">
        <v>10</v>
      </c>
      <c r="AC40" s="107">
        <v>5</v>
      </c>
    </row>
    <row r="41" spans="27:29" x14ac:dyDescent="0.2">
      <c r="AA41" s="107">
        <v>7.0000000000000007E-2</v>
      </c>
      <c r="AB41" s="107">
        <v>10</v>
      </c>
      <c r="AC41" s="107">
        <v>5</v>
      </c>
    </row>
    <row r="42" spans="27:29" x14ac:dyDescent="0.2">
      <c r="AA42" s="107">
        <v>7.0000000000000007E-2</v>
      </c>
      <c r="AB42" s="107">
        <v>10</v>
      </c>
      <c r="AC42" s="107">
        <v>5</v>
      </c>
    </row>
    <row r="43" spans="27:29" x14ac:dyDescent="0.2">
      <c r="AA43" s="107">
        <v>7.0999999999999994E-2</v>
      </c>
      <c r="AB43" s="107">
        <v>10</v>
      </c>
      <c r="AC43" s="107">
        <v>5</v>
      </c>
    </row>
    <row r="44" spans="27:29" x14ac:dyDescent="0.2">
      <c r="AA44" s="107">
        <v>7.3999999999999996E-2</v>
      </c>
      <c r="AB44" s="107">
        <v>10</v>
      </c>
      <c r="AC44" s="107">
        <v>5</v>
      </c>
    </row>
    <row r="45" spans="27:29" x14ac:dyDescent="0.2">
      <c r="AA45" s="107">
        <v>7.3999999999999996E-2</v>
      </c>
      <c r="AB45" s="107">
        <v>10</v>
      </c>
      <c r="AC45" s="107">
        <v>5</v>
      </c>
    </row>
    <row r="46" spans="27:29" x14ac:dyDescent="0.2">
      <c r="AA46" s="107">
        <v>7.3999999999999996E-2</v>
      </c>
      <c r="AB46" s="107">
        <v>10</v>
      </c>
      <c r="AC46" s="107">
        <v>5</v>
      </c>
    </row>
    <row r="47" spans="27:29" x14ac:dyDescent="0.2">
      <c r="AA47" s="107">
        <v>7.6999999999999999E-2</v>
      </c>
      <c r="AB47" s="107">
        <v>10</v>
      </c>
      <c r="AC47" s="107">
        <v>5</v>
      </c>
    </row>
    <row r="48" spans="27:29" x14ac:dyDescent="0.2">
      <c r="AA48" s="107">
        <v>7.6999999999999999E-2</v>
      </c>
      <c r="AB48" s="107">
        <v>10</v>
      </c>
      <c r="AC48" s="107">
        <v>5</v>
      </c>
    </row>
    <row r="49" spans="27:32" x14ac:dyDescent="0.2">
      <c r="AA49" s="107">
        <v>7.6999999999999999E-2</v>
      </c>
      <c r="AB49" s="107">
        <v>10</v>
      </c>
      <c r="AC49" s="107">
        <v>5</v>
      </c>
    </row>
    <row r="50" spans="27:32" x14ac:dyDescent="0.2">
      <c r="AA50" s="107">
        <v>7.8E-2</v>
      </c>
      <c r="AB50" s="107">
        <v>10</v>
      </c>
      <c r="AC50" s="107">
        <v>5</v>
      </c>
    </row>
    <row r="51" spans="27:32" x14ac:dyDescent="0.2">
      <c r="AA51" s="107">
        <v>0.08</v>
      </c>
      <c r="AB51" s="107">
        <v>10</v>
      </c>
      <c r="AC51" s="107">
        <v>5</v>
      </c>
    </row>
    <row r="52" spans="27:32" x14ac:dyDescent="0.2">
      <c r="AA52" s="107">
        <v>4.8000000000000001E-2</v>
      </c>
      <c r="AB52" s="107">
        <v>10</v>
      </c>
      <c r="AD52" s="107">
        <v>4</v>
      </c>
      <c r="AE52" s="107">
        <v>5</v>
      </c>
      <c r="AF52" s="107">
        <v>6</v>
      </c>
    </row>
    <row r="53" spans="27:32" x14ac:dyDescent="0.2">
      <c r="AA53" s="107">
        <v>5.8999999999999997E-2</v>
      </c>
      <c r="AB53" s="107">
        <v>10</v>
      </c>
      <c r="AD53" s="107">
        <v>4</v>
      </c>
      <c r="AE53" s="107">
        <v>5</v>
      </c>
      <c r="AF53" s="107">
        <v>6</v>
      </c>
    </row>
    <row r="54" spans="27:32" x14ac:dyDescent="0.2">
      <c r="AA54" s="107">
        <v>6.8000000000000005E-2</v>
      </c>
      <c r="AB54" s="107">
        <v>10</v>
      </c>
      <c r="AD54" s="107">
        <v>4</v>
      </c>
      <c r="AE54" s="107">
        <v>5</v>
      </c>
      <c r="AF54" s="107">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Main Project</vt:lpstr>
      <vt:lpstr>Analysis</vt:lpstr>
      <vt:lpstr>CO2 BP</vt:lpstr>
      <vt:lpstr>Adv. Degree BP</vt:lpstr>
      <vt:lpstr>BS Grad BP</vt:lpstr>
      <vt:lpstr>HS Grad BP</vt:lpstr>
      <vt:lpstr>Avg. Income BP</vt:lpstr>
      <vt:lpstr>Poverty BP</vt:lpstr>
      <vt:lpstr>Unemployment BP</vt:lpstr>
      <vt:lpstr>CO2 FD</vt:lpstr>
      <vt:lpstr>Adv. Degree FD</vt:lpstr>
      <vt:lpstr>HS Grad FD</vt:lpstr>
      <vt:lpstr>BS Grad FD</vt:lpstr>
      <vt:lpstr>U-3 FD</vt:lpstr>
      <vt:lpstr>Poverty FD</vt:lpstr>
      <vt:lpstr>Avg. Income FD</vt:lpstr>
      <vt:lpstr>Analysis!_ednref1</vt:lpstr>
      <vt:lpstr>Analysis!_ednref2</vt:lpstr>
      <vt:lpstr>Analysis!Correl1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Thorlacius Family</dc:creator>
  <cp:lastModifiedBy>Thorlacius Family</cp:lastModifiedBy>
  <dcterms:created xsi:type="dcterms:W3CDTF">2014-09-16T21:03:17Z</dcterms:created>
  <dcterms:modified xsi:type="dcterms:W3CDTF">2014-09-26T21:45:25Z</dcterms:modified>
</cp:coreProperties>
</file>