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40" firstSheet="1" activeTab="8"/>
  </bookViews>
  <sheets>
    <sheet name="SN_difference9" sheetId="1" r:id="rId1"/>
    <sheet name="Grafiek1 (4)" sheetId="12" r:id="rId2"/>
    <sheet name="Grafiek1 (3)" sheetId="11" r:id="rId3"/>
    <sheet name="Grafiek1 (2)" sheetId="10" r:id="rId4"/>
    <sheet name="Grafiek1" sheetId="5" r:id="rId5"/>
    <sheet name="SN9_RunTime" sheetId="2" r:id="rId6"/>
    <sheet name="Grafiek2" sheetId="6" r:id="rId7"/>
    <sheet name="Grafiek3" sheetId="7" r:id="rId8"/>
    <sheet name="Grafiek4" sheetId="13" r:id="rId9"/>
    <sheet name="SN2-9_RunTime" sheetId="3" r:id="rId10"/>
    <sheet name="Grafiek5" sheetId="9" r:id="rId11"/>
    <sheet name="R_Size9&amp;10" sheetId="4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3"/>
  <c r="C2" i="3"/>
  <c r="D3" i="3"/>
  <c r="D2" i="3"/>
  <c r="E3" i="3"/>
  <c r="E2" i="3"/>
  <c r="F3" i="3"/>
  <c r="F2" i="3"/>
  <c r="G3" i="3"/>
  <c r="G2" i="3"/>
  <c r="H3" i="3"/>
  <c r="H2" i="3"/>
  <c r="B3" i="3"/>
  <c r="B2" i="3"/>
  <c r="C2" i="2"/>
  <c r="D2" i="2"/>
  <c r="C3" i="2"/>
  <c r="D3" i="2"/>
  <c r="F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<sst xmlns="http://schemas.openxmlformats.org/spreadsheetml/2006/main" count="18" uniqueCount="17">
  <si>
    <t>Paper</t>
  </si>
  <si>
    <t>VSC</t>
  </si>
  <si>
    <t>Perc (VSC/Paper)</t>
  </si>
  <si>
    <t>Abs diff (VSC-Paper</t>
  </si>
  <si>
    <t>Total</t>
  </si>
  <si>
    <t>9 ch</t>
  </si>
  <si>
    <t>m</t>
  </si>
  <si>
    <t>s</t>
  </si>
  <si>
    <t>wij/paper</t>
  </si>
  <si>
    <t>ns</t>
  </si>
  <si>
    <t>nb</t>
  </si>
  <si>
    <t>channels 9</t>
  </si>
  <si>
    <t>channels 10</t>
  </si>
  <si>
    <t>Sorteernetwerk 9 kanalen</t>
  </si>
  <si>
    <r>
      <t xml:space="preserve">Codish </t>
    </r>
    <r>
      <rPr>
        <i/>
        <sz val="11"/>
        <color theme="1"/>
        <rFont val="Calibri"/>
        <scheme val="minor"/>
      </rPr>
      <t>et al.
(288 threads)</t>
    </r>
  </si>
  <si>
    <t>Dekempeneer &amp; Derkinderen
(20 threads)</t>
  </si>
  <si>
    <t>Aantal kanalen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</si>
</sst>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000000%"/>
    <numFmt numFmtId="166" formatCode="0.000%"/>
    <numFmt numFmtId="167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0" xfId="0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0" fontId="2" fillId="0" borderId="1" xfId="0" applyFont="1" applyBorder="1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164" fontId="0" fillId="0" borderId="0" xfId="2" applyFont="1"/>
    <xf numFmtId="167" fontId="0" fillId="0" borderId="0" xfId="2" applyNumberFormat="1" applyFont="1"/>
    <xf numFmtId="164" fontId="0" fillId="0" borderId="0" xfId="0" applyNumberFormat="1"/>
    <xf numFmtId="167" fontId="0" fillId="0" borderId="0" xfId="2" applyNumberFormat="1" applyFont="1" applyBorder="1"/>
    <xf numFmtId="0" fontId="0" fillId="0" borderId="0" xfId="0" applyAlignment="1">
      <alignment horizontal="right" wrapText="1"/>
    </xf>
  </cellXfs>
  <cellStyles count="3">
    <cellStyle name="Komma" xfId="2" builtinId="3"/>
    <cellStyle name="Procent" xfId="1" builtinId="5"/>
    <cellStyle name="Stand.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worksheet" Target="worksheets/sheet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chartsheet" Target="chartsheets/sheet7.xml"/><Relationship Id="rId10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6782624"/>
        <c:axId val="2125676976"/>
      </c:barChart>
      <c:catAx>
        <c:axId val="2126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5676976"/>
        <c:crosses val="autoZero"/>
        <c:auto val="1"/>
        <c:lblAlgn val="ctr"/>
        <c:lblOffset val="100"/>
        <c:noMultiLvlLbl val="0"/>
      </c:catAx>
      <c:valAx>
        <c:axId val="21256769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67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25944208"/>
        <c:axId val="2125947584"/>
      </c:barChart>
      <c:catAx>
        <c:axId val="21259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5947584"/>
        <c:crosses val="autoZero"/>
        <c:auto val="1"/>
        <c:lblAlgn val="ctr"/>
        <c:lblOffset val="100"/>
        <c:noMultiLvlLbl val="0"/>
      </c:catAx>
      <c:valAx>
        <c:axId val="2125947584"/>
        <c:scaling>
          <c:logBase val="10.0"/>
          <c:orientation val="minMax"/>
        </c:scaling>
        <c:delete val="1"/>
        <c:axPos val="l"/>
        <c:numFmt formatCode="_ * #,##0.00_ ;_ * \-#,##0.00_ ;_ * &quot;-&quot;??_ ;_ @_ " sourceLinked="1"/>
        <c:majorTickMark val="none"/>
        <c:minorTickMark val="none"/>
        <c:tickLblPos val="nextTo"/>
        <c:crossAx val="21259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r>
              <a:rPr lang="en-US" sz="1600" b="1">
                <a:latin typeface="Avenir Next" charset="0"/>
                <a:ea typeface="Avenir Next" charset="0"/>
                <a:cs typeface="Avenir Next" charset="0"/>
              </a:rPr>
              <a:t>Uitvoeringstijd algoritme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25999552"/>
        <c:axId val="2126002896"/>
      </c:barChart>
      <c:catAx>
        <c:axId val="21259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126002896"/>
        <c:crosses val="autoZero"/>
        <c:auto val="1"/>
        <c:lblAlgn val="ctr"/>
        <c:lblOffset val="100"/>
        <c:noMultiLvlLbl val="0"/>
      </c:catAx>
      <c:valAx>
        <c:axId val="2126002896"/>
        <c:scaling>
          <c:logBase val="10.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r>
                  <a:rPr lang="nl-NL" sz="1200" b="1">
                    <a:latin typeface="Avenir Next" charset="0"/>
                    <a:ea typeface="Avenir Next" charset="0"/>
                    <a:cs typeface="Avenir Next" charset="0"/>
                  </a:rPr>
                  <a:t>Tijd [uur]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charset="0"/>
                  <a:ea typeface="Avenir Next" charset="0"/>
                  <a:cs typeface="Avenir Next" charset="0"/>
                </a:defRPr>
              </a:pPr>
              <a:endParaRPr lang="nl-NL"/>
            </a:p>
          </c:txPr>
        </c:title>
        <c:numFmt formatCode="_ * #,##0.00_ ;_ * \-#,##0.00_ ;_ * &quot;-&quot;??_ ;_ @_ 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1259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44320"/>
        <c:axId val="2126847728"/>
      </c:barChart>
      <c:catAx>
        <c:axId val="21268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6847728"/>
        <c:crosses val="autoZero"/>
        <c:auto val="1"/>
        <c:lblAlgn val="ctr"/>
        <c:lblOffset val="100"/>
        <c:noMultiLvlLbl val="0"/>
      </c:catAx>
      <c:valAx>
        <c:axId val="21268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684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'SN2-9_RunTime'!$A$4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'SN2-9_RunTime'!$B$1:$H$1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'SN2-9_RunTime'!$B$4:$H$4</c:f>
              <c:numCache>
                <c:formatCode>_ * #,##0_ ;_ * \-#,##0_ ;_ * "-"??_ ;_ @_ </c:formatCode>
                <c:ptCount val="6"/>
                <c:pt idx="0">
                  <c:v>1.6933678E7</c:v>
                </c:pt>
                <c:pt idx="1">
                  <c:v>2.5051018E7</c:v>
                </c:pt>
                <c:pt idx="2">
                  <c:v>8.2439151E7</c:v>
                </c:pt>
                <c:pt idx="3">
                  <c:v>1.41477278E8</c:v>
                </c:pt>
                <c:pt idx="4">
                  <c:v>6.680307154E9</c:v>
                </c:pt>
                <c:pt idx="5">
                  <c:v>1.5135358007399E13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92928"/>
        <c:axId val="2126896320"/>
      </c:barChart>
      <c:catAx>
        <c:axId val="21268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6896320"/>
        <c:crosses val="autoZero"/>
        <c:auto val="1"/>
        <c:lblAlgn val="ctr"/>
        <c:lblOffset val="100"/>
        <c:noMultiLvlLbl val="0"/>
      </c:catAx>
      <c:valAx>
        <c:axId val="21268963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68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'SN2-9_RunTime'!$B$1:$H$1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'SN2-9_RunTime'!$B$2:$H$2</c:f>
              <c:numCache>
                <c:formatCode>_ * #,##0.00_ ;_ * \-#,##0.00_ ;_ * "-"??_ ;_ @_ </c:formatCode>
                <c:ptCount val="6"/>
                <c:pt idx="0">
                  <c:v>0.016933678</c:v>
                </c:pt>
                <c:pt idx="1">
                  <c:v>0.025051018</c:v>
                </c:pt>
                <c:pt idx="2">
                  <c:v>0.082439151</c:v>
                </c:pt>
                <c:pt idx="3">
                  <c:v>0.141477278</c:v>
                </c:pt>
                <c:pt idx="4">
                  <c:v>6.680307154</c:v>
                </c:pt>
                <c:pt idx="5">
                  <c:v>15135.358007399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934752"/>
        <c:axId val="2126938144"/>
      </c:barChart>
      <c:catAx>
        <c:axId val="21269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6938144"/>
        <c:crosses val="autoZero"/>
        <c:auto val="1"/>
        <c:lblAlgn val="ctr"/>
        <c:lblOffset val="100"/>
        <c:noMultiLvlLbl val="0"/>
      </c:catAx>
      <c:valAx>
        <c:axId val="21269381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69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Avenir Next" charset="0"/>
                <a:ea typeface="Avenir Next" charset="0"/>
                <a:cs typeface="Avenir Next" charset="0"/>
              </a:rPr>
              <a:t>Uitvoeringstijd algoritme</a:t>
            </a:r>
          </a:p>
          <a:p>
            <a:pPr>
              <a:defRPr/>
            </a:pPr>
            <a:r>
              <a:rPr lang="en-US" sz="1600" b="1">
                <a:latin typeface="Avenir Next" charset="0"/>
                <a:ea typeface="Avenir Next" charset="0"/>
                <a:cs typeface="Avenir Next" charset="0"/>
              </a:rPr>
              <a:t>Dekempeneer</a:t>
            </a:r>
            <a:r>
              <a:rPr lang="en-US" sz="1600" b="1" baseline="0">
                <a:latin typeface="Avenir Next" charset="0"/>
                <a:ea typeface="Avenir Next" charset="0"/>
                <a:cs typeface="Avenir Next" charset="0"/>
              </a:rPr>
              <a:t> &amp; Derkinderen</a:t>
            </a:r>
            <a:endParaRPr lang="en-US" sz="1600" b="1">
              <a:latin typeface="Avenir Next" charset="0"/>
              <a:ea typeface="Avenir Next" charset="0"/>
              <a:cs typeface="Avenir Nex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'SN2-9_RunTime'!$A$3</c:f>
              <c:strCache>
                <c:ptCount val="1"/>
                <c:pt idx="0">
                  <c:v>Aantal kanalen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'SN2-9_RunTime'!$C$1:$H$1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'SN2-9_RunTime'!$B$3:$H$3</c:f>
              <c:numCache>
                <c:formatCode>_ * #,##0.00_ ;_ * \-#,##0.00_ ;_ * "-"??_ ;_ @_ </c:formatCode>
                <c:ptCount val="6"/>
                <c:pt idx="0">
                  <c:v>16.933678</c:v>
                </c:pt>
                <c:pt idx="1">
                  <c:v>25.051018</c:v>
                </c:pt>
                <c:pt idx="2">
                  <c:v>82.439151</c:v>
                </c:pt>
                <c:pt idx="3">
                  <c:v>141.477278</c:v>
                </c:pt>
                <c:pt idx="4">
                  <c:v>6680.307154</c:v>
                </c:pt>
                <c:pt idx="5">
                  <c:v>1.5135358007399E7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26983184"/>
        <c:axId val="2126986512"/>
      </c:barChart>
      <c:catAx>
        <c:axId val="21269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126986512"/>
        <c:crosses val="autoZero"/>
        <c:auto val="1"/>
        <c:lblAlgn val="ctr"/>
        <c:lblOffset val="100"/>
        <c:noMultiLvlLbl val="0"/>
      </c:catAx>
      <c:valAx>
        <c:axId val="2126986512"/>
        <c:scaling>
          <c:logBase val="10.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1">
                    <a:latin typeface="Avenir Next" charset="0"/>
                    <a:ea typeface="Avenir Next" charset="0"/>
                    <a:cs typeface="Avenir Next" charset="0"/>
                  </a:rPr>
                  <a:t>Tijd [miliseconde]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.00_ ;_ * \-#,##0.00_ ;_ * &quot;-&quot;??_ ;_ @_ 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1269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'R_Size9&amp;10'!$A$1</c:f>
              <c:strCache>
                <c:ptCount val="1"/>
                <c:pt idx="0">
                  <c:v>channels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'R_Size9&amp;10'!$A$2:$A$26</c:f>
              <c:numCache>
                <c:formatCode>_ * #,##0_ ;_ * \-#,##0_ ;_ * "-"??_ ;_ @_ 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14340.0</c:v>
                </c:pt>
                <c:pt idx="9">
                  <c:v>55986.0</c:v>
                </c:pt>
                <c:pt idx="10">
                  <c:v>188710.0</c:v>
                </c:pt>
                <c:pt idx="11">
                  <c:v>490288.0</c:v>
                </c:pt>
                <c:pt idx="12">
                  <c:v>854645.0</c:v>
                </c:pt>
                <c:pt idx="13">
                  <c:v>914533.0</c:v>
                </c:pt>
                <c:pt idx="14">
                  <c:v>607155.0</c:v>
                </c:pt>
                <c:pt idx="15">
                  <c:v>274184.0</c:v>
                </c:pt>
                <c:pt idx="16">
                  <c:v>94080.0</c:v>
                </c:pt>
                <c:pt idx="17">
                  <c:v>25783.0</c:v>
                </c:pt>
                <c:pt idx="18">
                  <c:v>5694.0</c:v>
                </c:pt>
                <c:pt idx="19">
                  <c:v>1106.0</c:v>
                </c:pt>
                <c:pt idx="20">
                  <c:v>250.0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'R_Size9&amp;10'!$B$1</c:f>
              <c:strCache>
                <c:ptCount val="1"/>
                <c:pt idx="0">
                  <c:v>channels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'R_Size9&amp;10'!$B$2:$B$26</c:f>
              <c:numCache>
                <c:formatCode>_ * #,##0_ ;_ * \-#,##0_ ;_ * "-"??_ ;_ @_ 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60.0</c:v>
                </c:pt>
                <c:pt idx="5">
                  <c:v>214.0</c:v>
                </c:pt>
                <c:pt idx="6">
                  <c:v>864.0</c:v>
                </c:pt>
                <c:pt idx="7">
                  <c:v>3996.0</c:v>
                </c:pt>
                <c:pt idx="8">
                  <c:v>20125.0</c:v>
                </c:pt>
                <c:pt idx="9">
                  <c:v>105335.0</c:v>
                </c:pt>
                <c:pt idx="10">
                  <c:v>544875.0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031584"/>
        <c:axId val="2127034912"/>
      </c:barChart>
      <c:catAx>
        <c:axId val="21270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7034912"/>
        <c:crosses val="autoZero"/>
        <c:auto val="1"/>
        <c:lblAlgn val="ctr"/>
        <c:lblOffset val="100"/>
        <c:noMultiLvlLbl val="0"/>
      </c:catAx>
      <c:valAx>
        <c:axId val="21270349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70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25" sqref="D25"/>
    </sheetView>
  </sheetViews>
  <sheetFormatPr baseColWidth="10" defaultColWidth="8.83203125" defaultRowHeight="15" x14ac:dyDescent="0.2"/>
  <cols>
    <col min="2" max="3" width="7" bestFit="1" customWidth="1"/>
    <col min="4" max="4" width="18.5" bestFit="1" customWidth="1"/>
    <col min="5" max="5" width="16.83203125" customWidth="1"/>
  </cols>
  <sheetData>
    <row r="1" spans="1:5" ht="16" thickBot="1" x14ac:dyDescent="0.25">
      <c r="A1" s="6" t="s">
        <v>5</v>
      </c>
      <c r="B1" s="5" t="s">
        <v>0</v>
      </c>
      <c r="C1" s="3" t="s">
        <v>1</v>
      </c>
      <c r="D1" s="3" t="s">
        <v>3</v>
      </c>
      <c r="E1" s="4" t="s">
        <v>2</v>
      </c>
    </row>
    <row r="2" spans="1:5" x14ac:dyDescent="0.2">
      <c r="A2" s="7"/>
      <c r="B2" s="8">
        <v>1</v>
      </c>
      <c r="C2" s="8">
        <v>1</v>
      </c>
      <c r="D2" s="8">
        <f>C2-B2</f>
        <v>0</v>
      </c>
      <c r="E2" s="9">
        <f>C2/B2</f>
        <v>1</v>
      </c>
    </row>
    <row r="3" spans="1:5" x14ac:dyDescent="0.2">
      <c r="A3" s="7"/>
      <c r="B3" s="8">
        <v>3</v>
      </c>
      <c r="C3" s="8">
        <v>3</v>
      </c>
      <c r="D3" s="8">
        <f t="shared" ref="D3:D26" si="0">C3-B3</f>
        <v>0</v>
      </c>
      <c r="E3" s="9">
        <f>C3/B3</f>
        <v>1</v>
      </c>
    </row>
    <row r="4" spans="1:5" x14ac:dyDescent="0.2">
      <c r="A4" s="7"/>
      <c r="B4" s="8">
        <v>7</v>
      </c>
      <c r="C4" s="8">
        <v>7</v>
      </c>
      <c r="D4" s="8">
        <f t="shared" si="0"/>
        <v>0</v>
      </c>
      <c r="E4" s="9">
        <f>C4/B4</f>
        <v>1</v>
      </c>
    </row>
    <row r="5" spans="1:5" x14ac:dyDescent="0.2">
      <c r="A5" s="7"/>
      <c r="B5" s="8">
        <v>20</v>
      </c>
      <c r="C5" s="8">
        <v>20</v>
      </c>
      <c r="D5" s="8">
        <f t="shared" si="0"/>
        <v>0</v>
      </c>
      <c r="E5" s="9">
        <f t="shared" ref="E5:E26" si="1">C5/B5</f>
        <v>1</v>
      </c>
    </row>
    <row r="6" spans="1:5" x14ac:dyDescent="0.2">
      <c r="A6" s="7"/>
      <c r="B6" s="8">
        <v>59</v>
      </c>
      <c r="C6" s="8">
        <v>59</v>
      </c>
      <c r="D6" s="8">
        <f t="shared" si="0"/>
        <v>0</v>
      </c>
      <c r="E6" s="9">
        <f t="shared" si="1"/>
        <v>1</v>
      </c>
    </row>
    <row r="7" spans="1:5" x14ac:dyDescent="0.2">
      <c r="A7" s="7"/>
      <c r="B7" s="8">
        <v>208</v>
      </c>
      <c r="C7" s="8">
        <v>208</v>
      </c>
      <c r="D7" s="8">
        <f t="shared" si="0"/>
        <v>0</v>
      </c>
      <c r="E7" s="9">
        <f t="shared" si="1"/>
        <v>1</v>
      </c>
    </row>
    <row r="8" spans="1:5" x14ac:dyDescent="0.2">
      <c r="A8" s="7"/>
      <c r="B8" s="8">
        <v>807</v>
      </c>
      <c r="C8" s="8">
        <v>807</v>
      </c>
      <c r="D8" s="8">
        <f t="shared" si="0"/>
        <v>0</v>
      </c>
      <c r="E8" s="9">
        <f t="shared" si="1"/>
        <v>1</v>
      </c>
    </row>
    <row r="9" spans="1:5" x14ac:dyDescent="0.2">
      <c r="A9" s="7"/>
      <c r="B9" s="8">
        <v>3415</v>
      </c>
      <c r="C9" s="8">
        <v>3415</v>
      </c>
      <c r="D9" s="8">
        <f t="shared" si="0"/>
        <v>0</v>
      </c>
      <c r="E9" s="9">
        <f t="shared" si="1"/>
        <v>1</v>
      </c>
    </row>
    <row r="10" spans="1:5" x14ac:dyDescent="0.2">
      <c r="A10" s="7"/>
      <c r="B10" s="8">
        <v>14343</v>
      </c>
      <c r="C10" s="8">
        <v>14340</v>
      </c>
      <c r="D10" s="8">
        <f t="shared" si="0"/>
        <v>-3</v>
      </c>
      <c r="E10" s="9">
        <f t="shared" si="1"/>
        <v>0.99979083873666597</v>
      </c>
    </row>
    <row r="11" spans="1:5" x14ac:dyDescent="0.2">
      <c r="A11" s="7"/>
      <c r="B11" s="8">
        <v>55991</v>
      </c>
      <c r="C11" s="8">
        <v>55986</v>
      </c>
      <c r="D11" s="8">
        <f t="shared" si="0"/>
        <v>-5</v>
      </c>
      <c r="E11" s="9">
        <f t="shared" si="1"/>
        <v>0.9999106999339179</v>
      </c>
    </row>
    <row r="12" spans="1:5" x14ac:dyDescent="0.2">
      <c r="A12" s="7"/>
      <c r="B12" s="8">
        <v>188730</v>
      </c>
      <c r="C12" s="8">
        <v>188710</v>
      </c>
      <c r="D12" s="8">
        <f t="shared" si="0"/>
        <v>-20</v>
      </c>
      <c r="E12" s="9">
        <f t="shared" si="1"/>
        <v>0.9998940285063318</v>
      </c>
    </row>
    <row r="13" spans="1:5" x14ac:dyDescent="0.2">
      <c r="A13" s="7"/>
      <c r="B13" s="8">
        <v>490322</v>
      </c>
      <c r="C13" s="8">
        <v>490288</v>
      </c>
      <c r="D13" s="8">
        <f t="shared" si="0"/>
        <v>-34</v>
      </c>
      <c r="E13" s="9">
        <f t="shared" si="1"/>
        <v>0.99993065781262114</v>
      </c>
    </row>
    <row r="14" spans="1:5" x14ac:dyDescent="0.2">
      <c r="A14" s="7"/>
      <c r="B14" s="8">
        <v>854638</v>
      </c>
      <c r="C14" s="8">
        <v>854645</v>
      </c>
      <c r="D14" s="8">
        <f t="shared" si="0"/>
        <v>7</v>
      </c>
      <c r="E14" s="9">
        <f t="shared" si="1"/>
        <v>1.0000081906023368</v>
      </c>
    </row>
    <row r="15" spans="1:5" x14ac:dyDescent="0.2">
      <c r="A15" s="7"/>
      <c r="B15" s="8">
        <v>914444</v>
      </c>
      <c r="C15" s="8">
        <v>914533</v>
      </c>
      <c r="D15" s="8">
        <f t="shared" si="0"/>
        <v>89</v>
      </c>
      <c r="E15" s="9">
        <f t="shared" si="1"/>
        <v>1.0000973269002804</v>
      </c>
    </row>
    <row r="16" spans="1:5" x14ac:dyDescent="0.2">
      <c r="A16" s="7"/>
      <c r="B16" s="8">
        <v>607164</v>
      </c>
      <c r="C16" s="8">
        <v>607155</v>
      </c>
      <c r="D16" s="8">
        <f t="shared" si="0"/>
        <v>-9</v>
      </c>
      <c r="E16" s="9">
        <f t="shared" si="1"/>
        <v>0.99998517698677791</v>
      </c>
    </row>
    <row r="17" spans="1:5" x14ac:dyDescent="0.2">
      <c r="A17" s="7"/>
      <c r="B17" s="8">
        <v>274212</v>
      </c>
      <c r="C17" s="8">
        <v>274184</v>
      </c>
      <c r="D17" s="8">
        <f t="shared" si="0"/>
        <v>-28</v>
      </c>
      <c r="E17" s="9">
        <f t="shared" si="1"/>
        <v>0.99989788922439571</v>
      </c>
    </row>
    <row r="18" spans="1:5" x14ac:dyDescent="0.2">
      <c r="A18" s="7"/>
      <c r="B18" s="8">
        <v>94085</v>
      </c>
      <c r="C18" s="8">
        <v>94080</v>
      </c>
      <c r="D18" s="8">
        <f t="shared" si="0"/>
        <v>-5</v>
      </c>
      <c r="E18" s="9">
        <f t="shared" si="1"/>
        <v>0.99994685656587123</v>
      </c>
    </row>
    <row r="19" spans="1:5" x14ac:dyDescent="0.2">
      <c r="A19" s="7"/>
      <c r="B19" s="8">
        <v>25786</v>
      </c>
      <c r="C19" s="8">
        <v>25783</v>
      </c>
      <c r="D19" s="8">
        <f t="shared" si="0"/>
        <v>-3</v>
      </c>
      <c r="E19" s="9">
        <f t="shared" si="1"/>
        <v>0.9998836577988055</v>
      </c>
    </row>
    <row r="20" spans="1:5" x14ac:dyDescent="0.2">
      <c r="A20" s="7"/>
      <c r="B20" s="8">
        <v>5699</v>
      </c>
      <c r="C20" s="8">
        <v>5694</v>
      </c>
      <c r="D20" s="8">
        <f t="shared" si="0"/>
        <v>-5</v>
      </c>
      <c r="E20" s="9">
        <f t="shared" si="1"/>
        <v>0.99912265309703452</v>
      </c>
    </row>
    <row r="21" spans="1:5" x14ac:dyDescent="0.2">
      <c r="A21" s="7"/>
      <c r="B21" s="8">
        <v>1107</v>
      </c>
      <c r="C21" s="8">
        <v>1106</v>
      </c>
      <c r="D21" s="8">
        <f t="shared" si="0"/>
        <v>-1</v>
      </c>
      <c r="E21" s="9">
        <f t="shared" si="1"/>
        <v>0.99909665763324296</v>
      </c>
    </row>
    <row r="22" spans="1:5" x14ac:dyDescent="0.2">
      <c r="A22" s="7"/>
      <c r="B22" s="8">
        <v>250</v>
      </c>
      <c r="C22" s="8">
        <v>250</v>
      </c>
      <c r="D22" s="8">
        <f t="shared" si="0"/>
        <v>0</v>
      </c>
      <c r="E22" s="9">
        <f t="shared" si="1"/>
        <v>1</v>
      </c>
    </row>
    <row r="23" spans="1:5" x14ac:dyDescent="0.2">
      <c r="A23" s="7"/>
      <c r="B23" s="8">
        <v>73</v>
      </c>
      <c r="C23" s="8">
        <v>73</v>
      </c>
      <c r="D23" s="8">
        <f t="shared" si="0"/>
        <v>0</v>
      </c>
      <c r="E23" s="9">
        <f t="shared" si="1"/>
        <v>1</v>
      </c>
    </row>
    <row r="24" spans="1:5" x14ac:dyDescent="0.2">
      <c r="A24" s="7"/>
      <c r="B24" s="8">
        <v>27</v>
      </c>
      <c r="C24" s="8">
        <v>27</v>
      </c>
      <c r="D24" s="8">
        <f t="shared" si="0"/>
        <v>0</v>
      </c>
      <c r="E24" s="9">
        <f t="shared" si="1"/>
        <v>1</v>
      </c>
    </row>
    <row r="25" spans="1:5" x14ac:dyDescent="0.2">
      <c r="A25" s="7"/>
      <c r="B25" s="8">
        <v>8</v>
      </c>
      <c r="C25" s="8">
        <v>8</v>
      </c>
      <c r="D25" s="8">
        <f t="shared" si="0"/>
        <v>0</v>
      </c>
      <c r="E25" s="9">
        <f t="shared" si="1"/>
        <v>1</v>
      </c>
    </row>
    <row r="26" spans="1:5" ht="16" thickBot="1" x14ac:dyDescent="0.25">
      <c r="A26" s="7"/>
      <c r="B26" s="8">
        <v>1</v>
      </c>
      <c r="C26" s="8">
        <v>1</v>
      </c>
      <c r="D26" s="8">
        <f t="shared" si="0"/>
        <v>0</v>
      </c>
      <c r="E26" s="9">
        <f t="shared" si="1"/>
        <v>1</v>
      </c>
    </row>
    <row r="27" spans="1:5" ht="16" thickBot="1" x14ac:dyDescent="0.25">
      <c r="A27" s="11" t="s">
        <v>4</v>
      </c>
      <c r="B27" s="1"/>
      <c r="C27" s="2"/>
      <c r="D27" s="2">
        <f>SUM(D2:D26)</f>
        <v>-17</v>
      </c>
      <c r="E27" s="10">
        <f>SUM(E2:E26)/COUNT(E2:E26)</f>
        <v>0.99990258535193133</v>
      </c>
    </row>
  </sheetData>
  <conditionalFormatting sqref="E2:E26">
    <cfRule type="cellIs" dxfId="5" priority="6" operator="lessThan">
      <formula>1</formula>
    </cfRule>
    <cfRule type="cellIs" dxfId="4" priority="7" operator="greaterThan">
      <formula>1</formula>
    </cfRule>
  </conditionalFormatting>
  <conditionalFormatting sqref="E27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D2:D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7.6640625" customWidth="1"/>
    <col min="2" max="2" width="20.33203125" bestFit="1" customWidth="1"/>
    <col min="3" max="3" width="9.33203125" bestFit="1" customWidth="1"/>
    <col min="4" max="4" width="12.83203125" customWidth="1"/>
    <col min="6" max="6" width="11.83203125" bestFit="1" customWidth="1"/>
    <col min="7" max="7" width="11.5" bestFit="1" customWidth="1"/>
  </cols>
  <sheetData>
    <row r="1" spans="1:7" x14ac:dyDescent="0.2">
      <c r="B1" s="12" t="s">
        <v>13</v>
      </c>
      <c r="C1" s="13" t="s">
        <v>6</v>
      </c>
      <c r="D1" s="13" t="s">
        <v>7</v>
      </c>
      <c r="F1" t="s">
        <v>8</v>
      </c>
    </row>
    <row r="2" spans="1:7" ht="45" x14ac:dyDescent="0.2">
      <c r="A2" s="19" t="s">
        <v>15</v>
      </c>
      <c r="B2" s="15">
        <v>4.2047220000000003</v>
      </c>
      <c r="C2" s="15">
        <f>$B2*60</f>
        <v>252.28332</v>
      </c>
      <c r="D2" s="15">
        <f>$C2*60</f>
        <v>15136.9992</v>
      </c>
      <c r="F2" s="14">
        <f>D2/D3</f>
        <v>1.3742418564113738E-2</v>
      </c>
      <c r="G2" s="14"/>
    </row>
    <row r="3" spans="1:7" ht="30" x14ac:dyDescent="0.2">
      <c r="A3" s="19" t="s">
        <v>14</v>
      </c>
      <c r="B3" s="15">
        <f>(7*24 + 17 + 58/60) + 5*24</f>
        <v>305.9666666666667</v>
      </c>
      <c r="C3" s="15">
        <f>$B3*60</f>
        <v>18358</v>
      </c>
      <c r="D3" s="15">
        <f>$C3*60</f>
        <v>1101480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.5" bestFit="1" customWidth="1"/>
    <col min="2" max="2" width="14.83203125" hidden="1" customWidth="1"/>
    <col min="3" max="4" width="14.33203125" customWidth="1"/>
    <col min="5" max="5" width="14.1640625" customWidth="1"/>
    <col min="6" max="6" width="14.5" customWidth="1"/>
    <col min="7" max="7" width="17.6640625" customWidth="1"/>
    <col min="8" max="8" width="22" customWidth="1"/>
  </cols>
  <sheetData>
    <row r="1" spans="1:8" x14ac:dyDescent="0.2">
      <c r="A1" t="s">
        <v>10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</row>
    <row r="2" spans="1:8" x14ac:dyDescent="0.2">
      <c r="A2" t="s">
        <v>7</v>
      </c>
      <c r="B2" s="15">
        <f>B$3/1000</f>
        <v>9.1420945000000003E-2</v>
      </c>
      <c r="C2" s="15">
        <f t="shared" ref="C2:H2" si="0">C$3/1000</f>
        <v>1.6933678000000001E-2</v>
      </c>
      <c r="D2" s="15">
        <f t="shared" si="0"/>
        <v>2.5051017999999998E-2</v>
      </c>
      <c r="E2" s="15">
        <f t="shared" si="0"/>
        <v>8.2439151000000002E-2</v>
      </c>
      <c r="F2" s="15">
        <f t="shared" si="0"/>
        <v>0.14147727800000001</v>
      </c>
      <c r="G2" s="15">
        <f t="shared" si="0"/>
        <v>6.6803071540000003</v>
      </c>
      <c r="H2" s="15">
        <f t="shared" si="0"/>
        <v>15135.358007399</v>
      </c>
    </row>
    <row r="3" spans="1:8" x14ac:dyDescent="0.2">
      <c r="A3" t="s">
        <v>16</v>
      </c>
      <c r="B3" s="15">
        <f>B$4/1000000</f>
        <v>91.420945000000003</v>
      </c>
      <c r="C3" s="15">
        <f t="shared" ref="C3:H3" si="1">C$4/1000000</f>
        <v>16.933678</v>
      </c>
      <c r="D3" s="15">
        <f t="shared" si="1"/>
        <v>25.051017999999999</v>
      </c>
      <c r="E3" s="15">
        <f t="shared" si="1"/>
        <v>82.439150999999995</v>
      </c>
      <c r="F3" s="15">
        <f t="shared" si="1"/>
        <v>141.47727800000001</v>
      </c>
      <c r="G3" s="15">
        <f t="shared" si="1"/>
        <v>6680.3071540000001</v>
      </c>
      <c r="H3" s="15">
        <f t="shared" si="1"/>
        <v>15135358.007399</v>
      </c>
    </row>
    <row r="4" spans="1:8" x14ac:dyDescent="0.2">
      <c r="A4" t="s">
        <v>9</v>
      </c>
      <c r="B4" s="16">
        <v>91420945</v>
      </c>
      <c r="C4" s="16">
        <v>16933678</v>
      </c>
      <c r="D4" s="16">
        <v>25051018</v>
      </c>
      <c r="E4" s="16">
        <v>82439151</v>
      </c>
      <c r="F4" s="16">
        <v>141477278</v>
      </c>
      <c r="G4" s="16">
        <v>6680307154</v>
      </c>
      <c r="H4" s="16">
        <v>15135358007399</v>
      </c>
    </row>
    <row r="6" spans="1:8" x14ac:dyDescent="0.2">
      <c r="H6" s="1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K27" sqref="K27"/>
    </sheetView>
  </sheetViews>
  <sheetFormatPr baseColWidth="10" defaultColWidth="8.83203125" defaultRowHeight="15" x14ac:dyDescent="0.2"/>
  <cols>
    <col min="1" max="1" width="13.1640625" bestFit="1" customWidth="1"/>
    <col min="2" max="2" width="11.33203125" bestFit="1" customWidth="1"/>
  </cols>
  <sheetData>
    <row r="1" spans="1:2" x14ac:dyDescent="0.2">
      <c r="A1" t="s">
        <v>11</v>
      </c>
      <c r="B1" t="s">
        <v>12</v>
      </c>
    </row>
    <row r="2" spans="1:2" x14ac:dyDescent="0.2">
      <c r="A2" s="18">
        <v>1</v>
      </c>
      <c r="B2" s="16">
        <v>1</v>
      </c>
    </row>
    <row r="3" spans="1:2" x14ac:dyDescent="0.2">
      <c r="A3" s="18">
        <v>3</v>
      </c>
      <c r="B3" s="16">
        <v>3</v>
      </c>
    </row>
    <row r="4" spans="1:2" x14ac:dyDescent="0.2">
      <c r="A4" s="18">
        <v>7</v>
      </c>
      <c r="B4" s="16">
        <v>7</v>
      </c>
    </row>
    <row r="5" spans="1:2" x14ac:dyDescent="0.2">
      <c r="A5" s="18">
        <v>20</v>
      </c>
      <c r="B5" s="16">
        <v>20</v>
      </c>
    </row>
    <row r="6" spans="1:2" x14ac:dyDescent="0.2">
      <c r="A6" s="18">
        <v>59</v>
      </c>
      <c r="B6" s="16">
        <v>60</v>
      </c>
    </row>
    <row r="7" spans="1:2" x14ac:dyDescent="0.2">
      <c r="A7" s="18">
        <v>208</v>
      </c>
      <c r="B7" s="16">
        <v>214</v>
      </c>
    </row>
    <row r="8" spans="1:2" x14ac:dyDescent="0.2">
      <c r="A8" s="18">
        <v>807</v>
      </c>
      <c r="B8" s="16">
        <v>864</v>
      </c>
    </row>
    <row r="9" spans="1:2" x14ac:dyDescent="0.2">
      <c r="A9" s="18">
        <v>3415</v>
      </c>
      <c r="B9" s="16">
        <v>3996</v>
      </c>
    </row>
    <row r="10" spans="1:2" x14ac:dyDescent="0.2">
      <c r="A10" s="18">
        <v>14340</v>
      </c>
      <c r="B10" s="16">
        <v>20125</v>
      </c>
    </row>
    <row r="11" spans="1:2" x14ac:dyDescent="0.2">
      <c r="A11" s="18">
        <v>55986</v>
      </c>
      <c r="B11" s="16">
        <v>105335</v>
      </c>
    </row>
    <row r="12" spans="1:2" x14ac:dyDescent="0.2">
      <c r="A12" s="18">
        <v>188710</v>
      </c>
      <c r="B12" s="16">
        <v>544875</v>
      </c>
    </row>
    <row r="13" spans="1:2" x14ac:dyDescent="0.2">
      <c r="A13" s="18">
        <v>490288</v>
      </c>
      <c r="B13" s="16"/>
    </row>
    <row r="14" spans="1:2" x14ac:dyDescent="0.2">
      <c r="A14" s="18">
        <v>854645</v>
      </c>
      <c r="B14" s="16"/>
    </row>
    <row r="15" spans="1:2" x14ac:dyDescent="0.2">
      <c r="A15" s="18">
        <v>914533</v>
      </c>
      <c r="B15" s="16"/>
    </row>
    <row r="16" spans="1:2" x14ac:dyDescent="0.2">
      <c r="A16" s="18">
        <v>607155</v>
      </c>
      <c r="B16" s="16"/>
    </row>
    <row r="17" spans="1:2" x14ac:dyDescent="0.2">
      <c r="A17" s="18">
        <v>274184</v>
      </c>
      <c r="B17" s="16"/>
    </row>
    <row r="18" spans="1:2" x14ac:dyDescent="0.2">
      <c r="A18" s="18">
        <v>94080</v>
      </c>
      <c r="B18" s="16"/>
    </row>
    <row r="19" spans="1:2" x14ac:dyDescent="0.2">
      <c r="A19" s="18">
        <v>25783</v>
      </c>
      <c r="B19" s="16"/>
    </row>
    <row r="20" spans="1:2" x14ac:dyDescent="0.2">
      <c r="A20" s="18">
        <v>5694</v>
      </c>
      <c r="B20" s="16"/>
    </row>
    <row r="21" spans="1:2" x14ac:dyDescent="0.2">
      <c r="A21" s="18">
        <v>1106</v>
      </c>
      <c r="B21" s="16"/>
    </row>
    <row r="22" spans="1:2" x14ac:dyDescent="0.2">
      <c r="A22" s="18">
        <v>250</v>
      </c>
      <c r="B22" s="16"/>
    </row>
    <row r="23" spans="1:2" x14ac:dyDescent="0.2">
      <c r="A23" s="18">
        <v>73</v>
      </c>
      <c r="B23" s="16"/>
    </row>
    <row r="24" spans="1:2" x14ac:dyDescent="0.2">
      <c r="A24" s="18">
        <v>27</v>
      </c>
      <c r="B24" s="16"/>
    </row>
    <row r="25" spans="1:2" x14ac:dyDescent="0.2">
      <c r="A25" s="18">
        <v>8</v>
      </c>
      <c r="B25" s="16"/>
    </row>
    <row r="26" spans="1:2" x14ac:dyDescent="0.2">
      <c r="A26" s="18">
        <v>1</v>
      </c>
      <c r="B26" s="16"/>
    </row>
    <row r="27" spans="1:2" x14ac:dyDescent="0.2">
      <c r="B27" s="16"/>
    </row>
    <row r="28" spans="1:2" x14ac:dyDescent="0.2">
      <c r="B28" s="16"/>
    </row>
    <row r="29" spans="1:2" x14ac:dyDescent="0.2">
      <c r="B2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Grafieken</vt:lpstr>
      </vt:variant>
      <vt:variant>
        <vt:i4>8</vt:i4>
      </vt:variant>
    </vt:vector>
  </HeadingPairs>
  <TitlesOfParts>
    <vt:vector size="12" baseType="lpstr">
      <vt:lpstr>SN_difference9</vt:lpstr>
      <vt:lpstr>SN9_RunTime</vt:lpstr>
      <vt:lpstr>SN2-9_RunTime</vt:lpstr>
      <vt:lpstr>R_Size9&amp;10</vt:lpstr>
      <vt:lpstr>Grafiek1 (4)</vt:lpstr>
      <vt:lpstr>Grafiek1 (3)</vt:lpstr>
      <vt:lpstr>Grafiek1 (2)</vt:lpstr>
      <vt:lpstr>Grafiek1</vt:lpstr>
      <vt:lpstr>Grafiek2</vt:lpstr>
      <vt:lpstr>Grafiek3</vt:lpstr>
      <vt:lpstr>Grafiek4</vt:lpstr>
      <vt:lpstr>Grafiek5</vt:lpstr>
    </vt:vector>
  </TitlesOfParts>
  <Company>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Microsoft Office-gebruiker</cp:lastModifiedBy>
  <dcterms:created xsi:type="dcterms:W3CDTF">2016-02-25T09:21:42Z</dcterms:created>
  <dcterms:modified xsi:type="dcterms:W3CDTF">2016-03-01T14:28:52Z</dcterms:modified>
</cp:coreProperties>
</file>