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4240" windowHeight="13740" tabRatio="500" activeTab="3"/>
  </bookViews>
  <sheets>
    <sheet name="Grafiek1" sheetId="2" r:id="rId1"/>
    <sheet name="Blad1" sheetId="1" r:id="rId2"/>
    <sheet name="Grafiek2" sheetId="4" r:id="rId3"/>
    <sheet name="Blad2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9" i="3"/>
  <c r="E20" i="3"/>
  <c r="E21" i="3"/>
  <c r="E22" i="3"/>
  <c r="E23" i="3"/>
  <c r="E24" i="3"/>
  <c r="E12" i="3"/>
  <c r="D13" i="3"/>
  <c r="D14" i="3"/>
  <c r="D15" i="3"/>
  <c r="D16" i="3"/>
  <c r="D17" i="3"/>
  <c r="D18" i="3"/>
  <c r="D19" i="3"/>
  <c r="D20" i="3"/>
  <c r="D21" i="3"/>
  <c r="D22" i="3"/>
  <c r="D23" i="3"/>
  <c r="D24" i="3"/>
  <c r="D12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L5" i="3"/>
  <c r="L4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M4" i="3"/>
  <c r="L3" i="3"/>
  <c r="I5" i="3"/>
  <c r="I4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J4" i="3"/>
  <c r="I18" i="3"/>
  <c r="I3" i="3"/>
  <c r="E13" i="1"/>
  <c r="E14" i="1"/>
  <c r="E15" i="1"/>
  <c r="E16" i="1"/>
  <c r="E17" i="1"/>
  <c r="E18" i="1"/>
  <c r="E19" i="1"/>
  <c r="E20" i="1"/>
  <c r="E21" i="1"/>
  <c r="E22" i="1"/>
  <c r="E23" i="1"/>
  <c r="E24" i="1"/>
  <c r="E12" i="1"/>
  <c r="D13" i="1"/>
  <c r="D14" i="1"/>
  <c r="D15" i="1"/>
  <c r="D16" i="1"/>
  <c r="D17" i="1"/>
  <c r="D18" i="1"/>
  <c r="D19" i="1"/>
  <c r="D20" i="1"/>
  <c r="D21" i="1"/>
  <c r="D22" i="1"/>
  <c r="D12" i="1"/>
  <c r="O13" i="1"/>
  <c r="O14" i="1"/>
  <c r="O15" i="1"/>
  <c r="O16" i="1"/>
  <c r="O17" i="1"/>
  <c r="O18" i="1"/>
  <c r="O19" i="1"/>
  <c r="O20" i="1"/>
  <c r="O21" i="1"/>
  <c r="O22" i="1"/>
  <c r="O12" i="1"/>
  <c r="P6" i="1"/>
  <c r="P7" i="1"/>
  <c r="P8" i="1"/>
  <c r="P9" i="1"/>
  <c r="P10" i="1"/>
  <c r="P5" i="1"/>
  <c r="O5" i="1"/>
  <c r="O6" i="1"/>
  <c r="O7" i="1"/>
  <c r="O8" i="1"/>
  <c r="O9" i="1"/>
  <c r="O10" i="1"/>
  <c r="O11" i="1"/>
  <c r="O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13" i="1"/>
  <c r="Y6" i="1"/>
  <c r="Y7" i="1"/>
  <c r="Y8" i="1"/>
  <c r="Y9" i="1"/>
  <c r="Y10" i="1"/>
  <c r="Y11" i="1"/>
  <c r="Y12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5" i="1"/>
  <c r="X5" i="1"/>
  <c r="X6" i="1"/>
  <c r="X7" i="1"/>
  <c r="X8" i="1"/>
  <c r="X9" i="1"/>
  <c r="X10" i="1"/>
  <c r="X11" i="1"/>
  <c r="X12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4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<sst xmlns="http://schemas.openxmlformats.org/spreadsheetml/2006/main" count="5" uniqueCount="5">
  <si>
    <t>9 kanalen</t>
  </si>
  <si>
    <t>10 kanalen</t>
  </si>
  <si>
    <t>8 kanalen</t>
  </si>
  <si>
    <t>xx</t>
  </si>
  <si>
    <t>GOK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</si>
</sst>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164" fontId="0" fillId="0" borderId="0" xfId="1" applyFont="1"/>
    <xf numFmtId="165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9 kanalen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Blad1!$C$2:$C$26</c:f>
              <c:numCache>
                <c:formatCode>_(* #,##0_);_(* \(#,##0\);_(* "-"??_);_(@_)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20</c:v>
                </c:pt>
                <c:pt idx="4">
                  <c:v>59</c:v>
                </c:pt>
                <c:pt idx="5">
                  <c:v>208</c:v>
                </c:pt>
                <c:pt idx="6">
                  <c:v>807</c:v>
                </c:pt>
                <c:pt idx="7">
                  <c:v>3415</c:v>
                </c:pt>
                <c:pt idx="8">
                  <c:v>14340</c:v>
                </c:pt>
                <c:pt idx="9">
                  <c:v>55986</c:v>
                </c:pt>
                <c:pt idx="10">
                  <c:v>188710</c:v>
                </c:pt>
                <c:pt idx="11">
                  <c:v>490288</c:v>
                </c:pt>
                <c:pt idx="12">
                  <c:v>854645</c:v>
                </c:pt>
                <c:pt idx="13">
                  <c:v>914533</c:v>
                </c:pt>
                <c:pt idx="14">
                  <c:v>607155</c:v>
                </c:pt>
                <c:pt idx="15">
                  <c:v>274184</c:v>
                </c:pt>
                <c:pt idx="16">
                  <c:v>94080</c:v>
                </c:pt>
                <c:pt idx="17">
                  <c:v>25783</c:v>
                </c:pt>
                <c:pt idx="18">
                  <c:v>5694</c:v>
                </c:pt>
                <c:pt idx="19">
                  <c:v>1106</c:v>
                </c:pt>
                <c:pt idx="20">
                  <c:v>250</c:v>
                </c:pt>
                <c:pt idx="21">
                  <c:v>73</c:v>
                </c:pt>
                <c:pt idx="22">
                  <c:v>27</c:v>
                </c:pt>
                <c:pt idx="23">
                  <c:v>8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Blad1!$F$1</c:f>
              <c:strCache>
                <c:ptCount val="1"/>
                <c:pt idx="0">
                  <c:v>10 kanalen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Blad1!$F$2:$F$30</c:f>
              <c:numCache>
                <c:formatCode>_(* #,##0_);_(* \(#,##0\);_(* "-"??_);_(@_)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20</c:v>
                </c:pt>
                <c:pt idx="4">
                  <c:v>60</c:v>
                </c:pt>
                <c:pt idx="5">
                  <c:v>214</c:v>
                </c:pt>
                <c:pt idx="6">
                  <c:v>864</c:v>
                </c:pt>
                <c:pt idx="7">
                  <c:v>3996</c:v>
                </c:pt>
                <c:pt idx="8">
                  <c:v>20125</c:v>
                </c:pt>
                <c:pt idx="9">
                  <c:v>105325</c:v>
                </c:pt>
                <c:pt idx="10">
                  <c:v>544888</c:v>
                </c:pt>
                <c:pt idx="11">
                  <c:v>2624951</c:v>
                </c:pt>
                <c:pt idx="12">
                  <c:v>11053319</c:v>
                </c:pt>
                <c:pt idx="13">
                  <c:v>23738022.044418488</c:v>
                </c:pt>
                <c:pt idx="14">
                  <c:v>31295038.220328424</c:v>
                </c:pt>
                <c:pt idx="15">
                  <c:v>25597232.516098741</c:v>
                </c:pt>
                <c:pt idx="16">
                  <c:v>14241406.340009766</c:v>
                </c:pt>
                <c:pt idx="17">
                  <c:v>6020400.8902945323</c:v>
                </c:pt>
                <c:pt idx="18">
                  <c:v>2032726.1943644083</c:v>
                </c:pt>
                <c:pt idx="19">
                  <c:v>553070.16368665092</c:v>
                </c:pt>
                <c:pt idx="20">
                  <c:v>132353.43800326245</c:v>
                </c:pt>
                <c:pt idx="21">
                  <c:v>36858.481672745555</c:v>
                </c:pt>
                <c:pt idx="22">
                  <c:v>13259.8198924025</c:v>
                </c:pt>
                <c:pt idx="23">
                  <c:v>6042.2106442573195</c:v>
                </c:pt>
                <c:pt idx="24">
                  <c:v>2205.6643153096429</c:v>
                </c:pt>
                <c:pt idx="25">
                  <c:v>339.67748590147067</c:v>
                </c:pt>
                <c:pt idx="26">
                  <c:v>50</c:v>
                </c:pt>
                <c:pt idx="27">
                  <c:v>29</c:v>
                </c:pt>
                <c:pt idx="2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4784"/>
        <c:axId val="39496704"/>
      </c:lineChart>
      <c:catAx>
        <c:axId val="39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496704"/>
        <c:crosses val="autoZero"/>
        <c:auto val="1"/>
        <c:lblAlgn val="ctr"/>
        <c:lblOffset val="100"/>
        <c:noMultiLvlLbl val="0"/>
      </c:catAx>
      <c:valAx>
        <c:axId val="39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4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Blad2!$A$1:$A$29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Blad2!$B$1:$B$29</c:f>
              <c:numCache>
                <c:formatCode>_(* #,##0.00_);_(* \(#,##0.00\);_(* "-"??_);_(@_)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34</c:v>
                </c:pt>
                <c:pt idx="5">
                  <c:v>45</c:v>
                </c:pt>
                <c:pt idx="6">
                  <c:v>103</c:v>
                </c:pt>
                <c:pt idx="7">
                  <c:v>245</c:v>
                </c:pt>
                <c:pt idx="8">
                  <c:v>1669</c:v>
                </c:pt>
                <c:pt idx="9">
                  <c:v>15624</c:v>
                </c:pt>
                <c:pt idx="10">
                  <c:v>154239</c:v>
                </c:pt>
                <c:pt idx="11">
                  <c:v>1062174</c:v>
                </c:pt>
                <c:pt idx="12">
                  <c:v>3797288</c:v>
                </c:pt>
                <c:pt idx="13">
                  <c:v>5661054</c:v>
                </c:pt>
                <c:pt idx="14">
                  <c:v>3404493</c:v>
                </c:pt>
                <c:pt idx="15">
                  <c:v>898401</c:v>
                </c:pt>
                <c:pt idx="16">
                  <c:v>126276</c:v>
                </c:pt>
                <c:pt idx="17">
                  <c:v>12442</c:v>
                </c:pt>
                <c:pt idx="18">
                  <c:v>976</c:v>
                </c:pt>
                <c:pt idx="19">
                  <c:v>68</c:v>
                </c:pt>
                <c:pt idx="20">
                  <c:v>10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8368"/>
        <c:axId val="45500288"/>
      </c:lineChart>
      <c:catAx>
        <c:axId val="4549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500288"/>
        <c:crosses val="autoZero"/>
        <c:auto val="1"/>
        <c:lblAlgn val="ctr"/>
        <c:lblOffset val="100"/>
        <c:noMultiLvlLbl val="0"/>
      </c:catAx>
      <c:valAx>
        <c:axId val="455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2" zoomScale="89" zoomScaleNormal="130" zoomScalePageLayoutView="130" workbookViewId="0">
      <selection activeCell="C35" sqref="C35"/>
    </sheetView>
  </sheetViews>
  <sheetFormatPr defaultColWidth="11" defaultRowHeight="15.75" x14ac:dyDescent="0.25"/>
  <cols>
    <col min="3" max="3" width="9" style="2" bestFit="1" customWidth="1"/>
    <col min="4" max="5" width="9" style="2" hidden="1" customWidth="1"/>
    <col min="6" max="10" width="12.5" style="2" customWidth="1"/>
  </cols>
  <sheetData>
    <row r="1" spans="1:25" x14ac:dyDescent="0.25">
      <c r="B1" t="s">
        <v>2</v>
      </c>
      <c r="C1" s="2" t="s">
        <v>0</v>
      </c>
      <c r="D1" s="2" t="s">
        <v>4</v>
      </c>
      <c r="F1" s="2" t="s">
        <v>1</v>
      </c>
    </row>
    <row r="2" spans="1:25" x14ac:dyDescent="0.25">
      <c r="A2">
        <v>1</v>
      </c>
      <c r="B2" s="1">
        <v>0</v>
      </c>
      <c r="C2" s="3">
        <v>0</v>
      </c>
      <c r="D2" s="3"/>
      <c r="E2" s="3"/>
      <c r="F2" s="3">
        <v>0</v>
      </c>
      <c r="G2" s="3"/>
      <c r="H2" s="3"/>
      <c r="I2" s="3"/>
      <c r="J2" s="3"/>
    </row>
    <row r="3" spans="1:25" x14ac:dyDescent="0.25">
      <c r="A3">
        <v>2</v>
      </c>
      <c r="B3" s="1">
        <v>3</v>
      </c>
      <c r="C3" s="3">
        <v>3</v>
      </c>
      <c r="D3" s="3">
        <v>3</v>
      </c>
      <c r="E3" s="3"/>
      <c r="F3" s="3">
        <v>3</v>
      </c>
      <c r="G3" s="3"/>
      <c r="H3" s="3"/>
      <c r="I3" s="3"/>
      <c r="J3" s="3"/>
      <c r="S3">
        <f>F3/C3</f>
        <v>1</v>
      </c>
    </row>
    <row r="4" spans="1:25" x14ac:dyDescent="0.25">
      <c r="A4">
        <v>3</v>
      </c>
      <c r="B4" s="1">
        <v>7</v>
      </c>
      <c r="C4" s="3">
        <v>7</v>
      </c>
      <c r="D4" s="3">
        <v>7</v>
      </c>
      <c r="E4" s="3"/>
      <c r="F4" s="3">
        <v>7</v>
      </c>
      <c r="G4" s="3"/>
      <c r="H4" s="3"/>
      <c r="I4" s="3"/>
      <c r="J4" s="3"/>
      <c r="L4">
        <f>B4/B3</f>
        <v>2.3333333333333335</v>
      </c>
      <c r="O4">
        <f>C4/C3</f>
        <v>2.3333333333333335</v>
      </c>
      <c r="S4">
        <f t="shared" ref="S4:S12" si="0">F4/C4</f>
        <v>1</v>
      </c>
      <c r="U4">
        <f>C4/C3</f>
        <v>2.3333333333333335</v>
      </c>
      <c r="X4">
        <f t="shared" ref="X4:X12" si="1">F4/F3</f>
        <v>2.3333333333333335</v>
      </c>
    </row>
    <row r="5" spans="1:25" x14ac:dyDescent="0.25">
      <c r="A5">
        <v>4</v>
      </c>
      <c r="B5" s="1">
        <v>20</v>
      </c>
      <c r="C5" s="3">
        <v>20</v>
      </c>
      <c r="D5" s="3">
        <v>20</v>
      </c>
      <c r="E5" s="3"/>
      <c r="F5" s="3">
        <v>20</v>
      </c>
      <c r="G5" s="3"/>
      <c r="H5" s="3"/>
      <c r="I5" s="3"/>
      <c r="J5" s="3"/>
      <c r="L5">
        <f t="shared" ref="L5:L20" si="2">B5/B4</f>
        <v>2.8571428571428572</v>
      </c>
      <c r="M5">
        <f>L5/L4</f>
        <v>1.2244897959183674</v>
      </c>
      <c r="O5">
        <f t="shared" ref="O5:O11" si="3">C5/C4</f>
        <v>2.8571428571428572</v>
      </c>
      <c r="P5">
        <f>O5/O4</f>
        <v>1.2244897959183674</v>
      </c>
      <c r="S5">
        <f t="shared" si="0"/>
        <v>1</v>
      </c>
      <c r="U5">
        <f t="shared" ref="U5:U26" si="4">C5/C4</f>
        <v>2.8571428571428572</v>
      </c>
      <c r="V5">
        <f>U5/U4</f>
        <v>1.2244897959183674</v>
      </c>
      <c r="X5">
        <f t="shared" si="1"/>
        <v>2.8571428571428572</v>
      </c>
      <c r="Y5">
        <f>X5/X4</f>
        <v>1.2244897959183674</v>
      </c>
    </row>
    <row r="6" spans="1:25" x14ac:dyDescent="0.25">
      <c r="A6">
        <v>5</v>
      </c>
      <c r="B6" s="1">
        <v>57</v>
      </c>
      <c r="C6" s="3">
        <v>59</v>
      </c>
      <c r="D6" s="3">
        <v>59</v>
      </c>
      <c r="E6" s="3"/>
      <c r="F6" s="3">
        <v>60</v>
      </c>
      <c r="G6" s="3"/>
      <c r="H6" s="3"/>
      <c r="I6" s="3"/>
      <c r="J6" s="3"/>
      <c r="L6">
        <f t="shared" si="2"/>
        <v>2.85</v>
      </c>
      <c r="M6">
        <f t="shared" ref="M6:M20" si="5">L6/L5</f>
        <v>0.99750000000000005</v>
      </c>
      <c r="O6">
        <f t="shared" si="3"/>
        <v>2.95</v>
      </c>
      <c r="P6">
        <f t="shared" ref="P6:P10" si="6">O6/O5</f>
        <v>1.0325</v>
      </c>
      <c r="S6">
        <f t="shared" si="0"/>
        <v>1.0169491525423728</v>
      </c>
      <c r="U6">
        <f t="shared" si="4"/>
        <v>2.95</v>
      </c>
      <c r="V6">
        <f t="shared" ref="V6:V26" si="7">U6/U5</f>
        <v>1.0325</v>
      </c>
      <c r="X6">
        <f t="shared" si="1"/>
        <v>3</v>
      </c>
      <c r="Y6">
        <f t="shared" ref="Y6:Y12" si="8">X6/X5</f>
        <v>1.05</v>
      </c>
    </row>
    <row r="7" spans="1:25" x14ac:dyDescent="0.25">
      <c r="A7">
        <v>6</v>
      </c>
      <c r="B7" s="1">
        <v>189</v>
      </c>
      <c r="C7" s="3">
        <v>208</v>
      </c>
      <c r="D7" s="3">
        <v>208</v>
      </c>
      <c r="E7" s="3"/>
      <c r="F7" s="3">
        <v>214</v>
      </c>
      <c r="G7" s="3"/>
      <c r="H7" s="3"/>
      <c r="I7" s="3"/>
      <c r="J7" s="3"/>
      <c r="L7">
        <f t="shared" si="2"/>
        <v>3.3157894736842106</v>
      </c>
      <c r="M7">
        <f t="shared" si="5"/>
        <v>1.1634349030470914</v>
      </c>
      <c r="O7">
        <f t="shared" si="3"/>
        <v>3.5254237288135593</v>
      </c>
      <c r="P7">
        <f t="shared" si="6"/>
        <v>1.1950588911232403</v>
      </c>
      <c r="S7">
        <f t="shared" si="0"/>
        <v>1.0288461538461537</v>
      </c>
      <c r="U7">
        <f t="shared" si="4"/>
        <v>3.5254237288135593</v>
      </c>
      <c r="V7">
        <f t="shared" si="7"/>
        <v>1.1950588911232403</v>
      </c>
      <c r="X7">
        <f t="shared" si="1"/>
        <v>3.5666666666666669</v>
      </c>
      <c r="Y7">
        <f t="shared" si="8"/>
        <v>1.1888888888888889</v>
      </c>
    </row>
    <row r="8" spans="1:25" x14ac:dyDescent="0.25">
      <c r="A8">
        <v>7</v>
      </c>
      <c r="B8" s="1">
        <v>648</v>
      </c>
      <c r="C8" s="3">
        <v>807</v>
      </c>
      <c r="D8" s="3">
        <v>807</v>
      </c>
      <c r="E8" s="3"/>
      <c r="F8" s="3">
        <v>864</v>
      </c>
      <c r="G8" s="3"/>
      <c r="H8" s="3"/>
      <c r="I8" s="3"/>
      <c r="J8" s="3"/>
      <c r="L8">
        <f t="shared" si="2"/>
        <v>3.4285714285714284</v>
      </c>
      <c r="M8">
        <f t="shared" si="5"/>
        <v>1.0340136054421767</v>
      </c>
      <c r="O8">
        <f t="shared" si="3"/>
        <v>3.8798076923076925</v>
      </c>
      <c r="P8">
        <f t="shared" si="6"/>
        <v>1.1005223742603552</v>
      </c>
      <c r="S8">
        <f t="shared" si="0"/>
        <v>1.0706319702602229</v>
      </c>
      <c r="U8">
        <f t="shared" si="4"/>
        <v>3.8798076923076925</v>
      </c>
      <c r="V8">
        <f t="shared" si="7"/>
        <v>1.1005223742603552</v>
      </c>
      <c r="X8">
        <f t="shared" si="1"/>
        <v>4.037383177570093</v>
      </c>
      <c r="Y8">
        <f t="shared" si="8"/>
        <v>1.1319765918420821</v>
      </c>
    </row>
    <row r="9" spans="1:25" x14ac:dyDescent="0.25">
      <c r="A9">
        <v>8</v>
      </c>
      <c r="B9" s="1">
        <v>2088</v>
      </c>
      <c r="C9" s="3">
        <v>3415</v>
      </c>
      <c r="D9" s="3">
        <v>3415</v>
      </c>
      <c r="E9" s="3"/>
      <c r="F9" s="3">
        <v>3996</v>
      </c>
      <c r="G9" s="3"/>
      <c r="H9" s="3"/>
      <c r="I9" s="3"/>
      <c r="J9" s="3"/>
      <c r="L9">
        <f t="shared" si="2"/>
        <v>3.2222222222222223</v>
      </c>
      <c r="M9">
        <f t="shared" si="5"/>
        <v>0.93981481481481488</v>
      </c>
      <c r="O9">
        <f t="shared" si="3"/>
        <v>4.2317224287484514</v>
      </c>
      <c r="P9">
        <f t="shared" si="6"/>
        <v>1.0907041699872093</v>
      </c>
      <c r="S9">
        <f t="shared" si="0"/>
        <v>1.1701317715959005</v>
      </c>
      <c r="U9">
        <f t="shared" si="4"/>
        <v>4.2317224287484514</v>
      </c>
      <c r="V9">
        <f t="shared" si="7"/>
        <v>1.0907041699872093</v>
      </c>
      <c r="X9">
        <f t="shared" si="1"/>
        <v>4.625</v>
      </c>
      <c r="Y9">
        <f t="shared" si="8"/>
        <v>1.1455439814814816</v>
      </c>
    </row>
    <row r="10" spans="1:25" x14ac:dyDescent="0.25">
      <c r="A10">
        <v>9</v>
      </c>
      <c r="B10" s="1">
        <v>5702</v>
      </c>
      <c r="C10" s="3">
        <v>14340</v>
      </c>
      <c r="D10" s="3">
        <v>14340</v>
      </c>
      <c r="E10" s="3"/>
      <c r="F10" s="3">
        <v>20125</v>
      </c>
      <c r="G10" s="3"/>
      <c r="H10" s="3"/>
      <c r="I10" s="3"/>
      <c r="J10" s="3"/>
      <c r="L10">
        <f t="shared" si="2"/>
        <v>2.7308429118773945</v>
      </c>
      <c r="M10">
        <f t="shared" si="5"/>
        <v>0.84750297265160512</v>
      </c>
      <c r="O10">
        <f t="shared" si="3"/>
        <v>4.1991215226939973</v>
      </c>
      <c r="P10">
        <f t="shared" si="6"/>
        <v>0.99229606700265172</v>
      </c>
      <c r="S10">
        <f t="shared" si="0"/>
        <v>1.4034170153417016</v>
      </c>
      <c r="U10">
        <f t="shared" si="4"/>
        <v>4.1991215226939973</v>
      </c>
      <c r="V10">
        <f t="shared" si="7"/>
        <v>0.99229606700265172</v>
      </c>
      <c r="X10">
        <f t="shared" si="1"/>
        <v>5.0362862862862867</v>
      </c>
      <c r="Y10">
        <f t="shared" si="8"/>
        <v>1.0889267646024403</v>
      </c>
    </row>
    <row r="11" spans="1:25" x14ac:dyDescent="0.25">
      <c r="A11">
        <v>10</v>
      </c>
      <c r="B11" s="1">
        <v>11669</v>
      </c>
      <c r="C11" s="3">
        <v>55986</v>
      </c>
      <c r="D11" s="3">
        <v>55986</v>
      </c>
      <c r="E11" s="3"/>
      <c r="F11" s="3">
        <v>105325</v>
      </c>
      <c r="G11" s="3"/>
      <c r="H11" s="3"/>
      <c r="I11" s="3"/>
      <c r="J11" s="3"/>
      <c r="L11">
        <f t="shared" si="2"/>
        <v>2.0464749210803226</v>
      </c>
      <c r="M11">
        <f t="shared" si="5"/>
        <v>0.74939313139524966</v>
      </c>
      <c r="O11">
        <f t="shared" si="3"/>
        <v>3.9041841004184099</v>
      </c>
      <c r="P11">
        <v>0.93981481481481488</v>
      </c>
      <c r="S11">
        <f t="shared" si="0"/>
        <v>1.8812738899010466</v>
      </c>
      <c r="U11">
        <f t="shared" si="4"/>
        <v>3.9041841004184099</v>
      </c>
      <c r="V11">
        <f t="shared" si="7"/>
        <v>0.92976211317495605</v>
      </c>
      <c r="X11">
        <f t="shared" si="1"/>
        <v>5.2335403726708076</v>
      </c>
      <c r="Y11">
        <f t="shared" si="8"/>
        <v>1.0391665753636048</v>
      </c>
    </row>
    <row r="12" spans="1:25" x14ac:dyDescent="0.25">
      <c r="A12">
        <v>11</v>
      </c>
      <c r="B12" s="1">
        <v>16108</v>
      </c>
      <c r="C12" s="3">
        <v>188710</v>
      </c>
      <c r="D12" s="3">
        <f t="shared" ref="D12:D22" si="9">D11*O12</f>
        <v>185246.90402265682</v>
      </c>
      <c r="E12" s="4">
        <f>(C12-D12)/C12</f>
        <v>1.8351417398882849E-2</v>
      </c>
      <c r="F12" s="3">
        <v>544888</v>
      </c>
      <c r="G12" s="3"/>
      <c r="H12" s="3"/>
      <c r="I12" s="3"/>
      <c r="J12" s="3"/>
      <c r="L12">
        <f t="shared" si="2"/>
        <v>1.3804096323592425</v>
      </c>
      <c r="M12">
        <f t="shared" si="5"/>
        <v>0.67453044165844556</v>
      </c>
      <c r="O12">
        <f>O11*P12</f>
        <v>3.3088076308837353</v>
      </c>
      <c r="P12">
        <v>0.84750297265160512</v>
      </c>
      <c r="S12">
        <f t="shared" si="0"/>
        <v>2.8874357479730803</v>
      </c>
      <c r="U12">
        <f t="shared" si="4"/>
        <v>3.3706640945950772</v>
      </c>
      <c r="V12">
        <f t="shared" si="7"/>
        <v>0.86334660658902951</v>
      </c>
      <c r="X12">
        <f t="shared" si="1"/>
        <v>5.1733966294801803</v>
      </c>
      <c r="Y12">
        <f t="shared" si="8"/>
        <v>0.98850801963720503</v>
      </c>
    </row>
    <row r="13" spans="1:25" x14ac:dyDescent="0.25">
      <c r="A13">
        <v>12</v>
      </c>
      <c r="B13" s="1">
        <v>13345</v>
      </c>
      <c r="C13" s="3">
        <v>490288</v>
      </c>
      <c r="D13" s="3">
        <f t="shared" si="9"/>
        <v>459337.79931269254</v>
      </c>
      <c r="E13" s="4">
        <f t="shared" ref="E13:E24" si="10">(C13-D13)/C13</f>
        <v>6.3126571907343151E-2</v>
      </c>
      <c r="F13" s="3">
        <v>2624951</v>
      </c>
      <c r="G13" s="3"/>
      <c r="H13" s="3">
        <v>2262768.1175819566</v>
      </c>
      <c r="I13" s="3"/>
      <c r="J13" s="3"/>
      <c r="K13" t="s">
        <v>3</v>
      </c>
      <c r="L13">
        <f t="shared" si="2"/>
        <v>0.82847032530419662</v>
      </c>
      <c r="M13">
        <f t="shared" si="5"/>
        <v>0.60016266612705926</v>
      </c>
      <c r="O13">
        <f t="shared" ref="O13:O22" si="11">O12*P13</f>
        <v>2.4795977116924597</v>
      </c>
      <c r="P13">
        <v>0.74939313139524966</v>
      </c>
      <c r="U13">
        <f t="shared" si="4"/>
        <v>2.5981029092257963</v>
      </c>
      <c r="V13">
        <f t="shared" si="7"/>
        <v>0.77079852406292959</v>
      </c>
      <c r="X13">
        <f>X12*Y13</f>
        <v>4.8100281825176872</v>
      </c>
      <c r="Y13">
        <v>0.92976211317495605</v>
      </c>
    </row>
    <row r="14" spans="1:25" x14ac:dyDescent="0.25">
      <c r="A14">
        <v>13</v>
      </c>
      <c r="B14" s="1">
        <v>6758</v>
      </c>
      <c r="C14" s="3">
        <v>854645</v>
      </c>
      <c r="D14" s="3">
        <f t="shared" si="9"/>
        <v>768271.93109465449</v>
      </c>
      <c r="E14" s="4">
        <f t="shared" si="10"/>
        <v>0.10106309509251854</v>
      </c>
      <c r="F14" s="3">
        <v>11053319</v>
      </c>
      <c r="G14" s="3">
        <v>8402236.1314806473</v>
      </c>
      <c r="H14" s="3">
        <v>7242920.7382193282</v>
      </c>
      <c r="I14" s="3"/>
      <c r="J14" s="3"/>
      <c r="L14">
        <f t="shared" si="2"/>
        <v>0.50640689396777816</v>
      </c>
      <c r="M14">
        <f t="shared" si="5"/>
        <v>0.61125532019730022</v>
      </c>
      <c r="O14">
        <f t="shared" si="11"/>
        <v>1.6725641396031858</v>
      </c>
      <c r="P14">
        <v>0.67453044165844556</v>
      </c>
      <c r="U14">
        <f t="shared" si="4"/>
        <v>1.7431489247136378</v>
      </c>
      <c r="V14">
        <f t="shared" si="7"/>
        <v>0.67093143944520484</v>
      </c>
      <c r="X14">
        <f t="shared" ref="X14:X28" si="12">X13*Y14</f>
        <v>4.152721508974242</v>
      </c>
      <c r="Y14">
        <v>0.86334660658902951</v>
      </c>
    </row>
    <row r="15" spans="1:25" x14ac:dyDescent="0.25">
      <c r="A15">
        <v>14</v>
      </c>
      <c r="B15" s="1">
        <v>2269</v>
      </c>
      <c r="C15" s="3">
        <v>914533</v>
      </c>
      <c r="D15" s="3">
        <f t="shared" si="9"/>
        <v>771199.47223142162</v>
      </c>
      <c r="E15" s="4">
        <f t="shared" si="10"/>
        <v>0.15672865579326101</v>
      </c>
      <c r="F15" s="3">
        <f t="shared" ref="F14:G27" si="13">X16*F14</f>
        <v>23738022.044418488</v>
      </c>
      <c r="G15" s="3">
        <v>18044577.064273376</v>
      </c>
      <c r="H15" s="3">
        <v>15554840.328938868</v>
      </c>
      <c r="I15" s="3"/>
      <c r="J15" s="3"/>
      <c r="L15">
        <f t="shared" si="2"/>
        <v>0.33575022195915949</v>
      </c>
      <c r="M15">
        <f t="shared" si="5"/>
        <v>0.66300484049200703</v>
      </c>
      <c r="O15">
        <f t="shared" si="11"/>
        <v>1.003810553292759</v>
      </c>
      <c r="P15">
        <v>0.60016266612705926</v>
      </c>
      <c r="U15">
        <f t="shared" si="4"/>
        <v>1.0700735393057936</v>
      </c>
      <c r="V15">
        <f t="shared" si="7"/>
        <v>0.61387384871982975</v>
      </c>
      <c r="X15">
        <f t="shared" si="12"/>
        <v>3.2009116099617274</v>
      </c>
      <c r="Y15">
        <v>0.77079852406292959</v>
      </c>
    </row>
    <row r="16" spans="1:25" x14ac:dyDescent="0.25">
      <c r="A16">
        <v>15</v>
      </c>
      <c r="B16" s="1">
        <v>527</v>
      </c>
      <c r="C16" s="3">
        <v>607155</v>
      </c>
      <c r="D16" s="3">
        <f t="shared" si="9"/>
        <v>473196.07431996724</v>
      </c>
      <c r="E16" s="4">
        <f t="shared" si="10"/>
        <v>0.22063381785546154</v>
      </c>
      <c r="F16" s="3">
        <f t="shared" si="13"/>
        <v>31295038.220328424</v>
      </c>
      <c r="G16" s="3">
        <v>23789080.987431131</v>
      </c>
      <c r="H16" s="3">
        <v>20506734.79426254</v>
      </c>
      <c r="I16" s="3"/>
      <c r="J16" s="3"/>
      <c r="L16">
        <f t="shared" si="2"/>
        <v>0.23226090788893786</v>
      </c>
      <c r="M16">
        <f t="shared" si="5"/>
        <v>0.69176695262822485</v>
      </c>
      <c r="O16">
        <f t="shared" si="11"/>
        <v>0.61358454117039452</v>
      </c>
      <c r="P16">
        <v>0.61125532019730022</v>
      </c>
      <c r="U16">
        <f t="shared" si="4"/>
        <v>0.66389621806976895</v>
      </c>
      <c r="V16">
        <f t="shared" si="7"/>
        <v>0.62042111470251782</v>
      </c>
      <c r="X16">
        <f t="shared" si="12"/>
        <v>2.1475922340084899</v>
      </c>
      <c r="Y16">
        <v>0.67093143944520484</v>
      </c>
    </row>
    <row r="17" spans="1:25" x14ac:dyDescent="0.25">
      <c r="A17">
        <v>16</v>
      </c>
      <c r="B17" s="1">
        <v>81</v>
      </c>
      <c r="C17" s="3">
        <v>274184</v>
      </c>
      <c r="D17" s="3">
        <f t="shared" si="9"/>
        <v>192500.6682608056</v>
      </c>
      <c r="E17" s="4">
        <f t="shared" si="10"/>
        <v>0.2979142901817553</v>
      </c>
      <c r="F17" s="3">
        <f t="shared" si="13"/>
        <v>25597232.516098741</v>
      </c>
      <c r="G17" s="3">
        <v>19457865.272202503</v>
      </c>
      <c r="H17" s="3">
        <v>16773127.259954559</v>
      </c>
      <c r="I17" s="3"/>
      <c r="J17" s="3"/>
      <c r="L17">
        <f t="shared" si="2"/>
        <v>0.15370018975332067</v>
      </c>
      <c r="M17">
        <f t="shared" si="5"/>
        <v>0.66175660445974305</v>
      </c>
      <c r="O17">
        <f t="shared" si="11"/>
        <v>0.40680952084703875</v>
      </c>
      <c r="P17">
        <v>0.66300484049200703</v>
      </c>
      <c r="U17">
        <f t="shared" si="4"/>
        <v>0.45158814470769409</v>
      </c>
      <c r="V17">
        <f t="shared" si="7"/>
        <v>0.68020894292884293</v>
      </c>
      <c r="X17">
        <f t="shared" si="12"/>
        <v>1.318350710171609</v>
      </c>
      <c r="Y17">
        <v>0.61387384871982975</v>
      </c>
    </row>
    <row r="18" spans="1:25" x14ac:dyDescent="0.25">
      <c r="A18">
        <v>17</v>
      </c>
      <c r="B18" s="1">
        <v>23</v>
      </c>
      <c r="C18" s="3">
        <v>94080</v>
      </c>
      <c r="D18" s="3">
        <f t="shared" si="9"/>
        <v>54173.034198483838</v>
      </c>
      <c r="E18" s="4">
        <f t="shared" si="10"/>
        <v>0.42418118411475514</v>
      </c>
      <c r="F18" s="3">
        <f t="shared" si="13"/>
        <v>14241406.340009766</v>
      </c>
      <c r="G18" s="3">
        <v>10825676.786594832</v>
      </c>
      <c r="H18" s="3">
        <v>9331982.305175934</v>
      </c>
      <c r="I18" s="3"/>
      <c r="J18" s="3"/>
      <c r="L18">
        <f t="shared" si="2"/>
        <v>0.2839506172839506</v>
      </c>
      <c r="M18">
        <f t="shared" si="5"/>
        <v>1.8474317939338516</v>
      </c>
      <c r="O18">
        <f t="shared" si="11"/>
        <v>0.28141738253650428</v>
      </c>
      <c r="P18">
        <v>0.69176695262822485</v>
      </c>
      <c r="U18">
        <f t="shared" si="4"/>
        <v>0.34312724301928632</v>
      </c>
      <c r="V18">
        <f t="shared" si="7"/>
        <v>0.75982340776768442</v>
      </c>
      <c r="X18">
        <f t="shared" si="12"/>
        <v>0.81793261717352561</v>
      </c>
      <c r="Y18">
        <v>0.62042111470251782</v>
      </c>
    </row>
    <row r="19" spans="1:25" x14ac:dyDescent="0.25">
      <c r="A19">
        <v>18</v>
      </c>
      <c r="B19" s="1">
        <v>6</v>
      </c>
      <c r="C19" s="3">
        <v>25783</v>
      </c>
      <c r="D19" s="3">
        <f t="shared" si="9"/>
        <v>10088.633947345777</v>
      </c>
      <c r="E19" s="4">
        <f t="shared" si="10"/>
        <v>0.60870984961618979</v>
      </c>
      <c r="F19" s="3">
        <f t="shared" si="13"/>
        <v>6020400.8902945323</v>
      </c>
      <c r="G19" s="3">
        <v>4576438.0713549452</v>
      </c>
      <c r="H19" s="3">
        <v>3944994.8436943125</v>
      </c>
      <c r="I19" s="3"/>
      <c r="J19" s="3"/>
      <c r="L19">
        <f t="shared" si="2"/>
        <v>0.2608695652173913</v>
      </c>
      <c r="M19">
        <f t="shared" si="5"/>
        <v>0.91871455576559546</v>
      </c>
      <c r="O19">
        <f t="shared" si="11"/>
        <v>0.18622981150330567</v>
      </c>
      <c r="P19">
        <v>0.66175660445974305</v>
      </c>
      <c r="U19">
        <f t="shared" si="4"/>
        <v>0.27405399659863944</v>
      </c>
      <c r="V19">
        <f t="shared" si="7"/>
        <v>0.79869495114159605</v>
      </c>
      <c r="X19">
        <f t="shared" si="12"/>
        <v>0.55636508091462578</v>
      </c>
      <c r="Y19">
        <v>0.68020894292884293</v>
      </c>
    </row>
    <row r="20" spans="1:25" x14ac:dyDescent="0.25">
      <c r="A20">
        <v>19</v>
      </c>
      <c r="B20" s="1">
        <v>1</v>
      </c>
      <c r="C20" s="3">
        <v>5694</v>
      </c>
      <c r="D20" s="3">
        <f t="shared" si="9"/>
        <v>3470.9629800761777</v>
      </c>
      <c r="E20" s="4">
        <f t="shared" si="10"/>
        <v>0.39041746047134218</v>
      </c>
      <c r="F20" s="3">
        <f t="shared" si="13"/>
        <v>2032726.1943644083</v>
      </c>
      <c r="G20" s="3">
        <v>1545187.0588097367</v>
      </c>
      <c r="H20" s="3">
        <v>1331986.7732292558</v>
      </c>
      <c r="I20" s="3"/>
      <c r="J20" s="3"/>
      <c r="L20">
        <f t="shared" si="2"/>
        <v>0.16666666666666666</v>
      </c>
      <c r="M20">
        <f t="shared" si="5"/>
        <v>0.63888888888888884</v>
      </c>
      <c r="O20">
        <f t="shared" si="11"/>
        <v>0.34404687474951501</v>
      </c>
      <c r="P20">
        <v>1.8474317939338516</v>
      </c>
      <c r="U20">
        <f t="shared" si="4"/>
        <v>0.22084319125004848</v>
      </c>
      <c r="V20">
        <f t="shared" si="7"/>
        <v>0.80583824352498012</v>
      </c>
      <c r="X20">
        <f t="shared" si="12"/>
        <v>0.42273921174349444</v>
      </c>
      <c r="Y20">
        <v>0.75982340776768442</v>
      </c>
    </row>
    <row r="21" spans="1:25" x14ac:dyDescent="0.25">
      <c r="A21">
        <v>20</v>
      </c>
      <c r="B21" s="1"/>
      <c r="C21" s="3">
        <v>1106</v>
      </c>
      <c r="D21" s="3">
        <f t="shared" si="9"/>
        <v>1097.1050043741125</v>
      </c>
      <c r="E21" s="4">
        <f t="shared" si="10"/>
        <v>8.0424915243106077E-3</v>
      </c>
      <c r="F21" s="3">
        <f t="shared" si="13"/>
        <v>553070.16368665092</v>
      </c>
      <c r="G21" s="3">
        <v>420419.07164462487</v>
      </c>
      <c r="H21" s="3">
        <v>362410.90646677278</v>
      </c>
      <c r="I21" s="3"/>
      <c r="J21" s="3"/>
      <c r="O21">
        <f t="shared" si="11"/>
        <v>0.31608087169804217</v>
      </c>
      <c r="P21">
        <v>0.91871455576559546</v>
      </c>
      <c r="U21">
        <f t="shared" si="4"/>
        <v>0.19423955040393395</v>
      </c>
      <c r="V21">
        <f t="shared" si="7"/>
        <v>0.87953606042582178</v>
      </c>
      <c r="X21">
        <f t="shared" si="12"/>
        <v>0.33763967406910711</v>
      </c>
      <c r="Y21">
        <v>0.79869495114159605</v>
      </c>
    </row>
    <row r="22" spans="1:25" x14ac:dyDescent="0.25">
      <c r="A22">
        <v>21</v>
      </c>
      <c r="B22" s="1"/>
      <c r="C22" s="3">
        <v>250</v>
      </c>
      <c r="D22" s="3">
        <f t="shared" si="9"/>
        <v>221.54999558104549</v>
      </c>
      <c r="E22" s="4">
        <f t="shared" si="10"/>
        <v>0.11380001767581803</v>
      </c>
      <c r="F22" s="3">
        <f t="shared" si="13"/>
        <v>132353.43800326245</v>
      </c>
      <c r="G22" s="3">
        <v>100609.13277873328</v>
      </c>
      <c r="H22" s="3">
        <v>86727.385764262828</v>
      </c>
      <c r="I22" s="3"/>
      <c r="J22" s="3"/>
      <c r="O22">
        <f t="shared" si="11"/>
        <v>0.2019405569181936</v>
      </c>
      <c r="P22">
        <v>0.63888888888888884</v>
      </c>
      <c r="U22">
        <f t="shared" si="4"/>
        <v>0.22603978300180833</v>
      </c>
      <c r="V22">
        <f t="shared" si="7"/>
        <v>1.1637165681847168</v>
      </c>
      <c r="X22">
        <f t="shared" si="12"/>
        <v>0.27208296189619607</v>
      </c>
      <c r="Y22">
        <v>0.80583824352498012</v>
      </c>
    </row>
    <row r="23" spans="1:25" x14ac:dyDescent="0.25">
      <c r="A23">
        <v>22</v>
      </c>
      <c r="B23" s="1"/>
      <c r="C23" s="3">
        <v>73</v>
      </c>
      <c r="D23" s="3">
        <v>70</v>
      </c>
      <c r="E23" s="4">
        <f t="shared" si="10"/>
        <v>4.1095890410958902E-2</v>
      </c>
      <c r="F23" s="3">
        <f t="shared" si="13"/>
        <v>36858.481672745555</v>
      </c>
      <c r="G23" s="3">
        <v>28018.160559942215</v>
      </c>
      <c r="H23" s="3">
        <v>24152.29862512842</v>
      </c>
      <c r="I23" s="3"/>
      <c r="J23" s="3"/>
      <c r="U23">
        <f t="shared" si="4"/>
        <v>0.29199999999999998</v>
      </c>
      <c r="V23">
        <f t="shared" si="7"/>
        <v>1.2918079999999998</v>
      </c>
      <c r="X23">
        <f t="shared" si="12"/>
        <v>0.23930677641516929</v>
      </c>
      <c r="Y23">
        <v>0.87953606042582178</v>
      </c>
    </row>
    <row r="24" spans="1:25" x14ac:dyDescent="0.25">
      <c r="A24">
        <v>23</v>
      </c>
      <c r="B24" s="1"/>
      <c r="C24" s="3">
        <v>27</v>
      </c>
      <c r="D24" s="3">
        <v>25</v>
      </c>
      <c r="E24" s="4">
        <f t="shared" si="10"/>
        <v>7.407407407407407E-2</v>
      </c>
      <c r="F24" s="3">
        <f t="shared" si="13"/>
        <v>13259.8198924025</v>
      </c>
      <c r="G24" s="3">
        <v>10079.518902591168</v>
      </c>
      <c r="H24" s="3">
        <v>8688.7770527327812</v>
      </c>
      <c r="I24" s="3"/>
      <c r="J24" s="3"/>
      <c r="U24">
        <f t="shared" si="4"/>
        <v>0.36986301369863012</v>
      </c>
      <c r="V24">
        <f t="shared" si="7"/>
        <v>1.2666541565021581</v>
      </c>
      <c r="X24">
        <f t="shared" si="12"/>
        <v>0.27848526059320811</v>
      </c>
      <c r="Y24">
        <v>1.1637165681847168</v>
      </c>
    </row>
    <row r="25" spans="1:25" x14ac:dyDescent="0.25">
      <c r="A25">
        <v>24</v>
      </c>
      <c r="B25" s="1"/>
      <c r="C25" s="3">
        <v>8</v>
      </c>
      <c r="D25" s="3">
        <v>8</v>
      </c>
      <c r="E25" s="3"/>
      <c r="F25" s="3">
        <f t="shared" si="13"/>
        <v>6042.2106442573195</v>
      </c>
      <c r="G25" s="3">
        <v>4593.0168657211289</v>
      </c>
      <c r="H25" s="3">
        <v>3959.2861456347105</v>
      </c>
      <c r="I25" s="3"/>
      <c r="J25" s="3"/>
      <c r="U25">
        <f t="shared" si="4"/>
        <v>0.29629629629629628</v>
      </c>
      <c r="V25">
        <f t="shared" si="7"/>
        <v>0.80109739368998634</v>
      </c>
      <c r="X25">
        <f t="shared" si="12"/>
        <v>0.35974948751639091</v>
      </c>
      <c r="Y25">
        <v>1.2918079999999998</v>
      </c>
    </row>
    <row r="26" spans="1:25" x14ac:dyDescent="0.25">
      <c r="A26">
        <v>25</v>
      </c>
      <c r="B26" s="1"/>
      <c r="C26" s="3">
        <v>1</v>
      </c>
      <c r="D26" s="3">
        <v>1</v>
      </c>
      <c r="E26" s="3"/>
      <c r="F26" s="3">
        <f t="shared" si="13"/>
        <v>2205.6643153096429</v>
      </c>
      <c r="G26" s="3">
        <v>1676.6468428181802</v>
      </c>
      <c r="H26" s="3">
        <v>1445.3081297035353</v>
      </c>
      <c r="I26" s="3"/>
      <c r="J26" s="3"/>
      <c r="U26">
        <f t="shared" si="4"/>
        <v>0.125</v>
      </c>
      <c r="V26">
        <f t="shared" si="7"/>
        <v>0.421875</v>
      </c>
      <c r="X26">
        <f t="shared" si="12"/>
        <v>0.45567818366215779</v>
      </c>
      <c r="Y26">
        <v>1.2666541565021581</v>
      </c>
    </row>
    <row r="27" spans="1:25" x14ac:dyDescent="0.25">
      <c r="A27">
        <v>26</v>
      </c>
      <c r="B27" s="1"/>
      <c r="F27" s="3">
        <f t="shared" si="13"/>
        <v>339.67748590147067</v>
      </c>
      <c r="G27" s="3">
        <v>258.20755241858529</v>
      </c>
      <c r="H27" s="3">
        <v>222.58084715929812</v>
      </c>
      <c r="I27" s="3"/>
      <c r="J27" s="3"/>
      <c r="X27">
        <f t="shared" si="12"/>
        <v>0.36504260529314153</v>
      </c>
      <c r="Y27">
        <v>0.80109739368998634</v>
      </c>
    </row>
    <row r="28" spans="1:25" x14ac:dyDescent="0.25">
      <c r="A28">
        <v>27</v>
      </c>
      <c r="B28" s="1"/>
      <c r="F28" s="3">
        <v>50</v>
      </c>
      <c r="G28" s="3">
        <v>50</v>
      </c>
      <c r="H28" s="3">
        <v>50</v>
      </c>
      <c r="I28" s="3"/>
      <c r="J28" s="3"/>
      <c r="X28">
        <f t="shared" si="12"/>
        <v>0.15400234910804408</v>
      </c>
      <c r="Y28">
        <v>0.421875</v>
      </c>
    </row>
    <row r="29" spans="1:25" x14ac:dyDescent="0.25">
      <c r="A29">
        <v>28</v>
      </c>
      <c r="B29" s="1"/>
      <c r="F29" s="3">
        <v>29</v>
      </c>
      <c r="G29" s="3">
        <v>29</v>
      </c>
      <c r="H29" s="3">
        <v>29</v>
      </c>
      <c r="I29" s="3"/>
      <c r="J29" s="3"/>
    </row>
    <row r="30" spans="1:25" x14ac:dyDescent="0.25">
      <c r="A30">
        <v>29</v>
      </c>
      <c r="B30" s="1"/>
      <c r="F30" s="3">
        <v>1</v>
      </c>
      <c r="G30" s="3">
        <v>1</v>
      </c>
      <c r="H30" s="3">
        <v>1</v>
      </c>
      <c r="I30" s="3"/>
      <c r="J30" s="3"/>
    </row>
  </sheetData>
  <conditionalFormatting sqref="C2:C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12 F13:G13 I13:J30 F14:F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6 D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E12" sqref="E12:E24"/>
    </sheetView>
  </sheetViews>
  <sheetFormatPr defaultColWidth="11" defaultRowHeight="15.75" x14ac:dyDescent="0.25"/>
  <cols>
    <col min="2" max="2" width="13" bestFit="1" customWidth="1"/>
    <col min="3" max="3" width="20.125" style="6" customWidth="1"/>
  </cols>
  <sheetData>
    <row r="1" spans="1:13" x14ac:dyDescent="0.25">
      <c r="A1">
        <v>1</v>
      </c>
      <c r="B1" s="5">
        <v>0</v>
      </c>
      <c r="C1" s="1">
        <v>0</v>
      </c>
    </row>
    <row r="2" spans="1:13" x14ac:dyDescent="0.25">
      <c r="A2">
        <v>2</v>
      </c>
      <c r="B2" s="5">
        <v>7</v>
      </c>
      <c r="C2" s="1">
        <v>6</v>
      </c>
    </row>
    <row r="3" spans="1:13" x14ac:dyDescent="0.25">
      <c r="A3">
        <v>3</v>
      </c>
      <c r="B3" s="5">
        <v>10</v>
      </c>
      <c r="C3" s="1">
        <v>13</v>
      </c>
      <c r="I3">
        <f t="shared" ref="I3:I25" si="0">B3/B2</f>
        <v>1.4285714285714286</v>
      </c>
      <c r="L3">
        <f t="shared" ref="L3:L12" si="1">C3/C2</f>
        <v>2.1666666666666665</v>
      </c>
    </row>
    <row r="4" spans="1:13" x14ac:dyDescent="0.25">
      <c r="A4">
        <v>4</v>
      </c>
      <c r="B4" s="5">
        <v>16</v>
      </c>
      <c r="C4" s="1">
        <v>21</v>
      </c>
      <c r="I4">
        <f t="shared" si="0"/>
        <v>1.6</v>
      </c>
      <c r="J4">
        <f>I4/I3</f>
        <v>1.1200000000000001</v>
      </c>
      <c r="L4">
        <f t="shared" si="1"/>
        <v>1.6153846153846154</v>
      </c>
      <c r="M4">
        <f>L4/L3</f>
        <v>0.74556213017751483</v>
      </c>
    </row>
    <row r="5" spans="1:13" x14ac:dyDescent="0.25">
      <c r="A5">
        <v>5</v>
      </c>
      <c r="B5" s="5">
        <v>34</v>
      </c>
      <c r="C5" s="1">
        <v>44</v>
      </c>
      <c r="I5">
        <f t="shared" si="0"/>
        <v>2.125</v>
      </c>
      <c r="J5">
        <f t="shared" ref="J5:J25" si="2">I5/I4</f>
        <v>1.328125</v>
      </c>
      <c r="L5">
        <f t="shared" si="1"/>
        <v>2.0952380952380953</v>
      </c>
      <c r="M5">
        <f t="shared" ref="M5:M11" si="3">L5/L4</f>
        <v>1.2970521541950113</v>
      </c>
    </row>
    <row r="6" spans="1:13" x14ac:dyDescent="0.25">
      <c r="A6">
        <v>6</v>
      </c>
      <c r="B6" s="5">
        <v>45</v>
      </c>
      <c r="C6" s="1">
        <v>102</v>
      </c>
      <c r="I6">
        <f t="shared" si="0"/>
        <v>1.3235294117647058</v>
      </c>
      <c r="J6">
        <f t="shared" si="2"/>
        <v>0.62283737024221453</v>
      </c>
      <c r="L6">
        <f t="shared" si="1"/>
        <v>2.3181818181818183</v>
      </c>
      <c r="M6">
        <f t="shared" si="3"/>
        <v>1.1064049586776861</v>
      </c>
    </row>
    <row r="7" spans="1:13" x14ac:dyDescent="0.25">
      <c r="A7">
        <v>7</v>
      </c>
      <c r="B7" s="5">
        <v>103</v>
      </c>
      <c r="C7" s="1">
        <v>159</v>
      </c>
      <c r="I7">
        <f t="shared" si="0"/>
        <v>2.2888888888888888</v>
      </c>
      <c r="J7">
        <f t="shared" si="2"/>
        <v>1.7293827160493827</v>
      </c>
      <c r="L7">
        <f t="shared" si="1"/>
        <v>1.5588235294117647</v>
      </c>
      <c r="M7">
        <f t="shared" si="3"/>
        <v>0.67243367935409448</v>
      </c>
    </row>
    <row r="8" spans="1:13" x14ac:dyDescent="0.25">
      <c r="A8">
        <v>8</v>
      </c>
      <c r="B8" s="5">
        <v>245</v>
      </c>
      <c r="C8" s="1">
        <v>391</v>
      </c>
      <c r="I8">
        <f t="shared" si="0"/>
        <v>2.378640776699029</v>
      </c>
      <c r="J8">
        <f t="shared" si="2"/>
        <v>1.0392119898199641</v>
      </c>
      <c r="L8">
        <f t="shared" si="1"/>
        <v>2.459119496855346</v>
      </c>
      <c r="M8">
        <f t="shared" si="3"/>
        <v>1.5775483564732409</v>
      </c>
    </row>
    <row r="9" spans="1:13" x14ac:dyDescent="0.25">
      <c r="A9">
        <v>9</v>
      </c>
      <c r="B9" s="5">
        <v>1669</v>
      </c>
      <c r="C9" s="1">
        <v>3436</v>
      </c>
      <c r="I9">
        <f t="shared" si="0"/>
        <v>6.8122448979591841</v>
      </c>
      <c r="J9">
        <f t="shared" si="2"/>
        <v>2.8639233652644736</v>
      </c>
      <c r="L9">
        <f t="shared" si="1"/>
        <v>8.7877237851662411</v>
      </c>
      <c r="M9">
        <f t="shared" si="3"/>
        <v>3.5735245059883178</v>
      </c>
    </row>
    <row r="10" spans="1:13" x14ac:dyDescent="0.25">
      <c r="A10">
        <v>10</v>
      </c>
      <c r="B10" s="5">
        <v>15624</v>
      </c>
      <c r="C10" s="1">
        <v>56887</v>
      </c>
      <c r="I10">
        <f t="shared" si="0"/>
        <v>9.3612941881366094</v>
      </c>
      <c r="J10">
        <f t="shared" si="2"/>
        <v>1.3741863847174771</v>
      </c>
      <c r="L10">
        <f t="shared" si="1"/>
        <v>16.556169965075668</v>
      </c>
      <c r="M10">
        <f t="shared" si="3"/>
        <v>1.8840111921841052</v>
      </c>
    </row>
    <row r="11" spans="1:13" x14ac:dyDescent="0.25">
      <c r="A11">
        <v>11</v>
      </c>
      <c r="B11" s="5">
        <v>154239</v>
      </c>
      <c r="C11" s="1">
        <v>1237241</v>
      </c>
      <c r="I11">
        <f t="shared" si="0"/>
        <v>9.8719278033794158</v>
      </c>
      <c r="J11">
        <f t="shared" si="2"/>
        <v>1.0545473312749771</v>
      </c>
      <c r="L11">
        <f t="shared" si="1"/>
        <v>21.749099091180764</v>
      </c>
      <c r="M11">
        <f t="shared" si="3"/>
        <v>1.3136552195984514</v>
      </c>
    </row>
    <row r="12" spans="1:13" x14ac:dyDescent="0.25">
      <c r="A12">
        <v>12</v>
      </c>
      <c r="B12" s="5">
        <v>1062174</v>
      </c>
      <c r="C12" s="1">
        <v>26637970</v>
      </c>
      <c r="D12" s="7">
        <f>C12/(1000*60*60)</f>
        <v>7.3994361111111111</v>
      </c>
      <c r="E12" s="7">
        <f>D12/24</f>
        <v>0.30830983796296296</v>
      </c>
      <c r="I12">
        <f t="shared" si="0"/>
        <v>6.886546204267403</v>
      </c>
      <c r="J12">
        <f t="shared" si="2"/>
        <v>0.69758879333679491</v>
      </c>
      <c r="L12">
        <f t="shared" si="1"/>
        <v>21.530138428972204</v>
      </c>
      <c r="M12">
        <v>0.69758879333679491</v>
      </c>
    </row>
    <row r="13" spans="1:13" x14ac:dyDescent="0.25">
      <c r="A13">
        <v>13</v>
      </c>
      <c r="B13" s="5">
        <v>3797288</v>
      </c>
      <c r="C13" s="1">
        <f>C12*L13</f>
        <v>400080553.8246963</v>
      </c>
      <c r="D13" s="7">
        <f t="shared" ref="D13:D24" si="4">C13/(1000*60*60)</f>
        <v>111.13348717352675</v>
      </c>
      <c r="E13" s="7">
        <f t="shared" ref="E13:E24" si="5">D13/24</f>
        <v>4.6305619655636141</v>
      </c>
      <c r="I13">
        <f t="shared" si="0"/>
        <v>3.575015016372082</v>
      </c>
      <c r="J13">
        <f t="shared" si="2"/>
        <v>0.51913033185731672</v>
      </c>
      <c r="L13">
        <f>L12*M12</f>
        <v>15.019183287040878</v>
      </c>
      <c r="M13">
        <v>0.51913033185731672</v>
      </c>
    </row>
    <row r="14" spans="1:13" x14ac:dyDescent="0.25">
      <c r="A14">
        <v>14</v>
      </c>
      <c r="B14" s="5">
        <v>5661054</v>
      </c>
      <c r="C14" s="1">
        <f t="shared" ref="C14:C29" si="6">C13*L14</f>
        <v>3119393512.8225894</v>
      </c>
      <c r="D14" s="7">
        <f t="shared" si="4"/>
        <v>866.49819800627483</v>
      </c>
      <c r="E14" s="7">
        <f t="shared" si="5"/>
        <v>36.104091583594787</v>
      </c>
      <c r="I14">
        <f t="shared" si="0"/>
        <v>1.4908150237748625</v>
      </c>
      <c r="J14">
        <f t="shared" si="2"/>
        <v>0.4170094438617879</v>
      </c>
      <c r="L14">
        <f t="shared" ref="L14:L25" si="7">L13*M13</f>
        <v>7.7969136040273961</v>
      </c>
      <c r="M14">
        <v>0.4170094438617879</v>
      </c>
    </row>
    <row r="15" spans="1:13" x14ac:dyDescent="0.25">
      <c r="A15">
        <v>15</v>
      </c>
      <c r="B15" s="5">
        <v>3404493</v>
      </c>
      <c r="C15" s="1">
        <f t="shared" si="6"/>
        <v>10142354285.978828</v>
      </c>
      <c r="D15" s="7">
        <f t="shared" si="4"/>
        <v>2817.3206349941188</v>
      </c>
      <c r="E15" s="7">
        <f t="shared" si="5"/>
        <v>117.38835979142162</v>
      </c>
      <c r="I15">
        <f t="shared" si="0"/>
        <v>0.60138854001392672</v>
      </c>
      <c r="J15">
        <f t="shared" si="2"/>
        <v>0.40339581398312113</v>
      </c>
      <c r="L15">
        <f t="shared" si="7"/>
        <v>3.251386605853873</v>
      </c>
      <c r="M15">
        <v>0.40339581398312113</v>
      </c>
    </row>
    <row r="16" spans="1:13" x14ac:dyDescent="0.25">
      <c r="A16">
        <v>16</v>
      </c>
      <c r="B16" s="5">
        <v>898401</v>
      </c>
      <c r="C16" s="1">
        <f t="shared" si="6"/>
        <v>13302668740.400059</v>
      </c>
      <c r="D16" s="7">
        <f t="shared" si="4"/>
        <v>3695.1857612222384</v>
      </c>
      <c r="E16" s="7">
        <f t="shared" si="5"/>
        <v>153.96607338425994</v>
      </c>
      <c r="I16">
        <f t="shared" si="0"/>
        <v>0.26388686949863022</v>
      </c>
      <c r="J16">
        <f t="shared" si="2"/>
        <v>0.43879597288721073</v>
      </c>
      <c r="L16">
        <f t="shared" si="7"/>
        <v>1.3115957464422405</v>
      </c>
      <c r="M16">
        <v>0.43879597288721073</v>
      </c>
    </row>
    <row r="17" spans="1:13" x14ac:dyDescent="0.25">
      <c r="A17">
        <v>17</v>
      </c>
      <c r="B17" s="5">
        <v>126276</v>
      </c>
      <c r="C17" s="1">
        <f t="shared" si="6"/>
        <v>7655990911.5102158</v>
      </c>
      <c r="D17" s="7">
        <f t="shared" si="4"/>
        <v>2126.6641420861711</v>
      </c>
      <c r="E17" s="7">
        <f t="shared" si="5"/>
        <v>88.611005920257128</v>
      </c>
      <c r="I17">
        <f t="shared" si="0"/>
        <v>0.14055638851693175</v>
      </c>
      <c r="J17">
        <f t="shared" si="2"/>
        <v>0.53263881141180214</v>
      </c>
      <c r="L17">
        <f t="shared" si="7"/>
        <v>0.57552293159485024</v>
      </c>
      <c r="M17">
        <v>0.53263881141180214</v>
      </c>
    </row>
    <row r="18" spans="1:13" x14ac:dyDescent="0.25">
      <c r="A18">
        <v>18</v>
      </c>
      <c r="B18" s="5">
        <v>12442</v>
      </c>
      <c r="C18" s="1">
        <f t="shared" si="6"/>
        <v>2346912243.2831359</v>
      </c>
      <c r="D18" s="7">
        <f t="shared" si="4"/>
        <v>651.92006757864885</v>
      </c>
      <c r="E18" s="7">
        <f t="shared" si="5"/>
        <v>27.163336149110368</v>
      </c>
      <c r="I18">
        <f t="shared" si="0"/>
        <v>9.8530203680826128E-2</v>
      </c>
      <c r="J18">
        <f t="shared" si="2"/>
        <v>0.70100124740297343</v>
      </c>
      <c r="L18">
        <f t="shared" si="7"/>
        <v>0.30654585022491693</v>
      </c>
      <c r="M18">
        <v>0.70100124740297343</v>
      </c>
    </row>
    <row r="19" spans="1:13" x14ac:dyDescent="0.25">
      <c r="A19">
        <v>19</v>
      </c>
      <c r="B19" s="5">
        <v>976</v>
      </c>
      <c r="C19" s="1">
        <f t="shared" si="6"/>
        <v>504325679.950234</v>
      </c>
      <c r="D19" s="7">
        <f t="shared" si="4"/>
        <v>140.09046665284276</v>
      </c>
      <c r="E19" s="7">
        <f t="shared" si="5"/>
        <v>5.8371027772017818</v>
      </c>
      <c r="I19">
        <f t="shared" si="0"/>
        <v>7.8443980067513255E-2</v>
      </c>
      <c r="J19">
        <f t="shared" si="2"/>
        <v>0.79614145852799423</v>
      </c>
      <c r="L19">
        <f t="shared" si="7"/>
        <v>0.21488902339387184</v>
      </c>
      <c r="M19">
        <v>0.79614145852799423</v>
      </c>
    </row>
    <row r="20" spans="1:13" x14ac:dyDescent="0.25">
      <c r="A20">
        <v>20</v>
      </c>
      <c r="B20" s="5">
        <v>68</v>
      </c>
      <c r="C20" s="1">
        <f t="shared" si="6"/>
        <v>86281076.492204174</v>
      </c>
      <c r="D20" s="7">
        <f t="shared" si="4"/>
        <v>23.966965692278936</v>
      </c>
      <c r="E20" s="7">
        <f t="shared" si="5"/>
        <v>0.99862357051162232</v>
      </c>
      <c r="I20">
        <f t="shared" si="0"/>
        <v>6.9672131147540978E-2</v>
      </c>
      <c r="J20">
        <f t="shared" si="2"/>
        <v>0.88817690137059935</v>
      </c>
      <c r="L20">
        <f t="shared" si="7"/>
        <v>0.17108206050645339</v>
      </c>
      <c r="M20">
        <v>0.88817690137059935</v>
      </c>
    </row>
    <row r="21" spans="1:13" x14ac:dyDescent="0.25">
      <c r="A21">
        <v>21</v>
      </c>
      <c r="B21" s="5">
        <v>10</v>
      </c>
      <c r="C21" s="1">
        <f t="shared" si="6"/>
        <v>13110507.448580027</v>
      </c>
      <c r="D21" s="7">
        <f t="shared" si="4"/>
        <v>3.6418076246055628</v>
      </c>
      <c r="E21" s="7">
        <f t="shared" si="5"/>
        <v>0.15174198435856512</v>
      </c>
      <c r="I21">
        <f t="shared" si="0"/>
        <v>0.14705882352941177</v>
      </c>
      <c r="J21">
        <f t="shared" si="2"/>
        <v>2.1107266435986163</v>
      </c>
      <c r="L21">
        <f t="shared" si="7"/>
        <v>0.15195113438071917</v>
      </c>
      <c r="M21">
        <v>2.1107266435986163</v>
      </c>
    </row>
    <row r="22" spans="1:13" x14ac:dyDescent="0.25">
      <c r="A22">
        <v>22</v>
      </c>
      <c r="B22" s="5">
        <v>3</v>
      </c>
      <c r="C22" s="1">
        <f t="shared" si="6"/>
        <v>4204897.7586932462</v>
      </c>
      <c r="D22" s="7">
        <f t="shared" si="4"/>
        <v>1.1680271551925683</v>
      </c>
      <c r="E22" s="7">
        <f t="shared" si="5"/>
        <v>4.8667798133023681E-2</v>
      </c>
      <c r="I22">
        <f t="shared" si="0"/>
        <v>0.3</v>
      </c>
      <c r="J22">
        <f t="shared" si="2"/>
        <v>2.04</v>
      </c>
      <c r="L22">
        <f t="shared" si="7"/>
        <v>0.32072730786241765</v>
      </c>
      <c r="M22">
        <v>2.04</v>
      </c>
    </row>
    <row r="23" spans="1:13" x14ac:dyDescent="0.25">
      <c r="A23">
        <v>23</v>
      </c>
      <c r="B23" s="5">
        <v>1</v>
      </c>
      <c r="C23" s="1">
        <f t="shared" si="6"/>
        <v>2751196.0974840932</v>
      </c>
      <c r="D23" s="7">
        <f t="shared" si="4"/>
        <v>0.76422113819002591</v>
      </c>
      <c r="E23" s="7">
        <f t="shared" si="5"/>
        <v>3.1842547424584415E-2</v>
      </c>
      <c r="I23">
        <f t="shared" si="0"/>
        <v>0.33333333333333331</v>
      </c>
      <c r="J23">
        <f t="shared" si="2"/>
        <v>1.1111111111111112</v>
      </c>
      <c r="L23">
        <f t="shared" si="7"/>
        <v>0.654283708039332</v>
      </c>
      <c r="M23">
        <v>1.1111111111111112</v>
      </c>
    </row>
    <row r="24" spans="1:13" x14ac:dyDescent="0.25">
      <c r="A24">
        <v>24</v>
      </c>
      <c r="B24" s="5">
        <v>0</v>
      </c>
      <c r="C24" s="1">
        <f t="shared" si="6"/>
        <v>2000069.7602280357</v>
      </c>
      <c r="D24" s="7">
        <f t="shared" si="4"/>
        <v>0.55557493339667663</v>
      </c>
      <c r="E24" s="7">
        <f t="shared" si="5"/>
        <v>2.3148955558194861E-2</v>
      </c>
      <c r="I24">
        <f t="shared" si="0"/>
        <v>0</v>
      </c>
      <c r="J24">
        <f t="shared" si="2"/>
        <v>0</v>
      </c>
      <c r="L24">
        <f t="shared" si="7"/>
        <v>0.72698189782148004</v>
      </c>
    </row>
    <row r="25" spans="1:13" x14ac:dyDescent="0.25">
      <c r="A25">
        <v>25</v>
      </c>
      <c r="B25" s="5">
        <v>0</v>
      </c>
      <c r="C25" s="1">
        <f t="shared" si="6"/>
        <v>0</v>
      </c>
      <c r="I25" t="e">
        <f t="shared" si="0"/>
        <v>#DIV/0!</v>
      </c>
      <c r="J25" t="e">
        <f t="shared" si="2"/>
        <v>#DIV/0!</v>
      </c>
      <c r="L25">
        <f t="shared" si="7"/>
        <v>0</v>
      </c>
    </row>
    <row r="26" spans="1:13" x14ac:dyDescent="0.25">
      <c r="A26">
        <v>26</v>
      </c>
      <c r="B26" s="5"/>
      <c r="C26" s="1">
        <f t="shared" si="6"/>
        <v>0</v>
      </c>
    </row>
    <row r="27" spans="1:13" x14ac:dyDescent="0.25">
      <c r="A27">
        <v>27</v>
      </c>
      <c r="B27" s="5"/>
      <c r="C27" s="1">
        <f t="shared" si="6"/>
        <v>0</v>
      </c>
    </row>
    <row r="28" spans="1:13" x14ac:dyDescent="0.25">
      <c r="A28">
        <v>28</v>
      </c>
      <c r="B28" s="5"/>
      <c r="C28" s="1">
        <f t="shared" si="6"/>
        <v>0</v>
      </c>
    </row>
    <row r="29" spans="1:13" x14ac:dyDescent="0.25">
      <c r="A29">
        <v>29</v>
      </c>
      <c r="B29" s="5"/>
      <c r="C29" s="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Blad1</vt:lpstr>
      <vt:lpstr>Blad2</vt:lpstr>
      <vt:lpstr>Grafiek1</vt:lpstr>
      <vt:lpstr>Grafiek2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Vincent - Admin</cp:lastModifiedBy>
  <dcterms:created xsi:type="dcterms:W3CDTF">2016-02-25T08:15:18Z</dcterms:created>
  <dcterms:modified xsi:type="dcterms:W3CDTF">2016-03-02T11:46:05Z</dcterms:modified>
</cp:coreProperties>
</file>