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kuleuven-my.sharepoint.com/personal/kristof_phillips_kuleuven_be/Documents/ImportExportCurves/Results/InvestmentModelResults/"/>
    </mc:Choice>
  </mc:AlternateContent>
  <bookViews>
    <workbookView xWindow="0" yWindow="0" windowWidth="8556" windowHeight="4272"/>
  </bookViews>
  <sheets>
    <sheet name="Sheet3" sheetId="4" r:id="rId1"/>
    <sheet name="Test_loop_4models_720" sheetId="1" r:id="rId2"/>
    <sheet name="Sheet1" sheetId="2" r:id="rId3"/>
    <sheet name="Sheet2" sheetId="3" r:id="rId4"/>
  </sheets>
  <calcPr calcId="162913"/>
  <pivotCaches>
    <pivotCache cacheId="4" r:id="rId5"/>
    <pivotCache cacheId="7" r:id="rId6"/>
  </pivotCaches>
  <fileRecoveryPr repairLoad="1"/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2" i="1"/>
</calcChain>
</file>

<file path=xl/sharedStrings.xml><?xml version="1.0" encoding="utf-8"?>
<sst xmlns="http://schemas.openxmlformats.org/spreadsheetml/2006/main" count="98" uniqueCount="50">
  <si>
    <t>scenario</t>
  </si>
  <si>
    <t>end</t>
  </si>
  <si>
    <t>year</t>
  </si>
  <si>
    <t>CY</t>
  </si>
  <si>
    <t>CY_ts</t>
  </si>
  <si>
    <t>VOLL</t>
  </si>
  <si>
    <t>type</t>
  </si>
  <si>
    <t>simplified</t>
  </si>
  <si>
    <t>target_cap_for_curves</t>
  </si>
  <si>
    <t>stepsize</t>
  </si>
  <si>
    <t>geoscope</t>
  </si>
  <si>
    <t>CO2_cost</t>
  </si>
  <si>
    <t>load_shedding_cost</t>
  </si>
  <si>
    <t>VOM_cost</t>
  </si>
  <si>
    <t>fuel_cost</t>
  </si>
  <si>
    <t>investment_cost</t>
  </si>
  <si>
    <t>CCGT</t>
  </si>
  <si>
    <t>OCGT</t>
  </si>
  <si>
    <t>PV</t>
  </si>
  <si>
    <t>w_on</t>
  </si>
  <si>
    <t>w_off</t>
  </si>
  <si>
    <t>imported</t>
  </si>
  <si>
    <t>exported</t>
  </si>
  <si>
    <t>demand</t>
  </si>
  <si>
    <t>peak_demand</t>
  </si>
  <si>
    <t>nb_techs_neighbours</t>
  </si>
  <si>
    <t>total_prod</t>
  </si>
  <si>
    <t>National Trends</t>
  </si>
  <si>
    <t>TradeCurves_PC</t>
  </si>
  <si>
    <t>NA</t>
  </si>
  <si>
    <t>A_l_l</t>
  </si>
  <si>
    <t>FR00_BE00</t>
  </si>
  <si>
    <t>DE00_NL00_FR00_UK00_BE00</t>
  </si>
  <si>
    <t>isolated</t>
  </si>
  <si>
    <t>N_A</t>
  </si>
  <si>
    <t>NTC</t>
  </si>
  <si>
    <t>TradeCurves_S</t>
  </si>
  <si>
    <t>endo_invest</t>
  </si>
  <si>
    <t>Row Labels</t>
  </si>
  <si>
    <t>Grand Total</t>
  </si>
  <si>
    <t>Sum of CCGT</t>
  </si>
  <si>
    <t>Sum of OCGT</t>
  </si>
  <si>
    <t>Sum of PV</t>
  </si>
  <si>
    <t>Sum of w_on</t>
  </si>
  <si>
    <t>Sum of w_off</t>
  </si>
  <si>
    <t>(Multiple Items)</t>
  </si>
  <si>
    <t>Sum of imported</t>
  </si>
  <si>
    <t>Sum of exported</t>
  </si>
  <si>
    <t>net_import</t>
  </si>
  <si>
    <t>Sum of net_import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</si>
</sst>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Inherit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1" fontId="18" fillId="0" borderId="0" xfId="0" applyNumberFormat="1" applyFont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[Test_loop_4models_720_pivot.xlsx]Sheet3!PivotTable2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Sum of imported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Sheet3!$A$4:$A$7</c:f>
              <c:strCache>
                <c:ptCount val="3"/>
                <c:pt idx="0">
                  <c:v>NTC</c:v>
                </c:pt>
                <c:pt idx="1">
                  <c:v>TradeCurves_PC</c:v>
                </c:pt>
                <c:pt idx="2">
                  <c:v>TradeCurves_S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3"/>
                <c:pt idx="0">
                  <c:v>2253192.3998058899</c:v>
                </c:pt>
                <c:pt idx="1">
                  <c:v>2541138.3633451299</c:v>
                </c:pt>
                <c:pt idx="2">
                  <c:v>1417234.1738080101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83-49A8-8033-04BA15436036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Sum of exported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Sheet3!$A$4:$A$7</c:f>
              <c:strCache>
                <c:ptCount val="3"/>
                <c:pt idx="0">
                  <c:v>NTC</c:v>
                </c:pt>
                <c:pt idx="1">
                  <c:v>TradeCurves_PC</c:v>
                </c:pt>
                <c:pt idx="2">
                  <c:v>TradeCurves_S</c:v>
                </c:pt>
              </c:strCache>
            </c:strRef>
          </c:cat>
          <c:val>
            <c:numRef>
              <c:f>Sheet3!$C$4:$C$7</c:f>
              <c:numCache>
                <c:formatCode>General</c:formatCode>
                <c:ptCount val="3"/>
                <c:pt idx="0">
                  <c:v>1734332.8154724101</c:v>
                </c:pt>
                <c:pt idx="1">
                  <c:v>1688240.6680957801</c:v>
                </c:pt>
                <c:pt idx="2">
                  <c:v>861705.75745865097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83-49A8-8033-04BA15436036}"/>
            </c:ext>
          </c:extLst>
        </c:ser>
        <c:ser>
          <c:idx val="2"/>
          <c:order val="2"/>
          <c:tx>
            <c:strRef>
              <c:f>Sheet3!$D$3</c:f>
              <c:strCache>
                <c:ptCount val="1"/>
                <c:pt idx="0">
                  <c:v>Sum of net_import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Sheet3!$A$4:$A$7</c:f>
              <c:strCache>
                <c:ptCount val="3"/>
                <c:pt idx="0">
                  <c:v>NTC</c:v>
                </c:pt>
                <c:pt idx="1">
                  <c:v>TradeCurves_PC</c:v>
                </c:pt>
                <c:pt idx="2">
                  <c:v>TradeCurves_S</c:v>
                </c:pt>
              </c:strCache>
            </c:strRef>
          </c:cat>
          <c:val>
            <c:numRef>
              <c:f>Sheet3!$D$4:$D$7</c:f>
              <c:numCache>
                <c:formatCode>General</c:formatCode>
                <c:ptCount val="3"/>
                <c:pt idx="0">
                  <c:v>518859.58433347987</c:v>
                </c:pt>
                <c:pt idx="1">
                  <c:v>852897.69524934981</c:v>
                </c:pt>
                <c:pt idx="2">
                  <c:v>555528.41634935909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83-49A8-8033-04BA15436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184920"/>
        <c:axId val="520182296"/>
      </c:barChart>
      <c:catAx>
        <c:axId val="52018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82296"/>
        <c:crosses val="autoZero"/>
        <c:auto val="1"/>
        <c:lblAlgn val="ctr"/>
        <c:lblOffset val="100"/>
        <c:noMultiLvlLbl val="0"/>
      </c:catAx>
      <c:valAx>
        <c:axId val="52018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84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[Test_loop_4models_720_pivot.xlsx]Sheet1!PivotTable1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CCGT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4"/>
                <c:pt idx="0">
                  <c:v>isolated</c:v>
                </c:pt>
                <c:pt idx="1">
                  <c:v>NTC</c:v>
                </c:pt>
                <c:pt idx="2">
                  <c:v>TradeCurves_PC</c:v>
                </c:pt>
                <c:pt idx="3">
                  <c:v>TradeCurves_S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4"/>
                <c:pt idx="0">
                  <c:v>9022.33825488199</c:v>
                </c:pt>
                <c:pt idx="1">
                  <c:v>3814.00995517091</c:v>
                </c:pt>
                <c:pt idx="2">
                  <c:v>2825.2939921982802</c:v>
                </c:pt>
                <c:pt idx="3">
                  <c:v>3849.4804627383201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8-4502-B7FC-F7DD3CC30A60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OCGT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4"/>
                <c:pt idx="0">
                  <c:v>isolated</c:v>
                </c:pt>
                <c:pt idx="1">
                  <c:v>NTC</c:v>
                </c:pt>
                <c:pt idx="2">
                  <c:v>TradeCurves_PC</c:v>
                </c:pt>
                <c:pt idx="3">
                  <c:v>TradeCurves_S</c:v>
                </c:pt>
              </c:strCache>
            </c:strRef>
          </c:cat>
          <c:val>
            <c:numRef>
              <c:f>Sheet1!$C$4:$C$8</c:f>
              <c:numCache>
                <c:formatCode>General</c:formatCode>
                <c:ptCount val="4"/>
                <c:pt idx="0">
                  <c:v>2840.7024654953002</c:v>
                </c:pt>
                <c:pt idx="1">
                  <c:v>9939.9781738298607</c:v>
                </c:pt>
                <c:pt idx="2">
                  <c:v>8432.7600719827005</c:v>
                </c:pt>
                <c:pt idx="3">
                  <c:v>9821.6264039556609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18-4502-B7FC-F7DD3CC30A60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Sum of PV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4"/>
                <c:pt idx="0">
                  <c:v>isolated</c:v>
                </c:pt>
                <c:pt idx="1">
                  <c:v>NTC</c:v>
                </c:pt>
                <c:pt idx="2">
                  <c:v>TradeCurves_PC</c:v>
                </c:pt>
                <c:pt idx="3">
                  <c:v>TradeCurves_S</c:v>
                </c:pt>
              </c:strCache>
            </c:strRef>
          </c:cat>
          <c:val>
            <c:numRef>
              <c:f>Sheet1!$D$4:$D$8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18-4502-B7FC-F7DD3CC30A60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Sum of w_on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4"/>
                <c:pt idx="0">
                  <c:v>isolated</c:v>
                </c:pt>
                <c:pt idx="1">
                  <c:v>NTC</c:v>
                </c:pt>
                <c:pt idx="2">
                  <c:v>TradeCurves_PC</c:v>
                </c:pt>
                <c:pt idx="3">
                  <c:v>TradeCurves_S</c:v>
                </c:pt>
              </c:strCache>
            </c:strRef>
          </c:cat>
          <c:val>
            <c:numRef>
              <c:f>Sheet1!$E$4:$E$8</c:f>
              <c:numCache>
                <c:formatCode>General</c:formatCode>
                <c:ptCount val="4"/>
                <c:pt idx="0">
                  <c:v>8617.2162585849801</c:v>
                </c:pt>
                <c:pt idx="1">
                  <c:v>8360.6848321148409</c:v>
                </c:pt>
                <c:pt idx="2">
                  <c:v>9636.0019489177594</c:v>
                </c:pt>
                <c:pt idx="3">
                  <c:v>8323.73019130791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18-4502-B7FC-F7DD3CC30A60}"/>
            </c:ext>
          </c:extLst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Sum of w_off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4"/>
                <c:pt idx="0">
                  <c:v>isolated</c:v>
                </c:pt>
                <c:pt idx="1">
                  <c:v>NTC</c:v>
                </c:pt>
                <c:pt idx="2">
                  <c:v>TradeCurves_PC</c:v>
                </c:pt>
                <c:pt idx="3">
                  <c:v>TradeCurves_S</c:v>
                </c:pt>
              </c:strCache>
            </c:strRef>
          </c:cat>
          <c:val>
            <c:numRef>
              <c:f>Sheet1!$F$4:$F$8</c:f>
              <c:numCache>
                <c:formatCode>General</c:formatCode>
                <c:ptCount val="4"/>
                <c:pt idx="0">
                  <c:v>7803.3173253512796</c:v>
                </c:pt>
                <c:pt idx="1">
                  <c:v>8441.8027466029598</c:v>
                </c:pt>
                <c:pt idx="2">
                  <c:v>7498.4706508588097</c:v>
                </c:pt>
                <c:pt idx="3">
                  <c:v>8416.9154491162499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18-4502-B7FC-F7DD3CC30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081648"/>
        <c:axId val="405083616"/>
      </c:barChart>
      <c:catAx>
        <c:axId val="40508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083616"/>
        <c:crosses val="autoZero"/>
        <c:auto val="1"/>
        <c:lblAlgn val="ctr"/>
        <c:lblOffset val="100"/>
        <c:noMultiLvlLbl val="0"/>
      </c:catAx>
      <c:valAx>
        <c:axId val="40508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08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703385</xdr:colOff>
      <xdr:row>9</xdr:row>
      <xdr:rowOff>11724</xdr:rowOff>
    </xdr:from>
    <xdr:to>
      <xdr:col>8</xdr:col>
      <xdr:colOff>515815</xdr:colOff>
      <xdr:row>24</xdr:row>
      <xdr:rowOff>11723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ristof Phillips" refreshedDate="45336.659163078701" createdVersion="6" refreshedVersion="6" minRefreshableVersion="3" recordCount="10">
  <cacheSource type="worksheet">
    <worksheetSource ref="A1:AA11" sheet="Test_loop_4models_720"/>
  </cacheSource>
  <cacheFields count="27">
    <cacheField name="scenario" numFmtId="0">
      <sharedItems/>
    </cacheField>
    <cacheField name="end" numFmtId="0">
      <sharedItems containsSemiMixedTypes="0" containsString="0" containsNumber="1" containsInteger="1" minValue="720" maxValue="720"/>
    </cacheField>
    <cacheField name="year" numFmtId="0">
      <sharedItems containsSemiMixedTypes="0" containsString="0" containsNumber="1" containsInteger="1" minValue="2025" maxValue="2025"/>
    </cacheField>
    <cacheField name="CY" numFmtId="0">
      <sharedItems containsSemiMixedTypes="0" containsString="0" containsNumber="1" containsInteger="1" minValue="1984" maxValue="1984"/>
    </cacheField>
    <cacheField name="CY_ts" numFmtId="0">
      <sharedItems containsSemiMixedTypes="0" containsString="0" containsNumber="1" containsInteger="1" minValue="2012" maxValue="2012"/>
    </cacheField>
    <cacheField name="VOLL" numFmtId="0">
      <sharedItems containsSemiMixedTypes="0" containsString="0" containsNumber="1" containsInteger="1" minValue="8000" maxValue="8000"/>
    </cacheField>
    <cacheField name="type" numFmtId="0">
      <sharedItems count="4">
        <s v="TradeCurves_PC"/>
        <s v="isolated"/>
        <s v="NTC"/>
        <s v="TradeCurves_S"/>
      </sharedItems>
    </cacheField>
    <cacheField name="simplified" numFmtId="0">
      <sharedItems/>
    </cacheField>
    <cacheField name="target_cap_for_curves" numFmtId="0">
      <sharedItems/>
    </cacheField>
    <cacheField name="stepsize" numFmtId="0">
      <sharedItems containsMixedTypes="1" containsNumber="1" containsInteger="1" minValue="100" maxValue="100"/>
    </cacheField>
    <cacheField name="geoscope" numFmtId="0">
      <sharedItems count="4">
        <s v="A_l_l"/>
        <s v="FR00_BE00"/>
        <s v="DE00_NL00_FR00_UK00_BE00"/>
        <s v="N_A"/>
      </sharedItems>
    </cacheField>
    <cacheField name="CO2_cost" numFmtId="11">
      <sharedItems containsSemiMixedTypes="0" containsString="0" containsNumber="1" minValue="53381892.341270402" maxValue="135719860.432565"/>
    </cacheField>
    <cacheField name="load_shedding_cost" numFmtId="0">
      <sharedItems containsSemiMixedTypes="0" containsString="0" containsNumber="1" containsInteger="1" minValue="0" maxValue="0"/>
    </cacheField>
    <cacheField name="VOM_cost" numFmtId="11">
      <sharedItems containsSemiMixedTypes="0" containsString="0" containsNumber="1" minValue="1647798.0436809701" maxValue="4427521.8118995102"/>
    </cacheField>
    <cacheField name="fuel_cost" numFmtId="11">
      <sharedItems containsSemiMixedTypes="0" containsString="0" containsNumber="1" minValue="51478633.008517496" maxValue="130880951.96231399"/>
    </cacheField>
    <cacheField name="investment_cost" numFmtId="11">
      <sharedItems containsSemiMixedTypes="0" containsString="0" containsNumber="1" minValue="244921397.16724801" maxValue="420887965.26589102"/>
    </cacheField>
    <cacheField name="CCGT" numFmtId="0">
      <sharedItems containsSemiMixedTypes="0" containsString="0" containsNumber="1" minValue="2825.2939921982802" maxValue="9022.33825488199"/>
    </cacheField>
    <cacheField name="OCGT" numFmtId="0">
      <sharedItems containsSemiMixedTypes="0" containsString="0" containsNumber="1" minValue="2840.7024654953002" maxValue="10744.761642919801"/>
    </cacheField>
    <cacheField name="PV" numFmtId="0">
      <sharedItems containsSemiMixedTypes="0" containsString="0" containsNumber="1" containsInteger="1" minValue="0" maxValue="0"/>
    </cacheField>
    <cacheField name="w_on" numFmtId="0">
      <sharedItems containsSemiMixedTypes="0" containsString="0" containsNumber="1" minValue="8323.73019130791" maxValue="9919.6261439645205"/>
    </cacheField>
    <cacheField name="w_off" numFmtId="0">
      <sharedItems containsSemiMixedTypes="0" containsString="0" containsNumber="1" minValue="4123.0773967963396" maxValue="14583.2712946803"/>
    </cacheField>
    <cacheField name="imported" numFmtId="0">
      <sharedItems containsSemiMixedTypes="0" containsString="0" containsNumber="1" minValue="0" maxValue="2541138.3633451299"/>
    </cacheField>
    <cacheField name="exported" numFmtId="0">
      <sharedItems containsSemiMixedTypes="0" containsString="0" containsNumber="1" minValue="0" maxValue="2981099.0304512"/>
    </cacheField>
    <cacheField name="demand" numFmtId="11">
      <sharedItems containsSemiMixedTypes="0" containsString="0" containsNumber="1" minValue="7691653.3101039696" maxValue="7691653.3101039696"/>
    </cacheField>
    <cacheField name="peak_demand" numFmtId="0">
      <sharedItems containsSemiMixedTypes="0" containsString="0" containsNumber="1" minValue="13276.312818313399" maxValue="13276.312818313399"/>
    </cacheField>
    <cacheField name="nb_techs_neighbours" numFmtId="0">
      <sharedItems containsSemiMixedTypes="0" containsString="0" containsNumber="1" containsInteger="1" minValue="0" maxValue="47"/>
    </cacheField>
    <cacheField name="total_prod" numFmtId="11">
      <sharedItems containsSemiMixedTypes="0" containsString="0" containsNumber="1" minValue="6343640.1436152002" maxValue="10304709.3356305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ristof Phillips" refreshedDate="45336.666332986111" createdVersion="6" refreshedVersion="6" minRefreshableVersion="3" recordCount="10">
  <cacheSource type="worksheet">
    <worksheetSource ref="A1:AB11" sheet="Test_loop_4models_720"/>
  </cacheSource>
  <cacheFields count="28">
    <cacheField name="scenario" numFmtId="0">
      <sharedItems/>
    </cacheField>
    <cacheField name="end" numFmtId="0">
      <sharedItems containsSemiMixedTypes="0" containsString="0" containsNumber="1" containsInteger="1" minValue="720" maxValue="720"/>
    </cacheField>
    <cacheField name="year" numFmtId="0">
      <sharedItems containsSemiMixedTypes="0" containsString="0" containsNumber="1" containsInteger="1" minValue="2025" maxValue="2025"/>
    </cacheField>
    <cacheField name="CY" numFmtId="0">
      <sharedItems containsSemiMixedTypes="0" containsString="0" containsNumber="1" containsInteger="1" minValue="1984" maxValue="1984"/>
    </cacheField>
    <cacheField name="CY_ts" numFmtId="0">
      <sharedItems containsSemiMixedTypes="0" containsString="0" containsNumber="1" containsInteger="1" minValue="2012" maxValue="2012"/>
    </cacheField>
    <cacheField name="VOLL" numFmtId="0">
      <sharedItems containsSemiMixedTypes="0" containsString="0" containsNumber="1" containsInteger="1" minValue="8000" maxValue="8000"/>
    </cacheField>
    <cacheField name="type" numFmtId="0">
      <sharedItems count="4">
        <s v="TradeCurves_PC"/>
        <s v="isolated"/>
        <s v="NTC"/>
        <s v="TradeCurves_S"/>
      </sharedItems>
    </cacheField>
    <cacheField name="simplified" numFmtId="0">
      <sharedItems/>
    </cacheField>
    <cacheField name="target_cap_for_curves" numFmtId="0">
      <sharedItems/>
    </cacheField>
    <cacheField name="stepsize" numFmtId="0">
      <sharedItems containsMixedTypes="1" containsNumber="1" containsInteger="1" minValue="100" maxValue="100"/>
    </cacheField>
    <cacheField name="geoscope" numFmtId="0">
      <sharedItems count="4">
        <s v="A_l_l"/>
        <s v="FR00_BE00"/>
        <s v="DE00_NL00_FR00_UK00_BE00"/>
        <s v="N_A"/>
      </sharedItems>
    </cacheField>
    <cacheField name="CO2_cost" numFmtId="11">
      <sharedItems containsSemiMixedTypes="0" containsString="0" containsNumber="1" minValue="53381892.341270402" maxValue="135719860.432565"/>
    </cacheField>
    <cacheField name="load_shedding_cost" numFmtId="0">
      <sharedItems containsSemiMixedTypes="0" containsString="0" containsNumber="1" containsInteger="1" minValue="0" maxValue="0"/>
    </cacheField>
    <cacheField name="VOM_cost" numFmtId="11">
      <sharedItems containsSemiMixedTypes="0" containsString="0" containsNumber="1" minValue="1647798.0436809701" maxValue="4427521.8118995102"/>
    </cacheField>
    <cacheField name="fuel_cost" numFmtId="11">
      <sharedItems containsSemiMixedTypes="0" containsString="0" containsNumber="1" minValue="51478633.008517496" maxValue="130880951.96231399"/>
    </cacheField>
    <cacheField name="investment_cost" numFmtId="11">
      <sharedItems containsSemiMixedTypes="0" containsString="0" containsNumber="1" minValue="244921397.16724801" maxValue="420887965.26589102"/>
    </cacheField>
    <cacheField name="CCGT" numFmtId="0">
      <sharedItems containsSemiMixedTypes="0" containsString="0" containsNumber="1" minValue="2825.2939921982802" maxValue="9022.33825488199"/>
    </cacheField>
    <cacheField name="OCGT" numFmtId="0">
      <sharedItems containsSemiMixedTypes="0" containsString="0" containsNumber="1" minValue="2840.7024654953002" maxValue="10744.761642919801"/>
    </cacheField>
    <cacheField name="PV" numFmtId="0">
      <sharedItems containsSemiMixedTypes="0" containsString="0" containsNumber="1" containsInteger="1" minValue="0" maxValue="0"/>
    </cacheField>
    <cacheField name="w_on" numFmtId="0">
      <sharedItems containsSemiMixedTypes="0" containsString="0" containsNumber="1" minValue="8323.73019130791" maxValue="9919.6261439645205"/>
    </cacheField>
    <cacheField name="w_off" numFmtId="0">
      <sharedItems containsSemiMixedTypes="0" containsString="0" containsNumber="1" minValue="4123.0773967963396" maxValue="14583.2712946803"/>
    </cacheField>
    <cacheField name="imported" numFmtId="0">
      <sharedItems containsSemiMixedTypes="0" containsString="0" containsNumber="1" minValue="0" maxValue="2541138.3633451299"/>
    </cacheField>
    <cacheField name="exported" numFmtId="0">
      <sharedItems containsSemiMixedTypes="0" containsString="0" containsNumber="1" minValue="0" maxValue="2981099.0304512"/>
    </cacheField>
    <cacheField name="demand" numFmtId="11">
      <sharedItems containsSemiMixedTypes="0" containsString="0" containsNumber="1" minValue="7691653.3101039696" maxValue="7691653.3101039696"/>
    </cacheField>
    <cacheField name="peak_demand" numFmtId="0">
      <sharedItems containsSemiMixedTypes="0" containsString="0" containsNumber="1" minValue="13276.312818313399" maxValue="13276.312818313399"/>
    </cacheField>
    <cacheField name="nb_techs_neighbours" numFmtId="0">
      <sharedItems containsSemiMixedTypes="0" containsString="0" containsNumber="1" containsInteger="1" minValue="0" maxValue="47"/>
    </cacheField>
    <cacheField name="total_prod" numFmtId="11">
      <sharedItems containsSemiMixedTypes="0" containsString="0" containsNumber="1" minValue="6343640.1436152002" maxValue="10304709.335630501"/>
    </cacheField>
    <cacheField name="net_import" numFmtId="11">
      <sharedItems containsSemiMixedTypes="0" containsString="0" containsNumber="1" minValue="-1746459.2380206699" maxValue="1373239.32145290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s v="National Trends"/>
    <n v="720"/>
    <n v="2025"/>
    <n v="1984"/>
    <n v="2012"/>
    <n v="8000"/>
    <x v="0"/>
    <b v="1"/>
    <s v="NA"/>
    <s v="NA"/>
    <x v="0"/>
    <n v="56857859.748120204"/>
    <n v="0"/>
    <n v="1762437.7753932099"/>
    <n v="54830669.488281801"/>
    <n v="290175021.34395099"/>
    <n v="3058.0812802635801"/>
    <n v="8444.7708719841703"/>
    <n v="0"/>
    <n v="9919.6261439645205"/>
    <n v="7676.4517672187203"/>
    <n v="2536146.7147078901"/>
    <n v="1905083.14552002"/>
    <n v="7691653.3101039696"/>
    <n v="13276.312818313399"/>
    <n v="0"/>
    <n v="7277257.9524143804"/>
  </r>
  <r>
    <s v="National Trends"/>
    <n v="720"/>
    <n v="2025"/>
    <n v="1984"/>
    <n v="2012"/>
    <n v="8000"/>
    <x v="0"/>
    <b v="1"/>
    <s v="NA"/>
    <s v="NA"/>
    <x v="1"/>
    <n v="86829705.847445503"/>
    <n v="0"/>
    <n v="2760491.1490993001"/>
    <n v="83733909.861836001"/>
    <n v="245912127.74438101"/>
    <n v="5686.3281595073104"/>
    <n v="8457.0786297941595"/>
    <n v="0"/>
    <n v="9489.4113734451294"/>
    <n v="4123.0773967963396"/>
    <n v="1712359.8679766799"/>
    <n v="354253.13361919002"/>
    <n v="7691653.3101039696"/>
    <n v="13276.312818313399"/>
    <n v="0"/>
    <n v="6361444.0730944201"/>
  </r>
  <r>
    <s v="National Trends"/>
    <n v="720"/>
    <n v="2025"/>
    <n v="1984"/>
    <n v="2012"/>
    <n v="8000"/>
    <x v="0"/>
    <b v="1"/>
    <s v="NA"/>
    <s v="NA"/>
    <x v="2"/>
    <n v="53381892.341270402"/>
    <n v="0"/>
    <n v="1647798.0436809701"/>
    <n v="51478633.008517496"/>
    <n v="282310856.21873403"/>
    <n v="2825.2939921982802"/>
    <n v="8432.7600719827005"/>
    <n v="0"/>
    <n v="9636.0019489177594"/>
    <n v="7498.4706508588097"/>
    <n v="2541138.3633451299"/>
    <n v="1688240.6680957801"/>
    <n v="7691653.3101039696"/>
    <n v="13276.312818313399"/>
    <n v="0"/>
    <n v="7045420.7528038798"/>
  </r>
  <r>
    <s v="National Trends"/>
    <n v="720"/>
    <n v="2025"/>
    <n v="1984"/>
    <n v="2012"/>
    <n v="8000"/>
    <x v="1"/>
    <b v="1"/>
    <s v="NA"/>
    <s v="NA"/>
    <x v="3"/>
    <n v="135719860.432565"/>
    <n v="0"/>
    <n v="4427521.8118995102"/>
    <n v="130880951.96231399"/>
    <n v="303867480.63539201"/>
    <n v="9022.33825488199"/>
    <n v="2840.7024654953002"/>
    <n v="0"/>
    <n v="8617.2162585849801"/>
    <n v="7803.3173253512796"/>
    <n v="0"/>
    <n v="0"/>
    <n v="7691653.3101039696"/>
    <n v="13276.312818313399"/>
    <n v="0"/>
    <n v="8580199.7429217398"/>
  </r>
  <r>
    <s v="National Trends"/>
    <n v="720"/>
    <n v="2025"/>
    <n v="1984"/>
    <n v="2012"/>
    <n v="8000"/>
    <x v="2"/>
    <b v="1"/>
    <s v="NA"/>
    <s v="NA"/>
    <x v="0"/>
    <n v="83170646.576231703"/>
    <n v="0"/>
    <n v="2592674.5668759001"/>
    <n v="80205309.411049798"/>
    <n v="420887965.26589102"/>
    <n v="4671.2800784491801"/>
    <n v="10744.761642919801"/>
    <n v="0"/>
    <n v="9230.2584366469"/>
    <n v="14582.162923640701"/>
    <n v="1234639.7924305301"/>
    <n v="2981099.0304512"/>
    <n v="7691653.3101039696"/>
    <n v="13276.312818313399"/>
    <n v="47"/>
    <n v="10304709.335630501"/>
  </r>
  <r>
    <s v="National Trends"/>
    <n v="720"/>
    <n v="2025"/>
    <n v="1984"/>
    <n v="2012"/>
    <n v="8000"/>
    <x v="2"/>
    <b v="1"/>
    <s v="NA"/>
    <s v="NA"/>
    <x v="1"/>
    <n v="86829705.847445503"/>
    <n v="0"/>
    <n v="2760491.1490993001"/>
    <n v="83733909.861836001"/>
    <n v="245912127.74438101"/>
    <n v="5686.3281595073104"/>
    <n v="8457.0786297941595"/>
    <n v="0"/>
    <n v="9489.4113734451294"/>
    <n v="4123.0773967963396"/>
    <n v="1712359.8679766799"/>
    <n v="354253.13361919002"/>
    <n v="7691653.3101039696"/>
    <n v="13276.312818313399"/>
    <n v="9"/>
    <n v="6361444.0730944201"/>
  </r>
  <r>
    <s v="National Trends"/>
    <n v="720"/>
    <n v="2025"/>
    <n v="1984"/>
    <n v="2012"/>
    <n v="8000"/>
    <x v="2"/>
    <b v="1"/>
    <s v="NA"/>
    <s v="NA"/>
    <x v="2"/>
    <n v="69311053.305804297"/>
    <n v="0"/>
    <n v="2156294.2884174902"/>
    <n v="66839861.235207401"/>
    <n v="298091301.07059401"/>
    <n v="3814.00995517091"/>
    <n v="9939.9781738298607"/>
    <n v="0"/>
    <n v="8360.6848321148409"/>
    <n v="8441.8027466029598"/>
    <n v="2253192.3998058899"/>
    <n v="1734332.8154724101"/>
    <n v="7691653.3101039696"/>
    <n v="13276.312818313399"/>
    <n v="42"/>
    <n v="7331505.8856300497"/>
  </r>
  <r>
    <s v="National Trends"/>
    <n v="720"/>
    <n v="2025"/>
    <n v="1984"/>
    <n v="2012"/>
    <n v="8000"/>
    <x v="3"/>
    <b v="1"/>
    <s v="endo_invest"/>
    <n v="100"/>
    <x v="0"/>
    <n v="79852991.712487295"/>
    <n v="0"/>
    <n v="2482902.16861628"/>
    <n v="77005941.054308802"/>
    <n v="419504979.33251899"/>
    <n v="4683.9656923154398"/>
    <n v="10643.292488622001"/>
    <n v="0"/>
    <n v="9124.3100120611198"/>
    <n v="14583.2712946803"/>
    <n v="630245.214167536"/>
    <n v="2331458.2485271702"/>
    <n v="7691653.3101039696"/>
    <n v="13276.312818313399"/>
    <n v="0"/>
    <n v="10202955.9872675"/>
  </r>
  <r>
    <s v="National Trends"/>
    <n v="720"/>
    <n v="2025"/>
    <n v="1984"/>
    <n v="2012"/>
    <n v="8000"/>
    <x v="3"/>
    <b v="1"/>
    <s v="endo_invest"/>
    <n v="100"/>
    <x v="1"/>
    <n v="87024081.394138202"/>
    <n v="0"/>
    <n v="2766761.3968847101"/>
    <n v="83921355.210720599"/>
    <n v="244921397.16724801"/>
    <n v="5687.9128594036601"/>
    <n v="8362.7408202463903"/>
    <n v="0"/>
    <n v="9396.0658993668203"/>
    <n v="4142.9953492294599"/>
    <n v="1716964.7526535699"/>
    <n v="343725.431200661"/>
    <n v="7691653.3101039696"/>
    <n v="13276.312818313399"/>
    <n v="0"/>
    <n v="6343640.1436152002"/>
  </r>
  <r>
    <s v="National Trends"/>
    <n v="720"/>
    <n v="2025"/>
    <n v="1984"/>
    <n v="2012"/>
    <n v="8000"/>
    <x v="3"/>
    <b v="1"/>
    <s v="endo_invest"/>
    <n v="100"/>
    <x v="2"/>
    <n v="67908454.221509293"/>
    <n v="0"/>
    <n v="2112299.3480206002"/>
    <n v="65487269.928460397"/>
    <n v="297111859.67501599"/>
    <n v="3849.4804627383201"/>
    <n v="9821.6264039556609"/>
    <n v="0"/>
    <n v="8323.73019130791"/>
    <n v="8416.9154491162499"/>
    <n v="1417234.1738080101"/>
    <n v="861705.75745865097"/>
    <n v="7691653.3101039696"/>
    <n v="13276.312818313399"/>
    <n v="0"/>
    <n v="7282467.24614450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">
  <r>
    <s v="National Trends"/>
    <n v="720"/>
    <n v="2025"/>
    <n v="1984"/>
    <n v="2012"/>
    <n v="8000"/>
    <x v="0"/>
    <b v="1"/>
    <s v="NA"/>
    <s v="NA"/>
    <x v="0"/>
    <n v="56857859.748120204"/>
    <n v="0"/>
    <n v="1762437.7753932099"/>
    <n v="54830669.488281801"/>
    <n v="290175021.34395099"/>
    <n v="3058.0812802635801"/>
    <n v="8444.7708719841703"/>
    <n v="0"/>
    <n v="9919.6261439645205"/>
    <n v="7676.4517672187203"/>
    <n v="2536146.7147078901"/>
    <n v="1905083.14552002"/>
    <n v="7691653.3101039696"/>
    <n v="13276.312818313399"/>
    <n v="0"/>
    <n v="7277257.9524143804"/>
    <n v="631063.56918787002"/>
  </r>
  <r>
    <s v="National Trends"/>
    <n v="720"/>
    <n v="2025"/>
    <n v="1984"/>
    <n v="2012"/>
    <n v="8000"/>
    <x v="0"/>
    <b v="1"/>
    <s v="NA"/>
    <s v="NA"/>
    <x v="1"/>
    <n v="86829705.847445503"/>
    <n v="0"/>
    <n v="2760491.1490993001"/>
    <n v="83733909.861836001"/>
    <n v="245912127.74438101"/>
    <n v="5686.3281595073104"/>
    <n v="8457.0786297941595"/>
    <n v="0"/>
    <n v="9489.4113734451294"/>
    <n v="4123.0773967963396"/>
    <n v="1712359.8679766799"/>
    <n v="354253.13361919002"/>
    <n v="7691653.3101039696"/>
    <n v="13276.312818313399"/>
    <n v="0"/>
    <n v="6361444.0730944201"/>
    <n v="1358106.73435749"/>
  </r>
  <r>
    <s v="National Trends"/>
    <n v="720"/>
    <n v="2025"/>
    <n v="1984"/>
    <n v="2012"/>
    <n v="8000"/>
    <x v="0"/>
    <b v="1"/>
    <s v="NA"/>
    <s v="NA"/>
    <x v="2"/>
    <n v="53381892.341270402"/>
    <n v="0"/>
    <n v="1647798.0436809701"/>
    <n v="51478633.008517496"/>
    <n v="282310856.21873403"/>
    <n v="2825.2939921982802"/>
    <n v="8432.7600719827005"/>
    <n v="0"/>
    <n v="9636.0019489177594"/>
    <n v="7498.4706508588097"/>
    <n v="2541138.3633451299"/>
    <n v="1688240.6680957801"/>
    <n v="7691653.3101039696"/>
    <n v="13276.312818313399"/>
    <n v="0"/>
    <n v="7045420.7528038798"/>
    <n v="852897.69524934981"/>
  </r>
  <r>
    <s v="National Trends"/>
    <n v="720"/>
    <n v="2025"/>
    <n v="1984"/>
    <n v="2012"/>
    <n v="8000"/>
    <x v="1"/>
    <b v="1"/>
    <s v="NA"/>
    <s v="NA"/>
    <x v="3"/>
    <n v="135719860.432565"/>
    <n v="0"/>
    <n v="4427521.8118995102"/>
    <n v="130880951.96231399"/>
    <n v="303867480.63539201"/>
    <n v="9022.33825488199"/>
    <n v="2840.7024654953002"/>
    <n v="0"/>
    <n v="8617.2162585849801"/>
    <n v="7803.3173253512796"/>
    <n v="0"/>
    <n v="0"/>
    <n v="7691653.3101039696"/>
    <n v="13276.312818313399"/>
    <n v="0"/>
    <n v="8580199.7429217398"/>
    <n v="0"/>
  </r>
  <r>
    <s v="National Trends"/>
    <n v="720"/>
    <n v="2025"/>
    <n v="1984"/>
    <n v="2012"/>
    <n v="8000"/>
    <x v="2"/>
    <b v="1"/>
    <s v="NA"/>
    <s v="NA"/>
    <x v="0"/>
    <n v="83170646.576231703"/>
    <n v="0"/>
    <n v="2592674.5668759001"/>
    <n v="80205309.411049798"/>
    <n v="420887965.26589102"/>
    <n v="4671.2800784491801"/>
    <n v="10744.761642919801"/>
    <n v="0"/>
    <n v="9230.2584366469"/>
    <n v="14582.162923640701"/>
    <n v="1234639.7924305301"/>
    <n v="2981099.0304512"/>
    <n v="7691653.3101039696"/>
    <n v="13276.312818313399"/>
    <n v="47"/>
    <n v="10304709.335630501"/>
    <n v="-1746459.2380206699"/>
  </r>
  <r>
    <s v="National Trends"/>
    <n v="720"/>
    <n v="2025"/>
    <n v="1984"/>
    <n v="2012"/>
    <n v="8000"/>
    <x v="2"/>
    <b v="1"/>
    <s v="NA"/>
    <s v="NA"/>
    <x v="1"/>
    <n v="86829705.847445503"/>
    <n v="0"/>
    <n v="2760491.1490993001"/>
    <n v="83733909.861836001"/>
    <n v="245912127.74438101"/>
    <n v="5686.3281595073104"/>
    <n v="8457.0786297941595"/>
    <n v="0"/>
    <n v="9489.4113734451294"/>
    <n v="4123.0773967963396"/>
    <n v="1712359.8679766799"/>
    <n v="354253.13361919002"/>
    <n v="7691653.3101039696"/>
    <n v="13276.312818313399"/>
    <n v="9"/>
    <n v="6361444.0730944201"/>
    <n v="1358106.73435749"/>
  </r>
  <r>
    <s v="National Trends"/>
    <n v="720"/>
    <n v="2025"/>
    <n v="1984"/>
    <n v="2012"/>
    <n v="8000"/>
    <x v="2"/>
    <b v="1"/>
    <s v="NA"/>
    <s v="NA"/>
    <x v="2"/>
    <n v="69311053.305804297"/>
    <n v="0"/>
    <n v="2156294.2884174902"/>
    <n v="66839861.235207401"/>
    <n v="298091301.07059401"/>
    <n v="3814.00995517091"/>
    <n v="9939.9781738298607"/>
    <n v="0"/>
    <n v="8360.6848321148409"/>
    <n v="8441.8027466029598"/>
    <n v="2253192.3998058899"/>
    <n v="1734332.8154724101"/>
    <n v="7691653.3101039696"/>
    <n v="13276.312818313399"/>
    <n v="42"/>
    <n v="7331505.8856300497"/>
    <n v="518859.58433347987"/>
  </r>
  <r>
    <s v="National Trends"/>
    <n v="720"/>
    <n v="2025"/>
    <n v="1984"/>
    <n v="2012"/>
    <n v="8000"/>
    <x v="3"/>
    <b v="1"/>
    <s v="endo_invest"/>
    <n v="100"/>
    <x v="0"/>
    <n v="79852991.712487295"/>
    <n v="0"/>
    <n v="2482902.16861628"/>
    <n v="77005941.054308802"/>
    <n v="419504979.33251899"/>
    <n v="4683.9656923154398"/>
    <n v="10643.292488622001"/>
    <n v="0"/>
    <n v="9124.3100120611198"/>
    <n v="14583.2712946803"/>
    <n v="630245.214167536"/>
    <n v="2331458.2485271702"/>
    <n v="7691653.3101039696"/>
    <n v="13276.312818313399"/>
    <n v="0"/>
    <n v="10202955.9872675"/>
    <n v="-1701213.0343596342"/>
  </r>
  <r>
    <s v="National Trends"/>
    <n v="720"/>
    <n v="2025"/>
    <n v="1984"/>
    <n v="2012"/>
    <n v="8000"/>
    <x v="3"/>
    <b v="1"/>
    <s v="endo_invest"/>
    <n v="100"/>
    <x v="1"/>
    <n v="87024081.394138202"/>
    <n v="0"/>
    <n v="2766761.3968847101"/>
    <n v="83921355.210720599"/>
    <n v="244921397.16724801"/>
    <n v="5687.9128594036601"/>
    <n v="8362.7408202463903"/>
    <n v="0"/>
    <n v="9396.0658993668203"/>
    <n v="4142.9953492294599"/>
    <n v="1716964.7526535699"/>
    <n v="343725.431200661"/>
    <n v="7691653.3101039696"/>
    <n v="13276.312818313399"/>
    <n v="0"/>
    <n v="6343640.1436152002"/>
    <n v="1373239.3214529089"/>
  </r>
  <r>
    <s v="National Trends"/>
    <n v="720"/>
    <n v="2025"/>
    <n v="1984"/>
    <n v="2012"/>
    <n v="8000"/>
    <x v="3"/>
    <b v="1"/>
    <s v="endo_invest"/>
    <n v="100"/>
    <x v="2"/>
    <n v="67908454.221509293"/>
    <n v="0"/>
    <n v="2112299.3480206002"/>
    <n v="65487269.928460397"/>
    <n v="297111859.67501599"/>
    <n v="3849.4804627383201"/>
    <n v="9821.6264039556609"/>
    <n v="0"/>
    <n v="8323.73019130791"/>
    <n v="8416.9154491162499"/>
    <n v="1417234.1738080101"/>
    <n v="861705.75745865097"/>
    <n v="7691653.3101039696"/>
    <n v="13276.312818313399"/>
    <n v="0"/>
    <n v="7282467.2461445099"/>
    <n v="555528.416349359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7" firstHeaderRow="0" firstDataRow="1" firstDataCol="1" rowPageCount="1" colPageCount="1"/>
  <pivotFields count="28"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axis="axisPage" multipleItemSelectionAllowed="1" showAll="0">
      <items count="5">
        <item h="1" x="0"/>
        <item x="2"/>
        <item h="1" x="1"/>
        <item h="1" x="3"/>
        <item t="default"/>
      </items>
    </pivotField>
    <pivotField numFmtId="11" showAll="0"/>
    <pivotField showAll="0"/>
    <pivotField numFmtId="11" showAll="0"/>
    <pivotField numFmtId="11" showAll="0"/>
    <pivotField numFmtId="11" showAll="0"/>
    <pivotField showAll="0"/>
    <pivotField showAll="0"/>
    <pivotField showAll="0"/>
    <pivotField showAll="0"/>
    <pivotField showAll="0"/>
    <pivotField dataField="1" showAll="0"/>
    <pivotField dataField="1" showAll="0"/>
    <pivotField numFmtId="11" showAll="0"/>
    <pivotField showAll="0"/>
    <pivotField showAll="0"/>
    <pivotField numFmtId="11" showAll="0"/>
    <pivotField dataField="1" numFmtId="11" showAll="0" defaultSubtotal="0"/>
  </pivotFields>
  <rowFields count="1">
    <field x="6"/>
  </rowFields>
  <rowItems count="4"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0" hier="-1"/>
  </pageFields>
  <dataFields count="3">
    <dataField name="Sum of imported" fld="21" baseField="0" baseItem="0"/>
    <dataField name="Sum of exported" fld="22" baseField="0" baseItem="0"/>
    <dataField name="Sum of net_import" fld="27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8" firstHeaderRow="0" firstDataRow="1" firstDataCol="1" rowPageCount="1" colPageCount="1"/>
  <pivotFields count="27"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axis="axisPage" multipleItemSelectionAllowed="1" showAll="0">
      <items count="5">
        <item h="1" x="0"/>
        <item x="2"/>
        <item h="1" x="1"/>
        <item x="3"/>
        <item t="default"/>
      </items>
    </pivotField>
    <pivotField numFmtId="11" showAll="0"/>
    <pivotField showAll="0"/>
    <pivotField numFmtId="11" showAll="0"/>
    <pivotField numFmtId="11" showAll="0"/>
    <pivotField numFmtId="1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numFmtId="11" showAll="0"/>
    <pivotField showAll="0"/>
    <pivotField showAll="0"/>
    <pivotField numFmtId="11"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0" hier="-1"/>
  </pageFields>
  <dataFields count="5">
    <dataField name="Sum of CCGT" fld="16" baseField="0" baseItem="0"/>
    <dataField name="Sum of OCGT" fld="17" baseField="0" baseItem="0"/>
    <dataField name="Sum of PV" fld="18" baseField="0" baseItem="0"/>
    <dataField name="Sum of w_on" fld="19" baseField="0" baseItem="0"/>
    <dataField name="Sum of w_off" fld="20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D16" sqref="D16"/>
    </sheetView>
  </sheetViews>
  <sheetFormatPr defaultRowHeight="14.4"/>
  <cols>
    <col min="1" max="1" width="14.33203125" bestFit="1" customWidth="1"/>
    <col min="2" max="2" width="28.5546875" customWidth="1"/>
    <col min="3" max="3" width="15.109375" bestFit="1" customWidth="1"/>
    <col min="4" max="4" width="17" bestFit="1" customWidth="1"/>
  </cols>
  <sheetData>
    <row r="1" spans="1:4">
      <c r="A1" s="2" t="s">
        <v>10</v>
      </c>
      <c r="B1" t="s">
        <v>32</v>
      </c>
    </row>
    <row r="3" spans="1:4">
      <c r="A3" s="2" t="s">
        <v>38</v>
      </c>
      <c r="B3" t="s">
        <v>46</v>
      </c>
      <c r="C3" t="s">
        <v>47</v>
      </c>
      <c r="D3" t="s">
        <v>49</v>
      </c>
    </row>
    <row r="4" spans="1:4">
      <c r="A4" s="3" t="s">
        <v>35</v>
      </c>
      <c r="B4" s="4">
        <v>2253192.3998058899</v>
      </c>
      <c r="C4" s="4">
        <v>1734332.8154724101</v>
      </c>
      <c r="D4" s="4">
        <v>518859.58433347987</v>
      </c>
    </row>
    <row r="5" spans="1:4">
      <c r="A5" s="3" t="s">
        <v>28</v>
      </c>
      <c r="B5" s="4">
        <v>2541138.3633451299</v>
      </c>
      <c r="C5" s="4">
        <v>1688240.6680957801</v>
      </c>
      <c r="D5" s="4">
        <v>852897.69524934981</v>
      </c>
    </row>
    <row r="6" spans="1:4">
      <c r="A6" s="3" t="s">
        <v>36</v>
      </c>
      <c r="B6" s="4">
        <v>1417234.1738080101</v>
      </c>
      <c r="C6" s="4">
        <v>861705.75745865097</v>
      </c>
      <c r="D6" s="4">
        <v>555528.41634935909</v>
      </c>
    </row>
    <row r="7" spans="1:4">
      <c r="A7" s="3" t="s">
        <v>39</v>
      </c>
      <c r="B7" s="4">
        <v>6211564.9369590301</v>
      </c>
      <c r="C7" s="4">
        <v>4284279.2410268411</v>
      </c>
      <c r="D7" s="4">
        <v>1927285.6959321888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"/>
  <sheetViews>
    <sheetView topLeftCell="J1" workbookViewId="0">
      <selection activeCell="AB2" sqref="AB2:AB11"/>
    </sheetView>
  </sheetViews>
  <sheetFormatPr defaultRowHeight="14.4"/>
  <cols>
    <col min="7" max="7" width="14.33203125" bestFit="1" customWidth="1"/>
    <col min="11" max="11" width="26.33203125" bestFit="1" customWidth="1"/>
    <col min="27" max="27" width="9.6640625" bestFit="1" customWidth="1"/>
    <col min="28" max="28" width="13.44140625" bestFit="1" customWidth="1"/>
    <col min="29" max="29" width="14.33203125" bestFit="1" customWidth="1"/>
  </cols>
  <sheetData>
    <row r="1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48</v>
      </c>
    </row>
    <row r="2" spans="1:28">
      <c r="A2" t="s">
        <v>27</v>
      </c>
      <c r="B2">
        <v>720</v>
      </c>
      <c r="C2">
        <v>2025</v>
      </c>
      <c r="D2">
        <v>1984</v>
      </c>
      <c r="E2">
        <v>2012</v>
      </c>
      <c r="F2">
        <v>8000</v>
      </c>
      <c r="G2" t="s">
        <v>28</v>
      </c>
      <c r="H2" t="b">
        <v>1</v>
      </c>
      <c r="I2" t="s">
        <v>29</v>
      </c>
      <c r="J2" t="s">
        <v>29</v>
      </c>
      <c r="K2" t="s">
        <v>30</v>
      </c>
      <c r="L2" s="1">
        <v>56857859.748120204</v>
      </c>
      <c r="M2">
        <v>0</v>
      </c>
      <c r="N2" s="1">
        <v>1762437.7753932099</v>
      </c>
      <c r="O2" s="1">
        <v>54830669.488281801</v>
      </c>
      <c r="P2" s="1">
        <v>290175021.34395099</v>
      </c>
      <c r="Q2">
        <v>3058.0812802635801</v>
      </c>
      <c r="R2">
        <v>8444.7708719841703</v>
      </c>
      <c r="S2">
        <v>0</v>
      </c>
      <c r="T2">
        <v>9919.6261439645205</v>
      </c>
      <c r="U2">
        <v>7676.4517672187203</v>
      </c>
      <c r="V2" s="1">
        <v>2536146.7147078901</v>
      </c>
      <c r="W2" s="1">
        <v>1905083.14552002</v>
      </c>
      <c r="X2" s="1">
        <v>7691653.3101039696</v>
      </c>
      <c r="Y2">
        <v>13276.312818313399</v>
      </c>
      <c r="Z2">
        <v>0</v>
      </c>
      <c r="AA2" s="1">
        <v>7277257.9524143804</v>
      </c>
      <c r="AB2" s="5">
        <f>V2-W2</f>
        <v>631063.56918787002</v>
      </c>
    </row>
    <row r="3" spans="1:28">
      <c r="A3" t="s">
        <v>27</v>
      </c>
      <c r="B3">
        <v>720</v>
      </c>
      <c r="C3">
        <v>2025</v>
      </c>
      <c r="D3">
        <v>1984</v>
      </c>
      <c r="E3">
        <v>2012</v>
      </c>
      <c r="F3">
        <v>8000</v>
      </c>
      <c r="G3" t="s">
        <v>28</v>
      </c>
      <c r="H3" t="b">
        <v>1</v>
      </c>
      <c r="I3" t="s">
        <v>29</v>
      </c>
      <c r="J3" t="s">
        <v>29</v>
      </c>
      <c r="K3" t="s">
        <v>31</v>
      </c>
      <c r="L3" s="1">
        <v>86829705.847445503</v>
      </c>
      <c r="M3">
        <v>0</v>
      </c>
      <c r="N3" s="1">
        <v>2760491.1490993001</v>
      </c>
      <c r="O3" s="1">
        <v>83733909.861836001</v>
      </c>
      <c r="P3" s="1">
        <v>245912127.74438101</v>
      </c>
      <c r="Q3">
        <v>5686.3281595073104</v>
      </c>
      <c r="R3">
        <v>8457.0786297941595</v>
      </c>
      <c r="S3">
        <v>0</v>
      </c>
      <c r="T3">
        <v>9489.4113734451294</v>
      </c>
      <c r="U3">
        <v>4123.0773967963396</v>
      </c>
      <c r="V3" s="1">
        <v>1712359.8679766799</v>
      </c>
      <c r="W3">
        <v>354253.13361919002</v>
      </c>
      <c r="X3" s="1">
        <v>7691653.3101039696</v>
      </c>
      <c r="Y3">
        <v>13276.312818313399</v>
      </c>
      <c r="Z3">
        <v>0</v>
      </c>
      <c r="AA3" s="1">
        <v>6361444.0730944201</v>
      </c>
      <c r="AB3" s="5">
        <f t="shared" ref="AB3:AB11" si="0">V3-W3</f>
        <v>1358106.73435749</v>
      </c>
    </row>
    <row r="4" spans="1:28">
      <c r="A4" t="s">
        <v>27</v>
      </c>
      <c r="B4">
        <v>720</v>
      </c>
      <c r="C4">
        <v>2025</v>
      </c>
      <c r="D4">
        <v>1984</v>
      </c>
      <c r="E4">
        <v>2012</v>
      </c>
      <c r="F4">
        <v>8000</v>
      </c>
      <c r="G4" t="s">
        <v>28</v>
      </c>
      <c r="H4" t="b">
        <v>1</v>
      </c>
      <c r="I4" t="s">
        <v>29</v>
      </c>
      <c r="J4" t="s">
        <v>29</v>
      </c>
      <c r="K4" t="s">
        <v>32</v>
      </c>
      <c r="L4" s="1">
        <v>53381892.341270402</v>
      </c>
      <c r="M4">
        <v>0</v>
      </c>
      <c r="N4" s="1">
        <v>1647798.0436809701</v>
      </c>
      <c r="O4" s="1">
        <v>51478633.008517496</v>
      </c>
      <c r="P4" s="1">
        <v>282310856.21873403</v>
      </c>
      <c r="Q4">
        <v>2825.2939921982802</v>
      </c>
      <c r="R4">
        <v>8432.7600719827005</v>
      </c>
      <c r="S4">
        <v>0</v>
      </c>
      <c r="T4">
        <v>9636.0019489177594</v>
      </c>
      <c r="U4">
        <v>7498.4706508588097</v>
      </c>
      <c r="V4" s="1">
        <v>2541138.3633451299</v>
      </c>
      <c r="W4" s="1">
        <v>1688240.6680957801</v>
      </c>
      <c r="X4" s="1">
        <v>7691653.3101039696</v>
      </c>
      <c r="Y4">
        <v>13276.312818313399</v>
      </c>
      <c r="Z4">
        <v>0</v>
      </c>
      <c r="AA4" s="1">
        <v>7045420.7528038798</v>
      </c>
      <c r="AB4" s="5">
        <f t="shared" si="0"/>
        <v>852897.69524934981</v>
      </c>
    </row>
    <row r="5" spans="1:28">
      <c r="A5" t="s">
        <v>27</v>
      </c>
      <c r="B5">
        <v>720</v>
      </c>
      <c r="C5">
        <v>2025</v>
      </c>
      <c r="D5">
        <v>1984</v>
      </c>
      <c r="E5">
        <v>2012</v>
      </c>
      <c r="F5">
        <v>8000</v>
      </c>
      <c r="G5" t="s">
        <v>33</v>
      </c>
      <c r="H5" t="b">
        <v>1</v>
      </c>
      <c r="I5" t="s">
        <v>29</v>
      </c>
      <c r="J5" t="s">
        <v>29</v>
      </c>
      <c r="K5" t="s">
        <v>34</v>
      </c>
      <c r="L5" s="1">
        <v>135719860.432565</v>
      </c>
      <c r="M5">
        <v>0</v>
      </c>
      <c r="N5" s="1">
        <v>4427521.8118995102</v>
      </c>
      <c r="O5" s="1">
        <v>130880951.96231399</v>
      </c>
      <c r="P5" s="1">
        <v>303867480.63539201</v>
      </c>
      <c r="Q5">
        <v>9022.33825488199</v>
      </c>
      <c r="R5">
        <v>2840.7024654953002</v>
      </c>
      <c r="S5">
        <v>0</v>
      </c>
      <c r="T5">
        <v>8617.2162585849801</v>
      </c>
      <c r="U5">
        <v>7803.3173253512796</v>
      </c>
      <c r="V5">
        <v>0</v>
      </c>
      <c r="W5">
        <v>0</v>
      </c>
      <c r="X5" s="1">
        <v>7691653.3101039696</v>
      </c>
      <c r="Y5">
        <v>13276.312818313399</v>
      </c>
      <c r="Z5">
        <v>0</v>
      </c>
      <c r="AA5" s="1">
        <v>8580199.7429217398</v>
      </c>
      <c r="AB5" s="5">
        <f t="shared" si="0"/>
        <v>0</v>
      </c>
    </row>
    <row r="6" spans="1:28">
      <c r="A6" t="s">
        <v>27</v>
      </c>
      <c r="B6">
        <v>720</v>
      </c>
      <c r="C6">
        <v>2025</v>
      </c>
      <c r="D6">
        <v>1984</v>
      </c>
      <c r="E6">
        <v>2012</v>
      </c>
      <c r="F6">
        <v>8000</v>
      </c>
      <c r="G6" t="s">
        <v>35</v>
      </c>
      <c r="H6" t="b">
        <v>1</v>
      </c>
      <c r="I6" t="s">
        <v>29</v>
      </c>
      <c r="J6" t="s">
        <v>29</v>
      </c>
      <c r="K6" t="s">
        <v>30</v>
      </c>
      <c r="L6" s="1">
        <v>83170646.576231703</v>
      </c>
      <c r="M6">
        <v>0</v>
      </c>
      <c r="N6" s="1">
        <v>2592674.5668759001</v>
      </c>
      <c r="O6" s="1">
        <v>80205309.411049798</v>
      </c>
      <c r="P6" s="1">
        <v>420887965.26589102</v>
      </c>
      <c r="Q6">
        <v>4671.2800784491801</v>
      </c>
      <c r="R6">
        <v>10744.761642919801</v>
      </c>
      <c r="S6">
        <v>0</v>
      </c>
      <c r="T6">
        <v>9230.2584366469</v>
      </c>
      <c r="U6">
        <v>14582.162923640701</v>
      </c>
      <c r="V6" s="1">
        <v>1234639.7924305301</v>
      </c>
      <c r="W6" s="1">
        <v>2981099.0304512</v>
      </c>
      <c r="X6" s="1">
        <v>7691653.3101039696</v>
      </c>
      <c r="Y6">
        <v>13276.312818313399</v>
      </c>
      <c r="Z6">
        <v>47</v>
      </c>
      <c r="AA6" s="1">
        <v>10304709.335630501</v>
      </c>
      <c r="AB6" s="5">
        <f t="shared" si="0"/>
        <v>-1746459.2380206699</v>
      </c>
    </row>
    <row r="7" spans="1:28">
      <c r="A7" t="s">
        <v>27</v>
      </c>
      <c r="B7">
        <v>720</v>
      </c>
      <c r="C7">
        <v>2025</v>
      </c>
      <c r="D7">
        <v>1984</v>
      </c>
      <c r="E7">
        <v>2012</v>
      </c>
      <c r="F7">
        <v>8000</v>
      </c>
      <c r="G7" t="s">
        <v>35</v>
      </c>
      <c r="H7" t="b">
        <v>1</v>
      </c>
      <c r="I7" t="s">
        <v>29</v>
      </c>
      <c r="J7" t="s">
        <v>29</v>
      </c>
      <c r="K7" t="s">
        <v>31</v>
      </c>
      <c r="L7" s="1">
        <v>86829705.847445503</v>
      </c>
      <c r="M7">
        <v>0</v>
      </c>
      <c r="N7" s="1">
        <v>2760491.1490993001</v>
      </c>
      <c r="O7" s="1">
        <v>83733909.861836001</v>
      </c>
      <c r="P7" s="1">
        <v>245912127.74438101</v>
      </c>
      <c r="Q7">
        <v>5686.3281595073104</v>
      </c>
      <c r="R7">
        <v>8457.0786297941595</v>
      </c>
      <c r="S7">
        <v>0</v>
      </c>
      <c r="T7">
        <v>9489.4113734451294</v>
      </c>
      <c r="U7">
        <v>4123.0773967963396</v>
      </c>
      <c r="V7" s="1">
        <v>1712359.8679766799</v>
      </c>
      <c r="W7">
        <v>354253.13361919002</v>
      </c>
      <c r="X7" s="1">
        <v>7691653.3101039696</v>
      </c>
      <c r="Y7">
        <v>13276.312818313399</v>
      </c>
      <c r="Z7">
        <v>9</v>
      </c>
      <c r="AA7" s="1">
        <v>6361444.0730944201</v>
      </c>
      <c r="AB7" s="5">
        <f t="shared" si="0"/>
        <v>1358106.73435749</v>
      </c>
    </row>
    <row r="8" spans="1:28">
      <c r="A8" t="s">
        <v>27</v>
      </c>
      <c r="B8">
        <v>720</v>
      </c>
      <c r="C8">
        <v>2025</v>
      </c>
      <c r="D8">
        <v>1984</v>
      </c>
      <c r="E8">
        <v>2012</v>
      </c>
      <c r="F8">
        <v>8000</v>
      </c>
      <c r="G8" t="s">
        <v>35</v>
      </c>
      <c r="H8" t="b">
        <v>1</v>
      </c>
      <c r="I8" t="s">
        <v>29</v>
      </c>
      <c r="J8" t="s">
        <v>29</v>
      </c>
      <c r="K8" t="s">
        <v>32</v>
      </c>
      <c r="L8" s="1">
        <v>69311053.305804297</v>
      </c>
      <c r="M8">
        <v>0</v>
      </c>
      <c r="N8" s="1">
        <v>2156294.2884174902</v>
      </c>
      <c r="O8" s="1">
        <v>66839861.235207401</v>
      </c>
      <c r="P8" s="1">
        <v>298091301.07059401</v>
      </c>
      <c r="Q8">
        <v>3814.00995517091</v>
      </c>
      <c r="R8">
        <v>9939.9781738298607</v>
      </c>
      <c r="S8">
        <v>0</v>
      </c>
      <c r="T8">
        <v>8360.6848321148409</v>
      </c>
      <c r="U8">
        <v>8441.8027466029598</v>
      </c>
      <c r="V8" s="1">
        <v>2253192.3998058899</v>
      </c>
      <c r="W8" s="1">
        <v>1734332.8154724101</v>
      </c>
      <c r="X8" s="1">
        <v>7691653.3101039696</v>
      </c>
      <c r="Y8">
        <v>13276.312818313399</v>
      </c>
      <c r="Z8">
        <v>42</v>
      </c>
      <c r="AA8" s="1">
        <v>7331505.8856300497</v>
      </c>
      <c r="AB8" s="5">
        <f t="shared" si="0"/>
        <v>518859.58433347987</v>
      </c>
    </row>
    <row r="9" spans="1:28">
      <c r="A9" t="s">
        <v>27</v>
      </c>
      <c r="B9">
        <v>720</v>
      </c>
      <c r="C9">
        <v>2025</v>
      </c>
      <c r="D9">
        <v>1984</v>
      </c>
      <c r="E9">
        <v>2012</v>
      </c>
      <c r="F9">
        <v>8000</v>
      </c>
      <c r="G9" t="s">
        <v>36</v>
      </c>
      <c r="H9" t="b">
        <v>1</v>
      </c>
      <c r="I9" t="s">
        <v>37</v>
      </c>
      <c r="J9">
        <v>100</v>
      </c>
      <c r="K9" t="s">
        <v>30</v>
      </c>
      <c r="L9" s="1">
        <v>79852991.712487295</v>
      </c>
      <c r="M9">
        <v>0</v>
      </c>
      <c r="N9" s="1">
        <v>2482902.16861628</v>
      </c>
      <c r="O9" s="1">
        <v>77005941.054308802</v>
      </c>
      <c r="P9" s="1">
        <v>419504979.33251899</v>
      </c>
      <c r="Q9">
        <v>4683.9656923154398</v>
      </c>
      <c r="R9">
        <v>10643.292488622001</v>
      </c>
      <c r="S9">
        <v>0</v>
      </c>
      <c r="T9">
        <v>9124.3100120611198</v>
      </c>
      <c r="U9">
        <v>14583.2712946803</v>
      </c>
      <c r="V9">
        <v>630245.214167536</v>
      </c>
      <c r="W9" s="1">
        <v>2331458.2485271702</v>
      </c>
      <c r="X9" s="1">
        <v>7691653.3101039696</v>
      </c>
      <c r="Y9">
        <v>13276.312818313399</v>
      </c>
      <c r="Z9">
        <v>0</v>
      </c>
      <c r="AA9" s="1">
        <v>10202955.9872675</v>
      </c>
      <c r="AB9" s="5">
        <f t="shared" si="0"/>
        <v>-1701213.0343596342</v>
      </c>
    </row>
    <row r="10" spans="1:28">
      <c r="A10" t="s">
        <v>27</v>
      </c>
      <c r="B10">
        <v>720</v>
      </c>
      <c r="C10">
        <v>2025</v>
      </c>
      <c r="D10">
        <v>1984</v>
      </c>
      <c r="E10">
        <v>2012</v>
      </c>
      <c r="F10">
        <v>8000</v>
      </c>
      <c r="G10" t="s">
        <v>36</v>
      </c>
      <c r="H10" t="b">
        <v>1</v>
      </c>
      <c r="I10" t="s">
        <v>37</v>
      </c>
      <c r="J10">
        <v>100</v>
      </c>
      <c r="K10" t="s">
        <v>31</v>
      </c>
      <c r="L10" s="1">
        <v>87024081.394138202</v>
      </c>
      <c r="M10">
        <v>0</v>
      </c>
      <c r="N10" s="1">
        <v>2766761.3968847101</v>
      </c>
      <c r="O10" s="1">
        <v>83921355.210720599</v>
      </c>
      <c r="P10" s="1">
        <v>244921397.16724801</v>
      </c>
      <c r="Q10">
        <v>5687.9128594036601</v>
      </c>
      <c r="R10">
        <v>8362.7408202463903</v>
      </c>
      <c r="S10">
        <v>0</v>
      </c>
      <c r="T10">
        <v>9396.0658993668203</v>
      </c>
      <c r="U10">
        <v>4142.9953492294599</v>
      </c>
      <c r="V10" s="1">
        <v>1716964.7526535699</v>
      </c>
      <c r="W10">
        <v>343725.431200661</v>
      </c>
      <c r="X10" s="1">
        <v>7691653.3101039696</v>
      </c>
      <c r="Y10">
        <v>13276.312818313399</v>
      </c>
      <c r="Z10">
        <v>0</v>
      </c>
      <c r="AA10" s="1">
        <v>6343640.1436152002</v>
      </c>
      <c r="AB10" s="5">
        <f t="shared" si="0"/>
        <v>1373239.3214529089</v>
      </c>
    </row>
    <row r="11" spans="1:28">
      <c r="A11" t="s">
        <v>27</v>
      </c>
      <c r="B11">
        <v>720</v>
      </c>
      <c r="C11">
        <v>2025</v>
      </c>
      <c r="D11">
        <v>1984</v>
      </c>
      <c r="E11">
        <v>2012</v>
      </c>
      <c r="F11">
        <v>8000</v>
      </c>
      <c r="G11" t="s">
        <v>36</v>
      </c>
      <c r="H11" t="b">
        <v>1</v>
      </c>
      <c r="I11" t="s">
        <v>37</v>
      </c>
      <c r="J11">
        <v>100</v>
      </c>
      <c r="K11" t="s">
        <v>32</v>
      </c>
      <c r="L11" s="1">
        <v>67908454.221509293</v>
      </c>
      <c r="M11">
        <v>0</v>
      </c>
      <c r="N11" s="1">
        <v>2112299.3480206002</v>
      </c>
      <c r="O11" s="1">
        <v>65487269.928460397</v>
      </c>
      <c r="P11" s="1">
        <v>297111859.67501599</v>
      </c>
      <c r="Q11">
        <v>3849.4804627383201</v>
      </c>
      <c r="R11">
        <v>9821.6264039556609</v>
      </c>
      <c r="S11">
        <v>0</v>
      </c>
      <c r="T11">
        <v>8323.73019130791</v>
      </c>
      <c r="U11">
        <v>8416.9154491162499</v>
      </c>
      <c r="V11" s="1">
        <v>1417234.1738080101</v>
      </c>
      <c r="W11">
        <v>861705.75745865097</v>
      </c>
      <c r="X11" s="1">
        <v>7691653.3101039696</v>
      </c>
      <c r="Y11">
        <v>13276.312818313399</v>
      </c>
      <c r="Z11">
        <v>0</v>
      </c>
      <c r="AA11" s="1">
        <v>7282467.2461445099</v>
      </c>
      <c r="AB11" s="5">
        <f t="shared" si="0"/>
        <v>555528.41634935909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="130" zoomScaleNormal="130" workbookViewId="0">
      <selection activeCell="G6" sqref="G6"/>
    </sheetView>
  </sheetViews>
  <sheetFormatPr defaultRowHeight="14.4"/>
  <cols>
    <col min="1" max="1" width="14.5546875" bestFit="1" customWidth="1"/>
    <col min="2" max="2" width="16.109375" customWidth="1"/>
    <col min="3" max="3" width="12.109375" bestFit="1" customWidth="1"/>
    <col min="4" max="4" width="9.77734375" bestFit="1" customWidth="1"/>
    <col min="5" max="5" width="12.109375" bestFit="1" customWidth="1"/>
    <col min="6" max="6" width="12.33203125" bestFit="1" customWidth="1"/>
  </cols>
  <sheetData>
    <row r="1" spans="1:6">
      <c r="A1" s="2" t="s">
        <v>10</v>
      </c>
      <c r="B1" t="s">
        <v>45</v>
      </c>
    </row>
    <row r="3" spans="1:6">
      <c r="A3" s="2" t="s">
        <v>38</v>
      </c>
      <c r="B3" t="s">
        <v>40</v>
      </c>
      <c r="C3" t="s">
        <v>41</v>
      </c>
      <c r="D3" t="s">
        <v>42</v>
      </c>
      <c r="E3" t="s">
        <v>43</v>
      </c>
      <c r="F3" t="s">
        <v>44</v>
      </c>
    </row>
    <row r="4" spans="1:6">
      <c r="A4" s="3" t="s">
        <v>33</v>
      </c>
      <c r="B4" s="4">
        <v>9022.33825488199</v>
      </c>
      <c r="C4" s="4">
        <v>2840.7024654953002</v>
      </c>
      <c r="D4" s="4">
        <v>0</v>
      </c>
      <c r="E4" s="4">
        <v>8617.2162585849801</v>
      </c>
      <c r="F4" s="4">
        <v>7803.3173253512796</v>
      </c>
    </row>
    <row r="5" spans="1:6">
      <c r="A5" s="3" t="s">
        <v>35</v>
      </c>
      <c r="B5" s="4">
        <v>3814.00995517091</v>
      </c>
      <c r="C5" s="4">
        <v>9939.9781738298607</v>
      </c>
      <c r="D5" s="4">
        <v>0</v>
      </c>
      <c r="E5" s="4">
        <v>8360.6848321148409</v>
      </c>
      <c r="F5" s="4">
        <v>8441.8027466029598</v>
      </c>
    </row>
    <row r="6" spans="1:6">
      <c r="A6" s="3" t="s">
        <v>28</v>
      </c>
      <c r="B6" s="4">
        <v>2825.2939921982802</v>
      </c>
      <c r="C6" s="4">
        <v>8432.7600719827005</v>
      </c>
      <c r="D6" s="4">
        <v>0</v>
      </c>
      <c r="E6" s="4">
        <v>9636.0019489177594</v>
      </c>
      <c r="F6" s="4">
        <v>7498.4706508588097</v>
      </c>
    </row>
    <row r="7" spans="1:6">
      <c r="A7" s="3" t="s">
        <v>36</v>
      </c>
      <c r="B7" s="4">
        <v>3849.4804627383201</v>
      </c>
      <c r="C7" s="4">
        <v>9821.6264039556609</v>
      </c>
      <c r="D7" s="4">
        <v>0</v>
      </c>
      <c r="E7" s="4">
        <v>8323.73019130791</v>
      </c>
      <c r="F7" s="4">
        <v>8416.9154491162499</v>
      </c>
    </row>
    <row r="8" spans="1:6">
      <c r="A8" s="3" t="s">
        <v>39</v>
      </c>
      <c r="B8" s="4">
        <v>19511.1226649895</v>
      </c>
      <c r="C8" s="4">
        <v>31035.067115263526</v>
      </c>
      <c r="D8" s="4">
        <v>0</v>
      </c>
      <c r="E8" s="4">
        <v>34937.633230925494</v>
      </c>
      <c r="F8" s="4">
        <v>32160.506171929301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d689c1b-2561-4a46-ae04-6449f963ff7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9B70DD9C08446A8443DF534F7285E" ma:contentTypeVersion="15" ma:contentTypeDescription="Create a new document." ma:contentTypeScope="" ma:versionID="b0ae606dc0be783fb8afa969df7fb37e">
  <xsd:schema xmlns:xsd="http://www.w3.org/2001/XMLSchema" xmlns:xs="http://www.w3.org/2001/XMLSchema" xmlns:p="http://schemas.microsoft.com/office/2006/metadata/properties" xmlns:ns3="fd689c1b-2561-4a46-ae04-6449f963ff76" xmlns:ns4="04677cab-20cd-44d8-974c-14c664890eaa" targetNamespace="http://schemas.microsoft.com/office/2006/metadata/properties" ma:root="true" ma:fieldsID="00a646c977db55c09be14ec471f2eb82" ns3:_="" ns4:_="">
    <xsd:import namespace="fd689c1b-2561-4a46-ae04-6449f963ff76"/>
    <xsd:import namespace="04677cab-20cd-44d8-974c-14c664890ea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bjectDetectorVersion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689c1b-2561-4a46-ae04-6449f963ff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677cab-20cd-44d8-974c-14c664890ea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E95E60E-7603-40E8-9415-34D5B512A04F}">
  <ds:schemaRefs>
    <ds:schemaRef ds:uri="http://purl.org/dc/elements/1.1/"/>
    <ds:schemaRef ds:uri="http://schemas.microsoft.com/office/2006/metadata/properties"/>
    <ds:schemaRef ds:uri="04677cab-20cd-44d8-974c-14c664890eaa"/>
    <ds:schemaRef ds:uri="fd689c1b-2561-4a46-ae04-6449f963ff76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8E36E2E-0BE6-43DD-8AEC-BD58757F43E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B32D95A-EB93-4DA9-B97E-783F0ABFF7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689c1b-2561-4a46-ae04-6449f963ff76"/>
    <ds:schemaRef ds:uri="04677cab-20cd-44d8-974c-14c664890e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Test_loop_4models_720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Kristof Phillips</dc:creator>
  <cp:lastModifiedBy>Kristof Phillips</cp:lastModifiedBy>
  <dcterms:created xsi:type="dcterms:W3CDTF">2024-02-14T14:19:10Z</dcterms:created>
  <dcterms:modified xsi:type="dcterms:W3CDTF">2024-02-14T15:00:11Z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0x010100AF89B70DD9C08446A8443DF534F7285E</vt:lpwstr>
  </property>
</Properties>
</file>