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kuleuven-my.sharepoint.com/personal/kristof_phillips_kuleuven_be/Documents/ImportExportCurves/Results/"/>
    </mc:Choice>
  </mc:AlternateContent>
  <bookViews>
    <workbookView xWindow="0" yWindow="0" windowWidth="28800" windowHeight="9840" activeTab="1"/>
  </bookViews>
  <sheets>
    <sheet name="InvestmentCapacities" sheetId="2" r:id="rId1"/>
    <sheet name="Import" sheetId="3" r:id="rId2"/>
    <sheet name="LoadShedding" sheetId="5" r:id="rId3"/>
    <sheet name="model_results" sheetId="1" r:id="rId4"/>
  </sheets>
  <calcPr calcId="0"/>
  <pivotCaches>
    <pivotCache cacheId="8" r:id="rId5"/>
    <pivotCache cacheId="15" r:id="rId6"/>
  </pivotCaches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2" i="1"/>
</calcChain>
</file>

<file path=xl/sharedStrings.xml><?xml version="1.0" encoding="utf-8"?>
<sst xmlns="http://schemas.openxmlformats.org/spreadsheetml/2006/main" count="67" uniqueCount="39">
  <si>
    <t>scenario</t>
  </si>
  <si>
    <t>end</t>
  </si>
  <si>
    <t>year</t>
  </si>
  <si>
    <t>CY</t>
  </si>
  <si>
    <t>CY_ts</t>
  </si>
  <si>
    <t>VOLL</t>
  </si>
  <si>
    <t>isolated</t>
  </si>
  <si>
    <t>CO2_cost</t>
  </si>
  <si>
    <t>load_shedding_cost</t>
  </si>
  <si>
    <t>VOM_cost</t>
  </si>
  <si>
    <t>fuel_cost</t>
  </si>
  <si>
    <t>investment_cost</t>
  </si>
  <si>
    <t>CCGT</t>
  </si>
  <si>
    <t>OCGT</t>
  </si>
  <si>
    <t>PV</t>
  </si>
  <si>
    <t>w_on</t>
  </si>
  <si>
    <t>w_off</t>
  </si>
  <si>
    <t>imported</t>
  </si>
  <si>
    <t>exported</t>
  </si>
  <si>
    <t>demand</t>
  </si>
  <si>
    <t>peak_demand</t>
  </si>
  <si>
    <t>National Trends</t>
  </si>
  <si>
    <t>Distributed Energy</t>
  </si>
  <si>
    <t>(All)</t>
  </si>
  <si>
    <t>Sum of CCGT</t>
  </si>
  <si>
    <t>Sum of OCGT</t>
  </si>
  <si>
    <t>Sum of PV</t>
  </si>
  <si>
    <t>Sum of w_on</t>
  </si>
  <si>
    <t>Sum of w_off</t>
  </si>
  <si>
    <t>Row Labels</t>
  </si>
  <si>
    <t>FALSE</t>
  </si>
  <si>
    <t>TRUE</t>
  </si>
  <si>
    <t>Grand Total</t>
  </si>
  <si>
    <t>Sum of imported</t>
  </si>
  <si>
    <t>Sum of exported</t>
  </si>
  <si>
    <t>Sum of demand</t>
  </si>
  <si>
    <t>Sum of peak_demand</t>
  </si>
  <si>
    <t>load_shedding_percentage</t>
  </si>
  <si>
    <t>Sum of load_shedding_percentage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</si>
</sst>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[model_results_pivots.xlsx]InvestmentCapacities!PivotTable1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InvestmentCapacities!$B$6</c:f>
              <c:strCache>
                <c:ptCount val="1"/>
                <c:pt idx="0">
                  <c:v>Sum of 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InvestmentCapacities!$A$7:$A$9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InvestmentCapacities!$B$7:$B$9</c:f>
              <c:numCache>
                <c:formatCode>General</c:formatCode>
                <c:ptCount val="2"/>
                <c:pt idx="0">
                  <c:v>1177.1800423488301</c:v>
                </c:pt>
                <c:pt idx="1">
                  <c:v>9151.2791754028294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0-4C7B-8F32-E31F35A76C46}"/>
            </c:ext>
          </c:extLst>
        </c:ser>
        <c:ser>
          <c:idx val="1"/>
          <c:order val="1"/>
          <c:tx>
            <c:strRef>
              <c:f>InvestmentCapacities!$C$6</c:f>
              <c:strCache>
                <c:ptCount val="1"/>
                <c:pt idx="0">
                  <c:v>Sum of 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InvestmentCapacities!$A$7:$A$9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InvestmentCapacities!$C$7:$C$9</c:f>
              <c:numCache>
                <c:formatCode>General</c:formatCode>
                <c:ptCount val="2"/>
                <c:pt idx="0">
                  <c:v>3484.5599380366202</c:v>
                </c:pt>
                <c:pt idx="1">
                  <c:v>4078.49322466587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0-4C7B-8F32-E31F35A76C46}"/>
            </c:ext>
          </c:extLst>
        </c:ser>
        <c:ser>
          <c:idx val="2"/>
          <c:order val="2"/>
          <c:tx>
            <c:strRef>
              <c:f>InvestmentCapacities!$D$6</c:f>
              <c:strCache>
                <c:ptCount val="1"/>
                <c:pt idx="0">
                  <c:v>Sum of PV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InvestmentCapacities!$A$7:$A$9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InvestmentCapacities!$D$7:$D$9</c:f>
              <c:numCache>
                <c:formatCode>General</c:formatCode>
                <c:ptCount val="2"/>
                <c:pt idx="0">
                  <c:v>0</c:v>
                </c:pt>
                <c:pt idx="1">
                  <c:v>1589.6000882022799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0-4C7B-8F32-E31F35A76C46}"/>
            </c:ext>
          </c:extLst>
        </c:ser>
        <c:ser>
          <c:idx val="3"/>
          <c:order val="3"/>
          <c:tx>
            <c:strRef>
              <c:f>InvestmentCapacities!$E$6</c:f>
              <c:strCache>
                <c:ptCount val="1"/>
                <c:pt idx="0">
                  <c:v>Sum of w_on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InvestmentCapacities!$A$7:$A$9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InvestmentCapacities!$E$7:$E$9</c:f>
              <c:numCache>
                <c:formatCode>General</c:formatCode>
                <c:ptCount val="2"/>
                <c:pt idx="0">
                  <c:v>4677.2708589346503</c:v>
                </c:pt>
                <c:pt idx="1">
                  <c:v>6084.6836622605897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0-4C7B-8F32-E31F35A76C46}"/>
            </c:ext>
          </c:extLst>
        </c:ser>
        <c:ser>
          <c:idx val="4"/>
          <c:order val="4"/>
          <c:tx>
            <c:strRef>
              <c:f>InvestmentCapacities!$F$6</c:f>
              <c:strCache>
                <c:ptCount val="1"/>
                <c:pt idx="0">
                  <c:v>Sum of w_off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InvestmentCapacities!$A$7:$A$9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InvestmentCapacities!$F$7:$F$9</c:f>
              <c:numCache>
                <c:formatCode>General</c:formatCode>
                <c:ptCount val="2"/>
                <c:pt idx="0">
                  <c:v>10827.2104550453</c:v>
                </c:pt>
                <c:pt idx="1">
                  <c:v>10619.2384375736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0-4C7B-8F32-E31F35A76C46}"/>
            </c:ext>
          </c:extLst>
        </c:ser>
        <c:ser>
          <c:idx val="5"/>
          <c:order val="5"/>
          <c:tx>
            <c:strRef>
              <c:f>InvestmentCapacities!$G$6</c:f>
              <c:strCache>
                <c:ptCount val="1"/>
                <c:pt idx="0">
                  <c:v>Sum of peak_demand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InvestmentCapacities!$A$7:$A$9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InvestmentCapacities!$G$7:$G$9</c:f>
              <c:numCache>
                <c:formatCode>General</c:formatCode>
                <c:ptCount val="2"/>
                <c:pt idx="0">
                  <c:v>14716.4871545352</c:v>
                </c:pt>
                <c:pt idx="1">
                  <c:v>14716.4871545352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B0-4C7B-8F32-E31F35A76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887536"/>
        <c:axId val="435887208"/>
      </c:barChart>
      <c:catAx>
        <c:axId val="4358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87208"/>
        <c:crosses val="autoZero"/>
        <c:auto val="1"/>
        <c:lblAlgn val="ctr"/>
        <c:lblOffset val="100"/>
        <c:noMultiLvlLbl val="0"/>
      </c:catAx>
      <c:valAx>
        <c:axId val="43588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[model_results_pivots.xlsx]Import!PivotTable2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Import!$B$4</c:f>
              <c:strCache>
                <c:ptCount val="1"/>
                <c:pt idx="0">
                  <c:v>Sum of imported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Import!$A$5:$A$7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Import!$B$5:$B$7</c:f>
              <c:numCache>
                <c:formatCode>General</c:formatCode>
                <c:ptCount val="2"/>
                <c:pt idx="0">
                  <c:v>42996696.191550799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2-431F-991E-FBC3B7BD118B}"/>
            </c:ext>
          </c:extLst>
        </c:ser>
        <c:ser>
          <c:idx val="1"/>
          <c:order val="1"/>
          <c:tx>
            <c:strRef>
              <c:f>Import!$C$4</c:f>
              <c:strCache>
                <c:ptCount val="1"/>
                <c:pt idx="0">
                  <c:v>Sum of exported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Import!$A$5:$A$7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Import!$C$5:$C$7</c:f>
              <c:numCache>
                <c:formatCode>General</c:formatCode>
                <c:ptCount val="2"/>
                <c:pt idx="0">
                  <c:v>15188823.081576999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2-431F-991E-FBC3B7BD118B}"/>
            </c:ext>
          </c:extLst>
        </c:ser>
        <c:ser>
          <c:idx val="2"/>
          <c:order val="2"/>
          <c:tx>
            <c:strRef>
              <c:f>Import!$D$4</c:f>
              <c:strCache>
                <c:ptCount val="1"/>
                <c:pt idx="0">
                  <c:v>Sum of demand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Import!$A$5:$A$7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Import!$D$5:$D$7</c:f>
              <c:numCache>
                <c:formatCode>General</c:formatCode>
                <c:ptCount val="2"/>
                <c:pt idx="0">
                  <c:v>90771903.351145804</c:v>
                </c:pt>
                <c:pt idx="1">
                  <c:v>90771903.351145804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2-431F-991E-FBC3B7BD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849520"/>
        <c:axId val="492846896"/>
      </c:barChart>
      <c:catAx>
        <c:axId val="4928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6896"/>
        <c:crosses val="autoZero"/>
        <c:auto val="1"/>
        <c:lblAlgn val="ctr"/>
        <c:lblOffset val="100"/>
        <c:noMultiLvlLbl val="0"/>
      </c:catAx>
      <c:valAx>
        <c:axId val="4928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[model_results_pivots.xlsx]LoadShedding!PivotTable5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LoadShedding!$B$4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LoadShedding!$A$5:$A$7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LoadShedding!$B$5:$B$7</c:f>
              <c:numCache>
                <c:formatCode>General</c:formatCode>
                <c:ptCount val="2"/>
                <c:pt idx="0">
                  <c:v>3.8039337779353368E-4</c:v>
                </c:pt>
                <c:pt idx="1">
                  <c:v>9.362177434764186E-4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3-4D01-B4A2-10075525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903800"/>
        <c:axId val="573906424"/>
      </c:barChart>
      <c:catAx>
        <c:axId val="57390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06424"/>
        <c:crosses val="autoZero"/>
        <c:auto val="1"/>
        <c:lblAlgn val="ctr"/>
        <c:lblOffset val="100"/>
        <c:noMultiLvlLbl val="0"/>
      </c:catAx>
      <c:valAx>
        <c:axId val="57390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0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4</xdr:row>
      <xdr:rowOff>175260</xdr:rowOff>
    </xdr:from>
    <xdr:to>
      <xdr:col>14</xdr:col>
      <xdr:colOff>365760</xdr:colOff>
      <xdr:row>19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</xdr:row>
      <xdr:rowOff>45720</xdr:rowOff>
    </xdr:from>
    <xdr:to>
      <xdr:col>12</xdr:col>
      <xdr:colOff>365760</xdr:colOff>
      <xdr:row>16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tof Phillips" refreshedDate="45237.383391203701" createdVersion="6" refreshedVersion="6" minRefreshableVersion="3" recordCount="10">
  <cacheSource type="worksheet">
    <worksheetSource ref="A1:U11" sheet="model_results"/>
  </cacheSource>
  <cacheFields count="21">
    <cacheField name="scenario" numFmtId="0">
      <sharedItems count="2">
        <s v="National Trends"/>
        <s v="Distributed Energy"/>
      </sharedItems>
    </cacheField>
    <cacheField name="end" numFmtId="0">
      <sharedItems containsSemiMixedTypes="0" containsString="0" containsNumber="1" containsInteger="1" minValue="8760" maxValue="8760"/>
    </cacheField>
    <cacheField name="year" numFmtId="0">
      <sharedItems containsSemiMixedTypes="0" containsString="0" containsNumber="1" containsInteger="1" minValue="2025" maxValue="2040" count="3">
        <n v="2025"/>
        <n v="2030"/>
        <n v="2040"/>
      </sharedItems>
    </cacheField>
    <cacheField name="CY" numFmtId="0">
      <sharedItems containsSemiMixedTypes="0" containsString="0" containsNumber="1" containsInteger="1" minValue="1984" maxValue="1984" count="1">
        <n v="1984"/>
      </sharedItems>
    </cacheField>
    <cacheField name="CY_ts" numFmtId="0">
      <sharedItems containsSemiMixedTypes="0" containsString="0" containsNumber="1" containsInteger="1" minValue="2012" maxValue="2012" count="1">
        <n v="2012"/>
      </sharedItems>
    </cacheField>
    <cacheField name="VOLL" numFmtId="0">
      <sharedItems containsSemiMixedTypes="0" containsString="0" containsNumber="1" containsInteger="1" minValue="10000" maxValue="10000"/>
    </cacheField>
    <cacheField name="isolated" numFmtId="0">
      <sharedItems count="2">
        <b v="1"/>
        <b v="0"/>
      </sharedItems>
    </cacheField>
    <cacheField name="CO2_cost" numFmtId="11">
      <sharedItems containsSemiMixedTypes="0" containsString="0" containsNumber="1" minValue="119752185.99688201" maxValue="3635267828.6299901"/>
    </cacheField>
    <cacheField name="load_shedding_cost" numFmtId="0">
      <sharedItems containsSemiMixedTypes="0" containsString="0" containsNumber="1" minValue="0" maxValue="13214288.4316305"/>
    </cacheField>
    <cacheField name="VOM_cost" numFmtId="11">
      <sharedItems containsSemiMixedTypes="0" containsString="0" containsNumber="1" minValue="3209622.1423253799" maxValue="64734568.582602598"/>
    </cacheField>
    <cacheField name="fuel_cost" numFmtId="11">
      <sharedItems containsSemiMixedTypes="0" containsString="0" containsNumber="1" minValue="115482583.41031501" maxValue="1877802287.0160999"/>
    </cacheField>
    <cacheField name="investment_cost" numFmtId="11">
      <sharedItems containsSemiMixedTypes="0" containsString="0" containsNumber="1" minValue="3101443190.59727" maxValue="5942942096.2114496"/>
    </cacheField>
    <cacheField name="CCGT" numFmtId="0">
      <sharedItems containsSemiMixedTypes="0" containsString="0" containsNumber="1" minValue="194.80037469558499" maxValue="10369.089409665499"/>
    </cacheField>
    <cacheField name="OCGT" numFmtId="0">
      <sharedItems containsSemiMixedTypes="0" containsString="0" containsNumber="1" minValue="3484.5599380366202" maxValue="10224.185116774999"/>
    </cacheField>
    <cacheField name="PV" numFmtId="0">
      <sharedItems containsSemiMixedTypes="0" containsString="0" containsNumber="1" minValue="0" maxValue="8620.1977281441596"/>
    </cacheField>
    <cacheField name="w_on" numFmtId="0">
      <sharedItems containsSemiMixedTypes="0" containsString="0" containsNumber="1" minValue="3764.9291228652301" maxValue="10910.743525194501"/>
    </cacheField>
    <cacheField name="w_off" numFmtId="0">
      <sharedItems containsSemiMixedTypes="0" containsString="0" containsNumber="1" minValue="10221.273230455299" maxValue="16536.4637231415"/>
    </cacheField>
    <cacheField name="imported" numFmtId="0">
      <sharedItems containsSemiMixedTypes="0" containsString="0" containsNumber="1" minValue="0" maxValue="43536092.487713099"/>
    </cacheField>
    <cacheField name="exported" numFmtId="0">
      <sharedItems containsSemiMixedTypes="0" containsString="0" containsNumber="1" minValue="0" maxValue="26813057.9099016"/>
    </cacheField>
    <cacheField name="demand" numFmtId="11">
      <sharedItems containsSemiMixedTypes="0" containsString="0" containsNumber="1" minValue="86963511.948274598" maxValue="109794583.736913"/>
    </cacheField>
    <cacheField name="peak_demand" numFmtId="0">
      <sharedItems containsSemiMixedTypes="0" containsString="0" containsNumber="1" minValue="14285.630101287499" maxValue="17470.770686813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istof Phillips" refreshedDate="45237.429561458332" createdVersion="6" refreshedVersion="6" minRefreshableVersion="3" recordCount="10">
  <cacheSource type="worksheet">
    <worksheetSource ref="A1:V11" sheet="model_results"/>
  </cacheSource>
  <cacheFields count="22">
    <cacheField name="scenario" numFmtId="0">
      <sharedItems count="2">
        <s v="National Trends"/>
        <s v="Distributed Energy"/>
      </sharedItems>
    </cacheField>
    <cacheField name="end" numFmtId="0">
      <sharedItems containsSemiMixedTypes="0" containsString="0" containsNumber="1" containsInteger="1" minValue="8760" maxValue="8760"/>
    </cacheField>
    <cacheField name="year" numFmtId="0">
      <sharedItems containsSemiMixedTypes="0" containsString="0" containsNumber="1" containsInteger="1" minValue="2025" maxValue="2040" count="3">
        <n v="2025"/>
        <n v="2030"/>
        <n v="2040"/>
      </sharedItems>
    </cacheField>
    <cacheField name="CY" numFmtId="0">
      <sharedItems containsSemiMixedTypes="0" containsString="0" containsNumber="1" containsInteger="1" minValue="1984" maxValue="1984"/>
    </cacheField>
    <cacheField name="CY_ts" numFmtId="0">
      <sharedItems containsSemiMixedTypes="0" containsString="0" containsNumber="1" containsInteger="1" minValue="2012" maxValue="2012"/>
    </cacheField>
    <cacheField name="VOLL" numFmtId="0">
      <sharedItems containsSemiMixedTypes="0" containsString="0" containsNumber="1" containsInteger="1" minValue="10000" maxValue="10000"/>
    </cacheField>
    <cacheField name="isolated" numFmtId="0">
      <sharedItems count="2">
        <b v="1"/>
        <b v="0"/>
      </sharedItems>
    </cacheField>
    <cacheField name="CO2_cost" numFmtId="11">
      <sharedItems containsSemiMixedTypes="0" containsString="0" containsNumber="1" minValue="119752185.99688201" maxValue="3635267828.6299901"/>
    </cacheField>
    <cacheField name="load_shedding_cost" numFmtId="0">
      <sharedItems containsSemiMixedTypes="0" containsString="0" containsNumber="1" minValue="0" maxValue="13214288.4316305"/>
    </cacheField>
    <cacheField name="VOM_cost" numFmtId="11">
      <sharedItems containsSemiMixedTypes="0" containsString="0" containsNumber="1" minValue="3209622.1423253799" maxValue="64734568.582602598"/>
    </cacheField>
    <cacheField name="fuel_cost" numFmtId="11">
      <sharedItems containsSemiMixedTypes="0" containsString="0" containsNumber="1" minValue="115482583.41031501" maxValue="1877802287.0160999"/>
    </cacheField>
    <cacheField name="investment_cost" numFmtId="11">
      <sharedItems containsSemiMixedTypes="0" containsString="0" containsNumber="1" minValue="3101443190.59727" maxValue="5942942096.2114496"/>
    </cacheField>
    <cacheField name="CCGT" numFmtId="0">
      <sharedItems containsSemiMixedTypes="0" containsString="0" containsNumber="1" minValue="194.80037469558499" maxValue="10369.089409665499"/>
    </cacheField>
    <cacheField name="OCGT" numFmtId="0">
      <sharedItems containsSemiMixedTypes="0" containsString="0" containsNumber="1" minValue="3484.5599380366202" maxValue="10224.185116774999"/>
    </cacheField>
    <cacheField name="PV" numFmtId="0">
      <sharedItems containsSemiMixedTypes="0" containsString="0" containsNumber="1" minValue="0" maxValue="8620.1977281441596"/>
    </cacheField>
    <cacheField name="w_on" numFmtId="0">
      <sharedItems containsSemiMixedTypes="0" containsString="0" containsNumber="1" minValue="3764.9291228652301" maxValue="10910.743525194501"/>
    </cacheField>
    <cacheField name="w_off" numFmtId="0">
      <sharedItems containsSemiMixedTypes="0" containsString="0" containsNumber="1" minValue="10221.273230455299" maxValue="16536.4637231415"/>
    </cacheField>
    <cacheField name="imported" numFmtId="0">
      <sharedItems containsSemiMixedTypes="0" containsString="0" containsNumber="1" minValue="0" maxValue="43536092.487713099"/>
    </cacheField>
    <cacheField name="exported" numFmtId="0">
      <sharedItems containsSemiMixedTypes="0" containsString="0" containsNumber="1" minValue="0" maxValue="26813057.9099016"/>
    </cacheField>
    <cacheField name="demand" numFmtId="11">
      <sharedItems containsSemiMixedTypes="0" containsString="0" containsNumber="1" minValue="86963511.948274598" maxValue="109794583.736913"/>
    </cacheField>
    <cacheField name="peak_demand" numFmtId="0">
      <sharedItems containsSemiMixedTypes="0" containsString="0" containsNumber="1" minValue="14285.630101287499" maxValue="17470.770686813001"/>
    </cacheField>
    <cacheField name="load_shedding_percentage" numFmtId="11">
      <sharedItems containsSemiMixedTypes="0" containsString="0" containsNumber="1" minValue="0" maxValue="1.2226780915370306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8760"/>
    <x v="0"/>
    <x v="0"/>
    <x v="0"/>
    <n v="10000"/>
    <x v="0"/>
    <n v="1894486110.05475"/>
    <n v="8141678.2920998204"/>
    <n v="61832870.738619603"/>
    <n v="1826940764.40306"/>
    <n v="3651585169.8073602"/>
    <n v="8851.4542211281696"/>
    <n v="4278.37020913366"/>
    <n v="0"/>
    <n v="4012.5732677687602"/>
    <n v="10221.273230455299"/>
    <n v="0"/>
    <n v="0"/>
    <n v="86963511.948274598"/>
    <n v="14285.630101287499"/>
  </r>
  <r>
    <x v="0"/>
    <n v="8760"/>
    <x v="0"/>
    <x v="0"/>
    <x v="0"/>
    <n v="10000"/>
    <x v="1"/>
    <n v="119752185.99688201"/>
    <n v="3308034.40547925"/>
    <n v="3209622.1423253799"/>
    <n v="115482583.41031501"/>
    <n v="3744698023.4235802"/>
    <n v="194.80037469558499"/>
    <n v="4032.8792667964999"/>
    <n v="0"/>
    <n v="6950.6814898164303"/>
    <n v="12858.925514632099"/>
    <n v="36915630.729965597"/>
    <n v="23410396.520161599"/>
    <n v="86963511.948274598"/>
    <n v="14285.630101287499"/>
  </r>
  <r>
    <x v="0"/>
    <n v="8760"/>
    <x v="1"/>
    <x v="0"/>
    <x v="0"/>
    <n v="10000"/>
    <x v="0"/>
    <n v="2413334254.8745599"/>
    <n v="10983725.177742699"/>
    <n v="58874496.263240799"/>
    <n v="1709852205.19946"/>
    <n v="4169515138.26055"/>
    <n v="9151.2791754028294"/>
    <n v="4078.49322466587"/>
    <n v="1589.6000882022799"/>
    <n v="6084.6836622605897"/>
    <n v="10619.2384375736"/>
    <n v="0"/>
    <n v="0"/>
    <n v="90771903.351145804"/>
    <n v="14716.4871545352"/>
  </r>
  <r>
    <x v="0"/>
    <n v="8760"/>
    <x v="1"/>
    <x v="0"/>
    <x v="0"/>
    <n v="10000"/>
    <x v="1"/>
    <n v="389167355.845038"/>
    <n v="6990786.7524087001"/>
    <n v="8609117.6345173307"/>
    <n v="275725859.457403"/>
    <n v="3101443190.59727"/>
    <n v="1177.1800423488301"/>
    <n v="3484.5599380366202"/>
    <n v="0"/>
    <n v="4677.2708589346503"/>
    <n v="10827.2104550453"/>
    <n v="42996696.191550799"/>
    <n v="15188823.081576999"/>
    <n v="90771903.351145804"/>
    <n v="14716.4871545352"/>
  </r>
  <r>
    <x v="0"/>
    <n v="8760"/>
    <x v="2"/>
    <x v="0"/>
    <x v="0"/>
    <n v="10000"/>
    <x v="0"/>
    <n v="3560793938.21837"/>
    <n v="9761310.9003126696"/>
    <n v="57583261.6290932"/>
    <n v="1671173822.6183901"/>
    <n v="5568555243.8133802"/>
    <n v="10181.8749608904"/>
    <n v="4876.0141321747496"/>
    <n v="5482.6923123301804"/>
    <n v="10362.861325314499"/>
    <n v="12305.804811601"/>
    <n v="0"/>
    <n v="0"/>
    <n v="104324486.47262999"/>
    <n v="17470.770686813001"/>
  </r>
  <r>
    <x v="0"/>
    <n v="8760"/>
    <x v="2"/>
    <x v="0"/>
    <x v="0"/>
    <n v="10000"/>
    <x v="1"/>
    <n v="1151152643.37005"/>
    <n v="0"/>
    <n v="16731332.877008701"/>
    <n v="540266074.59362304"/>
    <n v="4615660233.5052099"/>
    <n v="2759.32338362068"/>
    <n v="10224.185116774999"/>
    <n v="0"/>
    <n v="3764.9291228652301"/>
    <n v="16536.4637231415"/>
    <n v="39302908.491126999"/>
    <n v="22282634.972635198"/>
    <n v="104324486.47262999"/>
    <n v="17470.770686813001"/>
  </r>
  <r>
    <x v="1"/>
    <n v="8760"/>
    <x v="1"/>
    <x v="0"/>
    <x v="0"/>
    <n v="10000"/>
    <x v="0"/>
    <n v="2650383798.8787498"/>
    <n v="12326792.700529"/>
    <n v="64734568.582602598"/>
    <n v="1877802287.0160999"/>
    <n v="4615506039.9510298"/>
    <n v="10008.2859009846"/>
    <n v="3936.66644438003"/>
    <n v="2312.93889734499"/>
    <n v="6922.2652022743396"/>
    <n v="11568.320282487401"/>
    <n v="0"/>
    <n v="0"/>
    <n v="100817973.15132201"/>
    <n v="15831.2819692222"/>
  </r>
  <r>
    <x v="1"/>
    <n v="8760"/>
    <x v="1"/>
    <x v="0"/>
    <x v="0"/>
    <n v="10000"/>
    <x v="1"/>
    <n v="1032765719.25638"/>
    <n v="0"/>
    <n v="23972258.593791898"/>
    <n v="731716602.85272503"/>
    <n v="4456595886.4045801"/>
    <n v="3370.4762005549501"/>
    <n v="8217.6681622348096"/>
    <n v="0"/>
    <n v="6841.3198548769897"/>
    <n v="14004.3513021536"/>
    <n v="34327787.295355603"/>
    <n v="24839830.180544"/>
    <n v="100817973.15132201"/>
    <n v="15831.2819692222"/>
  </r>
  <r>
    <x v="1"/>
    <n v="8760"/>
    <x v="2"/>
    <x v="0"/>
    <x v="0"/>
    <n v="10000"/>
    <x v="0"/>
    <n v="3635267828.6299901"/>
    <n v="13214288.4316305"/>
    <n v="58833602.250977501"/>
    <n v="1706126369.2368901"/>
    <n v="5942942096.2114496"/>
    <n v="10369.089409665499"/>
    <n v="4660.08430295778"/>
    <n v="8620.1977281441596"/>
    <n v="10910.743525194501"/>
    <n v="12305.107467826099"/>
    <n v="0"/>
    <n v="0"/>
    <n v="109794583.736913"/>
    <n v="16570.2888645823"/>
  </r>
  <r>
    <x v="1"/>
    <n v="8760"/>
    <x v="2"/>
    <x v="0"/>
    <x v="0"/>
    <n v="10000"/>
    <x v="1"/>
    <n v="1399897993.2641699"/>
    <n v="0"/>
    <n v="21285520.7488571"/>
    <n v="657008779.85925996"/>
    <n v="4876576047.5788898"/>
    <n v="4107.0246668864702"/>
    <n v="9627.8896106851698"/>
    <n v="0"/>
    <n v="5688.5740446912196"/>
    <n v="16115.0895421938"/>
    <n v="43536092.487713099"/>
    <n v="26813057.9099016"/>
    <n v="109794583.736913"/>
    <n v="16570.28886458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n v="8760"/>
    <x v="0"/>
    <n v="1984"/>
    <n v="2012"/>
    <n v="10000"/>
    <x v="0"/>
    <n v="1894486110.05475"/>
    <n v="8141678.2920998204"/>
    <n v="61832870.738619603"/>
    <n v="1826940764.40306"/>
    <n v="3651585169.8073602"/>
    <n v="8851.4542211281696"/>
    <n v="4278.37020913366"/>
    <n v="0"/>
    <n v="4012.5732677687602"/>
    <n v="10221.273230455299"/>
    <n v="0"/>
    <n v="0"/>
    <n v="86963511.948274598"/>
    <n v="14285.630101287499"/>
    <n v="9.362177434764186E-4"/>
  </r>
  <r>
    <x v="0"/>
    <n v="8760"/>
    <x v="0"/>
    <n v="1984"/>
    <n v="2012"/>
    <n v="10000"/>
    <x v="1"/>
    <n v="119752185.99688201"/>
    <n v="3308034.40547925"/>
    <n v="3209622.1423253799"/>
    <n v="115482583.41031501"/>
    <n v="3744698023.4235802"/>
    <n v="194.80037469558499"/>
    <n v="4032.8792667964999"/>
    <n v="0"/>
    <n v="6950.6814898164303"/>
    <n v="12858.925514632099"/>
    <n v="36915630.729965597"/>
    <n v="23410396.520161599"/>
    <n v="86963511.948274598"/>
    <n v="14285.630101287499"/>
    <n v="3.8039337779353368E-4"/>
  </r>
  <r>
    <x v="0"/>
    <n v="8760"/>
    <x v="1"/>
    <n v="1984"/>
    <n v="2012"/>
    <n v="10000"/>
    <x v="0"/>
    <n v="2413334254.8745599"/>
    <n v="10983725.177742699"/>
    <n v="58874496.263240799"/>
    <n v="1709852205.19946"/>
    <n v="4169515138.26055"/>
    <n v="9151.2791754028294"/>
    <n v="4078.49322466587"/>
    <n v="1589.6000882022799"/>
    <n v="6084.6836622605897"/>
    <n v="10619.2384375736"/>
    <n v="0"/>
    <n v="0"/>
    <n v="90771903.351145804"/>
    <n v="14716.4871545352"/>
    <n v="1.2100357899572515E-3"/>
  </r>
  <r>
    <x v="0"/>
    <n v="8760"/>
    <x v="1"/>
    <n v="1984"/>
    <n v="2012"/>
    <n v="10000"/>
    <x v="1"/>
    <n v="389167355.845038"/>
    <n v="6990786.7524087001"/>
    <n v="8609117.6345173307"/>
    <n v="275725859.457403"/>
    <n v="3101443190.59727"/>
    <n v="1177.1800423488301"/>
    <n v="3484.5599380366202"/>
    <n v="0"/>
    <n v="4677.2708589346503"/>
    <n v="10827.2104550453"/>
    <n v="42996696.191550799"/>
    <n v="15188823.081576999"/>
    <n v="90771903.351145804"/>
    <n v="14716.4871545352"/>
    <n v="7.7014874584762749E-4"/>
  </r>
  <r>
    <x v="0"/>
    <n v="8760"/>
    <x v="2"/>
    <n v="1984"/>
    <n v="2012"/>
    <n v="10000"/>
    <x v="0"/>
    <n v="3560793938.21837"/>
    <n v="9761310.9003126696"/>
    <n v="57583261.6290932"/>
    <n v="1671173822.6183901"/>
    <n v="5568555243.8133802"/>
    <n v="10181.8749608904"/>
    <n v="4876.0141321747496"/>
    <n v="5482.6923123301804"/>
    <n v="10362.861325314499"/>
    <n v="12305.804811601"/>
    <n v="0"/>
    <n v="0"/>
    <n v="104324486.47262999"/>
    <n v="17470.770686813001"/>
    <n v="9.3566824341604531E-4"/>
  </r>
  <r>
    <x v="0"/>
    <n v="8760"/>
    <x v="2"/>
    <n v="1984"/>
    <n v="2012"/>
    <n v="10000"/>
    <x v="1"/>
    <n v="1151152643.37005"/>
    <n v="0"/>
    <n v="16731332.877008701"/>
    <n v="540266074.59362304"/>
    <n v="4615660233.5052099"/>
    <n v="2759.32338362068"/>
    <n v="10224.185116774999"/>
    <n v="0"/>
    <n v="3764.9291228652301"/>
    <n v="16536.4637231415"/>
    <n v="39302908.491126999"/>
    <n v="22282634.972635198"/>
    <n v="104324486.47262999"/>
    <n v="17470.770686813001"/>
    <n v="0"/>
  </r>
  <r>
    <x v="1"/>
    <n v="8760"/>
    <x v="1"/>
    <n v="1984"/>
    <n v="2012"/>
    <n v="10000"/>
    <x v="0"/>
    <n v="2650383798.8787498"/>
    <n v="12326792.700529"/>
    <n v="64734568.582602598"/>
    <n v="1877802287.0160999"/>
    <n v="4615506039.9510298"/>
    <n v="10008.2859009846"/>
    <n v="3936.66644438003"/>
    <n v="2312.93889734499"/>
    <n v="6922.2652022743396"/>
    <n v="11568.320282487401"/>
    <n v="0"/>
    <n v="0"/>
    <n v="100817973.15132201"/>
    <n v="15831.2819692222"/>
    <n v="1.2226780915370306E-3"/>
  </r>
  <r>
    <x v="1"/>
    <n v="8760"/>
    <x v="1"/>
    <n v="1984"/>
    <n v="2012"/>
    <n v="10000"/>
    <x v="1"/>
    <n v="1032765719.25638"/>
    <n v="0"/>
    <n v="23972258.593791898"/>
    <n v="731716602.85272503"/>
    <n v="4456595886.4045801"/>
    <n v="3370.4762005549501"/>
    <n v="8217.6681622348096"/>
    <n v="0"/>
    <n v="6841.3198548769897"/>
    <n v="14004.3513021536"/>
    <n v="34327787.295355603"/>
    <n v="24839830.180544"/>
    <n v="100817973.15132201"/>
    <n v="15831.2819692222"/>
    <n v="0"/>
  </r>
  <r>
    <x v="1"/>
    <n v="8760"/>
    <x v="2"/>
    <n v="1984"/>
    <n v="2012"/>
    <n v="10000"/>
    <x v="0"/>
    <n v="3635267828.6299901"/>
    <n v="13214288.4316305"/>
    <n v="58833602.250977501"/>
    <n v="1706126369.2368901"/>
    <n v="5942942096.2114496"/>
    <n v="10369.089409665499"/>
    <n v="4660.08430295778"/>
    <n v="8620.1977281441596"/>
    <n v="10910.743525194501"/>
    <n v="12305.107467826099"/>
    <n v="0"/>
    <n v="0"/>
    <n v="109794583.736913"/>
    <n v="16570.2888645823"/>
    <n v="1.2035464757801026E-3"/>
  </r>
  <r>
    <x v="1"/>
    <n v="8760"/>
    <x v="2"/>
    <n v="1984"/>
    <n v="2012"/>
    <n v="10000"/>
    <x v="1"/>
    <n v="1399897993.2641699"/>
    <n v="0"/>
    <n v="21285520.7488571"/>
    <n v="657008779.85925996"/>
    <n v="4876576047.5788898"/>
    <n v="4107.0246668864702"/>
    <n v="9627.8896106851698"/>
    <n v="0"/>
    <n v="5688.5740446912196"/>
    <n v="16115.0895421938"/>
    <n v="43536092.487713099"/>
    <n v="26813057.9099016"/>
    <n v="109794583.736913"/>
    <n v="16570.288864582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6:G9" firstHeaderRow="0" firstDataRow="1" firstDataCol="1" rowPageCount="4" colPageCount="1"/>
  <pivotFields count="21">
    <pivotField axis="axisPage" multipleItemSelectionAllowed="1" showAll="0">
      <items count="3">
        <item h="1" x="1"/>
        <item x="0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numFmtId="11" showAll="0"/>
    <pivotField showAll="0"/>
    <pivotField numFmtId="11" showAll="0"/>
    <pivotField numFmtId="11" showAll="0"/>
    <pivotField numFmtId="1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numFmtId="11" showAll="0"/>
    <pivotField dataField="1"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4">
    <pageField fld="0" hier="-1"/>
    <pageField fld="2" hier="-1"/>
    <pageField fld="3" hier="-1"/>
    <pageField fld="4" hier="-1"/>
  </pageFields>
  <dataFields count="6">
    <dataField name="Sum of CCGT" fld="12" baseField="0" baseItem="0"/>
    <dataField name="Sum of OCGT" fld="13" baseField="0" baseItem="0"/>
    <dataField name="Sum of PV" fld="14" baseField="0" baseItem="0"/>
    <dataField name="Sum of w_on" fld="15" baseField="0" baseItem="0"/>
    <dataField name="Sum of w_off" fld="16" baseField="0" baseItem="0"/>
    <dataField name="Sum of peak_demand" fld="20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D7" firstHeaderRow="0" firstDataRow="1" firstDataCol="1" rowPageCount="2" colPageCount="1"/>
  <pivotFields count="21">
    <pivotField axis="axisPage" multipleItemSelectionAllowed="1" showAll="0">
      <items count="3">
        <item h="1" x="1"/>
        <item x="0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numFmtId="11" showAll="0"/>
    <pivotField showAll="0"/>
    <pivotField numFmtId="11" showAll="0"/>
    <pivotField numFmtId="11" showAll="0"/>
    <pivotField numFmtId="11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numFmtId="11"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2" hier="-1"/>
  </pageFields>
  <dataFields count="3">
    <dataField name="Sum of imported" fld="17" baseField="0" baseItem="0"/>
    <dataField name="Sum of exported" fld="18" baseField="0" baseItem="0"/>
    <dataField name="Sum of demand" fld="1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B7" firstHeaderRow="1" firstDataRow="1" firstDataCol="1" rowPageCount="2" colPageCount="1"/>
  <pivotFields count="22">
    <pivotField axis="axisPage" showAll="0">
      <items count="3">
        <item x="1"/>
        <item x="0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numFmtId="11" showAll="0"/>
    <pivotField showAll="0"/>
    <pivotField numFmtId="11" showAll="0"/>
    <pivotField numFmtId="11" showAll="0"/>
    <pivotField numFmtId="11" showAll="0"/>
    <pivotField showAll="0"/>
    <pivotField showAll="0"/>
    <pivotField showAll="0"/>
    <pivotField showAll="0"/>
    <pivotField showAll="0"/>
    <pivotField showAll="0"/>
    <pivotField showAll="0"/>
    <pivotField numFmtId="11" showAll="0"/>
    <pivotField showAll="0"/>
    <pivotField dataField="1" numFmtId="11" showAll="0"/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2">
    <pageField fld="2" item="0" hier="-1"/>
    <pageField fld="0" item="1" hier="-1"/>
  </pageFields>
  <dataFields count="1">
    <dataField name="Sum of load_shedding_percentage" fld="2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4" workbookViewId="0">
      <selection activeCell="C18" sqref="C18"/>
    </sheetView>
  </sheetViews>
  <sheetFormatPr defaultRowHeight="14.4" x14ac:dyDescent="0.3"/>
  <cols>
    <col min="1" max="1" width="12.5546875" customWidth="1"/>
    <col min="2" max="2" width="16.21875" customWidth="1"/>
    <col min="3" max="3" width="12.109375" bestFit="1" customWidth="1"/>
    <col min="4" max="4" width="12" bestFit="1" customWidth="1"/>
    <col min="5" max="5" width="12.109375" customWidth="1"/>
    <col min="6" max="6" width="12.33203125" bestFit="1" customWidth="1"/>
    <col min="7" max="7" width="19.77734375" customWidth="1"/>
  </cols>
  <sheetData>
    <row r="1" spans="1:7" x14ac:dyDescent="0.3">
      <c r="A1" s="2" t="s">
        <v>0</v>
      </c>
      <c r="B1" t="s">
        <v>21</v>
      </c>
    </row>
    <row r="2" spans="1:7" x14ac:dyDescent="0.3">
      <c r="A2" s="2" t="s">
        <v>2</v>
      </c>
      <c r="B2" s="4">
        <v>2030</v>
      </c>
    </row>
    <row r="3" spans="1:7" x14ac:dyDescent="0.3">
      <c r="A3" s="2" t="s">
        <v>3</v>
      </c>
      <c r="B3" t="s">
        <v>23</v>
      </c>
    </row>
    <row r="4" spans="1:7" x14ac:dyDescent="0.3">
      <c r="A4" s="2" t="s">
        <v>4</v>
      </c>
      <c r="B4" t="s">
        <v>23</v>
      </c>
    </row>
    <row r="6" spans="1:7" x14ac:dyDescent="0.3">
      <c r="A6" s="2" t="s">
        <v>29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36</v>
      </c>
    </row>
    <row r="7" spans="1:7" x14ac:dyDescent="0.3">
      <c r="A7" s="4" t="s">
        <v>30</v>
      </c>
      <c r="B7" s="3">
        <v>1177.1800423488301</v>
      </c>
      <c r="C7" s="3">
        <v>3484.5599380366202</v>
      </c>
      <c r="D7" s="3">
        <v>0</v>
      </c>
      <c r="E7" s="3">
        <v>4677.2708589346503</v>
      </c>
      <c r="F7" s="3">
        <v>10827.2104550453</v>
      </c>
      <c r="G7" s="3">
        <v>14716.4871545352</v>
      </c>
    </row>
    <row r="8" spans="1:7" x14ac:dyDescent="0.3">
      <c r="A8" s="4" t="s">
        <v>31</v>
      </c>
      <c r="B8" s="3">
        <v>9151.2791754028294</v>
      </c>
      <c r="C8" s="3">
        <v>4078.49322466587</v>
      </c>
      <c r="D8" s="3">
        <v>1589.6000882022799</v>
      </c>
      <c r="E8" s="3">
        <v>6084.6836622605897</v>
      </c>
      <c r="F8" s="3">
        <v>10619.2384375736</v>
      </c>
      <c r="G8" s="3">
        <v>14716.4871545352</v>
      </c>
    </row>
    <row r="9" spans="1:7" x14ac:dyDescent="0.3">
      <c r="A9" s="4" t="s">
        <v>32</v>
      </c>
      <c r="B9" s="3">
        <v>10328.459217751659</v>
      </c>
      <c r="C9" s="3">
        <v>7563.0531627024902</v>
      </c>
      <c r="D9" s="3">
        <v>1589.6000882022799</v>
      </c>
      <c r="E9" s="3">
        <v>10761.954521195239</v>
      </c>
      <c r="F9" s="3">
        <v>21446.448892618901</v>
      </c>
      <c r="G9" s="3">
        <v>29432.9743090704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R13" sqref="R13"/>
    </sheetView>
  </sheetViews>
  <sheetFormatPr defaultRowHeight="14.4" x14ac:dyDescent="0.3"/>
  <cols>
    <col min="1" max="1" width="12.5546875" customWidth="1"/>
    <col min="2" max="2" width="16.21875" customWidth="1"/>
    <col min="3" max="3" width="15.109375" bestFit="1" customWidth="1"/>
    <col min="4" max="4" width="14.5546875" bestFit="1" customWidth="1"/>
  </cols>
  <sheetData>
    <row r="1" spans="1:4" x14ac:dyDescent="0.3">
      <c r="A1" s="2" t="s">
        <v>0</v>
      </c>
      <c r="B1" t="s">
        <v>21</v>
      </c>
    </row>
    <row r="2" spans="1:4" x14ac:dyDescent="0.3">
      <c r="A2" s="2" t="s">
        <v>2</v>
      </c>
      <c r="B2" s="4">
        <v>2030</v>
      </c>
    </row>
    <row r="4" spans="1:4" x14ac:dyDescent="0.3">
      <c r="A4" s="2" t="s">
        <v>29</v>
      </c>
      <c r="B4" t="s">
        <v>33</v>
      </c>
      <c r="C4" t="s">
        <v>34</v>
      </c>
      <c r="D4" t="s">
        <v>35</v>
      </c>
    </row>
    <row r="5" spans="1:4" x14ac:dyDescent="0.3">
      <c r="A5" s="4" t="s">
        <v>30</v>
      </c>
      <c r="B5" s="3">
        <v>42996696.191550799</v>
      </c>
      <c r="C5" s="3">
        <v>15188823.081576999</v>
      </c>
      <c r="D5" s="3">
        <v>90771903.351145804</v>
      </c>
    </row>
    <row r="6" spans="1:4" x14ac:dyDescent="0.3">
      <c r="A6" s="4" t="s">
        <v>31</v>
      </c>
      <c r="B6" s="3">
        <v>0</v>
      </c>
      <c r="C6" s="3">
        <v>0</v>
      </c>
      <c r="D6" s="3">
        <v>90771903.351145804</v>
      </c>
    </row>
    <row r="7" spans="1:4" x14ac:dyDescent="0.3">
      <c r="A7" s="4" t="s">
        <v>32</v>
      </c>
      <c r="B7" s="3">
        <v>42996696.191550799</v>
      </c>
      <c r="C7" s="3">
        <v>15188823.081576999</v>
      </c>
      <c r="D7" s="3">
        <v>181543806.70229161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23" sqref="G23"/>
    </sheetView>
  </sheetViews>
  <sheetFormatPr defaultRowHeight="14.4" x14ac:dyDescent="0.3"/>
  <cols>
    <col min="1" max="1" width="12.5546875" customWidth="1"/>
    <col min="2" max="2" width="30.77734375" customWidth="1"/>
  </cols>
  <sheetData>
    <row r="1" spans="1:2" x14ac:dyDescent="0.3">
      <c r="A1" s="2" t="s">
        <v>2</v>
      </c>
      <c r="B1" s="4">
        <v>2025</v>
      </c>
    </row>
    <row r="2" spans="1:2" x14ac:dyDescent="0.3">
      <c r="A2" s="2" t="s">
        <v>0</v>
      </c>
      <c r="B2" t="s">
        <v>21</v>
      </c>
    </row>
    <row r="4" spans="1:2" x14ac:dyDescent="0.3">
      <c r="A4" s="2" t="s">
        <v>29</v>
      </c>
      <c r="B4" t="s">
        <v>38</v>
      </c>
    </row>
    <row r="5" spans="1:2" x14ac:dyDescent="0.3">
      <c r="A5" s="4" t="s">
        <v>30</v>
      </c>
      <c r="B5" s="3">
        <v>3.8039337779353368E-4</v>
      </c>
    </row>
    <row r="6" spans="1:2" x14ac:dyDescent="0.3">
      <c r="A6" s="4" t="s">
        <v>31</v>
      </c>
      <c r="B6" s="3">
        <v>9.362177434764186E-4</v>
      </c>
    </row>
    <row r="7" spans="1:2" x14ac:dyDescent="0.3">
      <c r="A7" s="4" t="s">
        <v>32</v>
      </c>
      <c r="B7" s="3">
        <v>1.3166111212699523E-3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workbookViewId="0">
      <selection activeCell="V3" sqref="V3"/>
    </sheetView>
  </sheetViews>
  <sheetFormatPr defaultRowHeight="14.4" x14ac:dyDescent="0.3"/>
  <cols>
    <col min="1" max="1" width="15.88671875" bestFit="1" customWidth="1"/>
    <col min="9" max="9" width="17.332031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37</v>
      </c>
    </row>
    <row r="2" spans="1:22" x14ac:dyDescent="0.3">
      <c r="A2" t="s">
        <v>21</v>
      </c>
      <c r="B2">
        <v>8760</v>
      </c>
      <c r="C2">
        <v>2025</v>
      </c>
      <c r="D2">
        <v>1984</v>
      </c>
      <c r="E2">
        <v>2012</v>
      </c>
      <c r="F2">
        <v>10000</v>
      </c>
      <c r="G2" t="b">
        <v>1</v>
      </c>
      <c r="H2" s="1">
        <v>1894486110.05475</v>
      </c>
      <c r="I2" s="1">
        <v>8141678.2920998204</v>
      </c>
      <c r="J2" s="1">
        <v>61832870.738619603</v>
      </c>
      <c r="K2" s="1">
        <v>1826940764.40306</v>
      </c>
      <c r="L2" s="1">
        <v>3651585169.8073602</v>
      </c>
      <c r="M2">
        <v>8851.4542211281696</v>
      </c>
      <c r="N2">
        <v>4278.37020913366</v>
      </c>
      <c r="O2">
        <v>0</v>
      </c>
      <c r="P2">
        <v>4012.5732677687602</v>
      </c>
      <c r="Q2">
        <v>10221.273230455299</v>
      </c>
      <c r="R2">
        <v>0</v>
      </c>
      <c r="S2">
        <v>0</v>
      </c>
      <c r="T2" s="1">
        <v>86963511.948274598</v>
      </c>
      <c r="U2">
        <v>14285.630101287499</v>
      </c>
      <c r="V2" s="1">
        <f>I2/10000/T2*100</f>
        <v>9.362177434764186E-4</v>
      </c>
    </row>
    <row r="3" spans="1:22" x14ac:dyDescent="0.3">
      <c r="A3" t="s">
        <v>21</v>
      </c>
      <c r="B3">
        <v>8760</v>
      </c>
      <c r="C3">
        <v>2025</v>
      </c>
      <c r="D3">
        <v>1984</v>
      </c>
      <c r="E3">
        <v>2012</v>
      </c>
      <c r="F3">
        <v>10000</v>
      </c>
      <c r="G3" t="b">
        <v>0</v>
      </c>
      <c r="H3" s="1">
        <v>119752185.99688201</v>
      </c>
      <c r="I3" s="1">
        <v>3308034.40547925</v>
      </c>
      <c r="J3" s="1">
        <v>3209622.1423253799</v>
      </c>
      <c r="K3" s="1">
        <v>115482583.41031501</v>
      </c>
      <c r="L3" s="1">
        <v>3744698023.4235802</v>
      </c>
      <c r="M3">
        <v>194.80037469558499</v>
      </c>
      <c r="N3">
        <v>4032.8792667964999</v>
      </c>
      <c r="O3">
        <v>0</v>
      </c>
      <c r="P3">
        <v>6950.6814898164303</v>
      </c>
      <c r="Q3">
        <v>12858.925514632099</v>
      </c>
      <c r="R3" s="1">
        <v>36915630.729965597</v>
      </c>
      <c r="S3" s="1">
        <v>23410396.520161599</v>
      </c>
      <c r="T3" s="1">
        <v>86963511.948274598</v>
      </c>
      <c r="U3">
        <v>14285.630101287499</v>
      </c>
      <c r="V3" s="1">
        <f t="shared" ref="V3:V11" si="0">I3/10000/T3*100</f>
        <v>3.8039337779353368E-4</v>
      </c>
    </row>
    <row r="4" spans="1:22" x14ac:dyDescent="0.3">
      <c r="A4" t="s">
        <v>21</v>
      </c>
      <c r="B4">
        <v>8760</v>
      </c>
      <c r="C4">
        <v>2030</v>
      </c>
      <c r="D4">
        <v>1984</v>
      </c>
      <c r="E4">
        <v>2012</v>
      </c>
      <c r="F4">
        <v>10000</v>
      </c>
      <c r="G4" t="b">
        <v>1</v>
      </c>
      <c r="H4" s="1">
        <v>2413334254.8745599</v>
      </c>
      <c r="I4" s="1">
        <v>10983725.177742699</v>
      </c>
      <c r="J4" s="1">
        <v>58874496.263240799</v>
      </c>
      <c r="K4" s="1">
        <v>1709852205.19946</v>
      </c>
      <c r="L4" s="1">
        <v>4169515138.26055</v>
      </c>
      <c r="M4">
        <v>9151.2791754028294</v>
      </c>
      <c r="N4">
        <v>4078.49322466587</v>
      </c>
      <c r="O4">
        <v>1589.6000882022799</v>
      </c>
      <c r="P4">
        <v>6084.6836622605897</v>
      </c>
      <c r="Q4">
        <v>10619.2384375736</v>
      </c>
      <c r="R4">
        <v>0</v>
      </c>
      <c r="S4">
        <v>0</v>
      </c>
      <c r="T4" s="1">
        <v>90771903.351145804</v>
      </c>
      <c r="U4">
        <v>14716.4871545352</v>
      </c>
      <c r="V4" s="1">
        <f t="shared" si="0"/>
        <v>1.2100357899572515E-3</v>
      </c>
    </row>
    <row r="5" spans="1:22" x14ac:dyDescent="0.3">
      <c r="A5" t="s">
        <v>21</v>
      </c>
      <c r="B5">
        <v>8760</v>
      </c>
      <c r="C5">
        <v>2030</v>
      </c>
      <c r="D5">
        <v>1984</v>
      </c>
      <c r="E5">
        <v>2012</v>
      </c>
      <c r="F5">
        <v>10000</v>
      </c>
      <c r="G5" t="b">
        <v>0</v>
      </c>
      <c r="H5" s="1">
        <v>389167355.845038</v>
      </c>
      <c r="I5" s="1">
        <v>6990786.7524087001</v>
      </c>
      <c r="J5" s="1">
        <v>8609117.6345173307</v>
      </c>
      <c r="K5" s="1">
        <v>275725859.457403</v>
      </c>
      <c r="L5" s="1">
        <v>3101443190.59727</v>
      </c>
      <c r="M5">
        <v>1177.1800423488301</v>
      </c>
      <c r="N5">
        <v>3484.5599380366202</v>
      </c>
      <c r="O5">
        <v>0</v>
      </c>
      <c r="P5">
        <v>4677.2708589346503</v>
      </c>
      <c r="Q5">
        <v>10827.2104550453</v>
      </c>
      <c r="R5" s="1">
        <v>42996696.191550799</v>
      </c>
      <c r="S5" s="1">
        <v>15188823.081576999</v>
      </c>
      <c r="T5" s="1">
        <v>90771903.351145804</v>
      </c>
      <c r="U5">
        <v>14716.4871545352</v>
      </c>
      <c r="V5" s="1">
        <f t="shared" si="0"/>
        <v>7.7014874584762749E-4</v>
      </c>
    </row>
    <row r="6" spans="1:22" x14ac:dyDescent="0.3">
      <c r="A6" t="s">
        <v>21</v>
      </c>
      <c r="B6">
        <v>8760</v>
      </c>
      <c r="C6">
        <v>2040</v>
      </c>
      <c r="D6">
        <v>1984</v>
      </c>
      <c r="E6">
        <v>2012</v>
      </c>
      <c r="F6">
        <v>10000</v>
      </c>
      <c r="G6" t="b">
        <v>1</v>
      </c>
      <c r="H6" s="1">
        <v>3560793938.21837</v>
      </c>
      <c r="I6" s="1">
        <v>9761310.9003126696</v>
      </c>
      <c r="J6" s="1">
        <v>57583261.6290932</v>
      </c>
      <c r="K6" s="1">
        <v>1671173822.6183901</v>
      </c>
      <c r="L6" s="1">
        <v>5568555243.8133802</v>
      </c>
      <c r="M6">
        <v>10181.8749608904</v>
      </c>
      <c r="N6">
        <v>4876.0141321747496</v>
      </c>
      <c r="O6">
        <v>5482.6923123301804</v>
      </c>
      <c r="P6">
        <v>10362.861325314499</v>
      </c>
      <c r="Q6">
        <v>12305.804811601</v>
      </c>
      <c r="R6">
        <v>0</v>
      </c>
      <c r="S6">
        <v>0</v>
      </c>
      <c r="T6" s="1">
        <v>104324486.47262999</v>
      </c>
      <c r="U6">
        <v>17470.770686813001</v>
      </c>
      <c r="V6" s="1">
        <f t="shared" si="0"/>
        <v>9.3566824341604531E-4</v>
      </c>
    </row>
    <row r="7" spans="1:22" x14ac:dyDescent="0.3">
      <c r="A7" t="s">
        <v>21</v>
      </c>
      <c r="B7">
        <v>8760</v>
      </c>
      <c r="C7">
        <v>2040</v>
      </c>
      <c r="D7">
        <v>1984</v>
      </c>
      <c r="E7">
        <v>2012</v>
      </c>
      <c r="F7">
        <v>10000</v>
      </c>
      <c r="G7" t="b">
        <v>0</v>
      </c>
      <c r="H7" s="1">
        <v>1151152643.37005</v>
      </c>
      <c r="I7">
        <v>0</v>
      </c>
      <c r="J7" s="1">
        <v>16731332.877008701</v>
      </c>
      <c r="K7" s="1">
        <v>540266074.59362304</v>
      </c>
      <c r="L7" s="1">
        <v>4615660233.5052099</v>
      </c>
      <c r="M7">
        <v>2759.32338362068</v>
      </c>
      <c r="N7">
        <v>10224.185116774999</v>
      </c>
      <c r="O7">
        <v>0</v>
      </c>
      <c r="P7">
        <v>3764.9291228652301</v>
      </c>
      <c r="Q7">
        <v>16536.4637231415</v>
      </c>
      <c r="R7" s="1">
        <v>39302908.491126999</v>
      </c>
      <c r="S7" s="1">
        <v>22282634.972635198</v>
      </c>
      <c r="T7" s="1">
        <v>104324486.47262999</v>
      </c>
      <c r="U7">
        <v>17470.770686813001</v>
      </c>
      <c r="V7" s="1">
        <f t="shared" si="0"/>
        <v>0</v>
      </c>
    </row>
    <row r="8" spans="1:22" x14ac:dyDescent="0.3">
      <c r="A8" t="s">
        <v>22</v>
      </c>
      <c r="B8">
        <v>8760</v>
      </c>
      <c r="C8">
        <v>2030</v>
      </c>
      <c r="D8">
        <v>1984</v>
      </c>
      <c r="E8">
        <v>2012</v>
      </c>
      <c r="F8">
        <v>10000</v>
      </c>
      <c r="G8" t="b">
        <v>1</v>
      </c>
      <c r="H8" s="1">
        <v>2650383798.8787498</v>
      </c>
      <c r="I8" s="1">
        <v>12326792.700529</v>
      </c>
      <c r="J8" s="1">
        <v>64734568.582602598</v>
      </c>
      <c r="K8" s="1">
        <v>1877802287.0160999</v>
      </c>
      <c r="L8" s="1">
        <v>4615506039.9510298</v>
      </c>
      <c r="M8">
        <v>10008.2859009846</v>
      </c>
      <c r="N8">
        <v>3936.66644438003</v>
      </c>
      <c r="O8">
        <v>2312.93889734499</v>
      </c>
      <c r="P8">
        <v>6922.2652022743396</v>
      </c>
      <c r="Q8">
        <v>11568.320282487401</v>
      </c>
      <c r="R8">
        <v>0</v>
      </c>
      <c r="S8">
        <v>0</v>
      </c>
      <c r="T8" s="1">
        <v>100817973.15132201</v>
      </c>
      <c r="U8">
        <v>15831.2819692222</v>
      </c>
      <c r="V8" s="1">
        <f t="shared" si="0"/>
        <v>1.2226780915370306E-3</v>
      </c>
    </row>
    <row r="9" spans="1:22" x14ac:dyDescent="0.3">
      <c r="A9" t="s">
        <v>22</v>
      </c>
      <c r="B9">
        <v>8760</v>
      </c>
      <c r="C9">
        <v>2030</v>
      </c>
      <c r="D9">
        <v>1984</v>
      </c>
      <c r="E9">
        <v>2012</v>
      </c>
      <c r="F9">
        <v>10000</v>
      </c>
      <c r="G9" t="b">
        <v>0</v>
      </c>
      <c r="H9" s="1">
        <v>1032765719.25638</v>
      </c>
      <c r="I9">
        <v>0</v>
      </c>
      <c r="J9" s="1">
        <v>23972258.593791898</v>
      </c>
      <c r="K9" s="1">
        <v>731716602.85272503</v>
      </c>
      <c r="L9" s="1">
        <v>4456595886.4045801</v>
      </c>
      <c r="M9">
        <v>3370.4762005549501</v>
      </c>
      <c r="N9">
        <v>8217.6681622348096</v>
      </c>
      <c r="O9">
        <v>0</v>
      </c>
      <c r="P9">
        <v>6841.3198548769897</v>
      </c>
      <c r="Q9">
        <v>14004.3513021536</v>
      </c>
      <c r="R9" s="1">
        <v>34327787.295355603</v>
      </c>
      <c r="S9" s="1">
        <v>24839830.180544</v>
      </c>
      <c r="T9" s="1">
        <v>100817973.15132201</v>
      </c>
      <c r="U9">
        <v>15831.2819692222</v>
      </c>
      <c r="V9" s="1">
        <f t="shared" si="0"/>
        <v>0</v>
      </c>
    </row>
    <row r="10" spans="1:22" x14ac:dyDescent="0.3">
      <c r="A10" t="s">
        <v>22</v>
      </c>
      <c r="B10">
        <v>8760</v>
      </c>
      <c r="C10">
        <v>2040</v>
      </c>
      <c r="D10">
        <v>1984</v>
      </c>
      <c r="E10">
        <v>2012</v>
      </c>
      <c r="F10">
        <v>10000</v>
      </c>
      <c r="G10" t="b">
        <v>1</v>
      </c>
      <c r="H10" s="1">
        <v>3635267828.6299901</v>
      </c>
      <c r="I10" s="1">
        <v>13214288.4316305</v>
      </c>
      <c r="J10" s="1">
        <v>58833602.250977501</v>
      </c>
      <c r="K10" s="1">
        <v>1706126369.2368901</v>
      </c>
      <c r="L10" s="1">
        <v>5942942096.2114496</v>
      </c>
      <c r="M10">
        <v>10369.089409665499</v>
      </c>
      <c r="N10">
        <v>4660.08430295778</v>
      </c>
      <c r="O10">
        <v>8620.1977281441596</v>
      </c>
      <c r="P10">
        <v>10910.743525194501</v>
      </c>
      <c r="Q10">
        <v>12305.107467826099</v>
      </c>
      <c r="R10">
        <v>0</v>
      </c>
      <c r="S10">
        <v>0</v>
      </c>
      <c r="T10" s="1">
        <v>109794583.736913</v>
      </c>
      <c r="U10">
        <v>16570.2888645823</v>
      </c>
      <c r="V10" s="1">
        <f t="shared" si="0"/>
        <v>1.2035464757801026E-3</v>
      </c>
    </row>
    <row r="11" spans="1:22" x14ac:dyDescent="0.3">
      <c r="A11" t="s">
        <v>22</v>
      </c>
      <c r="B11">
        <v>8760</v>
      </c>
      <c r="C11">
        <v>2040</v>
      </c>
      <c r="D11">
        <v>1984</v>
      </c>
      <c r="E11">
        <v>2012</v>
      </c>
      <c r="F11">
        <v>10000</v>
      </c>
      <c r="G11" t="b">
        <v>0</v>
      </c>
      <c r="H11" s="1">
        <v>1399897993.2641699</v>
      </c>
      <c r="I11">
        <v>0</v>
      </c>
      <c r="J11" s="1">
        <v>21285520.7488571</v>
      </c>
      <c r="K11" s="1">
        <v>657008779.85925996</v>
      </c>
      <c r="L11" s="1">
        <v>4876576047.5788898</v>
      </c>
      <c r="M11">
        <v>4107.0246668864702</v>
      </c>
      <c r="N11">
        <v>9627.8896106851698</v>
      </c>
      <c r="O11">
        <v>0</v>
      </c>
      <c r="P11">
        <v>5688.5740446912196</v>
      </c>
      <c r="Q11">
        <v>16115.0895421938</v>
      </c>
      <c r="R11" s="1">
        <v>43536092.487713099</v>
      </c>
      <c r="S11" s="1">
        <v>26813057.9099016</v>
      </c>
      <c r="T11" s="1">
        <v>109794583.736913</v>
      </c>
      <c r="U11">
        <v>16570.2888645823</v>
      </c>
      <c r="V11" s="1">
        <f t="shared" si="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9B70DD9C08446A8443DF534F7285E" ma:contentTypeVersion="14" ma:contentTypeDescription="Create a new document." ma:contentTypeScope="" ma:versionID="f006d6ad1234e3aadebe52c1e719ca81">
  <xsd:schema xmlns:xsd="http://www.w3.org/2001/XMLSchema" xmlns:xs="http://www.w3.org/2001/XMLSchema" xmlns:p="http://schemas.microsoft.com/office/2006/metadata/properties" xmlns:ns3="fd689c1b-2561-4a46-ae04-6449f963ff76" xmlns:ns4="04677cab-20cd-44d8-974c-14c664890eaa" targetNamespace="http://schemas.microsoft.com/office/2006/metadata/properties" ma:root="true" ma:fieldsID="0159f6c056af04b2ce44ac242029c1e1" ns3:_="" ns4:_="">
    <xsd:import namespace="fd689c1b-2561-4a46-ae04-6449f963ff76"/>
    <xsd:import namespace="04677cab-20cd-44d8-974c-14c664890e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89c1b-2561-4a46-ae04-6449f963ff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677cab-20cd-44d8-974c-14c664890ea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689c1b-2561-4a46-ae04-6449f963ff76" xsi:nil="true"/>
  </documentManagement>
</p:properties>
</file>

<file path=customXml/itemProps1.xml><?xml version="1.0" encoding="utf-8"?>
<ds:datastoreItem xmlns:ds="http://schemas.openxmlformats.org/officeDocument/2006/customXml" ds:itemID="{A8C11EFF-68C2-432F-B39C-8B89013EA5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689c1b-2561-4a46-ae04-6449f963ff76"/>
    <ds:schemaRef ds:uri="04677cab-20cd-44d8-974c-14c664890e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215924-B7CF-478D-98EB-AAE012A9DE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2334BE-661F-4993-A990-9D3A322984D7}">
  <ds:schemaRefs>
    <ds:schemaRef ds:uri="fd689c1b-2561-4a46-ae04-6449f963ff76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04677cab-20cd-44d8-974c-14c664890eaa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InvestmentCapacities</vt:lpstr>
      <vt:lpstr>Import</vt:lpstr>
      <vt:lpstr>LoadShedding</vt:lpstr>
      <vt:lpstr>model_results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Phillips</dc:creator>
  <cp:lastModifiedBy>Kristof Phillips</cp:lastModifiedBy>
  <dcterms:created xsi:type="dcterms:W3CDTF">2023-11-07T08:56:08Z</dcterms:created>
  <dcterms:modified xsi:type="dcterms:W3CDTF">2023-11-07T11:56:08Z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0x010100AF89B70DD9C08446A8443DF534F7285E</vt:lpwstr>
  </property>
</Properties>
</file>