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77EBF931-4348-4553-9F55-8C915B9184AC}" xr6:coauthVersionLast="47" xr6:coauthVersionMax="47" xr10:uidLastSave="{00000000-0000-0000-0000-000000000000}"/>
  <bookViews>
    <workbookView xWindow="1536" yWindow="1536" windowWidth="17280" windowHeight="86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 l="1"/>
  <c r="E36" i="11"/>
  <c r="E24" i="11"/>
  <c r="E22" i="11"/>
  <c r="E23" i="11"/>
  <c r="E15" i="11"/>
  <c r="E11" i="11"/>
  <c r="E32" i="11"/>
  <c r="E34" i="11"/>
  <c r="E33" i="11"/>
  <c r="E31" i="11"/>
  <c r="E30" i="11"/>
  <c r="E28" i="11"/>
  <c r="E27" i="11"/>
  <c r="E25" i="11"/>
  <c r="E35" i="11"/>
  <c r="E29" i="11"/>
  <c r="E26" i="11"/>
  <c r="E21" i="11"/>
  <c r="E20" i="11"/>
  <c r="E19" i="11"/>
  <c r="E40" i="11"/>
  <c r="E41" i="11"/>
  <c r="E39" i="11"/>
  <c r="E17" i="11"/>
  <c r="E16" i="11"/>
  <c r="E14" i="11"/>
  <c r="E13" i="11"/>
  <c r="E12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<sst xmlns="http://schemas.openxmlformats.org/spreadsheetml/2006/main" count="97" uniqueCount="57">
  <si>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</si>
  <si>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</si>
  <si>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</si>
  <si>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</si>
  <si>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</si>
  <si>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</si>
  <si>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</si>
  <si>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</si>
  <si>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</si>
  <si>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</si>
  <si>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</si>
  <si>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</si>
  <si>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</si>
  <si>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</si>
  <si>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</si>
  <si>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</si>
  <si>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</si>
  <si>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</si>
  <si>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</si>
  <si>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</si>
  <si>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</si>
  <si>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</si>
  <si>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</si>
  <si>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</si>
  <si>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</si>
  <si>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</si>
  <si>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</si>
  <si>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</si>
  <si>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</si>
  <si>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</si>
  <si>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</si>
  <si>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</si>
  <si>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</si>
  <si>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</si>
  <si>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</si>
  <si>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</si>
  <si>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</si>
  <si>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</si>
  <si>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</si>
  <si>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</si>
  <si>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</si>
  <si>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</si>
  <si>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</si>
  <si>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</si>
  <si>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</si>
  <si>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</si>
  <si>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</si>
  <si>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</si>
  <si>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</si>
  <si>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</si>
  <si>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</si>
  <si>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</si>
  <si>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</si>
  <si>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</si>
  <si>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Szállás</t>
  </si>
  <si>
    <t>Gyakorlat: hétfő 19:00-19:45</t>
  </si>
  <si>
    <t>Próba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</si>
</sst>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6" fillId="10" borderId="0" xfId="10" applyFill="1" applyBorder="1">
      <alignment horizontal="center"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0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secondRowStripe" dxfId="43"/>
      <tableStyleElement type="firstColumnStripe" dxfId="42"/>
      <tableStyleElement type="secondColumnStripe" dxfId="4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52" activePane="bottomLeft" state="frozen"/>
      <selection pane="bottomLeft" activeCell="C52" sqref="C52"/>
    </sheetView>
  </sheetViews>
  <sheetFormatPr defaultRowHeight="30" customHeight="1"/>
  <cols>
    <col min="1" max="1" width="2.21875" style="16" bestFit="1" customWidth="1"/>
    <col min="2" max="2" width="78.21875" customWidth="1"/>
    <col min="3" max="3" width="11.21875" bestFit="1" customWidth="1"/>
    <col min="4" max="4" width="11.21875" style="4" bestFit="1" customWidth="1"/>
    <col min="5" max="5" width="11.21875" bestFit="1" customWidth="1"/>
    <col min="6" max="83" width="2.5546875" customWidth="1"/>
  </cols>
  <sheetData>
    <row r="1" spans="1:83" ht="25.5" customHeight="1">
      <c r="A1" s="17"/>
      <c r="B1" s="35" t="s">
        <v>54</v>
      </c>
      <c r="C1" s="1"/>
      <c r="D1" s="3"/>
      <c r="E1" s="15"/>
      <c r="F1" s="15"/>
      <c r="G1" s="15"/>
      <c r="I1" s="33"/>
      <c r="J1" t="s">
        <v>9</v>
      </c>
      <c r="O1" s="36"/>
      <c r="P1" s="33"/>
      <c r="Q1" t="s">
        <v>11</v>
      </c>
      <c r="W1" s="37"/>
      <c r="X1" s="33"/>
      <c r="Y1" t="s">
        <v>10</v>
      </c>
      <c r="AC1" s="38"/>
      <c r="AD1" s="33"/>
      <c r="AE1" s="33" t="s">
        <v>8</v>
      </c>
      <c r="AJ1" s="31"/>
      <c r="AK1" s="33"/>
    </row>
    <row r="2" spans="1:83" ht="25.5" customHeight="1">
      <c r="B2" s="34" t="s">
        <v>55</v>
      </c>
      <c r="D2" s="70" t="s">
        <v>0</v>
      </c>
      <c r="E2" s="70"/>
      <c r="F2" s="15"/>
      <c r="G2" s="19"/>
    </row>
    <row r="3" spans="1:83" ht="25.5" customHeight="1">
      <c r="B3" s="26"/>
      <c r="D3" s="70">
        <v>45565</v>
      </c>
      <c r="E3" s="70"/>
      <c r="F3" s="15"/>
    </row>
    <row r="4" spans="1:83" ht="25.5" customHeight="1">
      <c r="A4" s="17"/>
      <c r="D4"/>
      <c r="F4" s="71"/>
      <c r="G4" s="67">
        <f>G5</f>
        <v>45565</v>
      </c>
      <c r="H4" s="68"/>
      <c r="I4" s="68"/>
      <c r="J4" s="68"/>
      <c r="K4" s="68"/>
      <c r="L4" s="68"/>
      <c r="M4" s="69"/>
      <c r="N4" s="67">
        <f>N5</f>
        <v>45572</v>
      </c>
      <c r="O4" s="68"/>
      <c r="P4" s="68"/>
      <c r="Q4" s="68"/>
      <c r="R4" s="68"/>
      <c r="S4" s="68"/>
      <c r="T4" s="69"/>
      <c r="U4" s="67">
        <f>U5</f>
        <v>45579</v>
      </c>
      <c r="V4" s="68"/>
      <c r="W4" s="68"/>
      <c r="X4" s="68"/>
      <c r="Y4" s="68"/>
      <c r="Z4" s="68"/>
      <c r="AA4" s="69"/>
      <c r="AB4" s="67">
        <f>AB5</f>
        <v>45586</v>
      </c>
      <c r="AC4" s="68"/>
      <c r="AD4" s="68"/>
      <c r="AE4" s="68"/>
      <c r="AF4" s="68"/>
      <c r="AG4" s="68"/>
      <c r="AH4" s="69"/>
      <c r="AI4" s="67">
        <f>AI5</f>
        <v>45593</v>
      </c>
      <c r="AJ4" s="68"/>
      <c r="AK4" s="68"/>
      <c r="AL4" s="68"/>
      <c r="AM4" s="68"/>
      <c r="AN4" s="68"/>
      <c r="AO4" s="69"/>
      <c r="AP4" s="67">
        <f>AP5</f>
        <v>45600</v>
      </c>
      <c r="AQ4" s="68"/>
      <c r="AR4" s="68"/>
      <c r="AS4" s="68"/>
      <c r="AT4" s="68"/>
      <c r="AU4" s="68"/>
      <c r="AV4" s="69"/>
      <c r="AW4" s="67">
        <f>AW5</f>
        <v>45607</v>
      </c>
      <c r="AX4" s="68"/>
      <c r="AY4" s="68"/>
      <c r="AZ4" s="68"/>
      <c r="BA4" s="68"/>
      <c r="BB4" s="68"/>
      <c r="BC4" s="69"/>
      <c r="BD4" s="67">
        <f>BD5</f>
        <v>45614</v>
      </c>
      <c r="BE4" s="68"/>
      <c r="BF4" s="68"/>
      <c r="BG4" s="68"/>
      <c r="BH4" s="68"/>
      <c r="BI4" s="68"/>
      <c r="BJ4" s="69"/>
      <c r="BK4" s="67">
        <f>BK5</f>
        <v>45621</v>
      </c>
      <c r="BL4" s="68"/>
      <c r="BM4" s="68"/>
      <c r="BN4" s="68"/>
      <c r="BO4" s="68"/>
      <c r="BP4" s="68"/>
      <c r="BQ4" s="69"/>
      <c r="BR4" s="67">
        <f>BR5</f>
        <v>45628</v>
      </c>
      <c r="BS4" s="68"/>
      <c r="BT4" s="68"/>
      <c r="BU4" s="68"/>
      <c r="BV4" s="68"/>
      <c r="BW4" s="68"/>
      <c r="BX4" s="69"/>
      <c r="BY4" s="67">
        <f>BY5</f>
        <v>45635</v>
      </c>
      <c r="BZ4" s="68"/>
      <c r="CA4" s="68"/>
      <c r="CB4" s="68"/>
      <c r="CC4" s="68"/>
      <c r="CD4" s="68"/>
      <c r="CE4" s="69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45565</v>
      </c>
      <c r="H5" s="5">
        <f>G5+1</f>
        <v>45566</v>
      </c>
      <c r="I5" s="5">
        <f t="shared" ref="I5:AV5" si="0">H5+1</f>
        <v>45567</v>
      </c>
      <c r="J5" s="5">
        <f t="shared" si="0"/>
        <v>45568</v>
      </c>
      <c r="K5" s="5">
        <f t="shared" si="0"/>
        <v>45569</v>
      </c>
      <c r="L5" s="5">
        <f t="shared" si="0"/>
        <v>45570</v>
      </c>
      <c r="M5" s="7">
        <f t="shared" si="0"/>
        <v>45571</v>
      </c>
      <c r="N5" s="6">
        <f>M5+1</f>
        <v>45572</v>
      </c>
      <c r="O5" s="5">
        <f>N5+1</f>
        <v>45573</v>
      </c>
      <c r="P5" s="5">
        <f t="shared" si="0"/>
        <v>45574</v>
      </c>
      <c r="Q5" s="5">
        <f t="shared" si="0"/>
        <v>45575</v>
      </c>
      <c r="R5" s="5">
        <f t="shared" si="0"/>
        <v>45576</v>
      </c>
      <c r="S5" s="5">
        <f t="shared" si="0"/>
        <v>45577</v>
      </c>
      <c r="T5" s="7">
        <f t="shared" si="0"/>
        <v>45578</v>
      </c>
      <c r="U5" s="6">
        <f>T5+1</f>
        <v>45579</v>
      </c>
      <c r="V5" s="5">
        <f>U5+1</f>
        <v>45580</v>
      </c>
      <c r="W5" s="5">
        <f t="shared" si="0"/>
        <v>45581</v>
      </c>
      <c r="X5" s="5">
        <f t="shared" si="0"/>
        <v>45582</v>
      </c>
      <c r="Y5" s="5">
        <f t="shared" si="0"/>
        <v>45583</v>
      </c>
      <c r="Z5" s="5">
        <f t="shared" si="0"/>
        <v>45584</v>
      </c>
      <c r="AA5" s="7">
        <f t="shared" si="0"/>
        <v>45585</v>
      </c>
      <c r="AB5" s="6">
        <f>AA5+1</f>
        <v>45586</v>
      </c>
      <c r="AC5" s="5">
        <f>AB5+1</f>
        <v>45587</v>
      </c>
      <c r="AD5" s="5">
        <f t="shared" si="0"/>
        <v>45588</v>
      </c>
      <c r="AE5" s="5">
        <f t="shared" si="0"/>
        <v>45589</v>
      </c>
      <c r="AF5" s="5">
        <f t="shared" si="0"/>
        <v>45590</v>
      </c>
      <c r="AG5" s="5">
        <f t="shared" si="0"/>
        <v>45591</v>
      </c>
      <c r="AH5" s="7">
        <f t="shared" si="0"/>
        <v>45592</v>
      </c>
      <c r="AI5" s="6">
        <f>AH5+1</f>
        <v>45593</v>
      </c>
      <c r="AJ5" s="5">
        <f>AI5+1</f>
        <v>45594</v>
      </c>
      <c r="AK5" s="5">
        <f t="shared" si="0"/>
        <v>45595</v>
      </c>
      <c r="AL5" s="5">
        <f t="shared" si="0"/>
        <v>45596</v>
      </c>
      <c r="AM5" s="5">
        <f t="shared" si="0"/>
        <v>45597</v>
      </c>
      <c r="AN5" s="5">
        <f t="shared" si="0"/>
        <v>45598</v>
      </c>
      <c r="AO5" s="7">
        <f t="shared" si="0"/>
        <v>45599</v>
      </c>
      <c r="AP5" s="6">
        <f>AO5+1</f>
        <v>45600</v>
      </c>
      <c r="AQ5" s="5">
        <f>AP5+1</f>
        <v>45601</v>
      </c>
      <c r="AR5" s="5">
        <f t="shared" si="0"/>
        <v>45602</v>
      </c>
      <c r="AS5" s="5">
        <f t="shared" si="0"/>
        <v>45603</v>
      </c>
      <c r="AT5" s="5">
        <f t="shared" si="0"/>
        <v>45604</v>
      </c>
      <c r="AU5" s="5">
        <f t="shared" si="0"/>
        <v>45605</v>
      </c>
      <c r="AV5" s="7">
        <f t="shared" si="0"/>
        <v>45606</v>
      </c>
      <c r="AW5" s="6">
        <f>AV5+1</f>
        <v>45607</v>
      </c>
      <c r="AX5" s="5">
        <f>AW5+1</f>
        <v>45608</v>
      </c>
      <c r="AY5" s="5">
        <f t="shared" ref="AY5:BC5" si="1">AX5+1</f>
        <v>45609</v>
      </c>
      <c r="AZ5" s="5">
        <f t="shared" si="1"/>
        <v>45610</v>
      </c>
      <c r="BA5" s="5">
        <f t="shared" si="1"/>
        <v>45611</v>
      </c>
      <c r="BB5" s="5">
        <f t="shared" si="1"/>
        <v>45612</v>
      </c>
      <c r="BC5" s="7">
        <f t="shared" si="1"/>
        <v>45613</v>
      </c>
      <c r="BD5" s="6">
        <f>BC5+1</f>
        <v>45614</v>
      </c>
      <c r="BE5" s="5">
        <f>BD5+1</f>
        <v>45615</v>
      </c>
      <c r="BF5" s="5">
        <f t="shared" ref="BF5:BK5" si="2">BE5+1</f>
        <v>45616</v>
      </c>
      <c r="BG5" s="5">
        <f t="shared" si="2"/>
        <v>45617</v>
      </c>
      <c r="BH5" s="5">
        <f t="shared" si="2"/>
        <v>45618</v>
      </c>
      <c r="BI5" s="5">
        <f t="shared" si="2"/>
        <v>45619</v>
      </c>
      <c r="BJ5" s="7">
        <f t="shared" si="2"/>
        <v>45620</v>
      </c>
      <c r="BK5" s="6">
        <f t="shared" si="2"/>
        <v>45621</v>
      </c>
      <c r="BL5" s="5">
        <f t="shared" ref="BL5" si="3">BK5+1</f>
        <v>45622</v>
      </c>
      <c r="BM5" s="5">
        <f t="shared" ref="BM5" si="4">BL5+1</f>
        <v>45623</v>
      </c>
      <c r="BN5" s="5">
        <f t="shared" ref="BN5" si="5">BM5+1</f>
        <v>45624</v>
      </c>
      <c r="BO5" s="5">
        <f t="shared" ref="BO5" si="6">BN5+1</f>
        <v>45625</v>
      </c>
      <c r="BP5" s="5">
        <f t="shared" ref="BP5" si="7">BO5+1</f>
        <v>45626</v>
      </c>
      <c r="BQ5" s="7">
        <f t="shared" ref="BQ5" si="8">BP5+1</f>
        <v>45627</v>
      </c>
      <c r="BR5" s="6">
        <f t="shared" ref="BR5" si="9">BQ5+1</f>
        <v>45628</v>
      </c>
      <c r="BS5" s="5">
        <f t="shared" ref="BS5" si="10">BR5+1</f>
        <v>45629</v>
      </c>
      <c r="BT5" s="5">
        <f t="shared" ref="BT5" si="11">BS5+1</f>
        <v>45630</v>
      </c>
      <c r="BU5" s="5">
        <f t="shared" ref="BU5" si="12">BT5+1</f>
        <v>45631</v>
      </c>
      <c r="BV5" s="5">
        <f t="shared" ref="BV5" si="13">BU5+1</f>
        <v>45632</v>
      </c>
      <c r="BW5" s="5">
        <f t="shared" ref="BW5" si="14">BV5+1</f>
        <v>45633</v>
      </c>
      <c r="BX5" s="5">
        <f t="shared" ref="BX5" si="15">BW5+1</f>
        <v>45634</v>
      </c>
      <c r="BY5" s="5">
        <f t="shared" ref="BY5" si="16">BX5+1</f>
        <v>45635</v>
      </c>
      <c r="BZ5" s="5">
        <f t="shared" ref="BZ5" si="17">BY5+1</f>
        <v>45636</v>
      </c>
      <c r="CA5" s="5">
        <f t="shared" ref="CA5" si="18">BZ5+1</f>
        <v>45637</v>
      </c>
      <c r="CB5" s="5">
        <f t="shared" ref="CB5" si="19">CA5+1</f>
        <v>45638</v>
      </c>
      <c r="CC5" s="5">
        <f t="shared" ref="CC5" si="20">CB5+1</f>
        <v>45639</v>
      </c>
      <c r="CD5" s="5">
        <f t="shared" ref="CD5" si="21">CC5+1</f>
        <v>45640</v>
      </c>
      <c r="CE5" s="5">
        <f t="shared" ref="CE5" si="22">CD5+1</f>
        <v>45641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14</v>
      </c>
      <c r="C8" s="43" t="s">
        <v>8</v>
      </c>
      <c r="D8" s="44">
        <v>45565</v>
      </c>
      <c r="E8" s="44">
        <v>45578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15</v>
      </c>
      <c r="C9" s="43" t="s">
        <v>9</v>
      </c>
      <c r="D9" s="44">
        <v>45575</v>
      </c>
      <c r="E9" s="44">
        <v>45579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8" t="s">
        <v>16</v>
      </c>
      <c r="C11" s="49" t="s">
        <v>9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8" t="s">
        <v>17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8" t="s">
        <v>18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8" t="s">
        <v>19</v>
      </c>
      <c r="C14" s="49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8" t="s">
        <v>20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8" t="s">
        <v>21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8" t="s">
        <v>22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51" t="s">
        <v>12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4" t="s">
        <v>23</v>
      </c>
      <c r="C19" s="55" t="s">
        <v>9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4" t="s">
        <v>24</v>
      </c>
      <c r="C20" s="55" t="s">
        <v>11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4" t="s">
        <v>53</v>
      </c>
      <c r="C21" s="55" t="s">
        <v>10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4" t="s">
        <v>25</v>
      </c>
      <c r="C22" s="55" t="s">
        <v>9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4" t="s">
        <v>26</v>
      </c>
      <c r="C23" s="55" t="s">
        <v>9</v>
      </c>
      <c r="D23" s="56">
        <v>44501</v>
      </c>
      <c r="E23" s="56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9"/>
      <c r="AX23" s="29"/>
      <c r="AY23" s="29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4" t="s">
        <v>27</v>
      </c>
      <c r="C24" s="55" t="s">
        <v>11</v>
      </c>
      <c r="D24" s="56">
        <v>44494</v>
      </c>
      <c r="E24" s="56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28"/>
      <c r="AQ24" s="28"/>
      <c r="AR24" s="28"/>
      <c r="AS24" s="28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7" t="s">
        <v>28</v>
      </c>
      <c r="C25" s="55" t="s">
        <v>11</v>
      </c>
      <c r="D25" s="56">
        <v>44497</v>
      </c>
      <c r="E25" s="56">
        <f>D25+3</f>
        <v>44500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28"/>
      <c r="AT25" s="28"/>
      <c r="AU25" s="28"/>
      <c r="AV25" s="28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7" t="s">
        <v>29</v>
      </c>
      <c r="C26" s="55" t="s">
        <v>10</v>
      </c>
      <c r="D26" s="56">
        <v>44495</v>
      </c>
      <c r="E26" s="56">
        <f>D26+2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30"/>
      <c r="AR26" s="30"/>
      <c r="AS26" s="30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7" t="s">
        <v>30</v>
      </c>
      <c r="C27" s="55" t="s">
        <v>10</v>
      </c>
      <c r="D27" s="56">
        <v>44497</v>
      </c>
      <c r="E27" s="56">
        <f>D27+4</f>
        <v>44501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30"/>
      <c r="AT27" s="30"/>
      <c r="AU27" s="30"/>
      <c r="AV27" s="30"/>
      <c r="AW27" s="3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7" t="s">
        <v>31</v>
      </c>
      <c r="C28" s="55" t="s">
        <v>10</v>
      </c>
      <c r="D28" s="56">
        <v>44494</v>
      </c>
      <c r="E28" s="56">
        <f>D28+4</f>
        <v>44498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30"/>
      <c r="AQ28" s="30"/>
      <c r="AR28" s="30"/>
      <c r="AS28" s="30"/>
      <c r="AT28" s="30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7" t="s">
        <v>52</v>
      </c>
      <c r="C29" s="55" t="s">
        <v>10</v>
      </c>
      <c r="D29" s="56">
        <v>44493</v>
      </c>
      <c r="E29" s="56">
        <f>D29+2</f>
        <v>44495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30"/>
      <c r="AP29" s="30"/>
      <c r="AQ29" s="30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7" t="s">
        <v>32</v>
      </c>
      <c r="C30" s="55" t="s">
        <v>9</v>
      </c>
      <c r="D30" s="56">
        <v>44502</v>
      </c>
      <c r="E30" s="56">
        <f>D30+3</f>
        <v>44505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29"/>
      <c r="AY30" s="29"/>
      <c r="AZ30" s="29"/>
      <c r="BA30" s="29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7" t="s">
        <v>33</v>
      </c>
      <c r="C31" s="55" t="s">
        <v>9</v>
      </c>
      <c r="D31" s="56">
        <v>44501</v>
      </c>
      <c r="E31" s="56">
        <f>D31+4</f>
        <v>44505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29"/>
      <c r="AX31" s="29"/>
      <c r="AY31" s="29"/>
      <c r="AZ31" s="29"/>
      <c r="BA31" s="29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7" t="s">
        <v>34</v>
      </c>
      <c r="C32" s="55" t="s">
        <v>11</v>
      </c>
      <c r="D32" s="56">
        <v>44500</v>
      </c>
      <c r="E32" s="56">
        <f>D32+2</f>
        <v>44502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8"/>
      <c r="AW32" s="28"/>
      <c r="AX32" s="28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7" t="s">
        <v>35</v>
      </c>
      <c r="C33" s="55" t="s">
        <v>11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8"/>
      <c r="AY33" s="28"/>
      <c r="AZ33" s="28"/>
      <c r="BA33" s="28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7" t="s">
        <v>36</v>
      </c>
      <c r="C34" s="55" t="s">
        <v>11</v>
      </c>
      <c r="D34" s="56">
        <v>44502</v>
      </c>
      <c r="E34" s="56">
        <f>D34+4</f>
        <v>44506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28"/>
      <c r="AY34" s="28"/>
      <c r="AZ34" s="28"/>
      <c r="BA34" s="28"/>
      <c r="BB34" s="28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7" t="s">
        <v>37</v>
      </c>
      <c r="C35" s="55" t="s">
        <v>10</v>
      </c>
      <c r="D35" s="56">
        <v>44505</v>
      </c>
      <c r="E35" s="56">
        <f>D35+2</f>
        <v>44507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30"/>
      <c r="BB35" s="30"/>
      <c r="BC35" s="30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7" t="s">
        <v>38</v>
      </c>
      <c r="C36" s="55" t="s">
        <v>8</v>
      </c>
      <c r="D36" s="56">
        <v>44501</v>
      </c>
      <c r="E36" s="56">
        <f>D36+6</f>
        <v>44507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31"/>
      <c r="AX36" s="31"/>
      <c r="AY36" s="31"/>
      <c r="AZ36" s="31"/>
      <c r="BA36" s="31"/>
      <c r="BB36" s="31"/>
      <c r="BC36" s="31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7" t="s">
        <v>39</v>
      </c>
      <c r="C37" s="55" t="s">
        <v>10</v>
      </c>
      <c r="D37" s="56">
        <v>44507</v>
      </c>
      <c r="E37" s="56">
        <f>D37+0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7</v>
      </c>
      <c r="C38" s="59"/>
      <c r="D38" s="60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>
      <c r="A39" s="17"/>
      <c r="B39" s="61" t="s">
        <v>40</v>
      </c>
      <c r="C39" s="62" t="s">
        <v>9</v>
      </c>
      <c r="D39" s="63">
        <v>44515</v>
      </c>
      <c r="E39" s="63">
        <f>D39+4</f>
        <v>44519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36"/>
      <c r="BL39" s="36"/>
      <c r="BM39" s="36"/>
      <c r="BN39" s="36"/>
      <c r="BO39" s="36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1" t="s">
        <v>41</v>
      </c>
      <c r="C40" s="62" t="s">
        <v>10</v>
      </c>
      <c r="D40" s="63">
        <v>44515</v>
      </c>
      <c r="E40" s="63">
        <f t="shared" ref="E40:E41" si="23">D40+4</f>
        <v>44519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38"/>
      <c r="BL40" s="38"/>
      <c r="BM40" s="38"/>
      <c r="BN40" s="38"/>
      <c r="BO40" s="38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1" t="s">
        <v>42</v>
      </c>
      <c r="C41" s="62" t="s">
        <v>11</v>
      </c>
      <c r="D41" s="63">
        <v>44515</v>
      </c>
      <c r="E41" s="63">
        <f t="shared" si="23"/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7"/>
      <c r="BL41" s="37"/>
      <c r="BM41" s="37"/>
      <c r="BN41" s="37"/>
      <c r="BO41" s="37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1" t="s">
        <v>43</v>
      </c>
      <c r="C42" s="62" t="s">
        <v>9</v>
      </c>
      <c r="D42" s="63">
        <v>44522</v>
      </c>
      <c r="E42" s="63">
        <v>44522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36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1" t="s">
        <v>44</v>
      </c>
      <c r="C43" s="62" t="s">
        <v>11</v>
      </c>
      <c r="D43" s="63">
        <v>44522</v>
      </c>
      <c r="E43" s="63">
        <v>44522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37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1" t="s">
        <v>45</v>
      </c>
      <c r="C44" s="62" t="s">
        <v>9</v>
      </c>
      <c r="D44" s="63">
        <v>44523</v>
      </c>
      <c r="E44" s="63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36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1" t="s">
        <v>46</v>
      </c>
      <c r="C45" s="62" t="s">
        <v>11</v>
      </c>
      <c r="D45" s="63">
        <v>44525</v>
      </c>
      <c r="E45" s="63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37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47</v>
      </c>
      <c r="C46" s="62" t="s">
        <v>9</v>
      </c>
      <c r="D46" s="63">
        <v>44524</v>
      </c>
      <c r="E46" s="63">
        <v>44524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36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1" t="s">
        <v>48</v>
      </c>
      <c r="C47" s="62" t="s">
        <v>11</v>
      </c>
      <c r="D47" s="63">
        <v>44524</v>
      </c>
      <c r="E47" s="63">
        <v>44524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37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1" t="s">
        <v>49</v>
      </c>
      <c r="C48" s="62" t="s">
        <v>10</v>
      </c>
      <c r="D48" s="63">
        <v>44523</v>
      </c>
      <c r="E48" s="63">
        <v>44523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38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61" t="s">
        <v>50</v>
      </c>
      <c r="C49" s="62" t="s">
        <v>10</v>
      </c>
      <c r="D49" s="63">
        <v>44524</v>
      </c>
      <c r="E49" s="63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8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61" t="s">
        <v>51</v>
      </c>
      <c r="C50" s="62" t="s">
        <v>10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64" t="s">
        <v>13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2" spans="1:83" ht="30" customHeight="1">
      <c r="C52" s="73" t="s">
        <v>56</v>
      </c>
    </row>
    <row r="53" spans="1:83" ht="30" customHeight="1">
      <c r="C53" s="8"/>
      <c r="E53" s="18"/>
    </row>
    <row r="54" spans="1:83" ht="30" customHeight="1">
      <c r="C54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10:R51 AN30:AT51 AW37:BA51 U39:AM51 BY39:CC51 BD51:BX51">
    <cfRule type="expression" dxfId="40" priority="4">
      <formula>AND(task_start&lt;=G$5,ROUNDDOWN((task_end-task_start+1)*task_progress,0)+task_start-1&gt;=G$5)</formula>
    </cfRule>
    <cfRule type="expression" dxfId="39" priority="5" stopIfTrue="1">
      <formula>AND(task_end&gt;=G$5,task_start&lt;H$5)</formula>
    </cfRule>
    <cfRule type="expression" dxfId="38" priority="6">
      <formula>AND(TODAY()&gt;=G$5,TODAY()&lt;H$5)</formula>
    </cfRule>
  </conditionalFormatting>
  <conditionalFormatting sqref="G5:BW6 BY6:CD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7" priority="143">
      <formula>AND(TODAY()&gt;=G$5,TODAY()&lt;H$5)</formula>
    </cfRule>
  </conditionalFormatting>
  <conditionalFormatting sqref="G6:BW6 BY6:CD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6" priority="138" stopIfTrue="1">
      <formula>AND(task_end&gt;=G$5,task_start&lt;H$5)</formula>
    </cfRule>
  </conditionalFormatting>
  <conditionalFormatting sqref="G6:CE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5" priority="137">
      <formula>AND(task_start&lt;=G$5,ROUNDDOWN((task_end-task_start+1)*task_progress,0)+task_start-1&gt;=G$5)</formula>
    </cfRule>
  </conditionalFormatting>
  <conditionalFormatting sqref="U7:Y10 AB7:AF12">
    <cfRule type="expression" dxfId="34" priority="92">
      <formula>AND(task_start&lt;=U$5,ROUNDDOWN((task_end-task_start+1)*task_progress,0)+task_start-1&gt;=U$5)</formula>
    </cfRule>
    <cfRule type="expression" dxfId="33" priority="93" stopIfTrue="1">
      <formula>AND(task_end&gt;=U$5,task_start&lt;V$5)</formula>
    </cfRule>
    <cfRule type="expression" dxfId="32" priority="94">
      <formula>AND(TODAY()&gt;=U$5,TODAY()&lt;V$5)</formula>
    </cfRule>
  </conditionalFormatting>
  <conditionalFormatting sqref="Z7:AA15">
    <cfRule type="expression" dxfId="31" priority="51" stopIfTrue="1">
      <formula>AND(task_end&gt;=Z$5,task_start&lt;AA$5)</formula>
    </cfRule>
    <cfRule type="expression" dxfId="30" priority="50">
      <formula>AND(task_start&lt;=Z$5,ROUNDDOWN((task_end-task_start+1)*task_progress,0)+task_start-1&gt;=Z$5)</formula>
    </cfRule>
    <cfRule type="expression" dxfId="29" priority="52">
      <formula>AND(TODAY()&gt;=Z$5,TODAY()&lt;AA$5)</formula>
    </cfRule>
  </conditionalFormatting>
  <conditionalFormatting sqref="Z17:AA37">
    <cfRule type="expression" dxfId="28" priority="16">
      <formula>AND(task_start&lt;=Z$5,ROUNDDOWN((task_end-task_start+1)*task_progress,0)+task_start-1&gt;=Z$5)</formula>
    </cfRule>
    <cfRule type="expression" dxfId="27" priority="17" stopIfTrue="1">
      <formula>AND(task_end&gt;=Z$5,task_start&lt;AA$5)</formula>
    </cfRule>
    <cfRule type="expression" dxfId="26" priority="18">
      <formula>AND(TODAY()&gt;=Z$5,TODAY()&lt;AA$5)</formula>
    </cfRule>
  </conditionalFormatting>
  <conditionalFormatting sqref="AB18:AF38 AI22:AM38 U38:AA38">
    <cfRule type="expression" dxfId="25" priority="76">
      <formula>AND(TODAY()&gt;=U$5,TODAY()&lt;V$5)</formula>
    </cfRule>
    <cfRule type="expression" dxfId="24" priority="75" stopIfTrue="1">
      <formula>AND(task_end&gt;=U$5,task_start&lt;V$5)</formula>
    </cfRule>
    <cfRule type="expression" dxfId="23" priority="74">
      <formula>AND(task_start&lt;=U$5,ROUNDDOWN((task_end-task_start+1)*task_progress,0)+task_start-1&gt;=U$5)</formula>
    </cfRule>
  </conditionalFormatting>
  <conditionalFormatting sqref="AI7:AM19">
    <cfRule type="expression" dxfId="22" priority="80">
      <formula>AND(task_start&lt;=AI$5,ROUNDDOWN((task_end-task_start+1)*task_progress,0)+task_start-1&gt;=AI$5)</formula>
    </cfRule>
    <cfRule type="expression" dxfId="21" priority="81" stopIfTrue="1">
      <formula>AND(task_end&gt;=AI$5,task_start&lt;AJ$5)</formula>
    </cfRule>
    <cfRule type="expression" dxfId="20" priority="82">
      <formula>AND(TODAY()&gt;=AI$5,TODAY()&lt;AJ$5)</formula>
    </cfRule>
  </conditionalFormatting>
  <conditionalFormatting sqref="AN7:AT18 AO20 AN21:AO28 AN29">
    <cfRule type="expression" dxfId="19" priority="45" stopIfTrue="1">
      <formula>AND(task_end&gt;=AN$5,task_start&lt;AO$5)</formula>
    </cfRule>
    <cfRule type="expression" dxfId="18" priority="46">
      <formula>AND(TODAY()&gt;=AN$5,TODAY()&lt;AO$5)</formula>
    </cfRule>
    <cfRule type="expression" dxfId="17" priority="44">
      <formula>AND(task_start&lt;=AN$5,ROUNDDOWN((task_end-task_start+1)*task_progress,0)+task_start-1&gt;=AN$5)</formula>
    </cfRule>
  </conditionalFormatting>
  <conditionalFormatting sqref="AU23:AV24 AT26:AV26 AU28:AV31 AU32">
    <cfRule type="expression" dxfId="16" priority="43">
      <formula>AND(TODAY()&gt;=AT$5,TODAY()&lt;AU$5)</formula>
    </cfRule>
    <cfRule type="expression" dxfId="15" priority="41">
      <formula>AND(task_start&lt;=AT$5,ROUNDDOWN((task_end-task_start+1)*task_progress,0)+task_start-1&gt;=AT$5)</formula>
    </cfRule>
    <cfRule type="expression" dxfId="14" priority="42" stopIfTrue="1">
      <formula>AND(task_end&gt;=AT$5,task_start&lt;AU$5)</formula>
    </cfRule>
  </conditionalFormatting>
  <conditionalFormatting sqref="AU33:AV51">
    <cfRule type="expression" dxfId="13" priority="10">
      <formula>AND(task_start&lt;=AU$5,ROUNDDOWN((task_end-task_start+1)*task_progress,0)+task_start-1&gt;=AU$5)</formula>
    </cfRule>
    <cfRule type="expression" dxfId="12" priority="12">
      <formula>AND(TODAY()&gt;=AU$5,TODAY()&lt;AV$5)</formula>
    </cfRule>
    <cfRule type="expression" dxfId="11" priority="11" stopIfTrue="1">
      <formula>AND(task_end&gt;=AU$5,task_start&lt;AV$5)</formula>
    </cfRule>
  </conditionalFormatting>
  <conditionalFormatting sqref="AU7:BC21 BC22 BB23:BC33 BC34 BB37">
    <cfRule type="expression" dxfId="10" priority="40">
      <formula>AND(TODAY()&gt;=AU$5,TODAY()&lt;AV$5)</formula>
    </cfRule>
    <cfRule type="expression" dxfId="9" priority="39" stopIfTrue="1">
      <formula>AND(task_end&gt;=AU$5,task_start&lt;AV$5)</formula>
    </cfRule>
    <cfRule type="expression" dxfId="8" priority="38">
      <formula>AND(task_start&lt;=AU$5,ROUNDDOWN((task_end-task_start+1)*task_progress,0)+task_start-1&gt;=AU$5)</formula>
    </cfRule>
  </conditionalFormatting>
  <conditionalFormatting sqref="BB38:BC51">
    <cfRule type="expression" dxfId="7" priority="2" stopIfTrue="1">
      <formula>AND(task_end&gt;=BB$5,task_start&lt;BC$5)</formula>
    </cfRule>
    <cfRule type="expression" dxfId="6" priority="3">
      <formula>AND(TODAY()&gt;=BB$5,TODAY()&lt;BC$5)</formula>
    </cfRule>
    <cfRule type="expression" dxfId="5" priority="1">
      <formula>AND(task_start&lt;=BB$5,ROUNDDOWN((task_end-task_start+1)*task_progress,0)+task_start-1&gt;=BB$5)</formula>
    </cfRule>
  </conditionalFormatting>
  <conditionalFormatting sqref="BD7:CC38 U16:Y37">
    <cfRule type="expression" dxfId="4" priority="68">
      <formula>AND(task_start&lt;=U$5,ROUNDDOWN((task_end-task_start+1)*task_progress,0)+task_start-1&gt;=U$5)</formula>
    </cfRule>
    <cfRule type="expression" dxfId="3" priority="69" stopIfTrue="1">
      <formula>AND(task_end&gt;=U$5,task_start&lt;V$5)</formula>
    </cfRule>
    <cfRule type="expression" dxfId="2" priority="70">
      <formula>AND(TODAY()&gt;=U$5,TODAY()&lt;V$5)</formula>
    </cfRule>
  </conditionalFormatting>
  <conditionalFormatting sqref="BX6 CE6">
    <cfRule type="expression" dxfId="1" priority="149" stopIfTrue="1">
      <formula>AND(task_end&gt;=BX$5,task_start&lt;#REF!)</formula>
    </cfRule>
  </conditionalFormatting>
  <conditionalFormatting sqref="BY5:CE5 BX5:BX6 CE6">
    <cfRule type="expression" dxfId="0" priority="145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2024-10-01T12:20:02Z</dcterms:modified>
</cp:coreProperties>
</file>