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kpi weights" sheetId="2" state="visible" r:id="rId3"/>
    <sheet name="Kpi Gap" sheetId="3" state="visible" r:id="rId4"/>
  </sheets>
  <definedNames>
    <definedName function="false" hidden="true" localSheetId="0" name="_xlnm._FilterDatabase" vbProcedure="false">KPI!$A$2:$S$222</definedName>
    <definedName function="false" hidden="false" localSheetId="0" name="fg" vbProcedure="false">KPI!$A$2:$AMG$167</definedName>
    <definedName function="false" hidden="false" localSheetId="0" name="fgdfg" vbProcedure="false">KPI!$A$2:$S$158</definedName>
    <definedName function="false" hidden="false" localSheetId="0" name="g" vbProcedure="false">KPI!$A$2:$S$158</definedName>
    <definedName function="false" hidden="false" localSheetId="0" name="_FilterDatabase_0" vbProcedure="false">KPI!$A$2:$S$158</definedName>
    <definedName function="false" hidden="false" localSheetId="0" name="_FilterDatabase_0_0" vbProcedure="false">KPI!$2:$167</definedName>
    <definedName function="false" hidden="false" localSheetId="0" name="_FilterDatabase_0_0_0" vbProcedure="false">KPI!$A$2:$S$167</definedName>
    <definedName function="false" hidden="false" localSheetId="0" name="_FilterDatabase_0_0_0_0" vbProcedure="false">KPI!$2:$167</definedName>
    <definedName function="false" hidden="false" localSheetId="0" name="_gbf" vbProcedure="false">KPI!$A$2:$R$167</definedName>
    <definedName function="false" hidden="false" localSheetId="0" name="_xlnm._FilterDatabase" vbProcedure="false">KPI!$A$2:$S$222</definedName>
    <definedName function="false" hidden="false" localSheetId="0" name="ל" vbProcedure="false">KPI!$A$2:$S$158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<sst xmlns="http://schemas.openxmlformats.org/spreadsheetml/2006/main" count="2380" uniqueCount="185">
  <si>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</si>
  <si>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</si>
  <si>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</si>
  <si>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</si>
  <si>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</si>
  <si>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</si>
  <si>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</si>
  <si>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</si>
  <si>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</si>
  <si>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</si>
  <si>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</si>
  <si>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additional_attribute_6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</si>
  <si>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</si>
  <si>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</si>
  <si>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</si>
  <si>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</si>
  <si>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</si>
  <si>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</si>
  <si>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</si>
  <si>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</si>
  <si>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</si>
  <si>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</si>
  <si>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</si>
  <si>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</si>
  <si>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</si>
  <si>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האם MONSTER גרין נמצא על מדף מקורר בחנות</t>
  </si>
  <si>
    <t xml:space="preserve">מוצרים מובילים</t>
  </si>
  <si>
    <t xml:space="preserve">ON THE GO</t>
  </si>
  <si>
    <t xml:space="preserve">כללי</t>
  </si>
  <si>
    <t xml:space="preserve">קר פרטי</t>
  </si>
  <si>
    <t xml:space="preserve">מדף מקורר</t>
  </si>
  <si>
    <t xml:space="preserve">Availability</t>
  </si>
  <si>
    <t xml:space="preserve">P/F</t>
  </si>
  <si>
    <t xml:space="preserve">product_ean_code</t>
  </si>
  <si>
    <t xml:space="preserve">ערבי</t>
  </si>
  <si>
    <t xml:space="preserve">האם מאלטי 330 מ"ל נמצא על מדף מקורר בחנות</t>
  </si>
  <si>
    <t xml:space="preserve">מזון מהיר- קר</t>
  </si>
  <si>
    <t xml:space="preserve">חרדי</t>
  </si>
  <si>
    <t xml:space="preserve">האם ספרייט ZERO פחית330מ"ל נמצא על מדף מקורר בחנות</t>
  </si>
  <si>
    <t xml:space="preserve">7290013585233, 7290013585967</t>
  </si>
  <si>
    <t xml:space="preserve">האם ספרייט זירו 500 מ"ל נמצא על מדף מקורר בחנות</t>
  </si>
  <si>
    <t xml:space="preserve">האם נביעות1.5ל'נמצא על מדף לא מקורר בחנות</t>
  </si>
  <si>
    <t xml:space="preserve">מינימרקט</t>
  </si>
  <si>
    <t xml:space="preserve">מדף לא מקורר</t>
  </si>
  <si>
    <t xml:space="preserve">7290002331322, 7290002331162</t>
  </si>
  <si>
    <t xml:space="preserve">האם בקבוק קרלסברג נמצא על מדף לא מקורר בחנות</t>
  </si>
  <si>
    <t xml:space="preserve">7290002871361, 7290001594865, 7290008909761, 7290013586803, 7290013585349, 000002</t>
  </si>
  <si>
    <t xml:space="preserve">האם פיוז טי אפרסק1.5ל'נמצא על מדף לא מקורר בחנות</t>
  </si>
  <si>
    <t xml:space="preserve">האם קוקה-קולה1.5ליטר נמצא על מדף לא מקורר בחנות</t>
  </si>
  <si>
    <t xml:space="preserve">האם טובורג באריזת חצי ליטר נמצא על מדף לא מקורר בחנות</t>
  </si>
  <si>
    <t xml:space="preserve">7290002871248, 7290001975015, 000001</t>
  </si>
  <si>
    <t xml:space="preserve">האם קוקה-קולה זירו1.5ליטר נמצא על מדף לא מקורר בחנות</t>
  </si>
  <si>
    <t xml:space="preserve">To take only to the EANs that have facing&gt;0 (exist in store)</t>
  </si>
  <si>
    <t xml:space="preserve">האם פאנטה אורנג' 1.5ל'נמצא על מדף לא מקורר בחנות</t>
  </si>
  <si>
    <t xml:space="preserve">If Traget&gt;no of shelfs -&gt; Target=no of shelf</t>
  </si>
  <si>
    <t xml:space="preserve">האם פריגת משק"ל תפוזים1.5ל'נמצא על מדף לא מקורר בחנות</t>
  </si>
  <si>
    <t xml:space="preserve">האם נביעות פלוס 1.5 ל' בטעם אפרסק/תפוח/ענבים ל'נמצא על מדף לא מקורר בחנות</t>
  </si>
  <si>
    <t xml:space="preserve">7290002331179, 7290002331148, 7290002331117</t>
  </si>
  <si>
    <r>
      <rPr>
        <sz val="11"/>
        <color rgb="FF000000"/>
        <rFont val="FreeSans"/>
        <family val="2"/>
        <charset val="1"/>
      </rPr>
      <t xml:space="preserve">If there is no "סטנד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</si>
  <si>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ספרייט זירו1.5ל'נמצא על מדף לא מקורר בחנות</t>
  </si>
  <si>
    <r>
      <rPr>
        <sz val="11"/>
        <color rgb="FF000000"/>
        <rFont val="FreeSans"/>
        <family val="2"/>
        <charset val="1"/>
      </rPr>
  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
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</si>
  <si>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ספרייט1.5ל'נמצא על מדף לא מקורר בחנות</t>
  </si>
  <si>
    <t xml:space="preserve">7290013584182, 7290110110611</t>
  </si>
  <si>
    <t xml:space="preserve">מינימום2פייס למוצר-מוצרים מובילים</t>
  </si>
  <si>
    <t xml:space="preserve">פלנוגרמה</t>
  </si>
  <si>
    <t xml:space="preserve">Min 2 Availability</t>
  </si>
  <si>
    <t xml:space="preserve">Percentage</t>
  </si>
  <si>
    <t xml:space="preserve">7290002331322, 7290002331162, 7290002871361, 7290001594865, 7290008909761, 7290013586803, 7290013585349, 000002, 7290011018283, 7290000284316, 7290002871248, 7290001975015, 000001, 7290008909860, 7290003667109, 7290002871460, 1179, 7290002331148, 7290002331117, 7290013585240, 7290013584182, 7290110110611, 7290000284361</t>
  </si>
  <si>
    <r>
      <rPr>
        <sz val="11"/>
        <color rgb="FF000000"/>
        <rFont val="FreeSans"/>
        <family val="2"/>
        <charset val="1"/>
      </rPr>
      <t xml:space="preserve">If there is no "מקרר חברה מרכזית</t>
    </r>
    <r>
      <rPr>
        <sz val="11"/>
        <color rgb="FF000000"/>
        <rFont val="Arial"/>
        <family val="2"/>
        <charset val="177"/>
      </rPr>
      <t xml:space="preserve">" scene type- split the weight to the 2 other qestions</t>
    </r>
  </si>
  <si>
    <t xml:space="preserve">האם משפחת קוקה-קולה1.5ל'נמצא ברצף ב-4מדפים</t>
  </si>
  <si>
    <t xml:space="preserve">Availability by sequence</t>
  </si>
  <si>
    <t xml:space="preserve">brand_name</t>
  </si>
  <si>
    <t xml:space="preserve">Coca-Cola Zero ,Coca-Cola ,Coca Cola Diet</t>
  </si>
  <si>
    <t xml:space="preserve">size</t>
  </si>
  <si>
    <t xml:space="preserve">טיקטים לכל מותג בחזית המדפים</t>
  </si>
  <si>
    <t xml:space="preserve">סטנד חברה מרכזית,מקרר חברה מרכזית</t>
  </si>
  <si>
    <t xml:space="preserve">Survey</t>
  </si>
  <si>
    <t xml:space="preserve">Survey text</t>
  </si>
  <si>
    <t xml:space="preserve">question_id</t>
  </si>
  <si>
    <t xml:space="preserve">כן</t>
  </si>
  <si>
    <r>
      <rPr>
        <sz val="11"/>
        <color rgb="FF000000"/>
        <rFont val="FreeSans"/>
        <family val="2"/>
        <charset val="1"/>
      </rPr>
      <t xml:space="preserve">נתח תצוגה ח"מ</t>
    </r>
    <r>
      <rPr>
        <sz val="11"/>
        <color rgb="FF000000"/>
        <rFont val="Arial"/>
        <family val="2"/>
        <charset val="177"/>
      </rPr>
      <t xml:space="preserve">1.5 ל' בסטנד ח"מ- 80%</t>
    </r>
  </si>
  <si>
    <t xml:space="preserve">שטח תצוגה</t>
  </si>
  <si>
    <t xml:space="preserve">סטנד חברה מרכזית</t>
  </si>
  <si>
    <t xml:space="preserve">SOS</t>
  </si>
  <si>
    <t xml:space="preserve">manufacturer_name</t>
  </si>
  <si>
    <t xml:space="preserve">Central Bottling Company</t>
  </si>
  <si>
    <t xml:space="preserve">Y</t>
  </si>
  <si>
    <t xml:space="preserve">נתח תצוגה חברה מרכזית במקרר חברה מרכזית יחיד ושני</t>
  </si>
  <si>
    <t xml:space="preserve">מקרר חברה מרכזית</t>
  </si>
  <si>
    <t xml:space="preserve">SOS Cooler</t>
  </si>
  <si>
    <t xml:space="preserve">80%,100%</t>
  </si>
  <si>
    <r>
      <rPr>
        <sz val="11"/>
        <color rgb="FF000000"/>
        <rFont val="FreeSans"/>
        <family val="2"/>
        <charset val="1"/>
      </rPr>
      <t xml:space="preserve">האם קיימים לפחות שלושה תקשוריsell outבנקודה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</si>
  <si>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נקודת מפגש</t>
  </si>
  <si>
    <r>
      <rPr>
        <sz val="11"/>
        <color rgb="FF000000"/>
        <rFont val="FreeSans"/>
        <family val="2"/>
        <charset val="1"/>
      </rPr>
      <t xml:space="preserve">האם מקרר ח"מ נמצא בטווח של עד</t>
    </r>
    <r>
      <rPr>
        <sz val="11"/>
        <color rgb="FF000000"/>
        <rFont val="Arial"/>
        <family val="2"/>
        <charset val="177"/>
      </rPr>
      <t xml:space="preserve">2 מטר מהקופה או מחוץ לנקודה?</t>
    </r>
  </si>
  <si>
    <r>
      <rPr>
        <sz val="11"/>
        <color rgb="FF000000"/>
        <rFont val="FreeSans"/>
        <family val="2"/>
        <charset val="1"/>
      </rPr>
      <t xml:space="preserve">האם קיימת במה או סטנד במבצע החודש/השקה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</si>
  <si>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אריזת נביעות1.5ל'נמצא בחנות</t>
  </si>
  <si>
    <t xml:space="preserve">האם פאנטה אורנג' 1.5ל'נמצא בחנות</t>
  </si>
  <si>
    <t xml:space="preserve">האם פריגת משק"ל ענבים1.5ל'נמצא בחנות</t>
  </si>
  <si>
    <t xml:space="preserve">האם פיוז טי אפרסק1.5ל'נמצא בחנות</t>
  </si>
  <si>
    <t xml:space="preserve">האם קוקה-קולה1.5ליטר נמצא בחנות</t>
  </si>
  <si>
    <t xml:space="preserve">האם ספרייט1.5ל'נמצא בחנות</t>
  </si>
  <si>
    <t xml:space="preserve">האם קוקה-קולה זירו1.5ליטר נמצא בחנות</t>
  </si>
  <si>
    <t xml:space="preserve">7290002331322, 7290002331322, 7290002331162, 7290003667109, 7290002871446, 7290011018283, 7290000284316, 7290013584182, 7290110110611, 7290013584182, 7290110110611, 7290008909860</t>
  </si>
  <si>
    <t xml:space="preserve">האם גוש מוגז צבעוני1.5ל'פרוס באופן אחיד על4מדפים מהמדף העליון(לא מקורר)</t>
  </si>
  <si>
    <t xml:space="preserve">Block by top shelf</t>
  </si>
  <si>
    <t xml:space="preserve">Coca-Cola Zero ,Coca-Cola ,Coca Cola Diet, Sprite ,Fanta ,Sprite ZERO</t>
  </si>
  <si>
    <t xml:space="preserve">האם אריזת נביעות1.5ל'נמצא במדף לא מקורר בחנות</t>
  </si>
  <si>
    <t xml:space="preserve">האם בקבוק טובורג נמצא על מדף לא מקורר בחנות</t>
  </si>
  <si>
    <t xml:space="preserve">7290002331322, 7290002331162, 7290002871361, 7290001594865, 7290008909761, 7290013586803, 7290013585349, 000002, 7290011018283, 7290002871248, 7290001975015, 000001, 7290002871460, 7290000284316, 7290003667109, 7290002331179, 7290002331148, 7290002331117, 7290008909860, 7290013584182, 7290110110611, 7290013585240</t>
  </si>
  <si>
    <t xml:space="preserve">האם בקבוק קרלסברג נמצא על מדף מקורר בחנות</t>
  </si>
  <si>
    <t xml:space="preserve">האם נביעות500מ"ל-נמצא על מדף מקורר בחנות</t>
  </si>
  <si>
    <t xml:space="preserve">7290002331018, 7290002331360, 7290002331025, 7290015493284</t>
  </si>
  <si>
    <t xml:space="preserve">האם בקבוק טובורג רד נמצא על מדף מקורר בחנות</t>
  </si>
  <si>
    <t xml:space="preserve">האם קוקה-קולה500מ"ל נמצא על מדף מקורר בחנות</t>
  </si>
  <si>
    <t xml:space="preserve">האם קינלי סודה250מ"ל נמצא על מדף מקורר בחנות</t>
  </si>
  <si>
    <t xml:space="preserve">האם קוקה-קולה זירו500מ"ל נמצא על מדף מקורר בחנות</t>
  </si>
  <si>
    <t xml:space="preserve">האם פיוז-תה בטעם אפרסק500מ"ל נמצא על מדף מקורר בחנות</t>
  </si>
  <si>
    <t xml:space="preserve">1 Bottom shelf only!</t>
  </si>
  <si>
    <t xml:space="preserve">האם נביעות פלוס אפרסק/תפוח/ענבים/אבטיח נמצא על מדף מקורר בחנות</t>
  </si>
  <si>
    <t xml:space="preserve">7290002331155, 7290002331124, 7290002331711, 7290015493192,</t>
  </si>
  <si>
    <t xml:space="preserve">האם פאנטה אורנג' 500מ"ל נמצא על מדף מקורר בחנות</t>
  </si>
  <si>
    <t xml:space="preserve">Min 2 facing per shelf!</t>
  </si>
  <si>
    <t xml:space="preserve">האם ספרייט LIME 500 מ"ל נמצא על מדף מקורר בחנות</t>
  </si>
  <si>
    <t xml:space="preserve">Param 1 divided by param 2 by weighted  target
1. one CBC cooler, target=80%
2. one CBC cooler + one or more CBC coolers, target= first 80%. Second or more 100% (sorted by low to high)
3. one or more CBC cooler + one or more other cooler, all CBC coolers target =100%</t>
  </si>
  <si>
    <t xml:space="preserve">האם פריגת אישי בטעם ענבים נמצא על מדף מקורר בחנות</t>
  </si>
  <si>
    <t xml:space="preserve">7290001594391, 7290001594278</t>
  </si>
  <si>
    <t xml:space="preserve">7290002871361, 7290002871361, 7290001594865, 7290008909761, 7290013586803, 7290013585349, 000002, 7290002331018, 7290002331360, 7290002331025, 7290015493284, 7290002871248, 7290001975015, 000001, 7290001594155, 7290001594230, 7290008909853, 7290011018184,  7290002331155, 7290002331124, 7290002331711, 7290015493192, 7290001594179, 7290110110635, 7290001594391, 7290001594278, 7290001594230</t>
  </si>
  <si>
    <t xml:space="preserve">האם בקבוקי1.5ל'נמצאים במדף תחתון בלבד</t>
  </si>
  <si>
    <t xml:space="preserve">Availability from bottom</t>
  </si>
  <si>
    <t xml:space="preserve">האם משפחת קוקה-קולה נמצאת בלפחות3מדפים עליונים</t>
  </si>
  <si>
    <t xml:space="preserve">Availability by top shelf</t>
  </si>
  <si>
    <t xml:space="preserve">330 ,350 ,500 ,1 ,250</t>
  </si>
  <si>
    <t xml:space="preserve">facings</t>
  </si>
  <si>
    <r>
      <rPr>
        <sz val="11"/>
        <color rgb="FF000000"/>
        <rFont val="FreeSans"/>
        <family val="2"/>
        <charset val="1"/>
      </rPr>
      <t xml:space="preserve">האם קיים לפחות תקשורsell outאחד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</si>
  <si>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קיים אלמנט שיווקי בנקודה</t>
    </r>
    <r>
      <rPr>
        <sz val="11"/>
        <color rgb="FF000000"/>
        <rFont val="Arial"/>
        <family val="2"/>
        <charset val="177"/>
      </rPr>
      <t xml:space="preserve">?</t>
    </r>
  </si>
  <si>
    <r>
      <rPr>
        <sz val="11"/>
        <color rgb="FF000000"/>
        <rFont val="FreeSans"/>
        <family val="2"/>
        <charset val="1"/>
      </rPr>
      <t xml:space="preserve">האם מקרר ח"מ נמצא מחוץ לנקודה או ראשון מהכניסה</t>
    </r>
    <r>
      <rPr>
        <sz val="11"/>
        <color rgb="FF000000"/>
        <rFont val="Arial"/>
        <family val="2"/>
        <charset val="177"/>
      </rPr>
      <t xml:space="preserve">?</t>
    </r>
  </si>
  <si>
    <t xml:space="preserve">האם קוקה-קולה באריזת פחית נמצא על מדף מקורר בחנות</t>
  </si>
  <si>
    <t xml:space="preserve">האם קוקה-קולה זירו באריזת פחית מצא על מדף מקורר בחנות</t>
  </si>
  <si>
    <t xml:space="preserve">האם פיוז טי בטעם אפרסק500מ"ל נמצא על מדף מקורר בחנות</t>
  </si>
  <si>
    <t xml:space="preserve">האם פאנטה אורנג'באריזת פחית נמצא על מדף מקורר בחנות</t>
  </si>
  <si>
    <t xml:space="preserve">האם ספרייט באריזת פחית נמצא על מדף מקורר בחנות</t>
  </si>
  <si>
    <t xml:space="preserve">7290013584113, 7290110110659</t>
  </si>
  <si>
    <t xml:space="preserve">7290002331018, 7290002331360, 7290002331025, 7290015493284, 7290011017866, 7290011017873, 7290001594230, 7290011018184, 7290001594391, 7290001594278, 7290011018443, 7290013584113, 7290110110659</t>
  </si>
  <si>
    <t xml:space="preserve">האם פריגת תפוזים אישי נמצא על מדף מקורר בחנות</t>
  </si>
  <si>
    <t xml:space="preserve">7290001594377, 7290001594988, 7290013586766</t>
  </si>
  <si>
    <t xml:space="preserve">7290002871361, 7290001594865, 7290008909761, 7290013586803, 7290013585349, 000002, 7290002331018, 7290002331360, 7290002331025, 7290015493284, 7290001594155, 7290002871248, 7290001975015, 000001, 7290008909853, 7290001594230,7290011018184, 7290002331155, 7290002331124, 7290002331711, 7290015493192,  7290001594179, 7290110110635, 7290001594230, 7290001594377, 7290001594988, 7290013586766</t>
  </si>
  <si>
    <t xml:space="preserve">האם קוקה-קולה פחית330מ"ל נמצא על מדף מקורר בחנות</t>
  </si>
  <si>
    <t xml:space="preserve">האם קוקה-קולהZEROפחית330מ"ל נמצא על מדף מקורר בחנות</t>
  </si>
  <si>
    <t xml:space="preserve">האם מאלטי330מ"ל נמצא על מדף מקורר בחנות</t>
  </si>
  <si>
    <t xml:space="preserve">האם פריגת בטעם ענבים באריזה אישית נמצא על מדף מקורר בחנות</t>
  </si>
  <si>
    <t xml:space="preserve">האם פאנטה אורנג'פחית330מ"ל נמצא על מדף מקורר בחנות</t>
  </si>
  <si>
    <t xml:space="preserve">האם ספרייט פחית330מ"ל נמצא על מדף מקורר בחנות</t>
  </si>
  <si>
    <t xml:space="preserve">7290011017866 ,7290011017873 ,7290001594230 , 7290002331018, 7290002331360, 7290002331025, 7290015493284, 7290002331155, 7290002331155, 7290002331124, 7290002331711, 7290015493192, 7290001594544, 7290011018184, 7290001594391, 7290001594278, 7290011018443, 7290013584113, 7290110110659</t>
  </si>
  <si>
    <t xml:space="preserve">האם פריגת בטעם ענבים באריזת אישית נמצא על מדף מקורר בחנות</t>
  </si>
  <si>
    <t xml:space="preserve">האם נביעות500מ"ל פקק שטוח/TO GOנמצא על מדף מקורר בחנות</t>
  </si>
  <si>
    <t xml:space="preserve">7290011017866, 7290011017873, 7290001594230, 7290001594391, 7290001594278, 7290013584113, 7290110110659, 7290011018443, 7290011018184, 7290002331018, 7290002331360, 7290002331025, 7290015493284</t>
  </si>
  <si>
    <t xml:space="preserve">האם מוצרי מוגז שחור נמצאים בחלקו העליון של המקרר(לפחות מדף אחד מאמצע ומעלה)</t>
  </si>
  <si>
    <t xml:space="preserve">Availability from mid and up</t>
  </si>
  <si>
    <t xml:space="preserve">7290011017866, 7290011017873, 7290002331018, 7290002331360, 7290002331025, 7290015493284, 7290002331155, 7290002331124, 7290002331711, 7290015493192, 7290011018184, 7290001594391, 7290001594278, 7290011018443, 7290110110659</t>
  </si>
  <si>
    <t xml:space="preserve">אילת</t>
  </si>
  <si>
    <t xml:space="preserve">7290002331322, 7290002331162, 7290002331315</t>
  </si>
  <si>
    <t xml:space="preserve">האם טובורג נמצא על מדף לא מקורר בחנות</t>
  </si>
  <si>
    <t xml:space="preserve">7290002871248, 7290001975015, 000001, 7290001594520, 7290001594858, 7290110110321, 7290001594803</t>
  </si>
  <si>
    <t xml:space="preserve">האם פריגת משק"ל תפוזים1.5/ לימונענע ל'נמצא על מדף לא מקורר בחנות</t>
  </si>
  <si>
    <t xml:space="preserve">7290002871460, 7290013584816</t>
  </si>
  <si>
    <t xml:space="preserve">האם דיאט קוקה-קולה1.5ל'נמצא על מדף לא מקורר בחנות</t>
  </si>
  <si>
    <t xml:space="preserve">האם נביעות 755 או פקק שטוח-נמצא על מדף מקורר בחנות</t>
  </si>
  <si>
    <t xml:space="preserve">7290002331018, 7290002331360, 7290002331025, 7290002331094, 7290002331421</t>
  </si>
  <si>
    <r>
      <rPr>
        <sz val="11"/>
        <color rgb="FF000000"/>
        <rFont val="FreeSans"/>
        <family val="2"/>
        <charset val="1"/>
      </rPr>
      <t xml:space="preserve">האם קיים לפחות תקשור sell out 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</si>
  <si>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סליק קולה ZERO 330 מ"ל מבצע</t>
  </si>
  <si>
    <t xml:space="preserve">סליק קוקה קולה 330 מ"ל מבצע</t>
  </si>
  <si>
    <t xml:space="preserve">מינימרקט כללי קר פרטי</t>
  </si>
  <si>
    <t xml:space="preserve">מינימרקט כללי אילת</t>
  </si>
  <si>
    <t xml:space="preserve">מינימרקט ערבי קר פרטי</t>
  </si>
  <si>
    <t xml:space="preserve">מינימרקט חרדי קר פרטי</t>
  </si>
  <si>
    <t xml:space="preserve">פיצוחיות כללי קר פרטי</t>
  </si>
  <si>
    <t xml:space="preserve">פיצוחיות כללי אילת</t>
  </si>
  <si>
    <t xml:space="preserve">פיצוחיות ערבי קר פרטי</t>
  </si>
  <si>
    <t xml:space="preserve">פיצוחיות חרדי קר פרטי</t>
  </si>
  <si>
    <t xml:space="preserve">מזון מהיר כללי קר פרטי</t>
  </si>
  <si>
    <t xml:space="preserve">מזון מהיר כללי אילת</t>
  </si>
  <si>
    <t xml:space="preserve">מזון מהיר ערבי קר פרטי</t>
  </si>
  <si>
    <t xml:space="preserve">מזון מהיר חרדי קר פרטי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</si>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</sst>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"/>
    <numFmt numFmtId="166" formatCode="0.00%"/>
    <numFmt numFmtId="167" formatCode="0%"/>
    <numFmt numFmtId="168" formatCode="#,##0"/>
    <numFmt numFmtId="169" formatCode="0.0"/>
    <numFmt numFmtId="170" formatCode="0.000%"/>
  </numFmts>
  <fonts count="12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name val="FreeSans"/>
      <family val="2"/>
      <charset val="1"/>
    </font>
    <font>
      <sz val="11"/>
      <name val="Calibri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592C82"/>
        <bgColor rgb="FF333333"/>
      </patternFill>
    </fill>
    <fill>
      <patternFill patternType="solid">
        <fgColor rgb="FFF4BE49"/>
        <bgColor rgb="FFFFD966"/>
      </patternFill>
    </fill>
    <fill>
      <patternFill patternType="solid">
        <fgColor rgb="FF9DC3E6"/>
        <bgColor rgb="FFC0C0C0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4BE4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6" borderId="1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1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5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2D050"/>
      <rgbColor rgb="FFF4BE49"/>
      <rgbColor rgb="FFFF9900"/>
      <rgbColor rgb="FFFF6600"/>
      <rgbColor rgb="FF626468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22"/>
  <sheetViews>
    <sheetView windowProtection="false" showFormulas="false" showGridLines="true" showRowColHeaders="true" showZeros="true" rightToLeft="false" tabSelected="true" showOutlineSymbols="true" defaultGridColor="true" view="normal" topLeftCell="A159" colorId="64" zoomScale="100" zoomScaleNormal="100" zoomScalePageLayoutView="100" workbookViewId="0">
      <selection pane="topLeft" activeCell="B214" activeCellId="0" sqref="B214"/>
    </sheetView>
  </sheetViews>
  <sheetFormatPr defaultRowHeight="14"/>
  <cols>
    <col collapsed="false" hidden="false" max="1" min="1" style="1" width="71.1302325581395"/>
    <col collapsed="false" hidden="false" max="2" min="2" style="1" width="18.4604651162791"/>
    <col collapsed="false" hidden="false" max="3" min="3" style="2" width="45.6558139534884"/>
    <col collapsed="false" hidden="false" max="4" min="4" style="1" width="15.3813953488372"/>
    <col collapsed="false" hidden="false" max="5" min="5" style="1" width="26.4604651162791"/>
    <col collapsed="false" hidden="false" max="6" min="6" style="3" width="24.9813953488372"/>
    <col collapsed="false" hidden="false" max="7" min="7" style="1" width="34.0883720930233"/>
    <col collapsed="false" hidden="false" max="8" min="8" style="1" width="20.6744186046512"/>
    <col collapsed="false" hidden="false" max="9" min="9" style="4" width="25.2279069767442"/>
    <col collapsed="false" hidden="false" max="10" min="10" style="4" width="16.1209302325581"/>
    <col collapsed="false" hidden="false" max="11" min="11" style="4" width="31.2558139534884"/>
    <col collapsed="false" hidden="false" max="12" min="12" style="0" width="64.2372093023256"/>
    <col collapsed="false" hidden="false" max="13" min="13" style="4" width="33.5953488372093"/>
    <col collapsed="false" hidden="false" max="14" min="14" style="4" width="21.1674418604651"/>
    <col collapsed="false" hidden="false" max="15" min="15" style="4" width="19.8139534883721"/>
    <col collapsed="false" hidden="false" max="16" min="16" style="4" width="21.1674418604651"/>
    <col collapsed="false" hidden="false" max="17" min="17" style="4" width="12.0604651162791"/>
    <col collapsed="false" hidden="false" max="18" min="18" style="4" width="11.8139534883721"/>
    <col collapsed="false" hidden="false" max="19" min="19" style="4" width="15.753488372093"/>
    <col collapsed="false" hidden="false" max="20" min="20" style="5" width="102.139534883721"/>
    <col collapsed="false" hidden="false" max="1025" min="21" style="5" width="17.106976744186"/>
  </cols>
  <sheetData>
    <row r="1" s="9" customFormat="true" ht="14" hidden="false" customHeight="false" outlineLevel="0" collapsed="false">
      <c r="A1" s="6" t="s">
        <v>0</v>
      </c>
      <c r="B1" s="6"/>
      <c r="C1" s="6"/>
      <c r="D1" s="6" t="s">
        <v>1</v>
      </c>
      <c r="E1" s="6"/>
      <c r="F1" s="7"/>
      <c r="G1" s="8" t="s">
        <v>2</v>
      </c>
      <c r="H1" s="8"/>
      <c r="I1" s="6" t="s">
        <v>3</v>
      </c>
      <c r="J1" s="6"/>
      <c r="K1" s="6" t="s">
        <v>4</v>
      </c>
      <c r="L1" s="6"/>
      <c r="M1" s="6"/>
      <c r="N1" s="6"/>
      <c r="O1" s="6"/>
      <c r="P1" s="6"/>
      <c r="Q1" s="8" t="s">
        <v>5</v>
      </c>
      <c r="R1" s="8"/>
      <c r="S1" s="8"/>
      <c r="T1" s="8"/>
      <c r="AMD1" s="10"/>
      <c r="AME1" s="10"/>
      <c r="AMF1" s="10"/>
      <c r="AMG1" s="10"/>
    </row>
    <row r="2" s="10" customFormat="true" ht="14" hidden="false" customHeight="false" outlineLevel="0" collapsed="false">
      <c r="A2" s="11" t="s">
        <v>6</v>
      </c>
      <c r="B2" s="11" t="s">
        <v>7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20</v>
      </c>
      <c r="P2" s="11" t="s">
        <v>21</v>
      </c>
      <c r="Q2" s="11" t="s">
        <v>22</v>
      </c>
      <c r="R2" s="11" t="s">
        <v>23</v>
      </c>
      <c r="S2" s="11" t="s">
        <v>24</v>
      </c>
      <c r="T2" s="11"/>
    </row>
    <row r="3" s="21" customFormat="true" ht="14" hidden="false" customHeight="false" outlineLevel="0" collapsed="false">
      <c r="A3" s="12" t="s">
        <v>25</v>
      </c>
      <c r="B3" s="13" t="s">
        <v>26</v>
      </c>
      <c r="C3" s="13" t="str">
        <f aca="false">IF(D3="מינימרקט","מינימרקט",IF(D3="ON THE GO","פיצוחיות","מזון מהיר"))&amp;" "&amp;E3&amp;" "&amp;F3</f>
        <v>פיצוחיות כללי קר פרטי</v>
      </c>
      <c r="D3" s="13" t="s">
        <v>27</v>
      </c>
      <c r="E3" s="13" t="s">
        <v>28</v>
      </c>
      <c r="F3" s="12" t="s">
        <v>29</v>
      </c>
      <c r="G3" s="14"/>
      <c r="H3" s="12" t="s">
        <v>30</v>
      </c>
      <c r="I3" s="15" t="s">
        <v>31</v>
      </c>
      <c r="J3" s="15" t="s">
        <v>32</v>
      </c>
      <c r="K3" s="15" t="s">
        <v>33</v>
      </c>
      <c r="L3" s="16" t="n">
        <v>5060517886486</v>
      </c>
      <c r="M3" s="17"/>
      <c r="N3" s="17"/>
      <c r="O3" s="17"/>
      <c r="P3" s="17"/>
      <c r="Q3" s="18" t="n">
        <v>0.0307692307692308</v>
      </c>
      <c r="R3" s="19" t="n">
        <v>1</v>
      </c>
      <c r="S3" s="17"/>
      <c r="T3" s="20"/>
      <c r="AMD3" s="22"/>
      <c r="AME3" s="22"/>
      <c r="AMF3" s="22"/>
      <c r="AMG3" s="22"/>
    </row>
    <row r="4" s="23" customFormat="true" ht="14" hidden="false" customHeight="false" outlineLevel="0" collapsed="false">
      <c r="A4" s="12" t="s">
        <v>25</v>
      </c>
      <c r="B4" s="13" t="s">
        <v>26</v>
      </c>
      <c r="C4" s="13" t="str">
        <f aca="false">IF(D4="מינימרקט","מינימרקט",IF(D4="ON THE GO","פיצוחיות","מזון מהיר"))&amp;" "&amp;E4&amp;" "&amp;F4</f>
        <v>פיצוחיות ערבי קר פרטי</v>
      </c>
      <c r="D4" s="13" t="s">
        <v>27</v>
      </c>
      <c r="E4" s="13" t="s">
        <v>34</v>
      </c>
      <c r="F4" s="12" t="s">
        <v>29</v>
      </c>
      <c r="G4" s="14"/>
      <c r="H4" s="12" t="s">
        <v>30</v>
      </c>
      <c r="I4" s="15" t="s">
        <v>31</v>
      </c>
      <c r="J4" s="15" t="s">
        <v>32</v>
      </c>
      <c r="K4" s="15" t="s">
        <v>33</v>
      </c>
      <c r="L4" s="16" t="n">
        <v>5060517886486</v>
      </c>
      <c r="M4" s="17"/>
      <c r="N4" s="17"/>
      <c r="O4" s="17"/>
      <c r="P4" s="17"/>
      <c r="Q4" s="18" t="n">
        <v>0.0444444444444444</v>
      </c>
      <c r="R4" s="19" t="n">
        <v>1</v>
      </c>
      <c r="S4" s="17"/>
      <c r="T4" s="20"/>
    </row>
    <row r="5" s="24" customFormat="true" ht="14" hidden="false" customHeight="false" outlineLevel="0" collapsed="false">
      <c r="A5" s="12" t="s">
        <v>35</v>
      </c>
      <c r="B5" s="13" t="s">
        <v>26</v>
      </c>
      <c r="C5" s="13" t="str">
        <f aca="false">IF(D5="מינימרקט","מינימרקט",IF(D5="ON THE GO","פיצוחיות","מזון מהיר"))&amp;" "&amp;E5&amp;" "&amp;F5</f>
        <v>מזון מהיר חרדי קר פרטי</v>
      </c>
      <c r="D5" s="13" t="s">
        <v>36</v>
      </c>
      <c r="E5" s="13" t="s">
        <v>37</v>
      </c>
      <c r="F5" s="12" t="s">
        <v>29</v>
      </c>
      <c r="G5" s="14"/>
      <c r="H5" s="12" t="s">
        <v>30</v>
      </c>
      <c r="I5" s="15" t="s">
        <v>31</v>
      </c>
      <c r="J5" s="15" t="s">
        <v>32</v>
      </c>
      <c r="K5" s="15" t="s">
        <v>33</v>
      </c>
      <c r="L5" s="16" t="n">
        <v>7290001594544</v>
      </c>
      <c r="M5" s="17"/>
      <c r="N5" s="17"/>
      <c r="O5" s="17"/>
      <c r="P5" s="17"/>
      <c r="Q5" s="18" t="n">
        <v>0.04</v>
      </c>
      <c r="R5" s="19" t="n">
        <v>1</v>
      </c>
      <c r="S5" s="17"/>
      <c r="T5" s="20"/>
    </row>
    <row r="6" s="24" customFormat="true" ht="14" hidden="false" customHeight="false" outlineLevel="0" collapsed="false">
      <c r="A6" s="12" t="s">
        <v>38</v>
      </c>
      <c r="B6" s="13" t="s">
        <v>26</v>
      </c>
      <c r="C6" s="13" t="str">
        <f aca="false">IF(D6="מינימרקט","מינימרקט",IF(D6="ON THE GO","פיצוחיות","מזון מהיר"))&amp;" "&amp;E6&amp;" "&amp;F6</f>
        <v>מזון מהיר כללי קר פרטי</v>
      </c>
      <c r="D6" s="12" t="s">
        <v>36</v>
      </c>
      <c r="E6" s="12" t="s">
        <v>28</v>
      </c>
      <c r="F6" s="12" t="s">
        <v>29</v>
      </c>
      <c r="G6" s="14"/>
      <c r="H6" s="12" t="s">
        <v>30</v>
      </c>
      <c r="I6" s="15" t="s">
        <v>31</v>
      </c>
      <c r="J6" s="15" t="s">
        <v>32</v>
      </c>
      <c r="K6" s="15" t="s">
        <v>33</v>
      </c>
      <c r="L6" s="12" t="s">
        <v>39</v>
      </c>
      <c r="M6" s="17"/>
      <c r="N6" s="17"/>
      <c r="O6" s="17"/>
      <c r="P6" s="17"/>
      <c r="Q6" s="18" t="n">
        <v>0.0363636363636364</v>
      </c>
      <c r="R6" s="12" t="n">
        <v>1</v>
      </c>
      <c r="S6" s="17"/>
      <c r="T6" s="20"/>
    </row>
    <row r="7" s="24" customFormat="true" ht="14" hidden="false" customHeight="false" outlineLevel="0" collapsed="false">
      <c r="A7" s="12" t="s">
        <v>40</v>
      </c>
      <c r="B7" s="13" t="s">
        <v>26</v>
      </c>
      <c r="C7" s="13" t="str">
        <f aca="false">IF(D7="מינימרקט","מינימרקט",IF(D7="ON THE GO","פיצוחיות","מזון מהיר"))&amp;" "&amp;E7&amp;" "&amp;F7</f>
        <v>פיצוחיות כללי קר פרטי</v>
      </c>
      <c r="D7" s="13" t="s">
        <v>27</v>
      </c>
      <c r="E7" s="13" t="s">
        <v>28</v>
      </c>
      <c r="F7" s="12" t="s">
        <v>29</v>
      </c>
      <c r="G7" s="14"/>
      <c r="H7" s="12" t="s">
        <v>30</v>
      </c>
      <c r="I7" s="15" t="s">
        <v>31</v>
      </c>
      <c r="J7" s="15" t="s">
        <v>32</v>
      </c>
      <c r="K7" s="15" t="s">
        <v>33</v>
      </c>
      <c r="L7" s="16" t="n">
        <v>7290013585257</v>
      </c>
      <c r="M7" s="17"/>
      <c r="N7" s="17"/>
      <c r="O7" s="17"/>
      <c r="P7" s="17"/>
      <c r="Q7" s="18" t="n">
        <v>0.0307692307692308</v>
      </c>
      <c r="R7" s="19" t="n">
        <v>1</v>
      </c>
      <c r="S7" s="17"/>
      <c r="T7" s="20"/>
    </row>
    <row r="8" s="24" customFormat="true" ht="14" hidden="false" customHeight="false" outlineLevel="0" collapsed="false">
      <c r="A8" s="12" t="s">
        <v>40</v>
      </c>
      <c r="B8" s="13" t="s">
        <v>26</v>
      </c>
      <c r="C8" s="13" t="str">
        <f aca="false">IF(D8="מינימרקט","מינימרקט",IF(D8="ON THE GO","פיצוחיות","מזון מהיר"))&amp;" "&amp;E8&amp;" "&amp;F8</f>
        <v>פיצוחיות חרדי קר פרטי</v>
      </c>
      <c r="D8" s="13" t="s">
        <v>27</v>
      </c>
      <c r="E8" s="13" t="s">
        <v>37</v>
      </c>
      <c r="F8" s="12" t="s">
        <v>29</v>
      </c>
      <c r="G8" s="14"/>
      <c r="H8" s="12" t="s">
        <v>30</v>
      </c>
      <c r="I8" s="15" t="s">
        <v>31</v>
      </c>
      <c r="J8" s="15" t="s">
        <v>32</v>
      </c>
      <c r="K8" s="15" t="s">
        <v>33</v>
      </c>
      <c r="L8" s="16" t="n">
        <v>7290013585257</v>
      </c>
      <c r="M8" s="17"/>
      <c r="N8" s="17"/>
      <c r="O8" s="17"/>
      <c r="P8" s="17"/>
      <c r="Q8" s="18" t="n">
        <v>0.0333333333333333</v>
      </c>
      <c r="R8" s="19" t="n">
        <v>1</v>
      </c>
      <c r="S8" s="17"/>
      <c r="T8" s="20"/>
    </row>
    <row r="9" s="24" customFormat="true" ht="14" hidden="false" customHeight="false" outlineLevel="0" collapsed="false">
      <c r="A9" s="25" t="s">
        <v>41</v>
      </c>
      <c r="B9" s="26" t="s">
        <v>26</v>
      </c>
      <c r="C9" s="26" t="str">
        <f aca="false">IF(D9="מינימרקט","מינימרקט",IF(D9="ON THE GO","פיצוחיות","מזון מהיר"))&amp;" "&amp;E9&amp;" "&amp;F9</f>
        <v>מינימרקט כללי קר פרטי</v>
      </c>
      <c r="D9" s="25" t="s">
        <v>42</v>
      </c>
      <c r="E9" s="25" t="s">
        <v>28</v>
      </c>
      <c r="F9" s="25" t="s">
        <v>29</v>
      </c>
      <c r="G9" s="25"/>
      <c r="H9" s="25" t="s">
        <v>43</v>
      </c>
      <c r="I9" s="15" t="s">
        <v>31</v>
      </c>
      <c r="J9" s="15" t="s">
        <v>32</v>
      </c>
      <c r="K9" s="15" t="s">
        <v>33</v>
      </c>
      <c r="L9" s="27" t="s">
        <v>44</v>
      </c>
      <c r="M9" s="15"/>
      <c r="N9" s="15"/>
      <c r="O9" s="15"/>
      <c r="P9" s="15"/>
      <c r="Q9" s="28" t="n">
        <f aca="false">0.4/11</f>
        <v>0.0363636363636364</v>
      </c>
      <c r="R9" s="15" t="n">
        <v>1</v>
      </c>
      <c r="S9" s="15"/>
      <c r="T9" s="20"/>
    </row>
    <row r="10" s="24" customFormat="true" ht="28" hidden="false" customHeight="false" outlineLevel="0" collapsed="false">
      <c r="A10" s="25" t="s">
        <v>45</v>
      </c>
      <c r="B10" s="26" t="s">
        <v>26</v>
      </c>
      <c r="C10" s="26" t="str">
        <f aca="false">IF(D10="מינימרקט","מינימרקט",IF(D10="ON THE GO","פיצוחיות","מזון מהיר"))&amp;" "&amp;E10&amp;" "&amp;F10</f>
        <v>מינימרקט כללי קר פרטי</v>
      </c>
      <c r="D10" s="25" t="s">
        <v>42</v>
      </c>
      <c r="E10" s="25" t="s">
        <v>28</v>
      </c>
      <c r="F10" s="25" t="s">
        <v>29</v>
      </c>
      <c r="G10" s="25"/>
      <c r="H10" s="25" t="s">
        <v>43</v>
      </c>
      <c r="I10" s="15" t="s">
        <v>31</v>
      </c>
      <c r="J10" s="15" t="s">
        <v>32</v>
      </c>
      <c r="K10" s="15" t="s">
        <v>33</v>
      </c>
      <c r="L10" s="29" t="s">
        <v>46</v>
      </c>
      <c r="M10" s="15"/>
      <c r="N10" s="15"/>
      <c r="O10" s="15"/>
      <c r="P10" s="15"/>
      <c r="Q10" s="28" t="n">
        <f aca="false">0.4/11</f>
        <v>0.0363636363636364</v>
      </c>
      <c r="R10" s="15" t="n">
        <v>1</v>
      </c>
      <c r="S10" s="15"/>
      <c r="T10" s="20"/>
    </row>
    <row r="11" s="24" customFormat="true" ht="14" hidden="false" customHeight="false" outlineLevel="0" collapsed="false">
      <c r="A11" s="26" t="s">
        <v>47</v>
      </c>
      <c r="B11" s="26" t="s">
        <v>26</v>
      </c>
      <c r="C11" s="26" t="str">
        <f aca="false">IF(D11="מינימרקט","מינימרקט",IF(D11="ON THE GO","פיצוחיות","מזון מהיר"))&amp;" "&amp;E11&amp;" "&amp;F11</f>
        <v>מינימרקט כללי קר פרטי</v>
      </c>
      <c r="D11" s="25" t="s">
        <v>42</v>
      </c>
      <c r="E11" s="25" t="s">
        <v>28</v>
      </c>
      <c r="F11" s="25" t="s">
        <v>29</v>
      </c>
      <c r="G11" s="25"/>
      <c r="H11" s="25" t="s">
        <v>43</v>
      </c>
      <c r="I11" s="15" t="s">
        <v>31</v>
      </c>
      <c r="J11" s="15" t="s">
        <v>32</v>
      </c>
      <c r="K11" s="15" t="s">
        <v>33</v>
      </c>
      <c r="L11" s="27" t="n">
        <v>7290011018283</v>
      </c>
      <c r="M11" s="15"/>
      <c r="N11" s="15"/>
      <c r="O11" s="15"/>
      <c r="P11" s="15"/>
      <c r="Q11" s="28" t="n">
        <f aca="false">0.4/11</f>
        <v>0.0363636363636364</v>
      </c>
      <c r="R11" s="15" t="n">
        <v>1</v>
      </c>
      <c r="S11" s="15"/>
      <c r="T11" s="20"/>
    </row>
    <row r="12" s="24" customFormat="true" ht="14" hidden="false" customHeight="false" outlineLevel="0" collapsed="false">
      <c r="A12" s="25" t="s">
        <v>48</v>
      </c>
      <c r="B12" s="26" t="s">
        <v>26</v>
      </c>
      <c r="C12" s="26" t="str">
        <f aca="false">IF(D12="מינימרקט","מינימרקט",IF(D12="ON THE GO","פיצוחיות","מזון מהיר"))&amp;" "&amp;E12&amp;" "&amp;F12</f>
        <v>מינימרקט כללי קר פרטי</v>
      </c>
      <c r="D12" s="25" t="s">
        <v>42</v>
      </c>
      <c r="E12" s="25" t="s">
        <v>28</v>
      </c>
      <c r="F12" s="25" t="s">
        <v>29</v>
      </c>
      <c r="G12" s="25"/>
      <c r="H12" s="25" t="s">
        <v>43</v>
      </c>
      <c r="I12" s="15" t="s">
        <v>31</v>
      </c>
      <c r="J12" s="15" t="s">
        <v>32</v>
      </c>
      <c r="K12" s="15" t="s">
        <v>33</v>
      </c>
      <c r="L12" s="27" t="n">
        <v>7290000284316</v>
      </c>
      <c r="M12" s="15"/>
      <c r="N12" s="15"/>
      <c r="O12" s="15"/>
      <c r="P12" s="15"/>
      <c r="Q12" s="30" t="n">
        <f aca="false">0.4/11</f>
        <v>0.0363636363636364</v>
      </c>
      <c r="R12" s="15" t="n">
        <v>1</v>
      </c>
      <c r="S12" s="15"/>
      <c r="T12" s="20"/>
    </row>
    <row r="13" s="24" customFormat="true" ht="14" hidden="false" customHeight="false" outlineLevel="0" collapsed="false">
      <c r="A13" s="25" t="s">
        <v>49</v>
      </c>
      <c r="B13" s="26" t="s">
        <v>26</v>
      </c>
      <c r="C13" s="26" t="str">
        <f aca="false">IF(D13="מינימרקט","מינימרקט",IF(D13="ON THE GO","פיצוחיות","מזון מהיר"))&amp;" "&amp;E13&amp;" "&amp;F13</f>
        <v>מינימרקט כללי קר פרטי</v>
      </c>
      <c r="D13" s="25" t="s">
        <v>42</v>
      </c>
      <c r="E13" s="25" t="s">
        <v>28</v>
      </c>
      <c r="F13" s="25" t="s">
        <v>29</v>
      </c>
      <c r="G13" s="25"/>
      <c r="H13" s="25" t="s">
        <v>43</v>
      </c>
      <c r="I13" s="15" t="s">
        <v>31</v>
      </c>
      <c r="J13" s="15" t="s">
        <v>32</v>
      </c>
      <c r="K13" s="15" t="s">
        <v>33</v>
      </c>
      <c r="L13" s="29" t="s">
        <v>50</v>
      </c>
      <c r="M13" s="15"/>
      <c r="N13" s="15"/>
      <c r="O13" s="15"/>
      <c r="P13" s="15"/>
      <c r="Q13" s="30" t="n">
        <f aca="false">0.4/11</f>
        <v>0.0363636363636364</v>
      </c>
      <c r="R13" s="15" t="n">
        <v>1</v>
      </c>
      <c r="S13" s="15"/>
      <c r="T13" s="20"/>
    </row>
    <row r="14" s="24" customFormat="true" ht="14" hidden="false" customHeight="false" outlineLevel="0" collapsed="false">
      <c r="A14" s="25" t="s">
        <v>51</v>
      </c>
      <c r="B14" s="26" t="s">
        <v>26</v>
      </c>
      <c r="C14" s="26" t="str">
        <f aca="false">IF(D14="מינימרקט","מינימרקט",IF(D14="ON THE GO","פיצוחיות","מזון מהיר"))&amp;" "&amp;E14&amp;" "&amp;F14</f>
        <v>מינימרקט כללי קר פרטי</v>
      </c>
      <c r="D14" s="25" t="s">
        <v>42</v>
      </c>
      <c r="E14" s="25" t="s">
        <v>28</v>
      </c>
      <c r="F14" s="25" t="s">
        <v>29</v>
      </c>
      <c r="G14" s="25"/>
      <c r="H14" s="25" t="s">
        <v>43</v>
      </c>
      <c r="I14" s="15" t="s">
        <v>31</v>
      </c>
      <c r="J14" s="15" t="s">
        <v>32</v>
      </c>
      <c r="K14" s="15" t="s">
        <v>33</v>
      </c>
      <c r="L14" s="27" t="n">
        <v>7290008909860</v>
      </c>
      <c r="M14" s="15"/>
      <c r="N14" s="15"/>
      <c r="O14" s="15"/>
      <c r="P14" s="15"/>
      <c r="Q14" s="28" t="n">
        <f aca="false">0.4/11</f>
        <v>0.0363636363636364</v>
      </c>
      <c r="R14" s="15" t="n">
        <v>1</v>
      </c>
      <c r="S14" s="15"/>
      <c r="T14" s="20" t="s">
        <v>52</v>
      </c>
    </row>
    <row r="15" s="24" customFormat="true" ht="14" hidden="false" customHeight="false" outlineLevel="0" collapsed="false">
      <c r="A15" s="25" t="s">
        <v>53</v>
      </c>
      <c r="B15" s="26" t="s">
        <v>26</v>
      </c>
      <c r="C15" s="26" t="str">
        <f aca="false">IF(D15="מינימרקט","מינימרקט",IF(D15="ON THE GO","פיצוחיות","מזון מהיר"))&amp;" "&amp;E15&amp;" "&amp;F15</f>
        <v>מינימרקט כללי קר פרטי</v>
      </c>
      <c r="D15" s="25" t="s">
        <v>42</v>
      </c>
      <c r="E15" s="25" t="s">
        <v>28</v>
      </c>
      <c r="F15" s="25" t="s">
        <v>29</v>
      </c>
      <c r="G15" s="25"/>
      <c r="H15" s="25" t="s">
        <v>43</v>
      </c>
      <c r="I15" s="15" t="s">
        <v>31</v>
      </c>
      <c r="J15" s="15" t="s">
        <v>32</v>
      </c>
      <c r="K15" s="15" t="s">
        <v>33</v>
      </c>
      <c r="L15" s="27" t="n">
        <v>7290003667109</v>
      </c>
      <c r="M15" s="15"/>
      <c r="N15" s="15"/>
      <c r="O15" s="15"/>
      <c r="P15" s="15"/>
      <c r="Q15" s="30" t="n">
        <f aca="false">0.4/11</f>
        <v>0.0363636363636364</v>
      </c>
      <c r="R15" s="15" t="n">
        <v>1</v>
      </c>
      <c r="S15" s="15"/>
      <c r="T15" s="20" t="s">
        <v>54</v>
      </c>
    </row>
    <row r="16" s="24" customFormat="true" ht="14" hidden="false" customHeight="false" outlineLevel="0" collapsed="false">
      <c r="A16" s="25" t="s">
        <v>55</v>
      </c>
      <c r="B16" s="26" t="s">
        <v>26</v>
      </c>
      <c r="C16" s="26" t="str">
        <f aca="false">IF(D16="מינימרקט","מינימרקט",IF(D16="ON THE GO","פיצוחיות","מזון מהיר"))&amp;" "&amp;E16&amp;" "&amp;F16</f>
        <v>מינימרקט כללי קר פרטי</v>
      </c>
      <c r="D16" s="25" t="s">
        <v>42</v>
      </c>
      <c r="E16" s="25" t="s">
        <v>28</v>
      </c>
      <c r="F16" s="25" t="s">
        <v>29</v>
      </c>
      <c r="G16" s="25"/>
      <c r="H16" s="25" t="s">
        <v>43</v>
      </c>
      <c r="I16" s="15" t="s">
        <v>31</v>
      </c>
      <c r="J16" s="15" t="s">
        <v>32</v>
      </c>
      <c r="K16" s="15" t="s">
        <v>33</v>
      </c>
      <c r="L16" s="27" t="n">
        <v>7290002871460</v>
      </c>
      <c r="M16" s="15"/>
      <c r="N16" s="15"/>
      <c r="O16" s="15"/>
      <c r="P16" s="15"/>
      <c r="Q16" s="30" t="n">
        <f aca="false">0.4/11</f>
        <v>0.0363636363636364</v>
      </c>
      <c r="R16" s="15" t="n">
        <v>1</v>
      </c>
      <c r="S16" s="15"/>
      <c r="T16" s="20"/>
    </row>
    <row r="17" s="24" customFormat="true" ht="14" hidden="false" customHeight="false" outlineLevel="0" collapsed="false">
      <c r="A17" s="25" t="s">
        <v>56</v>
      </c>
      <c r="B17" s="26" t="s">
        <v>26</v>
      </c>
      <c r="C17" s="26" t="str">
        <f aca="false">IF(D17="מינימרקט","מינימרקט",IF(D17="ON THE GO","פיצוחיות","מזון מהיר"))&amp;" "&amp;E17&amp;" "&amp;F17</f>
        <v>מינימרקט כללי קר פרטי</v>
      </c>
      <c r="D17" s="25" t="s">
        <v>42</v>
      </c>
      <c r="E17" s="25" t="s">
        <v>28</v>
      </c>
      <c r="F17" s="25" t="s">
        <v>29</v>
      </c>
      <c r="G17" s="25"/>
      <c r="H17" s="25" t="s">
        <v>43</v>
      </c>
      <c r="I17" s="15" t="s">
        <v>31</v>
      </c>
      <c r="J17" s="15" t="s">
        <v>32</v>
      </c>
      <c r="K17" s="15" t="s">
        <v>33</v>
      </c>
      <c r="L17" s="29" t="s">
        <v>57</v>
      </c>
      <c r="M17" s="15"/>
      <c r="N17" s="15"/>
      <c r="O17" s="15"/>
      <c r="P17" s="15"/>
      <c r="Q17" s="28" t="n">
        <f aca="false">0.4/11</f>
        <v>0.0363636363636364</v>
      </c>
      <c r="R17" s="15" t="n">
        <v>1</v>
      </c>
      <c r="S17" s="15"/>
      <c r="T17" s="26" t="s">
        <v>58</v>
      </c>
    </row>
    <row r="18" s="24" customFormat="true" ht="70" hidden="false" customHeight="false" outlineLevel="0" collapsed="false">
      <c r="A18" s="26" t="s">
        <v>59</v>
      </c>
      <c r="B18" s="26" t="s">
        <v>26</v>
      </c>
      <c r="C18" s="26" t="str">
        <f aca="false">IF(D18="מינימרקט","מינימרקט",IF(D18="ON THE GO","פיצוחיות","מזון מהיר"))&amp;" "&amp;E18&amp;" "&amp;F18</f>
        <v>מינימרקט כללי קר פרטי</v>
      </c>
      <c r="D18" s="25" t="s">
        <v>42</v>
      </c>
      <c r="E18" s="25" t="s">
        <v>28</v>
      </c>
      <c r="F18" s="25" t="s">
        <v>29</v>
      </c>
      <c r="G18" s="25"/>
      <c r="H18" s="25" t="s">
        <v>43</v>
      </c>
      <c r="I18" s="15" t="s">
        <v>31</v>
      </c>
      <c r="J18" s="15" t="s">
        <v>32</v>
      </c>
      <c r="K18" s="15" t="s">
        <v>33</v>
      </c>
      <c r="L18" s="27" t="n">
        <v>7290013585240</v>
      </c>
      <c r="M18" s="15"/>
      <c r="N18" s="15"/>
      <c r="O18" s="15"/>
      <c r="P18" s="15"/>
      <c r="Q18" s="30" t="n">
        <f aca="false">0.4/11</f>
        <v>0.0363636363636364</v>
      </c>
      <c r="R18" s="15" t="n">
        <v>1</v>
      </c>
      <c r="S18" s="15"/>
      <c r="T18" s="31" t="s">
        <v>60</v>
      </c>
    </row>
    <row r="19" s="24" customFormat="true" ht="14" hidden="false" customHeight="false" outlineLevel="0" collapsed="false">
      <c r="A19" s="26" t="s">
        <v>61</v>
      </c>
      <c r="B19" s="26" t="s">
        <v>26</v>
      </c>
      <c r="C19" s="26" t="str">
        <f aca="false">IF(D19="מינימרקט","מינימרקט",IF(D19="ON THE GO","פיצוחיות","מזון מהיר"))&amp;" "&amp;E19&amp;" "&amp;F19</f>
        <v>מינימרקט כללי קר פרטי</v>
      </c>
      <c r="D19" s="25" t="s">
        <v>42</v>
      </c>
      <c r="E19" s="25" t="s">
        <v>28</v>
      </c>
      <c r="F19" s="25" t="s">
        <v>29</v>
      </c>
      <c r="G19" s="25"/>
      <c r="H19" s="25" t="s">
        <v>43</v>
      </c>
      <c r="I19" s="15" t="s">
        <v>31</v>
      </c>
      <c r="J19" s="15" t="s">
        <v>32</v>
      </c>
      <c r="K19" s="15" t="s">
        <v>33</v>
      </c>
      <c r="L19" s="27" t="s">
        <v>62</v>
      </c>
      <c r="M19" s="15"/>
      <c r="N19" s="15"/>
      <c r="O19" s="15"/>
      <c r="P19" s="15"/>
      <c r="Q19" s="30" t="n">
        <f aca="false">0.4/11</f>
        <v>0.0363636363636364</v>
      </c>
      <c r="R19" s="15" t="n">
        <v>1</v>
      </c>
      <c r="S19" s="15"/>
      <c r="T19" s="20"/>
    </row>
    <row r="20" s="24" customFormat="true" ht="84" hidden="false" customHeight="false" outlineLevel="0" collapsed="false">
      <c r="A20" s="26" t="s">
        <v>63</v>
      </c>
      <c r="B20" s="26" t="s">
        <v>64</v>
      </c>
      <c r="C20" s="26" t="str">
        <f aca="false">IF(D20="מינימרקט","מינימרקט",IF(D20="ON THE GO","פיצוחיות","מזון מהיר"))&amp;" "&amp;E20&amp;" "&amp;F20</f>
        <v>מינימרקט כללי קר פרטי</v>
      </c>
      <c r="D20" s="26" t="s">
        <v>42</v>
      </c>
      <c r="E20" s="26" t="s">
        <v>28</v>
      </c>
      <c r="F20" s="25" t="s">
        <v>29</v>
      </c>
      <c r="G20" s="26"/>
      <c r="H20" s="26" t="s">
        <v>43</v>
      </c>
      <c r="I20" s="20" t="s">
        <v>65</v>
      </c>
      <c r="J20" s="20" t="s">
        <v>66</v>
      </c>
      <c r="K20" s="15" t="s">
        <v>33</v>
      </c>
      <c r="L20" s="32" t="s">
        <v>67</v>
      </c>
      <c r="M20" s="15"/>
      <c r="N20" s="15"/>
      <c r="O20" s="15"/>
      <c r="P20" s="15"/>
      <c r="Q20" s="33" t="n">
        <v>0.05</v>
      </c>
      <c r="R20" s="20" t="n">
        <v>2</v>
      </c>
      <c r="S20" s="20"/>
      <c r="T20" s="26" t="s">
        <v>68</v>
      </c>
    </row>
    <row r="21" s="24" customFormat="true" ht="14" hidden="false" customHeight="false" outlineLevel="0" collapsed="false">
      <c r="A21" s="26" t="s">
        <v>69</v>
      </c>
      <c r="B21" s="26" t="s">
        <v>64</v>
      </c>
      <c r="C21" s="26" t="str">
        <f aca="false">IF(D21="מינימרקט","מינימרקט",IF(D21="ON THE GO","פיצוחיות","מזון מהיר"))&amp;" "&amp;E21&amp;" "&amp;F21</f>
        <v>מינימרקט כללי קר פרטי</v>
      </c>
      <c r="D21" s="26" t="s">
        <v>42</v>
      </c>
      <c r="E21" s="26" t="s">
        <v>28</v>
      </c>
      <c r="F21" s="25" t="s">
        <v>29</v>
      </c>
      <c r="G21" s="26"/>
      <c r="H21" s="26" t="s">
        <v>43</v>
      </c>
      <c r="I21" s="15" t="s">
        <v>70</v>
      </c>
      <c r="J21" s="15" t="s">
        <v>32</v>
      </c>
      <c r="K21" s="20" t="s">
        <v>71</v>
      </c>
      <c r="L21" s="34" t="s">
        <v>72</v>
      </c>
      <c r="M21" s="20" t="s">
        <v>73</v>
      </c>
      <c r="N21" s="20" t="n">
        <v>1.5</v>
      </c>
      <c r="O21" s="15"/>
      <c r="P21" s="15"/>
      <c r="Q21" s="33" t="n">
        <v>0.05</v>
      </c>
      <c r="R21" s="20" t="n">
        <v>4</v>
      </c>
      <c r="S21" s="20"/>
      <c r="T21" s="20"/>
    </row>
    <row r="22" s="24" customFormat="true" ht="14" hidden="false" customHeight="false" outlineLevel="0" collapsed="false">
      <c r="A22" s="26" t="s">
        <v>74</v>
      </c>
      <c r="B22" s="26" t="s">
        <v>64</v>
      </c>
      <c r="C22" s="26" t="str">
        <f aca="false">IF(D22="מינימרקט","מינימרקט",IF(D22="ON THE GO","פיצוחיות","מזון מהיר"))&amp;" "&amp;E22&amp;" "&amp;F22</f>
        <v>מינימרקט כללי קר פרטי</v>
      </c>
      <c r="D22" s="26" t="s">
        <v>42</v>
      </c>
      <c r="E22" s="26" t="s">
        <v>28</v>
      </c>
      <c r="F22" s="25" t="s">
        <v>29</v>
      </c>
      <c r="G22" s="26" t="s">
        <v>75</v>
      </c>
      <c r="H22" s="26"/>
      <c r="I22" s="20" t="s">
        <v>76</v>
      </c>
      <c r="J22" s="15" t="s">
        <v>32</v>
      </c>
      <c r="K22" s="20" t="s">
        <v>77</v>
      </c>
      <c r="L22" s="25"/>
      <c r="M22" s="15" t="s">
        <v>78</v>
      </c>
      <c r="N22" s="15" t="n">
        <v>16</v>
      </c>
      <c r="O22" s="15"/>
      <c r="P22" s="15"/>
      <c r="Q22" s="33" t="n">
        <v>0.05</v>
      </c>
      <c r="R22" s="25" t="s">
        <v>79</v>
      </c>
      <c r="S22" s="15"/>
      <c r="T22" s="20"/>
    </row>
    <row r="23" s="24" customFormat="true" ht="14" hidden="false" customHeight="false" outlineLevel="0" collapsed="false">
      <c r="A23" s="26" t="s">
        <v>80</v>
      </c>
      <c r="B23" s="26" t="s">
        <v>81</v>
      </c>
      <c r="C23" s="26" t="str">
        <f aca="false">IF(D23="מינימרקט","מינימרקט",IF(D23="ON THE GO","פיצוחיות","מזון מהיר"))&amp;" "&amp;E23&amp;" "&amp;F23</f>
        <v>מינימרקט כללי קר פרטי</v>
      </c>
      <c r="D23" s="26" t="s">
        <v>42</v>
      </c>
      <c r="E23" s="26" t="s">
        <v>28</v>
      </c>
      <c r="F23" s="25" t="s">
        <v>29</v>
      </c>
      <c r="G23" s="31" t="s">
        <v>82</v>
      </c>
      <c r="H23" s="20"/>
      <c r="I23" s="20" t="s">
        <v>83</v>
      </c>
      <c r="J23" s="15" t="s">
        <v>32</v>
      </c>
      <c r="K23" s="20" t="s">
        <v>84</v>
      </c>
      <c r="L23" s="15" t="s">
        <v>85</v>
      </c>
      <c r="M23" s="20" t="s">
        <v>73</v>
      </c>
      <c r="N23" s="20" t="n">
        <v>1.5</v>
      </c>
      <c r="O23" s="15"/>
      <c r="P23" s="15"/>
      <c r="Q23" s="33" t="n">
        <v>0.15</v>
      </c>
      <c r="R23" s="35" t="n">
        <v>0.8</v>
      </c>
      <c r="S23" s="35" t="s">
        <v>86</v>
      </c>
      <c r="T23" s="20"/>
    </row>
    <row r="24" s="24" customFormat="true" ht="14" hidden="false" customHeight="false" outlineLevel="0" collapsed="false">
      <c r="A24" s="25" t="s">
        <v>87</v>
      </c>
      <c r="B24" s="26" t="s">
        <v>81</v>
      </c>
      <c r="C24" s="26" t="str">
        <f aca="false">IF(D24="מינימרקט","מינימרקט",IF(D24="ON THE GO","פיצוחיות","מזון מהיר"))&amp;" "&amp;E24&amp;" "&amp;F24</f>
        <v>מינימרקט כללי קר פרטי</v>
      </c>
      <c r="D24" s="26" t="s">
        <v>42</v>
      </c>
      <c r="E24" s="26" t="s">
        <v>28</v>
      </c>
      <c r="F24" s="25" t="s">
        <v>29</v>
      </c>
      <c r="G24" s="26" t="s">
        <v>88</v>
      </c>
      <c r="H24" s="34"/>
      <c r="I24" s="20" t="s">
        <v>89</v>
      </c>
      <c r="J24" s="15" t="s">
        <v>32</v>
      </c>
      <c r="K24" s="20" t="s">
        <v>84</v>
      </c>
      <c r="L24" s="15" t="s">
        <v>85</v>
      </c>
      <c r="M24" s="15"/>
      <c r="N24" s="15"/>
      <c r="O24" s="15"/>
      <c r="P24" s="15"/>
      <c r="Q24" s="33" t="n">
        <v>0.15</v>
      </c>
      <c r="R24" s="15" t="s">
        <v>90</v>
      </c>
      <c r="S24" s="15" t="s">
        <v>86</v>
      </c>
      <c r="T24" s="20"/>
    </row>
    <row r="25" s="24" customFormat="true" ht="14" hidden="false" customHeight="false" outlineLevel="0" collapsed="false">
      <c r="A25" s="25" t="s">
        <v>91</v>
      </c>
      <c r="B25" s="26" t="s">
        <v>92</v>
      </c>
      <c r="C25" s="26" t="str">
        <f aca="false">IF(D25="מינימרקט","מינימרקט",IF(D25="ON THE GO","פיצוחיות","מזון מהיר"))&amp;" "&amp;E25&amp;" "&amp;F25</f>
        <v>מינימרקט כללי קר פרטי</v>
      </c>
      <c r="D25" s="26" t="s">
        <v>42</v>
      </c>
      <c r="E25" s="26" t="s">
        <v>28</v>
      </c>
      <c r="F25" s="25" t="s">
        <v>29</v>
      </c>
      <c r="G25" s="25"/>
      <c r="H25" s="25"/>
      <c r="I25" s="20" t="s">
        <v>76</v>
      </c>
      <c r="J25" s="15" t="s">
        <v>32</v>
      </c>
      <c r="K25" s="20" t="s">
        <v>77</v>
      </c>
      <c r="L25" s="36"/>
      <c r="M25" s="15" t="s">
        <v>78</v>
      </c>
      <c r="N25" s="15" t="n">
        <v>7</v>
      </c>
      <c r="O25" s="15"/>
      <c r="P25" s="15"/>
      <c r="Q25" s="33" t="n">
        <v>0.05</v>
      </c>
      <c r="R25" s="25" t="s">
        <v>79</v>
      </c>
      <c r="S25" s="15"/>
      <c r="T25" s="20"/>
    </row>
    <row r="26" s="24" customFormat="true" ht="14" hidden="false" customHeight="false" outlineLevel="0" collapsed="false">
      <c r="A26" s="25" t="s">
        <v>93</v>
      </c>
      <c r="B26" s="26" t="s">
        <v>92</v>
      </c>
      <c r="C26" s="26" t="str">
        <f aca="false">IF(D26="מינימרקט","מינימרקט",IF(D26="ON THE GO","פיצוחיות","מזון מהיר"))&amp;" "&amp;E26&amp;" "&amp;F26</f>
        <v>מינימרקט כללי קר פרטי</v>
      </c>
      <c r="D26" s="26" t="s">
        <v>42</v>
      </c>
      <c r="E26" s="26" t="s">
        <v>28</v>
      </c>
      <c r="F26" s="25" t="s">
        <v>29</v>
      </c>
      <c r="G26" s="25"/>
      <c r="H26" s="25"/>
      <c r="I26" s="20" t="s">
        <v>76</v>
      </c>
      <c r="J26" s="15" t="s">
        <v>32</v>
      </c>
      <c r="K26" s="20" t="s">
        <v>77</v>
      </c>
      <c r="L26" s="36"/>
      <c r="M26" s="15" t="s">
        <v>78</v>
      </c>
      <c r="N26" s="15" t="n">
        <v>13</v>
      </c>
      <c r="O26" s="15"/>
      <c r="P26" s="15"/>
      <c r="Q26" s="33" t="n">
        <v>0.05</v>
      </c>
      <c r="R26" s="25" t="s">
        <v>79</v>
      </c>
      <c r="S26" s="15" t="s">
        <v>86</v>
      </c>
      <c r="T26" s="20"/>
    </row>
    <row r="27" s="24" customFormat="true" ht="14" hidden="false" customHeight="false" outlineLevel="0" collapsed="false">
      <c r="A27" s="25" t="s">
        <v>94</v>
      </c>
      <c r="B27" s="26" t="s">
        <v>92</v>
      </c>
      <c r="C27" s="26" t="str">
        <f aca="false">IF(D27="מינימרקט","מינימרקט",IF(D27="ON THE GO","פיצוחיות","מזון מהיר"))&amp;" "&amp;E27&amp;" "&amp;F27</f>
        <v>מינימרקט כללי קר פרטי</v>
      </c>
      <c r="D27" s="26" t="s">
        <v>42</v>
      </c>
      <c r="E27" s="26" t="s">
        <v>28</v>
      </c>
      <c r="F27" s="25" t="s">
        <v>29</v>
      </c>
      <c r="G27" s="25"/>
      <c r="H27" s="25"/>
      <c r="I27" s="20" t="s">
        <v>76</v>
      </c>
      <c r="J27" s="15" t="s">
        <v>32</v>
      </c>
      <c r="K27" s="20" t="s">
        <v>77</v>
      </c>
      <c r="L27" s="36"/>
      <c r="M27" s="15" t="s">
        <v>78</v>
      </c>
      <c r="N27" s="15" t="n">
        <v>29</v>
      </c>
      <c r="O27" s="15"/>
      <c r="P27" s="15"/>
      <c r="Q27" s="33" t="n">
        <v>0.05</v>
      </c>
      <c r="R27" s="25" t="s">
        <v>79</v>
      </c>
      <c r="S27" s="15"/>
      <c r="T27" s="20"/>
    </row>
    <row r="28" s="24" customFormat="true" ht="14" hidden="false" customHeight="false" outlineLevel="0" collapsed="false">
      <c r="A28" s="26" t="s">
        <v>95</v>
      </c>
      <c r="B28" s="26" t="s">
        <v>26</v>
      </c>
      <c r="C28" s="26" t="str">
        <f aca="false">IF(D28="מינימרקט","מינימרקט",IF(D28="ON THE GO","פיצוחיות","מזון מהיר"))&amp;" "&amp;E28&amp;" "&amp;F28</f>
        <v>מינימרקט ערבי קר פרטי</v>
      </c>
      <c r="D28" s="26" t="s">
        <v>42</v>
      </c>
      <c r="E28" s="26" t="s">
        <v>34</v>
      </c>
      <c r="F28" s="25" t="s">
        <v>29</v>
      </c>
      <c r="G28" s="25"/>
      <c r="H28" s="25"/>
      <c r="I28" s="15" t="s">
        <v>31</v>
      </c>
      <c r="J28" s="15" t="s">
        <v>32</v>
      </c>
      <c r="K28" s="15" t="s">
        <v>33</v>
      </c>
      <c r="L28" s="27" t="s">
        <v>44</v>
      </c>
      <c r="M28" s="15"/>
      <c r="N28" s="15"/>
      <c r="O28" s="15"/>
      <c r="P28" s="15"/>
      <c r="Q28" s="33" t="n">
        <f aca="false">0.4/7</f>
        <v>0.0571428571428571</v>
      </c>
      <c r="R28" s="15" t="n">
        <v>1</v>
      </c>
      <c r="S28" s="15"/>
      <c r="T28" s="20"/>
    </row>
    <row r="29" s="24" customFormat="true" ht="14" hidden="false" customHeight="false" outlineLevel="0" collapsed="false">
      <c r="A29" s="26" t="s">
        <v>96</v>
      </c>
      <c r="B29" s="26" t="s">
        <v>26</v>
      </c>
      <c r="C29" s="26" t="str">
        <f aca="false">IF(D29="מינימרקט","מינימרקט",IF(D29="ON THE GO","פיצוחיות","מזון מהיר"))&amp;" "&amp;E29&amp;" "&amp;F29</f>
        <v>מינימרקט ערבי קר פרטי</v>
      </c>
      <c r="D29" s="26" t="s">
        <v>42</v>
      </c>
      <c r="E29" s="26" t="s">
        <v>34</v>
      </c>
      <c r="F29" s="25" t="s">
        <v>29</v>
      </c>
      <c r="G29" s="25"/>
      <c r="H29" s="25"/>
      <c r="I29" s="15" t="s">
        <v>31</v>
      </c>
      <c r="J29" s="15" t="s">
        <v>32</v>
      </c>
      <c r="K29" s="15" t="s">
        <v>33</v>
      </c>
      <c r="L29" s="27" t="n">
        <v>7290003667109</v>
      </c>
      <c r="M29" s="15"/>
      <c r="N29" s="15"/>
      <c r="O29" s="15"/>
      <c r="P29" s="15"/>
      <c r="Q29" s="33" t="n">
        <f aca="false">0.4/7</f>
        <v>0.0571428571428571</v>
      </c>
      <c r="R29" s="15" t="n">
        <v>1</v>
      </c>
      <c r="S29" s="15"/>
      <c r="T29" s="20" t="s">
        <v>52</v>
      </c>
    </row>
    <row r="30" s="24" customFormat="true" ht="14" hidden="false" customHeight="false" outlineLevel="0" collapsed="false">
      <c r="A30" s="26" t="s">
        <v>97</v>
      </c>
      <c r="B30" s="26" t="s">
        <v>26</v>
      </c>
      <c r="C30" s="26" t="str">
        <f aca="false">IF(D30="מינימרקט","מינימרקט",IF(D30="ON THE GO","פיצוחיות","מזון מהיר"))&amp;" "&amp;E30&amp;" "&amp;F30</f>
        <v>מינימרקט ערבי קר פרטי</v>
      </c>
      <c r="D30" s="26" t="s">
        <v>42</v>
      </c>
      <c r="E30" s="26" t="s">
        <v>34</v>
      </c>
      <c r="F30" s="25" t="s">
        <v>29</v>
      </c>
      <c r="G30" s="25"/>
      <c r="H30" s="25"/>
      <c r="I30" s="15" t="s">
        <v>31</v>
      </c>
      <c r="J30" s="15" t="s">
        <v>32</v>
      </c>
      <c r="K30" s="15" t="s">
        <v>33</v>
      </c>
      <c r="L30" s="27" t="n">
        <v>7290002871446</v>
      </c>
      <c r="M30" s="15"/>
      <c r="N30" s="15"/>
      <c r="O30" s="15"/>
      <c r="P30" s="15"/>
      <c r="Q30" s="33" t="n">
        <f aca="false">0.4/7</f>
        <v>0.0571428571428571</v>
      </c>
      <c r="R30" s="15" t="n">
        <v>1</v>
      </c>
      <c r="S30" s="15"/>
      <c r="T30" s="20"/>
    </row>
    <row r="31" s="24" customFormat="true" ht="14" hidden="false" customHeight="false" outlineLevel="0" collapsed="false">
      <c r="A31" s="26" t="s">
        <v>98</v>
      </c>
      <c r="B31" s="26" t="s">
        <v>26</v>
      </c>
      <c r="C31" s="26" t="str">
        <f aca="false">IF(D31="מינימרקט","מינימרקט",IF(D31="ON THE GO","פיצוחיות","מזון מהיר"))&amp;" "&amp;E31&amp;" "&amp;F31</f>
        <v>מינימרקט ערבי קר פרטי</v>
      </c>
      <c r="D31" s="26" t="s">
        <v>42</v>
      </c>
      <c r="E31" s="26" t="s">
        <v>34</v>
      </c>
      <c r="F31" s="25" t="s">
        <v>29</v>
      </c>
      <c r="G31" s="25"/>
      <c r="H31" s="25"/>
      <c r="I31" s="15" t="s">
        <v>31</v>
      </c>
      <c r="J31" s="15" t="s">
        <v>32</v>
      </c>
      <c r="K31" s="15" t="s">
        <v>33</v>
      </c>
      <c r="L31" s="27" t="n">
        <v>7290011018283</v>
      </c>
      <c r="M31" s="15"/>
      <c r="N31" s="15"/>
      <c r="O31" s="15"/>
      <c r="P31" s="15"/>
      <c r="Q31" s="33" t="n">
        <f aca="false">0.4/7</f>
        <v>0.0571428571428571</v>
      </c>
      <c r="R31" s="15" t="n">
        <v>1</v>
      </c>
      <c r="S31" s="15"/>
      <c r="T31" s="20"/>
    </row>
    <row r="32" s="24" customFormat="true" ht="14" hidden="false" customHeight="false" outlineLevel="0" collapsed="false">
      <c r="A32" s="26" t="s">
        <v>99</v>
      </c>
      <c r="B32" s="26" t="s">
        <v>26</v>
      </c>
      <c r="C32" s="26" t="str">
        <f aca="false">IF(D32="מינימרקט","מינימרקט",IF(D32="ON THE GO","פיצוחיות","מזון מהיר"))&amp;" "&amp;E32&amp;" "&amp;F32</f>
        <v>מינימרקט ערבי קר פרטי</v>
      </c>
      <c r="D32" s="26" t="s">
        <v>42</v>
      </c>
      <c r="E32" s="26" t="s">
        <v>34</v>
      </c>
      <c r="F32" s="25" t="s">
        <v>29</v>
      </c>
      <c r="G32" s="25"/>
      <c r="H32" s="25"/>
      <c r="I32" s="15" t="s">
        <v>31</v>
      </c>
      <c r="J32" s="15" t="s">
        <v>32</v>
      </c>
      <c r="K32" s="15" t="s">
        <v>33</v>
      </c>
      <c r="L32" s="37" t="n">
        <v>7290000284316</v>
      </c>
      <c r="M32" s="15"/>
      <c r="N32" s="15"/>
      <c r="O32" s="15"/>
      <c r="P32" s="15"/>
      <c r="Q32" s="33" t="n">
        <f aca="false">0.4/7</f>
        <v>0.0571428571428571</v>
      </c>
      <c r="R32" s="15" t="n">
        <v>1</v>
      </c>
      <c r="S32" s="15"/>
      <c r="T32" s="20" t="s">
        <v>54</v>
      </c>
    </row>
    <row r="33" s="24" customFormat="true" ht="14" hidden="false" customHeight="false" outlineLevel="0" collapsed="false">
      <c r="A33" s="26" t="s">
        <v>100</v>
      </c>
      <c r="B33" s="26" t="s">
        <v>26</v>
      </c>
      <c r="C33" s="26" t="str">
        <f aca="false">IF(D33="מינימרקט","מינימרקט",IF(D33="ON THE GO","פיצוחיות","מזון מהיר"))&amp;" "&amp;E33&amp;" "&amp;F33</f>
        <v>מינימרקט ערבי קר פרטי</v>
      </c>
      <c r="D33" s="26" t="s">
        <v>42</v>
      </c>
      <c r="E33" s="26" t="s">
        <v>34</v>
      </c>
      <c r="F33" s="25" t="s">
        <v>29</v>
      </c>
      <c r="G33" s="25"/>
      <c r="H33" s="25"/>
      <c r="I33" s="15" t="s">
        <v>31</v>
      </c>
      <c r="J33" s="15" t="s">
        <v>32</v>
      </c>
      <c r="K33" s="15" t="s">
        <v>33</v>
      </c>
      <c r="L33" s="27" t="s">
        <v>62</v>
      </c>
      <c r="M33" s="15"/>
      <c r="N33" s="15"/>
      <c r="O33" s="15"/>
      <c r="P33" s="15"/>
      <c r="Q33" s="33" t="n">
        <f aca="false">0.4/7</f>
        <v>0.0571428571428571</v>
      </c>
      <c r="R33" s="15" t="n">
        <v>1</v>
      </c>
      <c r="S33" s="15"/>
      <c r="T33" s="26" t="s">
        <v>58</v>
      </c>
    </row>
    <row r="34" s="24" customFormat="true" ht="70" hidden="false" customHeight="false" outlineLevel="0" collapsed="false">
      <c r="A34" s="26" t="s">
        <v>101</v>
      </c>
      <c r="B34" s="26" t="s">
        <v>26</v>
      </c>
      <c r="C34" s="26" t="str">
        <f aca="false">IF(D34="מינימרקט","מינימרקט",IF(D34="ON THE GO","פיצוחיות","מזון מהיר"))&amp;" "&amp;E34&amp;" "&amp;F34</f>
        <v>מינימרקט ערבי קר פרטי</v>
      </c>
      <c r="D34" s="26" t="s">
        <v>42</v>
      </c>
      <c r="E34" s="26" t="s">
        <v>34</v>
      </c>
      <c r="F34" s="25" t="s">
        <v>29</v>
      </c>
      <c r="G34" s="25"/>
      <c r="H34" s="25"/>
      <c r="I34" s="15" t="s">
        <v>31</v>
      </c>
      <c r="J34" s="15" t="s">
        <v>32</v>
      </c>
      <c r="K34" s="15" t="s">
        <v>33</v>
      </c>
      <c r="L34" s="37" t="n">
        <v>7290008909860</v>
      </c>
      <c r="M34" s="15"/>
      <c r="N34" s="15"/>
      <c r="O34" s="15"/>
      <c r="P34" s="15"/>
      <c r="Q34" s="33" t="n">
        <f aca="false">0.4/7</f>
        <v>0.0571428571428571</v>
      </c>
      <c r="R34" s="15" t="n">
        <v>1</v>
      </c>
      <c r="S34" s="15"/>
      <c r="T34" s="31" t="s">
        <v>60</v>
      </c>
    </row>
    <row r="35" s="24" customFormat="true" ht="42" hidden="false" customHeight="false" outlineLevel="0" collapsed="false">
      <c r="A35" s="26" t="s">
        <v>63</v>
      </c>
      <c r="B35" s="26" t="s">
        <v>64</v>
      </c>
      <c r="C35" s="26" t="str">
        <f aca="false">IF(D35="מינימרקט","מינימרקט",IF(D35="ON THE GO","פיצוחיות","מזון מהיר"))&amp;" "&amp;E35&amp;" "&amp;F35</f>
        <v>מינימרקט ערבי קר פרטי</v>
      </c>
      <c r="D35" s="26" t="s">
        <v>42</v>
      </c>
      <c r="E35" s="26" t="s">
        <v>34</v>
      </c>
      <c r="F35" s="25" t="s">
        <v>29</v>
      </c>
      <c r="G35" s="25"/>
      <c r="H35" s="26"/>
      <c r="I35" s="20" t="s">
        <v>65</v>
      </c>
      <c r="J35" s="20" t="s">
        <v>66</v>
      </c>
      <c r="K35" s="15" t="s">
        <v>33</v>
      </c>
      <c r="L35" s="38" t="s">
        <v>102</v>
      </c>
      <c r="M35" s="15"/>
      <c r="N35" s="15"/>
      <c r="O35" s="15"/>
      <c r="P35" s="15"/>
      <c r="Q35" s="33" t="n">
        <f aca="false">0.15/4</f>
        <v>0.0375</v>
      </c>
      <c r="R35" s="20" t="n">
        <v>2</v>
      </c>
      <c r="S35" s="20"/>
      <c r="T35" s="20"/>
    </row>
    <row r="36" s="24" customFormat="true" ht="14" hidden="false" customHeight="false" outlineLevel="0" collapsed="false">
      <c r="A36" s="26" t="s">
        <v>69</v>
      </c>
      <c r="B36" s="26" t="s">
        <v>64</v>
      </c>
      <c r="C36" s="26" t="str">
        <f aca="false">IF(D36="מינימרקט","מינימרקט",IF(D36="ON THE GO","פיצוחיות","מזון מהיר"))&amp;" "&amp;E36&amp;" "&amp;F36</f>
        <v>מינימרקט ערבי קר פרטי</v>
      </c>
      <c r="D36" s="26" t="s">
        <v>42</v>
      </c>
      <c r="E36" s="26" t="s">
        <v>34</v>
      </c>
      <c r="F36" s="25" t="s">
        <v>29</v>
      </c>
      <c r="G36" s="26"/>
      <c r="H36" s="26"/>
      <c r="I36" s="15" t="s">
        <v>70</v>
      </c>
      <c r="J36" s="15" t="s">
        <v>32</v>
      </c>
      <c r="K36" s="20" t="s">
        <v>71</v>
      </c>
      <c r="L36" s="34" t="s">
        <v>72</v>
      </c>
      <c r="M36" s="20" t="s">
        <v>73</v>
      </c>
      <c r="N36" s="20" t="n">
        <v>1.5</v>
      </c>
      <c r="O36" s="15"/>
      <c r="P36" s="15"/>
      <c r="Q36" s="33" t="n">
        <f aca="false">0.15/4</f>
        <v>0.0375</v>
      </c>
      <c r="R36" s="20" t="n">
        <v>4</v>
      </c>
      <c r="S36" s="20"/>
      <c r="T36" s="26" t="s">
        <v>68</v>
      </c>
    </row>
    <row r="37" s="24" customFormat="true" ht="14" hidden="false" customHeight="false" outlineLevel="0" collapsed="false">
      <c r="A37" s="26" t="s">
        <v>74</v>
      </c>
      <c r="B37" s="26" t="s">
        <v>64</v>
      </c>
      <c r="C37" s="26" t="str">
        <f aca="false">IF(D37="מינימרקט","מינימרקט",IF(D37="ON THE GO","פיצוחיות","מזון מהיר"))&amp;" "&amp;E37&amp;" "&amp;F37</f>
        <v>מינימרקט ערבי קר פרטי</v>
      </c>
      <c r="D37" s="26" t="s">
        <v>42</v>
      </c>
      <c r="E37" s="26" t="s">
        <v>34</v>
      </c>
      <c r="F37" s="25" t="s">
        <v>29</v>
      </c>
      <c r="G37" s="26" t="s">
        <v>75</v>
      </c>
      <c r="H37" s="26"/>
      <c r="I37" s="20" t="s">
        <v>76</v>
      </c>
      <c r="J37" s="15" t="s">
        <v>32</v>
      </c>
      <c r="K37" s="20" t="s">
        <v>77</v>
      </c>
      <c r="L37" s="25"/>
      <c r="M37" s="15" t="s">
        <v>78</v>
      </c>
      <c r="N37" s="15" t="n">
        <v>16</v>
      </c>
      <c r="O37" s="15"/>
      <c r="P37" s="15"/>
      <c r="Q37" s="33" t="n">
        <f aca="false">0.15/4</f>
        <v>0.0375</v>
      </c>
      <c r="R37" s="25" t="s">
        <v>79</v>
      </c>
      <c r="S37" s="15"/>
      <c r="T37" s="20"/>
    </row>
    <row r="38" s="24" customFormat="true" ht="14" hidden="false" customHeight="false" outlineLevel="0" collapsed="false">
      <c r="A38" s="26" t="s">
        <v>103</v>
      </c>
      <c r="B38" s="26" t="s">
        <v>64</v>
      </c>
      <c r="C38" s="26" t="str">
        <f aca="false">IF(D38="מינימרקט","מינימרקט",IF(D38="ON THE GO","פיצוחיות","מזון מהיר"))&amp;" "&amp;E38&amp;" "&amp;F38</f>
        <v>מינימרקט ערבי קר פרטי</v>
      </c>
      <c r="D38" s="26" t="s">
        <v>42</v>
      </c>
      <c r="E38" s="26" t="s">
        <v>34</v>
      </c>
      <c r="F38" s="25" t="s">
        <v>29</v>
      </c>
      <c r="G38" s="25"/>
      <c r="H38" s="26"/>
      <c r="I38" s="15" t="s">
        <v>104</v>
      </c>
      <c r="J38" s="15" t="s">
        <v>32</v>
      </c>
      <c r="K38" s="20" t="s">
        <v>71</v>
      </c>
      <c r="L38" s="34" t="s">
        <v>105</v>
      </c>
      <c r="M38" s="20" t="s">
        <v>73</v>
      </c>
      <c r="N38" s="20" t="n">
        <v>1.5</v>
      </c>
      <c r="O38" s="15"/>
      <c r="P38" s="15"/>
      <c r="Q38" s="33" t="n">
        <f aca="false">0.15/4</f>
        <v>0.0375</v>
      </c>
      <c r="R38" s="15" t="n">
        <v>4</v>
      </c>
      <c r="S38" s="15"/>
      <c r="T38" s="39"/>
    </row>
    <row r="39" s="24" customFormat="true" ht="14" hidden="false" customHeight="false" outlineLevel="0" collapsed="false">
      <c r="A39" s="26" t="s">
        <v>80</v>
      </c>
      <c r="B39" s="26" t="s">
        <v>81</v>
      </c>
      <c r="C39" s="26" t="str">
        <f aca="false">IF(D39="מינימרקט","מינימרקט",IF(D39="ON THE GO","פיצוחיות","מזון מהיר"))&amp;" "&amp;E39&amp;" "&amp;F39</f>
        <v>מינימרקט ערבי קר פרטי</v>
      </c>
      <c r="D39" s="26" t="s">
        <v>42</v>
      </c>
      <c r="E39" s="26" t="s">
        <v>34</v>
      </c>
      <c r="F39" s="25" t="s">
        <v>29</v>
      </c>
      <c r="G39" s="31" t="s">
        <v>82</v>
      </c>
      <c r="H39" s="20"/>
      <c r="I39" s="20" t="s">
        <v>83</v>
      </c>
      <c r="J39" s="15" t="s">
        <v>32</v>
      </c>
      <c r="K39" s="20" t="s">
        <v>84</v>
      </c>
      <c r="L39" s="15" t="s">
        <v>85</v>
      </c>
      <c r="M39" s="20" t="s">
        <v>73</v>
      </c>
      <c r="N39" s="20" t="n">
        <v>1.5</v>
      </c>
      <c r="O39" s="15"/>
      <c r="P39" s="15"/>
      <c r="Q39" s="33" t="n">
        <v>0.15</v>
      </c>
      <c r="R39" s="35" t="n">
        <v>0.8</v>
      </c>
      <c r="S39" s="35" t="s">
        <v>86</v>
      </c>
      <c r="T39" s="39"/>
    </row>
    <row r="40" s="24" customFormat="true" ht="14" hidden="false" customHeight="false" outlineLevel="0" collapsed="false">
      <c r="A40" s="25" t="s">
        <v>87</v>
      </c>
      <c r="B40" s="26" t="s">
        <v>81</v>
      </c>
      <c r="C40" s="26" t="str">
        <f aca="false">IF(D40="מינימרקט","מינימרקט",IF(D40="ON THE GO","פיצוחיות","מזון מהיר"))&amp;" "&amp;E40&amp;" "&amp;F40</f>
        <v>מינימרקט ערבי קר פרטי</v>
      </c>
      <c r="D40" s="26" t="s">
        <v>42</v>
      </c>
      <c r="E40" s="26" t="s">
        <v>34</v>
      </c>
      <c r="F40" s="25" t="s">
        <v>29</v>
      </c>
      <c r="G40" s="26" t="s">
        <v>88</v>
      </c>
      <c r="H40" s="34"/>
      <c r="I40" s="20" t="s">
        <v>89</v>
      </c>
      <c r="J40" s="15" t="s">
        <v>32</v>
      </c>
      <c r="K40" s="20" t="s">
        <v>84</v>
      </c>
      <c r="L40" s="15" t="s">
        <v>85</v>
      </c>
      <c r="M40" s="15"/>
      <c r="N40" s="15"/>
      <c r="O40" s="15"/>
      <c r="P40" s="15"/>
      <c r="Q40" s="33" t="n">
        <v>0.15</v>
      </c>
      <c r="R40" s="15" t="s">
        <v>90</v>
      </c>
      <c r="S40" s="15" t="s">
        <v>86</v>
      </c>
      <c r="T40" s="39"/>
    </row>
    <row r="41" s="24" customFormat="true" ht="14" hidden="false" customHeight="false" outlineLevel="0" collapsed="false">
      <c r="A41" s="25" t="s">
        <v>91</v>
      </c>
      <c r="B41" s="26" t="s">
        <v>92</v>
      </c>
      <c r="C41" s="26" t="str">
        <f aca="false">IF(D41="מינימרקט","מינימרקט",IF(D41="ON THE GO","פיצוחיות","מזון מהיר"))&amp;" "&amp;E41&amp;" "&amp;F41</f>
        <v>מינימרקט ערבי קר פרטי</v>
      </c>
      <c r="D41" s="26" t="s">
        <v>42</v>
      </c>
      <c r="E41" s="26" t="s">
        <v>34</v>
      </c>
      <c r="F41" s="25" t="s">
        <v>29</v>
      </c>
      <c r="G41" s="25"/>
      <c r="H41" s="25"/>
      <c r="I41" s="20" t="s">
        <v>76</v>
      </c>
      <c r="J41" s="15" t="s">
        <v>32</v>
      </c>
      <c r="K41" s="20" t="s">
        <v>77</v>
      </c>
      <c r="L41" s="36"/>
      <c r="M41" s="15" t="s">
        <v>78</v>
      </c>
      <c r="N41" s="15" t="n">
        <v>7</v>
      </c>
      <c r="O41" s="15"/>
      <c r="P41" s="15"/>
      <c r="Q41" s="33" t="n">
        <v>0.05</v>
      </c>
      <c r="R41" s="25" t="s">
        <v>79</v>
      </c>
      <c r="S41" s="15"/>
      <c r="T41" s="39"/>
    </row>
    <row r="42" s="24" customFormat="true" ht="14" hidden="false" customHeight="false" outlineLevel="0" collapsed="false">
      <c r="A42" s="25" t="s">
        <v>93</v>
      </c>
      <c r="B42" s="26" t="s">
        <v>92</v>
      </c>
      <c r="C42" s="26" t="str">
        <f aca="false">IF(D42="מינימרקט","מינימרקט",IF(D42="ON THE GO","פיצוחיות","מזון מהיר"))&amp;" "&amp;E42&amp;" "&amp;F42</f>
        <v>מינימרקט ערבי קר פרטי</v>
      </c>
      <c r="D42" s="26" t="s">
        <v>42</v>
      </c>
      <c r="E42" s="26" t="s">
        <v>34</v>
      </c>
      <c r="F42" s="25" t="s">
        <v>29</v>
      </c>
      <c r="G42" s="25"/>
      <c r="H42" s="25"/>
      <c r="I42" s="20" t="s">
        <v>76</v>
      </c>
      <c r="J42" s="15" t="s">
        <v>32</v>
      </c>
      <c r="K42" s="20" t="s">
        <v>77</v>
      </c>
      <c r="L42" s="36"/>
      <c r="M42" s="15" t="s">
        <v>78</v>
      </c>
      <c r="N42" s="15" t="n">
        <v>13</v>
      </c>
      <c r="O42" s="15"/>
      <c r="P42" s="15"/>
      <c r="Q42" s="33" t="n">
        <v>0.05</v>
      </c>
      <c r="R42" s="25" t="s">
        <v>79</v>
      </c>
      <c r="S42" s="15" t="s">
        <v>86</v>
      </c>
      <c r="T42" s="39"/>
    </row>
    <row r="43" s="24" customFormat="true" ht="14" hidden="false" customHeight="false" outlineLevel="0" collapsed="false">
      <c r="A43" s="25" t="s">
        <v>94</v>
      </c>
      <c r="B43" s="26" t="s">
        <v>92</v>
      </c>
      <c r="C43" s="26" t="str">
        <f aca="false">IF(D43="מינימרקט","מינימרקט",IF(D43="ON THE GO","פיצוחיות","מזון מהיר"))&amp;" "&amp;E43&amp;" "&amp;F43</f>
        <v>מינימרקט ערבי קר פרטי</v>
      </c>
      <c r="D43" s="26" t="s">
        <v>42</v>
      </c>
      <c r="E43" s="26" t="s">
        <v>34</v>
      </c>
      <c r="F43" s="25" t="s">
        <v>29</v>
      </c>
      <c r="G43" s="25"/>
      <c r="H43" s="25"/>
      <c r="I43" s="20" t="s">
        <v>76</v>
      </c>
      <c r="J43" s="15" t="s">
        <v>32</v>
      </c>
      <c r="K43" s="20" t="s">
        <v>77</v>
      </c>
      <c r="L43" s="36"/>
      <c r="M43" s="15" t="s">
        <v>78</v>
      </c>
      <c r="N43" s="15" t="n">
        <v>29</v>
      </c>
      <c r="O43" s="15"/>
      <c r="P43" s="15"/>
      <c r="Q43" s="33" t="n">
        <v>0.05</v>
      </c>
      <c r="R43" s="25" t="s">
        <v>79</v>
      </c>
      <c r="S43" s="15"/>
      <c r="T43" s="39"/>
    </row>
    <row r="44" s="24" customFormat="true" ht="14" hidden="false" customHeight="false" outlineLevel="0" collapsed="false">
      <c r="A44" s="25" t="s">
        <v>106</v>
      </c>
      <c r="B44" s="26" t="s">
        <v>26</v>
      </c>
      <c r="C44" s="26" t="str">
        <f aca="false">IF(D44="מינימרקט","מינימרקט",IF(D44="ON THE GO","פיצוחיות","מזון מהיר"))&amp;" "&amp;E44&amp;" "&amp;F44</f>
        <v>מינימרקט חרדי קר פרטי</v>
      </c>
      <c r="D44" s="26" t="s">
        <v>42</v>
      </c>
      <c r="E44" s="26" t="s">
        <v>37</v>
      </c>
      <c r="F44" s="25" t="s">
        <v>29</v>
      </c>
      <c r="G44" s="15"/>
      <c r="H44" s="25" t="s">
        <v>43</v>
      </c>
      <c r="I44" s="15" t="s">
        <v>31</v>
      </c>
      <c r="J44" s="15" t="s">
        <v>32</v>
      </c>
      <c r="K44" s="15" t="s">
        <v>33</v>
      </c>
      <c r="L44" s="27" t="s">
        <v>44</v>
      </c>
      <c r="M44" s="15"/>
      <c r="N44" s="15"/>
      <c r="O44" s="15"/>
      <c r="P44" s="15"/>
      <c r="Q44" s="40" t="n">
        <f aca="false">0.4/11</f>
        <v>0.0363636363636364</v>
      </c>
      <c r="R44" s="15"/>
      <c r="S44" s="15"/>
      <c r="T44" s="39"/>
    </row>
    <row r="45" s="24" customFormat="true" ht="28" hidden="false" customHeight="false" outlineLevel="0" collapsed="false">
      <c r="A45" s="25" t="s">
        <v>45</v>
      </c>
      <c r="B45" s="26" t="s">
        <v>26</v>
      </c>
      <c r="C45" s="26" t="str">
        <f aca="false">IF(D45="מינימרקט","מינימרקט",IF(D45="ON THE GO","פיצוחיות","מזון מהיר"))&amp;" "&amp;E45&amp;" "&amp;F45</f>
        <v>מינימרקט חרדי קר פרטי</v>
      </c>
      <c r="D45" s="26" t="s">
        <v>42</v>
      </c>
      <c r="E45" s="26" t="s">
        <v>37</v>
      </c>
      <c r="F45" s="25" t="s">
        <v>29</v>
      </c>
      <c r="G45" s="15"/>
      <c r="H45" s="25" t="s">
        <v>43</v>
      </c>
      <c r="I45" s="15" t="s">
        <v>31</v>
      </c>
      <c r="J45" s="15" t="s">
        <v>32</v>
      </c>
      <c r="K45" s="15" t="s">
        <v>33</v>
      </c>
      <c r="L45" s="29" t="s">
        <v>46</v>
      </c>
      <c r="M45" s="15"/>
      <c r="N45" s="15"/>
      <c r="O45" s="15"/>
      <c r="P45" s="15"/>
      <c r="Q45" s="40" t="n">
        <f aca="false">0.4/11</f>
        <v>0.0363636363636364</v>
      </c>
      <c r="R45" s="15" t="n">
        <v>1</v>
      </c>
      <c r="S45" s="15"/>
      <c r="T45" s="39"/>
    </row>
    <row r="46" s="24" customFormat="true" ht="14" hidden="false" customHeight="false" outlineLevel="0" collapsed="false">
      <c r="A46" s="25" t="s">
        <v>47</v>
      </c>
      <c r="B46" s="26" t="s">
        <v>26</v>
      </c>
      <c r="C46" s="26" t="str">
        <f aca="false">IF(D46="מינימרקט","מינימרקט",IF(D46="ON THE GO","פיצוחיות","מזון מהיר"))&amp;" "&amp;E46&amp;" "&amp;F46</f>
        <v>מינימרקט חרדי קר פרטי</v>
      </c>
      <c r="D46" s="26" t="s">
        <v>42</v>
      </c>
      <c r="E46" s="26" t="s">
        <v>37</v>
      </c>
      <c r="F46" s="25" t="s">
        <v>29</v>
      </c>
      <c r="G46" s="15"/>
      <c r="H46" s="25" t="s">
        <v>43</v>
      </c>
      <c r="I46" s="15" t="s">
        <v>31</v>
      </c>
      <c r="J46" s="15" t="s">
        <v>32</v>
      </c>
      <c r="K46" s="15" t="s">
        <v>33</v>
      </c>
      <c r="L46" s="29" t="n">
        <v>7290011018283</v>
      </c>
      <c r="M46" s="15"/>
      <c r="N46" s="15"/>
      <c r="O46" s="15"/>
      <c r="P46" s="15"/>
      <c r="Q46" s="40" t="n">
        <f aca="false">0.4/11</f>
        <v>0.0363636363636364</v>
      </c>
      <c r="R46" s="15" t="n">
        <v>1</v>
      </c>
      <c r="S46" s="15"/>
      <c r="T46" s="39"/>
    </row>
    <row r="47" s="24" customFormat="true" ht="14" hidden="false" customHeight="false" outlineLevel="0" collapsed="false">
      <c r="A47" s="25" t="s">
        <v>107</v>
      </c>
      <c r="B47" s="26" t="s">
        <v>26</v>
      </c>
      <c r="C47" s="26" t="str">
        <f aca="false">IF(D47="מינימרקט","מינימרקט",IF(D47="ON THE GO","פיצוחיות","מזון מהיר"))&amp;" "&amp;E47&amp;" "&amp;F47</f>
        <v>מינימרקט חרדי קר פרטי</v>
      </c>
      <c r="D47" s="26" t="s">
        <v>42</v>
      </c>
      <c r="E47" s="26" t="s">
        <v>37</v>
      </c>
      <c r="F47" s="25" t="s">
        <v>29</v>
      </c>
      <c r="G47" s="15"/>
      <c r="H47" s="25" t="s">
        <v>43</v>
      </c>
      <c r="I47" s="15" t="s">
        <v>31</v>
      </c>
      <c r="J47" s="15" t="s">
        <v>32</v>
      </c>
      <c r="K47" s="15" t="s">
        <v>33</v>
      </c>
      <c r="L47" s="29" t="s">
        <v>50</v>
      </c>
      <c r="M47" s="15"/>
      <c r="N47" s="15"/>
      <c r="O47" s="15"/>
      <c r="P47" s="15"/>
      <c r="Q47" s="40" t="n">
        <f aca="false">0.4/11</f>
        <v>0.0363636363636364</v>
      </c>
      <c r="R47" s="15" t="n">
        <v>1</v>
      </c>
      <c r="S47" s="15"/>
      <c r="T47" s="39"/>
    </row>
    <row r="48" s="24" customFormat="true" ht="14" hidden="false" customHeight="false" outlineLevel="0" collapsed="false">
      <c r="A48" s="25" t="s">
        <v>55</v>
      </c>
      <c r="B48" s="26" t="s">
        <v>26</v>
      </c>
      <c r="C48" s="26" t="str">
        <f aca="false">IF(D48="מינימרקט","מינימרקט",IF(D48="ON THE GO","פיצוחיות","מזון מהיר"))&amp;" "&amp;E48&amp;" "&amp;F48</f>
        <v>מינימרקט חרדי קר פרטי</v>
      </c>
      <c r="D48" s="26" t="s">
        <v>42</v>
      </c>
      <c r="E48" s="26" t="s">
        <v>37</v>
      </c>
      <c r="F48" s="25" t="s">
        <v>29</v>
      </c>
      <c r="G48" s="15"/>
      <c r="H48" s="25" t="s">
        <v>43</v>
      </c>
      <c r="I48" s="15" t="s">
        <v>31</v>
      </c>
      <c r="J48" s="15" t="s">
        <v>32</v>
      </c>
      <c r="K48" s="15" t="s">
        <v>33</v>
      </c>
      <c r="L48" s="29" t="n">
        <v>7290002871460</v>
      </c>
      <c r="M48" s="15"/>
      <c r="N48" s="15"/>
      <c r="O48" s="15"/>
      <c r="P48" s="15"/>
      <c r="Q48" s="40" t="n">
        <f aca="false">0.4/11</f>
        <v>0.0363636363636364</v>
      </c>
      <c r="R48" s="15" t="n">
        <v>1</v>
      </c>
      <c r="S48" s="15"/>
      <c r="T48" s="39"/>
    </row>
    <row r="49" s="24" customFormat="true" ht="14" hidden="false" customHeight="false" outlineLevel="0" collapsed="false">
      <c r="A49" s="25" t="s">
        <v>48</v>
      </c>
      <c r="B49" s="26" t="s">
        <v>26</v>
      </c>
      <c r="C49" s="26" t="str">
        <f aca="false">IF(D49="מינימרקט","מינימרקט",IF(D49="ON THE GO","פיצוחיות","מזון מהיר"))&amp;" "&amp;E49&amp;" "&amp;F49</f>
        <v>מינימרקט חרדי קר פרטי</v>
      </c>
      <c r="D49" s="26" t="s">
        <v>42</v>
      </c>
      <c r="E49" s="26" t="s">
        <v>37</v>
      </c>
      <c r="F49" s="25" t="s">
        <v>29</v>
      </c>
      <c r="G49" s="15"/>
      <c r="H49" s="25" t="s">
        <v>43</v>
      </c>
      <c r="I49" s="15" t="s">
        <v>31</v>
      </c>
      <c r="J49" s="15" t="s">
        <v>32</v>
      </c>
      <c r="K49" s="15" t="s">
        <v>33</v>
      </c>
      <c r="L49" s="29" t="n">
        <v>7290000284316</v>
      </c>
      <c r="M49" s="15"/>
      <c r="N49" s="15"/>
      <c r="O49" s="15"/>
      <c r="P49" s="15"/>
      <c r="Q49" s="40" t="n">
        <f aca="false">0.4/11</f>
        <v>0.0363636363636364</v>
      </c>
      <c r="R49" s="15" t="n">
        <v>1</v>
      </c>
      <c r="S49" s="15"/>
      <c r="T49" s="20" t="s">
        <v>52</v>
      </c>
    </row>
    <row r="50" s="24" customFormat="true" ht="14" hidden="false" customHeight="false" outlineLevel="0" collapsed="false">
      <c r="A50" s="25" t="s">
        <v>53</v>
      </c>
      <c r="B50" s="26" t="s">
        <v>26</v>
      </c>
      <c r="C50" s="26" t="str">
        <f aca="false">IF(D50="מינימרקט","מינימרקט",IF(D50="ON THE GO","פיצוחיות","מזון מהיר"))&amp;" "&amp;E50&amp;" "&amp;F50</f>
        <v>מינימרקט חרדי קר פרטי</v>
      </c>
      <c r="D50" s="26" t="s">
        <v>42</v>
      </c>
      <c r="E50" s="26" t="s">
        <v>37</v>
      </c>
      <c r="F50" s="25" t="s">
        <v>29</v>
      </c>
      <c r="G50" s="15"/>
      <c r="H50" s="25" t="s">
        <v>43</v>
      </c>
      <c r="I50" s="15" t="s">
        <v>31</v>
      </c>
      <c r="J50" s="15" t="s">
        <v>32</v>
      </c>
      <c r="K50" s="15" t="s">
        <v>33</v>
      </c>
      <c r="L50" s="29" t="n">
        <v>7290003667109</v>
      </c>
      <c r="M50" s="15"/>
      <c r="N50" s="15"/>
      <c r="O50" s="15"/>
      <c r="P50" s="15"/>
      <c r="Q50" s="40" t="n">
        <f aca="false">0.4/11</f>
        <v>0.0363636363636364</v>
      </c>
      <c r="R50" s="15" t="n">
        <v>1</v>
      </c>
      <c r="S50" s="15"/>
      <c r="T50" s="20"/>
    </row>
    <row r="51" s="24" customFormat="true" ht="14" hidden="false" customHeight="false" outlineLevel="0" collapsed="false">
      <c r="A51" s="25" t="s">
        <v>56</v>
      </c>
      <c r="B51" s="26" t="s">
        <v>26</v>
      </c>
      <c r="C51" s="26" t="str">
        <f aca="false">IF(D51="מינימרקט","מינימרקט",IF(D51="ON THE GO","פיצוחיות","מזון מהיר"))&amp;" "&amp;E51&amp;" "&amp;F51</f>
        <v>מינימרקט חרדי קר פרטי</v>
      </c>
      <c r="D51" s="26" t="s">
        <v>42</v>
      </c>
      <c r="E51" s="26" t="s">
        <v>37</v>
      </c>
      <c r="F51" s="25" t="s">
        <v>29</v>
      </c>
      <c r="G51" s="15"/>
      <c r="H51" s="25" t="s">
        <v>43</v>
      </c>
      <c r="I51" s="15" t="s">
        <v>31</v>
      </c>
      <c r="J51" s="15" t="s">
        <v>32</v>
      </c>
      <c r="K51" s="15" t="s">
        <v>33</v>
      </c>
      <c r="L51" s="29" t="s">
        <v>57</v>
      </c>
      <c r="M51" s="15"/>
      <c r="N51" s="15"/>
      <c r="O51" s="15"/>
      <c r="P51" s="15"/>
      <c r="Q51" s="40" t="n">
        <f aca="false">0.4/11</f>
        <v>0.0363636363636364</v>
      </c>
      <c r="R51" s="15" t="n">
        <v>1</v>
      </c>
      <c r="S51" s="15"/>
      <c r="T51" s="20"/>
    </row>
    <row r="52" s="24" customFormat="true" ht="14" hidden="false" customHeight="false" outlineLevel="0" collapsed="false">
      <c r="A52" s="25" t="s">
        <v>51</v>
      </c>
      <c r="B52" s="26" t="s">
        <v>26</v>
      </c>
      <c r="C52" s="26" t="str">
        <f aca="false">IF(D52="מינימרקט","מינימרקט",IF(D52="ON THE GO","פיצוחיות","מזון מהיר"))&amp;" "&amp;E52&amp;" "&amp;F52</f>
        <v>מינימרקט חרדי קר פרטי</v>
      </c>
      <c r="D52" s="26" t="s">
        <v>42</v>
      </c>
      <c r="E52" s="26" t="s">
        <v>37</v>
      </c>
      <c r="F52" s="25" t="s">
        <v>29</v>
      </c>
      <c r="G52" s="15"/>
      <c r="H52" s="25" t="s">
        <v>43</v>
      </c>
      <c r="I52" s="15" t="s">
        <v>31</v>
      </c>
      <c r="J52" s="15" t="s">
        <v>32</v>
      </c>
      <c r="K52" s="15" t="s">
        <v>33</v>
      </c>
      <c r="L52" s="29" t="n">
        <v>7290008909860</v>
      </c>
      <c r="M52" s="15"/>
      <c r="N52" s="15"/>
      <c r="O52" s="15"/>
      <c r="P52" s="15"/>
      <c r="Q52" s="40" t="n">
        <f aca="false">0.4/11</f>
        <v>0.0363636363636364</v>
      </c>
      <c r="R52" s="15" t="n">
        <v>1</v>
      </c>
      <c r="S52" s="15"/>
      <c r="T52" s="26" t="s">
        <v>58</v>
      </c>
    </row>
    <row r="53" s="24" customFormat="true" ht="70" hidden="false" customHeight="false" outlineLevel="0" collapsed="false">
      <c r="A53" s="25" t="s">
        <v>61</v>
      </c>
      <c r="B53" s="26" t="s">
        <v>26</v>
      </c>
      <c r="C53" s="26" t="str">
        <f aca="false">IF(D53="מינימרקט","מינימרקט",IF(D53="ON THE GO","פיצוחיות","מזון מהיר"))&amp;" "&amp;E53&amp;" "&amp;F53</f>
        <v>מינימרקט חרדי קר פרטי</v>
      </c>
      <c r="D53" s="26" t="s">
        <v>42</v>
      </c>
      <c r="E53" s="26" t="s">
        <v>37</v>
      </c>
      <c r="F53" s="25" t="s">
        <v>29</v>
      </c>
      <c r="G53" s="15"/>
      <c r="H53" s="25" t="s">
        <v>43</v>
      </c>
      <c r="I53" s="15" t="s">
        <v>31</v>
      </c>
      <c r="J53" s="15" t="s">
        <v>32</v>
      </c>
      <c r="K53" s="15" t="s">
        <v>33</v>
      </c>
      <c r="L53" s="27" t="s">
        <v>62</v>
      </c>
      <c r="M53" s="15"/>
      <c r="N53" s="15"/>
      <c r="O53" s="15"/>
      <c r="P53" s="15"/>
      <c r="Q53" s="40" t="n">
        <f aca="false">0.4/11</f>
        <v>0.0363636363636364</v>
      </c>
      <c r="R53" s="15" t="n">
        <v>1</v>
      </c>
      <c r="S53" s="15"/>
      <c r="T53" s="31" t="s">
        <v>60</v>
      </c>
    </row>
    <row r="54" s="24" customFormat="true" ht="14" hidden="false" customHeight="false" outlineLevel="0" collapsed="false">
      <c r="A54" s="25" t="s">
        <v>59</v>
      </c>
      <c r="B54" s="26" t="s">
        <v>26</v>
      </c>
      <c r="C54" s="26" t="str">
        <f aca="false">IF(D54="מינימרקט","מינימרקט",IF(D54="ON THE GO","פיצוחיות","מזון מהיר"))&amp;" "&amp;E54&amp;" "&amp;F54</f>
        <v>מינימרקט חרדי קר פרטי</v>
      </c>
      <c r="D54" s="26" t="s">
        <v>42</v>
      </c>
      <c r="E54" s="26" t="s">
        <v>37</v>
      </c>
      <c r="F54" s="25" t="s">
        <v>29</v>
      </c>
      <c r="G54" s="15"/>
      <c r="H54" s="25" t="s">
        <v>43</v>
      </c>
      <c r="I54" s="15" t="s">
        <v>31</v>
      </c>
      <c r="J54" s="15" t="s">
        <v>32</v>
      </c>
      <c r="K54" s="15" t="s">
        <v>33</v>
      </c>
      <c r="L54" s="29" t="n">
        <v>7290013585240</v>
      </c>
      <c r="M54" s="15"/>
      <c r="N54" s="15"/>
      <c r="O54" s="15"/>
      <c r="P54" s="15"/>
      <c r="Q54" s="40" t="n">
        <f aca="false">0.4/11</f>
        <v>0.0363636363636364</v>
      </c>
      <c r="R54" s="15" t="n">
        <v>1</v>
      </c>
      <c r="S54" s="15"/>
      <c r="T54" s="20"/>
    </row>
    <row r="55" s="24" customFormat="true" ht="84" hidden="false" customHeight="false" outlineLevel="0" collapsed="false">
      <c r="A55" s="26" t="s">
        <v>63</v>
      </c>
      <c r="B55" s="26" t="s">
        <v>64</v>
      </c>
      <c r="C55" s="26" t="str">
        <f aca="false">IF(D55="מינימרקט","מינימרקט",IF(D55="ON THE GO","פיצוחיות","מזון מהיר"))&amp;" "&amp;E55&amp;" "&amp;F55</f>
        <v>מינימרקט חרדי קר פרטי</v>
      </c>
      <c r="D55" s="26" t="s">
        <v>42</v>
      </c>
      <c r="E55" s="26" t="s">
        <v>37</v>
      </c>
      <c r="F55" s="25" t="s">
        <v>29</v>
      </c>
      <c r="G55" s="26"/>
      <c r="H55" s="26" t="s">
        <v>43</v>
      </c>
      <c r="I55" s="20" t="s">
        <v>65</v>
      </c>
      <c r="J55" s="20" t="s">
        <v>66</v>
      </c>
      <c r="K55" s="15" t="s">
        <v>33</v>
      </c>
      <c r="L55" s="34" t="s">
        <v>108</v>
      </c>
      <c r="M55" s="15"/>
      <c r="N55" s="15"/>
      <c r="O55" s="15"/>
      <c r="P55" s="15"/>
      <c r="Q55" s="33" t="n">
        <v>0.05</v>
      </c>
      <c r="R55" s="15" t="n">
        <v>2</v>
      </c>
      <c r="S55" s="15"/>
      <c r="T55" s="26" t="s">
        <v>68</v>
      </c>
    </row>
    <row r="56" s="24" customFormat="true" ht="14" hidden="false" customHeight="false" outlineLevel="0" collapsed="false">
      <c r="A56" s="26" t="s">
        <v>69</v>
      </c>
      <c r="B56" s="26" t="s">
        <v>64</v>
      </c>
      <c r="C56" s="26" t="str">
        <f aca="false">IF(D56="מינימרקט","מינימרקט",IF(D56="ON THE GO","פיצוחיות","מזון מהיר"))&amp;" "&amp;E56&amp;" "&amp;F56</f>
        <v>מינימרקט חרדי קר פרטי</v>
      </c>
      <c r="D56" s="26" t="s">
        <v>42</v>
      </c>
      <c r="E56" s="26" t="s">
        <v>37</v>
      </c>
      <c r="F56" s="25" t="s">
        <v>29</v>
      </c>
      <c r="G56" s="26"/>
      <c r="H56" s="26" t="s">
        <v>43</v>
      </c>
      <c r="I56" s="15" t="s">
        <v>70</v>
      </c>
      <c r="J56" s="15" t="s">
        <v>32</v>
      </c>
      <c r="K56" s="20" t="s">
        <v>71</v>
      </c>
      <c r="L56" s="34" t="s">
        <v>72</v>
      </c>
      <c r="M56" s="20" t="s">
        <v>73</v>
      </c>
      <c r="N56" s="20" t="n">
        <v>1.5</v>
      </c>
      <c r="O56" s="15"/>
      <c r="P56" s="15"/>
      <c r="Q56" s="33" t="n">
        <v>0.05</v>
      </c>
      <c r="R56" s="20" t="n">
        <v>4</v>
      </c>
      <c r="S56" s="20"/>
      <c r="T56" s="20"/>
    </row>
    <row r="57" s="24" customFormat="true" ht="14" hidden="false" customHeight="false" outlineLevel="0" collapsed="false">
      <c r="A57" s="26" t="s">
        <v>74</v>
      </c>
      <c r="B57" s="26" t="s">
        <v>64</v>
      </c>
      <c r="C57" s="26" t="str">
        <f aca="false">IF(D57="מינימרקט","מינימרקט",IF(D57="ON THE GO","פיצוחיות","מזון מהיר"))&amp;" "&amp;E57&amp;" "&amp;F57</f>
        <v>מינימרקט חרדי קר פרטי</v>
      </c>
      <c r="D57" s="26" t="s">
        <v>42</v>
      </c>
      <c r="E57" s="26" t="s">
        <v>37</v>
      </c>
      <c r="F57" s="25" t="s">
        <v>29</v>
      </c>
      <c r="G57" s="26" t="s">
        <v>75</v>
      </c>
      <c r="H57" s="26"/>
      <c r="I57" s="20" t="s">
        <v>76</v>
      </c>
      <c r="J57" s="15" t="s">
        <v>32</v>
      </c>
      <c r="K57" s="20" t="s">
        <v>77</v>
      </c>
      <c r="L57" s="25"/>
      <c r="M57" s="15" t="s">
        <v>78</v>
      </c>
      <c r="N57" s="15" t="n">
        <v>16</v>
      </c>
      <c r="O57" s="15"/>
      <c r="P57" s="15"/>
      <c r="Q57" s="33" t="n">
        <v>0.05</v>
      </c>
      <c r="R57" s="25" t="s">
        <v>79</v>
      </c>
      <c r="S57" s="15"/>
      <c r="T57" s="41"/>
    </row>
    <row r="58" s="24" customFormat="true" ht="14" hidden="false" customHeight="false" outlineLevel="0" collapsed="false">
      <c r="A58" s="26" t="s">
        <v>80</v>
      </c>
      <c r="B58" s="26" t="s">
        <v>81</v>
      </c>
      <c r="C58" s="26" t="str">
        <f aca="false">IF(D58="מינימרקט","מינימרקט",IF(D58="ON THE GO","פיצוחיות","מזון מהיר"))&amp;" "&amp;E58&amp;" "&amp;F58</f>
        <v>מינימרקט חרדי קר פרטי</v>
      </c>
      <c r="D58" s="26" t="s">
        <v>42</v>
      </c>
      <c r="E58" s="26" t="s">
        <v>37</v>
      </c>
      <c r="F58" s="25" t="s">
        <v>29</v>
      </c>
      <c r="G58" s="31" t="s">
        <v>82</v>
      </c>
      <c r="H58" s="20"/>
      <c r="I58" s="20" t="s">
        <v>83</v>
      </c>
      <c r="J58" s="15" t="s">
        <v>32</v>
      </c>
      <c r="K58" s="20" t="s">
        <v>84</v>
      </c>
      <c r="L58" s="15" t="s">
        <v>85</v>
      </c>
      <c r="M58" s="20" t="s">
        <v>73</v>
      </c>
      <c r="N58" s="20" t="n">
        <v>1.5</v>
      </c>
      <c r="O58" s="15"/>
      <c r="P58" s="15"/>
      <c r="Q58" s="33" t="n">
        <v>0.15</v>
      </c>
      <c r="R58" s="35" t="n">
        <v>0.8</v>
      </c>
      <c r="S58" s="35" t="s">
        <v>86</v>
      </c>
      <c r="T58" s="41"/>
    </row>
    <row r="59" s="24" customFormat="true" ht="14" hidden="false" customHeight="false" outlineLevel="0" collapsed="false">
      <c r="A59" s="25" t="s">
        <v>87</v>
      </c>
      <c r="B59" s="26" t="s">
        <v>81</v>
      </c>
      <c r="C59" s="26" t="str">
        <f aca="false">IF(D59="מינימרקט","מינימרקט",IF(D59="ON THE GO","פיצוחיות","מזון מהיר"))&amp;" "&amp;E59&amp;" "&amp;F59</f>
        <v>מינימרקט חרדי קר פרטי</v>
      </c>
      <c r="D59" s="26" t="s">
        <v>42</v>
      </c>
      <c r="E59" s="26" t="s">
        <v>37</v>
      </c>
      <c r="F59" s="25" t="s">
        <v>29</v>
      </c>
      <c r="G59" s="26" t="s">
        <v>88</v>
      </c>
      <c r="H59" s="34"/>
      <c r="I59" s="20" t="s">
        <v>89</v>
      </c>
      <c r="J59" s="15" t="s">
        <v>32</v>
      </c>
      <c r="K59" s="20" t="s">
        <v>84</v>
      </c>
      <c r="L59" s="15" t="s">
        <v>85</v>
      </c>
      <c r="M59" s="15"/>
      <c r="N59" s="15"/>
      <c r="O59" s="15"/>
      <c r="P59" s="15"/>
      <c r="Q59" s="33" t="n">
        <v>0.15</v>
      </c>
      <c r="R59" s="15" t="s">
        <v>90</v>
      </c>
      <c r="S59" s="15" t="s">
        <v>86</v>
      </c>
      <c r="T59" s="41"/>
    </row>
    <row r="60" s="24" customFormat="true" ht="14" hidden="false" customHeight="false" outlineLevel="0" collapsed="false">
      <c r="A60" s="25" t="s">
        <v>91</v>
      </c>
      <c r="B60" s="26" t="s">
        <v>92</v>
      </c>
      <c r="C60" s="26" t="str">
        <f aca="false">IF(D60="מינימרקט","מינימרקט",IF(D60="ON THE GO","פיצוחיות","מזון מהיר"))&amp;" "&amp;E60&amp;" "&amp;F60</f>
        <v>מינימרקט חרדי קר פרטי</v>
      </c>
      <c r="D60" s="26" t="s">
        <v>42</v>
      </c>
      <c r="E60" s="26" t="s">
        <v>37</v>
      </c>
      <c r="F60" s="25" t="s">
        <v>29</v>
      </c>
      <c r="G60" s="25"/>
      <c r="H60" s="25"/>
      <c r="I60" s="20" t="s">
        <v>76</v>
      </c>
      <c r="J60" s="15" t="s">
        <v>32</v>
      </c>
      <c r="K60" s="20" t="s">
        <v>77</v>
      </c>
      <c r="L60" s="36"/>
      <c r="M60" s="15" t="s">
        <v>78</v>
      </c>
      <c r="N60" s="15" t="n">
        <v>7</v>
      </c>
      <c r="O60" s="15"/>
      <c r="P60" s="15"/>
      <c r="Q60" s="33" t="n">
        <v>0.05</v>
      </c>
      <c r="R60" s="25" t="s">
        <v>79</v>
      </c>
      <c r="S60" s="15"/>
      <c r="T60" s="41"/>
    </row>
    <row r="61" s="24" customFormat="true" ht="14" hidden="false" customHeight="false" outlineLevel="0" collapsed="false">
      <c r="A61" s="25" t="s">
        <v>93</v>
      </c>
      <c r="B61" s="26" t="s">
        <v>92</v>
      </c>
      <c r="C61" s="26" t="str">
        <f aca="false">IF(D61="מינימרקט","מינימרקט",IF(D61="ON THE GO","פיצוחיות","מזון מהיר"))&amp;" "&amp;E61&amp;" "&amp;F61</f>
        <v>מינימרקט חרדי קר פרטי</v>
      </c>
      <c r="D61" s="26" t="s">
        <v>42</v>
      </c>
      <c r="E61" s="26" t="s">
        <v>37</v>
      </c>
      <c r="F61" s="25" t="s">
        <v>29</v>
      </c>
      <c r="G61" s="25"/>
      <c r="H61" s="25"/>
      <c r="I61" s="20" t="s">
        <v>76</v>
      </c>
      <c r="J61" s="15" t="s">
        <v>32</v>
      </c>
      <c r="K61" s="20" t="s">
        <v>77</v>
      </c>
      <c r="L61" s="36"/>
      <c r="M61" s="15" t="s">
        <v>78</v>
      </c>
      <c r="N61" s="15" t="n">
        <v>13</v>
      </c>
      <c r="O61" s="15"/>
      <c r="P61" s="15"/>
      <c r="Q61" s="33" t="n">
        <v>0.05</v>
      </c>
      <c r="R61" s="25" t="s">
        <v>79</v>
      </c>
      <c r="S61" s="15" t="s">
        <v>86</v>
      </c>
      <c r="T61" s="41"/>
    </row>
    <row r="62" s="24" customFormat="true" ht="14" hidden="false" customHeight="false" outlineLevel="0" collapsed="false">
      <c r="A62" s="25" t="s">
        <v>94</v>
      </c>
      <c r="B62" s="26" t="s">
        <v>92</v>
      </c>
      <c r="C62" s="26" t="str">
        <f aca="false">IF(D62="מינימרקט","מינימרקט",IF(D62="ON THE GO","פיצוחיות","מזון מהיר"))&amp;" "&amp;E62&amp;" "&amp;F62</f>
        <v>מינימרקט חרדי קר פרטי</v>
      </c>
      <c r="D62" s="26" t="s">
        <v>42</v>
      </c>
      <c r="E62" s="26" t="s">
        <v>37</v>
      </c>
      <c r="F62" s="25" t="s">
        <v>29</v>
      </c>
      <c r="G62" s="25"/>
      <c r="H62" s="25"/>
      <c r="I62" s="20" t="s">
        <v>76</v>
      </c>
      <c r="J62" s="15" t="s">
        <v>32</v>
      </c>
      <c r="K62" s="20" t="s">
        <v>77</v>
      </c>
      <c r="L62" s="36"/>
      <c r="M62" s="15" t="s">
        <v>78</v>
      </c>
      <c r="N62" s="15" t="n">
        <v>29</v>
      </c>
      <c r="O62" s="15"/>
      <c r="P62" s="15"/>
      <c r="Q62" s="33" t="n">
        <v>0.05</v>
      </c>
      <c r="R62" s="25" t="s">
        <v>79</v>
      </c>
      <c r="S62" s="15"/>
      <c r="T62" s="41"/>
    </row>
    <row r="63" s="24" customFormat="true" ht="28" hidden="false" customHeight="false" outlineLevel="0" collapsed="false">
      <c r="A63" s="25" t="s">
        <v>109</v>
      </c>
      <c r="B63" s="26" t="s">
        <v>26</v>
      </c>
      <c r="C63" s="42" t="str">
        <f aca="false">IF(D63="מינימרקט","מינימרקט",IF(D63="ON THE GO","פיצוחיות","מזון מהיר"))&amp;" "&amp;E63&amp;" "&amp;F63</f>
        <v>פיצוחיות כללי קר פרטי</v>
      </c>
      <c r="D63" s="26" t="s">
        <v>27</v>
      </c>
      <c r="E63" s="26" t="s">
        <v>28</v>
      </c>
      <c r="F63" s="25" t="s">
        <v>29</v>
      </c>
      <c r="G63" s="15"/>
      <c r="H63" s="25" t="s">
        <v>30</v>
      </c>
      <c r="I63" s="15" t="s">
        <v>31</v>
      </c>
      <c r="J63" s="15" t="s">
        <v>32</v>
      </c>
      <c r="K63" s="15" t="s">
        <v>33</v>
      </c>
      <c r="L63" s="29" t="s">
        <v>46</v>
      </c>
      <c r="M63" s="15"/>
      <c r="N63" s="15"/>
      <c r="O63" s="15"/>
      <c r="P63" s="15"/>
      <c r="Q63" s="43" t="n">
        <f aca="false">0.4/13</f>
        <v>0.0307692307692308</v>
      </c>
      <c r="R63" s="15" t="n">
        <v>1</v>
      </c>
      <c r="S63" s="15"/>
      <c r="T63" s="41"/>
    </row>
    <row r="64" s="24" customFormat="true" ht="14" hidden="false" customHeight="false" outlineLevel="0" collapsed="false">
      <c r="A64" s="25" t="s">
        <v>110</v>
      </c>
      <c r="B64" s="26" t="s">
        <v>26</v>
      </c>
      <c r="C64" s="42" t="str">
        <f aca="false">IF(D64="מינימרקט","מינימרקט",IF(D64="ON THE GO","פיצוחיות","מזון מהיר"))&amp;" "&amp;E64&amp;" "&amp;F64</f>
        <v>פיצוחיות כללי קר פרטי</v>
      </c>
      <c r="D64" s="26" t="s">
        <v>27</v>
      </c>
      <c r="E64" s="26" t="s">
        <v>28</v>
      </c>
      <c r="F64" s="25" t="s">
        <v>29</v>
      </c>
      <c r="G64" s="15"/>
      <c r="H64" s="25" t="s">
        <v>30</v>
      </c>
      <c r="I64" s="15" t="s">
        <v>31</v>
      </c>
      <c r="J64" s="15" t="s">
        <v>32</v>
      </c>
      <c r="K64" s="15" t="s">
        <v>33</v>
      </c>
      <c r="L64" s="44" t="s">
        <v>111</v>
      </c>
      <c r="M64" s="15"/>
      <c r="N64" s="15"/>
      <c r="O64" s="15"/>
      <c r="P64" s="15"/>
      <c r="Q64" s="43" t="n">
        <f aca="false">0.4/13</f>
        <v>0.0307692307692308</v>
      </c>
      <c r="R64" s="15" t="n">
        <v>1</v>
      </c>
      <c r="S64" s="15"/>
      <c r="T64" s="41"/>
    </row>
    <row r="65" s="24" customFormat="true" ht="14" hidden="false" customHeight="false" outlineLevel="0" collapsed="false">
      <c r="A65" s="25" t="s">
        <v>112</v>
      </c>
      <c r="B65" s="26" t="s">
        <v>26</v>
      </c>
      <c r="C65" s="42" t="str">
        <f aca="false">IF(D65="מינימרקט","מינימרקט",IF(D65="ON THE GO","פיצוחיות","מזון מהיר"))&amp;" "&amp;E65&amp;" "&amp;F65</f>
        <v>פיצוחיות כללי קר פרטי</v>
      </c>
      <c r="D65" s="26" t="s">
        <v>27</v>
      </c>
      <c r="E65" s="26" t="s">
        <v>28</v>
      </c>
      <c r="F65" s="25" t="s">
        <v>29</v>
      </c>
      <c r="G65" s="15"/>
      <c r="H65" s="25" t="s">
        <v>30</v>
      </c>
      <c r="I65" s="15" t="s">
        <v>31</v>
      </c>
      <c r="J65" s="15" t="s">
        <v>32</v>
      </c>
      <c r="K65" s="15" t="s">
        <v>33</v>
      </c>
      <c r="L65" s="29" t="s">
        <v>50</v>
      </c>
      <c r="M65" s="15"/>
      <c r="N65" s="15"/>
      <c r="O65" s="15"/>
      <c r="P65" s="15"/>
      <c r="Q65" s="43" t="n">
        <v>0.0307692307692308</v>
      </c>
      <c r="R65" s="15" t="n">
        <v>1</v>
      </c>
      <c r="S65" s="15"/>
      <c r="T65" s="41"/>
    </row>
    <row r="66" s="24" customFormat="true" ht="14" hidden="false" customHeight="false" outlineLevel="0" collapsed="false">
      <c r="A66" s="25" t="s">
        <v>113</v>
      </c>
      <c r="B66" s="26" t="s">
        <v>26</v>
      </c>
      <c r="C66" s="42" t="str">
        <f aca="false">IF(D66="מינימרקט","מינימרקט",IF(D66="ON THE GO","פיצוחיות","מזון מהיר"))&amp;" "&amp;E66&amp;" "&amp;F66</f>
        <v>פיצוחיות כללי קר פרטי</v>
      </c>
      <c r="D66" s="26" t="s">
        <v>27</v>
      </c>
      <c r="E66" s="26" t="s">
        <v>28</v>
      </c>
      <c r="F66" s="25" t="s">
        <v>29</v>
      </c>
      <c r="G66" s="15"/>
      <c r="H66" s="25" t="s">
        <v>30</v>
      </c>
      <c r="I66" s="15" t="s">
        <v>31</v>
      </c>
      <c r="J66" s="15" t="s">
        <v>32</v>
      </c>
      <c r="K66" s="15" t="s">
        <v>33</v>
      </c>
      <c r="L66" s="44" t="n">
        <v>7290001594155</v>
      </c>
      <c r="M66" s="15"/>
      <c r="N66" s="15"/>
      <c r="O66" s="15"/>
      <c r="P66" s="15"/>
      <c r="Q66" s="43" t="n">
        <f aca="false">0.4/13</f>
        <v>0.0307692307692308</v>
      </c>
      <c r="R66" s="15" t="n">
        <v>1</v>
      </c>
      <c r="S66" s="15"/>
      <c r="T66" s="41"/>
    </row>
    <row r="67" s="24" customFormat="true" ht="14" hidden="false" customHeight="false" outlineLevel="0" collapsed="false">
      <c r="A67" s="25" t="s">
        <v>114</v>
      </c>
      <c r="B67" s="26" t="s">
        <v>26</v>
      </c>
      <c r="C67" s="42" t="str">
        <f aca="false">IF(D67="מינימרקט","מינימרקט",IF(D67="ON THE GO","פיצוחיות","מזון מהיר"))&amp;" "&amp;E67&amp;" "&amp;F67</f>
        <v>פיצוחיות כללי קר פרטי</v>
      </c>
      <c r="D67" s="26" t="s">
        <v>27</v>
      </c>
      <c r="E67" s="26" t="s">
        <v>28</v>
      </c>
      <c r="F67" s="25" t="s">
        <v>29</v>
      </c>
      <c r="G67" s="15"/>
      <c r="H67" s="25" t="s">
        <v>30</v>
      </c>
      <c r="I67" s="15" t="s">
        <v>31</v>
      </c>
      <c r="J67" s="15" t="s">
        <v>32</v>
      </c>
      <c r="K67" s="15" t="s">
        <v>33</v>
      </c>
      <c r="L67" s="44" t="n">
        <v>7290001594230</v>
      </c>
      <c r="M67" s="15"/>
      <c r="N67" s="15"/>
      <c r="O67" s="15"/>
      <c r="P67" s="15"/>
      <c r="Q67" s="43" t="n">
        <f aca="false">0.4/13</f>
        <v>0.0307692307692308</v>
      </c>
      <c r="R67" s="15" t="n">
        <v>1</v>
      </c>
      <c r="S67" s="15"/>
      <c r="T67" s="41"/>
    </row>
    <row r="68" s="24" customFormat="true" ht="14" hidden="false" customHeight="false" outlineLevel="0" collapsed="false">
      <c r="A68" s="25" t="s">
        <v>115</v>
      </c>
      <c r="B68" s="26" t="s">
        <v>26</v>
      </c>
      <c r="C68" s="42" t="str">
        <f aca="false">IF(D68="מינימרקט","מינימרקט",IF(D68="ON THE GO","פיצוחיות","מזון מהיר"))&amp;" "&amp;E68&amp;" "&amp;F68</f>
        <v>פיצוחיות כללי קר פרטי</v>
      </c>
      <c r="D68" s="26" t="s">
        <v>27</v>
      </c>
      <c r="E68" s="26" t="s">
        <v>28</v>
      </c>
      <c r="F68" s="25" t="s">
        <v>29</v>
      </c>
      <c r="G68" s="15"/>
      <c r="H68" s="25" t="s">
        <v>30</v>
      </c>
      <c r="I68" s="15" t="s">
        <v>31</v>
      </c>
      <c r="J68" s="15" t="s">
        <v>32</v>
      </c>
      <c r="K68" s="15" t="s">
        <v>33</v>
      </c>
      <c r="L68" s="44" t="n">
        <v>7290008909853</v>
      </c>
      <c r="M68" s="15"/>
      <c r="N68" s="15"/>
      <c r="O68" s="15"/>
      <c r="P68" s="15"/>
      <c r="Q68" s="43" t="n">
        <f aca="false">0.4/13</f>
        <v>0.0307692307692308</v>
      </c>
      <c r="R68" s="15" t="n">
        <v>1</v>
      </c>
      <c r="S68" s="15"/>
      <c r="T68" s="20" t="s">
        <v>52</v>
      </c>
    </row>
    <row r="69" s="24" customFormat="true" ht="14" hidden="false" customHeight="false" outlineLevel="0" collapsed="false">
      <c r="A69" s="25" t="s">
        <v>116</v>
      </c>
      <c r="B69" s="26" t="s">
        <v>26</v>
      </c>
      <c r="C69" s="42" t="str">
        <f aca="false">IF(D69="מינימרקט","מינימרקט",IF(D69="ON THE GO","פיצוחיות","מזון מהיר"))&amp;" "&amp;E69&amp;" "&amp;F69</f>
        <v>פיצוחיות כללי קר פרטי</v>
      </c>
      <c r="D69" s="26" t="s">
        <v>27</v>
      </c>
      <c r="E69" s="26" t="s">
        <v>28</v>
      </c>
      <c r="F69" s="25" t="s">
        <v>29</v>
      </c>
      <c r="G69" s="15"/>
      <c r="H69" s="25" t="s">
        <v>30</v>
      </c>
      <c r="I69" s="15" t="s">
        <v>31</v>
      </c>
      <c r="J69" s="15" t="s">
        <v>32</v>
      </c>
      <c r="K69" s="15" t="s">
        <v>33</v>
      </c>
      <c r="L69" s="44" t="n">
        <v>7290011018184</v>
      </c>
      <c r="M69" s="15"/>
      <c r="N69" s="15"/>
      <c r="O69" s="15"/>
      <c r="P69" s="15"/>
      <c r="Q69" s="43" t="n">
        <f aca="false">0.4/13</f>
        <v>0.0307692307692308</v>
      </c>
      <c r="R69" s="15" t="n">
        <v>1</v>
      </c>
      <c r="S69" s="15"/>
      <c r="T69" s="20" t="s">
        <v>117</v>
      </c>
    </row>
    <row r="70" s="24" customFormat="true" ht="14" hidden="false" customHeight="false" outlineLevel="0" collapsed="false">
      <c r="A70" s="25" t="s">
        <v>118</v>
      </c>
      <c r="B70" s="26" t="s">
        <v>26</v>
      </c>
      <c r="C70" s="42" t="str">
        <f aca="false">IF(D70="מינימרקט","מינימרקט",IF(D70="ON THE GO","פיצוחיות","מזון מהיר"))&amp;" "&amp;E70&amp;" "&amp;F70</f>
        <v>פיצוחיות כללי קר פרטי</v>
      </c>
      <c r="D70" s="26" t="s">
        <v>27</v>
      </c>
      <c r="E70" s="26" t="s">
        <v>28</v>
      </c>
      <c r="F70" s="25" t="s">
        <v>29</v>
      </c>
      <c r="G70" s="15"/>
      <c r="H70" s="25" t="s">
        <v>30</v>
      </c>
      <c r="I70" s="15" t="s">
        <v>31</v>
      </c>
      <c r="J70" s="15" t="s">
        <v>32</v>
      </c>
      <c r="K70" s="15" t="s">
        <v>33</v>
      </c>
      <c r="L70" s="44" t="s">
        <v>119</v>
      </c>
      <c r="M70" s="15"/>
      <c r="N70" s="15"/>
      <c r="O70" s="15"/>
      <c r="P70" s="15"/>
      <c r="Q70" s="43" t="n">
        <f aca="false">0.4/13</f>
        <v>0.0307692307692308</v>
      </c>
      <c r="R70" s="15" t="n">
        <v>1</v>
      </c>
      <c r="S70" s="15"/>
      <c r="T70" s="20"/>
    </row>
    <row r="71" s="24" customFormat="true" ht="14" hidden="false" customHeight="false" outlineLevel="0" collapsed="false">
      <c r="A71" s="25" t="s">
        <v>120</v>
      </c>
      <c r="B71" s="26" t="s">
        <v>26</v>
      </c>
      <c r="C71" s="42" t="str">
        <f aca="false">IF(D71="מינימרקט","מינימרקט",IF(D71="ON THE GO","פיצוחיות","מזון מהיר"))&amp;" "&amp;E71&amp;" "&amp;F71</f>
        <v>פיצוחיות כללי קר פרטי</v>
      </c>
      <c r="D71" s="26" t="s">
        <v>27</v>
      </c>
      <c r="E71" s="26" t="s">
        <v>28</v>
      </c>
      <c r="F71" s="25" t="s">
        <v>29</v>
      </c>
      <c r="G71" s="15"/>
      <c r="H71" s="25" t="s">
        <v>30</v>
      </c>
      <c r="I71" s="15" t="s">
        <v>31</v>
      </c>
      <c r="J71" s="15" t="s">
        <v>32</v>
      </c>
      <c r="K71" s="15" t="s">
        <v>33</v>
      </c>
      <c r="L71" s="44" t="n">
        <v>7290001594179</v>
      </c>
      <c r="M71" s="15"/>
      <c r="N71" s="15"/>
      <c r="O71" s="15"/>
      <c r="P71" s="15"/>
      <c r="Q71" s="43" t="n">
        <f aca="false">0.4/13</f>
        <v>0.0307692307692308</v>
      </c>
      <c r="R71" s="15" t="n">
        <v>1</v>
      </c>
      <c r="S71" s="15"/>
      <c r="T71" s="20" t="s">
        <v>121</v>
      </c>
    </row>
    <row r="72" s="24" customFormat="true" ht="56" hidden="false" customHeight="false" outlineLevel="0" collapsed="false">
      <c r="A72" s="25" t="s">
        <v>122</v>
      </c>
      <c r="B72" s="25" t="s">
        <v>26</v>
      </c>
      <c r="C72" s="42" t="str">
        <f aca="false">IF(D72="מינימרקט","מינימרקט",IF(D72="ON THE GO","פיצוחיות","מזון מהיר"))&amp;" "&amp;E72&amp;" "&amp;F72</f>
        <v>פיצוחיות כללי קר פרטי</v>
      </c>
      <c r="D72" s="25" t="s">
        <v>27</v>
      </c>
      <c r="E72" s="25" t="s">
        <v>28</v>
      </c>
      <c r="F72" s="25" t="s">
        <v>29</v>
      </c>
      <c r="G72" s="15"/>
      <c r="H72" s="25" t="s">
        <v>30</v>
      </c>
      <c r="I72" s="15" t="s">
        <v>31</v>
      </c>
      <c r="J72" s="15" t="s">
        <v>32</v>
      </c>
      <c r="K72" s="15" t="s">
        <v>33</v>
      </c>
      <c r="L72" s="44" t="n">
        <v>7290110110635</v>
      </c>
      <c r="M72" s="15"/>
      <c r="N72" s="15"/>
      <c r="O72" s="15"/>
      <c r="P72" s="15"/>
      <c r="Q72" s="43" t="n">
        <f aca="false">0.4/13</f>
        <v>0.0307692307692308</v>
      </c>
      <c r="R72" s="15"/>
      <c r="S72" s="15"/>
      <c r="T72" s="45" t="s">
        <v>123</v>
      </c>
    </row>
    <row r="73" s="24" customFormat="true" ht="14" hidden="false" customHeight="false" outlineLevel="0" collapsed="false">
      <c r="A73" s="25" t="s">
        <v>124</v>
      </c>
      <c r="B73" s="26" t="s">
        <v>26</v>
      </c>
      <c r="C73" s="42" t="str">
        <f aca="false">IF(D73="מינימרקט","מינימרקט",IF(D73="ON THE GO","פיצוחיות","מזון מהיר"))&amp;" "&amp;E73&amp;" "&amp;F73</f>
        <v>פיצוחיות כללי קר פרטי</v>
      </c>
      <c r="D73" s="26" t="s">
        <v>27</v>
      </c>
      <c r="E73" s="26" t="s">
        <v>28</v>
      </c>
      <c r="F73" s="25" t="s">
        <v>29</v>
      </c>
      <c r="G73" s="15"/>
      <c r="H73" s="25" t="s">
        <v>30</v>
      </c>
      <c r="I73" s="15" t="s">
        <v>31</v>
      </c>
      <c r="J73" s="15" t="s">
        <v>32</v>
      </c>
      <c r="K73" s="15" t="s">
        <v>33</v>
      </c>
      <c r="L73" s="44" t="s">
        <v>125</v>
      </c>
      <c r="M73" s="15"/>
      <c r="N73" s="15"/>
      <c r="O73" s="15"/>
      <c r="P73" s="15"/>
      <c r="Q73" s="43" t="n">
        <f aca="false">0.4/13</f>
        <v>0.0307692307692308</v>
      </c>
      <c r="R73" s="15" t="n">
        <v>1</v>
      </c>
      <c r="S73" s="15"/>
      <c r="T73" s="20"/>
    </row>
    <row r="74" s="24" customFormat="true" ht="98" hidden="false" customHeight="false" outlineLevel="0" collapsed="false">
      <c r="A74" s="26" t="s">
        <v>63</v>
      </c>
      <c r="B74" s="26" t="s">
        <v>64</v>
      </c>
      <c r="C74" s="42" t="str">
        <f aca="false">IF(D74="מינימרקט","מינימרקט",IF(D74="ON THE GO","פיצוחיות","מזון מהיר"))&amp;" "&amp;E74&amp;" "&amp;F74</f>
        <v>פיצוחיות כללי קר פרטי</v>
      </c>
      <c r="D74" s="26" t="s">
        <v>27</v>
      </c>
      <c r="E74" s="26" t="s">
        <v>28</v>
      </c>
      <c r="F74" s="25" t="s">
        <v>29</v>
      </c>
      <c r="G74" s="15"/>
      <c r="H74" s="25" t="s">
        <v>30</v>
      </c>
      <c r="I74" s="20" t="s">
        <v>65</v>
      </c>
      <c r="J74" s="20" t="s">
        <v>66</v>
      </c>
      <c r="K74" s="15" t="s">
        <v>33</v>
      </c>
      <c r="L74" s="34" t="s">
        <v>126</v>
      </c>
      <c r="M74" s="15"/>
      <c r="N74" s="15"/>
      <c r="O74" s="15"/>
      <c r="P74" s="15"/>
      <c r="Q74" s="33" t="n">
        <f aca="false">0.15/4</f>
        <v>0.0375</v>
      </c>
      <c r="R74" s="15" t="n">
        <v>2</v>
      </c>
      <c r="S74" s="15"/>
      <c r="T74" s="20"/>
    </row>
    <row r="75" s="24" customFormat="true" ht="14" hidden="false" customHeight="false" outlineLevel="0" collapsed="false">
      <c r="A75" s="26" t="s">
        <v>127</v>
      </c>
      <c r="B75" s="26" t="s">
        <v>64</v>
      </c>
      <c r="C75" s="42" t="str">
        <f aca="false">IF(D75="מינימרקט","מינימרקט",IF(D75="ON THE GO","פיצוחיות","מזון מהיר"))&amp;" "&amp;E75&amp;" "&amp;F75</f>
        <v>פיצוחיות כללי קר פרטי</v>
      </c>
      <c r="D75" s="26" t="s">
        <v>27</v>
      </c>
      <c r="E75" s="26" t="s">
        <v>28</v>
      </c>
      <c r="F75" s="25" t="s">
        <v>29</v>
      </c>
      <c r="G75" s="15"/>
      <c r="H75" s="25" t="s">
        <v>30</v>
      </c>
      <c r="I75" s="15" t="s">
        <v>128</v>
      </c>
      <c r="J75" s="15" t="s">
        <v>32</v>
      </c>
      <c r="K75" s="20" t="s">
        <v>84</v>
      </c>
      <c r="L75" s="15" t="s">
        <v>85</v>
      </c>
      <c r="M75" s="20" t="s">
        <v>73</v>
      </c>
      <c r="N75" s="20" t="n">
        <v>1.5</v>
      </c>
      <c r="O75" s="15"/>
      <c r="P75" s="15"/>
      <c r="Q75" s="33" t="n">
        <f aca="false">0.15/4</f>
        <v>0.0375</v>
      </c>
      <c r="R75" s="20" t="n">
        <v>1</v>
      </c>
      <c r="S75" s="20"/>
      <c r="T75" s="20"/>
    </row>
    <row r="76" customFormat="false" ht="14" hidden="false" customHeight="false" outlineLevel="0" collapsed="false">
      <c r="A76" s="26" t="s">
        <v>74</v>
      </c>
      <c r="B76" s="26" t="s">
        <v>64</v>
      </c>
      <c r="C76" s="42" t="str">
        <f aca="false">IF(D76="מינימרקט","מינימרקט",IF(D76="ON THE GO","פיצוחיות","מזון מהיר"))&amp;" "&amp;E76&amp;" "&amp;F76</f>
        <v>פיצוחיות כללי קר פרטי</v>
      </c>
      <c r="D76" s="26" t="s">
        <v>27</v>
      </c>
      <c r="E76" s="26" t="s">
        <v>28</v>
      </c>
      <c r="F76" s="25" t="s">
        <v>29</v>
      </c>
      <c r="G76" s="26" t="s">
        <v>75</v>
      </c>
      <c r="H76" s="26"/>
      <c r="I76" s="20" t="s">
        <v>76</v>
      </c>
      <c r="J76" s="15" t="s">
        <v>32</v>
      </c>
      <c r="K76" s="20" t="s">
        <v>77</v>
      </c>
      <c r="L76" s="25"/>
      <c r="M76" s="15" t="s">
        <v>78</v>
      </c>
      <c r="N76" s="15" t="n">
        <v>16</v>
      </c>
      <c r="O76" s="15"/>
      <c r="P76" s="15"/>
      <c r="Q76" s="33" t="n">
        <f aca="false">0.15/4</f>
        <v>0.0375</v>
      </c>
      <c r="R76" s="25" t="s">
        <v>79</v>
      </c>
      <c r="S76" s="15"/>
      <c r="T76" s="41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4" hidden="false" customHeight="false" outlineLevel="0" collapsed="false">
      <c r="A77" s="26" t="s">
        <v>129</v>
      </c>
      <c r="B77" s="26" t="s">
        <v>64</v>
      </c>
      <c r="C77" s="42" t="str">
        <f aca="false">IF(D77="מינימרקט","מינימרקט",IF(D77="ON THE GO","פיצוחיות","מזון מהיר"))&amp;" "&amp;E77&amp;" "&amp;F77</f>
        <v>פיצוחיות כללי קר פרטי</v>
      </c>
      <c r="D77" s="26" t="s">
        <v>27</v>
      </c>
      <c r="E77" s="26" t="s">
        <v>28</v>
      </c>
      <c r="F77" s="25" t="s">
        <v>29</v>
      </c>
      <c r="G77" s="15"/>
      <c r="H77" s="25" t="s">
        <v>30</v>
      </c>
      <c r="I77" s="15" t="s">
        <v>130</v>
      </c>
      <c r="J77" s="15" t="s">
        <v>32</v>
      </c>
      <c r="K77" s="20" t="s">
        <v>71</v>
      </c>
      <c r="L77" s="34" t="s">
        <v>72</v>
      </c>
      <c r="M77" s="20" t="s">
        <v>73</v>
      </c>
      <c r="N77" s="20" t="s">
        <v>131</v>
      </c>
      <c r="O77" s="15" t="s">
        <v>132</v>
      </c>
      <c r="P77" s="15" t="n">
        <v>2</v>
      </c>
      <c r="Q77" s="33" t="n">
        <f aca="false">0.15/4</f>
        <v>0.0375</v>
      </c>
      <c r="R77" s="20" t="n">
        <v>3</v>
      </c>
      <c r="S77" s="20"/>
      <c r="T77" s="41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customFormat="false" ht="14" hidden="false" customHeight="false" outlineLevel="0" collapsed="false">
      <c r="A78" s="25" t="s">
        <v>87</v>
      </c>
      <c r="B78" s="26" t="s">
        <v>81</v>
      </c>
      <c r="C78" s="42" t="str">
        <f aca="false">IF(D78="מינימרקט","מינימרקט",IF(D78="ON THE GO","פיצוחיות","מזון מהיר"))&amp;" "&amp;E78&amp;" "&amp;F78</f>
        <v>פיצוחיות כללי קר פרטי</v>
      </c>
      <c r="D78" s="26" t="s">
        <v>27</v>
      </c>
      <c r="E78" s="26" t="s">
        <v>28</v>
      </c>
      <c r="F78" s="25" t="s">
        <v>29</v>
      </c>
      <c r="G78" s="26" t="s">
        <v>88</v>
      </c>
      <c r="H78" s="34"/>
      <c r="I78" s="20" t="s">
        <v>89</v>
      </c>
      <c r="J78" s="15" t="s">
        <v>32</v>
      </c>
      <c r="K78" s="20" t="s">
        <v>84</v>
      </c>
      <c r="L78" s="15" t="s">
        <v>85</v>
      </c>
      <c r="M78" s="15"/>
      <c r="N78" s="15"/>
      <c r="O78" s="15"/>
      <c r="P78" s="15"/>
      <c r="Q78" s="33" t="n">
        <v>0.3</v>
      </c>
      <c r="R78" s="15" t="s">
        <v>90</v>
      </c>
      <c r="S78" s="15" t="s">
        <v>86</v>
      </c>
      <c r="T78" s="41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  <c r="AJ78" s="0"/>
      <c r="AK78" s="0"/>
      <c r="AL78" s="0"/>
      <c r="AM78" s="0"/>
      <c r="AN78" s="0"/>
      <c r="AO78" s="0"/>
      <c r="AP78" s="0"/>
      <c r="AQ78" s="0"/>
      <c r="AR78" s="0"/>
      <c r="AS78" s="0"/>
      <c r="AT78" s="0"/>
      <c r="AU78" s="0"/>
      <c r="AV78" s="0"/>
      <c r="AW78" s="0"/>
      <c r="AX78" s="0"/>
      <c r="AY78" s="0"/>
      <c r="AZ78" s="0"/>
      <c r="BA78" s="0"/>
      <c r="BB78" s="0"/>
      <c r="BC78" s="0"/>
      <c r="BD78" s="0"/>
      <c r="BE78" s="0"/>
      <c r="BF78" s="0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customFormat="false" ht="14" hidden="false" customHeight="false" outlineLevel="0" collapsed="false">
      <c r="A79" s="25" t="s">
        <v>133</v>
      </c>
      <c r="B79" s="26" t="s">
        <v>92</v>
      </c>
      <c r="C79" s="42" t="str">
        <f aca="false">IF(D79="מינימרקט","מינימרקט",IF(D79="ON THE GO","פיצוחיות","מזון מהיר"))&amp;" "&amp;E79&amp;" "&amp;F79</f>
        <v>פיצוחיות כללי קר פרטי</v>
      </c>
      <c r="D79" s="26" t="s">
        <v>27</v>
      </c>
      <c r="E79" s="26" t="s">
        <v>28</v>
      </c>
      <c r="F79" s="25" t="s">
        <v>29</v>
      </c>
      <c r="G79" s="25"/>
      <c r="H79" s="25"/>
      <c r="I79" s="20" t="s">
        <v>76</v>
      </c>
      <c r="J79" s="15" t="s">
        <v>32</v>
      </c>
      <c r="K79" s="20" t="s">
        <v>77</v>
      </c>
      <c r="L79" s="25"/>
      <c r="M79" s="15" t="s">
        <v>78</v>
      </c>
      <c r="N79" s="15" t="n">
        <v>9</v>
      </c>
      <c r="O79" s="15"/>
      <c r="P79" s="15"/>
      <c r="Q79" s="33" t="n">
        <v>0.05</v>
      </c>
      <c r="R79" s="25" t="s">
        <v>79</v>
      </c>
      <c r="S79" s="15"/>
      <c r="T79" s="41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customFormat="false" ht="14" hidden="false" customHeight="false" outlineLevel="0" collapsed="false">
      <c r="A80" s="25" t="s">
        <v>134</v>
      </c>
      <c r="B80" s="26" t="s">
        <v>92</v>
      </c>
      <c r="C80" s="42" t="str">
        <f aca="false">IF(D80="מינימרקט","מינימרקט",IF(D80="ON THE GO","פיצוחיות","מזון מהיר"))&amp;" "&amp;E80&amp;" "&amp;F80</f>
        <v>פיצוחיות כללי קר פרטי</v>
      </c>
      <c r="D80" s="26" t="s">
        <v>27</v>
      </c>
      <c r="E80" s="26" t="s">
        <v>28</v>
      </c>
      <c r="F80" s="25" t="s">
        <v>29</v>
      </c>
      <c r="G80" s="25"/>
      <c r="H80" s="25"/>
      <c r="I80" s="20" t="s">
        <v>76</v>
      </c>
      <c r="J80" s="15" t="s">
        <v>32</v>
      </c>
      <c r="K80" s="20" t="s">
        <v>77</v>
      </c>
      <c r="L80" s="25"/>
      <c r="M80" s="15" t="s">
        <v>78</v>
      </c>
      <c r="N80" s="15" t="n">
        <v>2</v>
      </c>
      <c r="O80" s="15"/>
      <c r="P80" s="15"/>
      <c r="Q80" s="33" t="n">
        <v>0.05</v>
      </c>
      <c r="R80" s="25" t="s">
        <v>79</v>
      </c>
      <c r="S80" s="15"/>
      <c r="T80" s="41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  <c r="AJ80" s="0"/>
      <c r="AK80" s="0"/>
      <c r="AL80" s="0"/>
      <c r="AM80" s="0"/>
      <c r="AN80" s="0"/>
      <c r="AO80" s="0"/>
      <c r="AP80" s="0"/>
      <c r="AQ80" s="0"/>
      <c r="AR80" s="0"/>
      <c r="AS80" s="0"/>
      <c r="AT80" s="0"/>
      <c r="AU80" s="0"/>
      <c r="AV80" s="0"/>
      <c r="AW80" s="0"/>
      <c r="AX80" s="0"/>
      <c r="AY80" s="0"/>
      <c r="AZ80" s="0"/>
      <c r="BA80" s="0"/>
      <c r="BB80" s="0"/>
      <c r="BC80" s="0"/>
      <c r="BD80" s="0"/>
      <c r="BE80" s="0"/>
      <c r="BF80" s="0"/>
      <c r="BG80" s="0"/>
      <c r="BH80" s="0"/>
      <c r="BI80" s="0"/>
      <c r="BJ80" s="0"/>
      <c r="BK80" s="0"/>
      <c r="BL80" s="0"/>
      <c r="BM80" s="0"/>
      <c r="BN80" s="0"/>
      <c r="BO80" s="0"/>
      <c r="BP80" s="0"/>
      <c r="BQ80" s="0"/>
      <c r="BR80" s="0"/>
      <c r="BS80" s="0"/>
      <c r="BT80" s="0"/>
      <c r="BU80" s="0"/>
      <c r="BV80" s="0"/>
      <c r="BW80" s="0"/>
      <c r="BX80" s="0"/>
      <c r="BY80" s="0"/>
      <c r="BZ80" s="0"/>
      <c r="CA80" s="0"/>
      <c r="CB80" s="0"/>
      <c r="CC80" s="0"/>
      <c r="CD80" s="0"/>
      <c r="CE80" s="0"/>
      <c r="CF80" s="0"/>
      <c r="CG80" s="0"/>
      <c r="CH80" s="0"/>
      <c r="CI80" s="0"/>
      <c r="CJ80" s="0"/>
      <c r="CK80" s="0"/>
      <c r="CL80" s="0"/>
      <c r="CM80" s="0"/>
      <c r="CN80" s="0"/>
      <c r="CO80" s="0"/>
      <c r="CP80" s="0"/>
      <c r="CQ80" s="0"/>
      <c r="CR80" s="0"/>
      <c r="CS80" s="0"/>
      <c r="CT80" s="0"/>
      <c r="CU80" s="0"/>
      <c r="CV80" s="0"/>
      <c r="CW80" s="0"/>
      <c r="CX80" s="0"/>
      <c r="CY80" s="0"/>
      <c r="CZ80" s="0"/>
      <c r="DA80" s="0"/>
      <c r="DB80" s="0"/>
      <c r="DC80" s="0"/>
      <c r="DD80" s="0"/>
      <c r="DE80" s="0"/>
      <c r="DF80" s="0"/>
      <c r="DG80" s="0"/>
      <c r="DH80" s="0"/>
      <c r="DI80" s="0"/>
      <c r="DJ80" s="0"/>
      <c r="DK80" s="0"/>
      <c r="DL80" s="0"/>
      <c r="DM80" s="0"/>
      <c r="DN80" s="0"/>
      <c r="DO80" s="0"/>
      <c r="DP80" s="0"/>
      <c r="DQ80" s="0"/>
      <c r="DR80" s="0"/>
      <c r="DS80" s="0"/>
      <c r="DT80" s="0"/>
      <c r="DU80" s="0"/>
      <c r="DV80" s="0"/>
      <c r="DW80" s="0"/>
      <c r="DX80" s="0"/>
      <c r="DY80" s="0"/>
      <c r="DZ80" s="0"/>
      <c r="EA80" s="0"/>
      <c r="EB80" s="0"/>
      <c r="EC80" s="0"/>
      <c r="ED80" s="0"/>
      <c r="EE80" s="0"/>
      <c r="EF80" s="0"/>
      <c r="EG80" s="0"/>
      <c r="EH80" s="0"/>
      <c r="EI80" s="0"/>
      <c r="EJ80" s="0"/>
      <c r="EK80" s="0"/>
      <c r="EL80" s="0"/>
      <c r="EM80" s="0"/>
      <c r="EN80" s="0"/>
      <c r="EO80" s="0"/>
      <c r="EP80" s="0"/>
      <c r="EQ80" s="0"/>
      <c r="ER80" s="0"/>
      <c r="ES80" s="0"/>
      <c r="ET80" s="0"/>
      <c r="EU80" s="0"/>
      <c r="EV80" s="0"/>
      <c r="EW80" s="0"/>
      <c r="EX80" s="0"/>
      <c r="EY80" s="0"/>
      <c r="EZ80" s="0"/>
      <c r="FA80" s="0"/>
      <c r="FB80" s="0"/>
      <c r="FC80" s="0"/>
      <c r="FD80" s="0"/>
      <c r="FE80" s="0"/>
      <c r="FF80" s="0"/>
      <c r="FG80" s="0"/>
      <c r="FH80" s="0"/>
      <c r="FI80" s="0"/>
      <c r="FJ80" s="0"/>
      <c r="FK80" s="0"/>
      <c r="FL80" s="0"/>
      <c r="FM80" s="0"/>
      <c r="FN80" s="0"/>
      <c r="FO80" s="0"/>
      <c r="FP80" s="0"/>
      <c r="FQ80" s="0"/>
      <c r="FR80" s="0"/>
      <c r="FS80" s="0"/>
      <c r="FT80" s="0"/>
      <c r="FU80" s="0"/>
      <c r="FV80" s="0"/>
      <c r="FW80" s="0"/>
      <c r="FX80" s="0"/>
      <c r="FY80" s="0"/>
      <c r="FZ80" s="0"/>
      <c r="GA80" s="0"/>
      <c r="GB80" s="0"/>
      <c r="GC80" s="0"/>
      <c r="GD80" s="0"/>
      <c r="GE80" s="0"/>
      <c r="GF80" s="0"/>
      <c r="GG80" s="0"/>
      <c r="GH80" s="0"/>
      <c r="GI80" s="0"/>
      <c r="GJ80" s="0"/>
      <c r="GK80" s="0"/>
      <c r="GL80" s="0"/>
      <c r="GM80" s="0"/>
      <c r="GN80" s="0"/>
      <c r="GO80" s="0"/>
      <c r="GP80" s="0"/>
      <c r="GQ80" s="0"/>
      <c r="GR80" s="0"/>
      <c r="GS80" s="0"/>
      <c r="GT80" s="0"/>
      <c r="GU80" s="0"/>
      <c r="GV80" s="0"/>
      <c r="GW80" s="0"/>
      <c r="GX80" s="0"/>
      <c r="GY80" s="0"/>
      <c r="GZ80" s="0"/>
      <c r="HA80" s="0"/>
      <c r="HB80" s="0"/>
      <c r="HC80" s="0"/>
      <c r="HD80" s="0"/>
      <c r="HE80" s="0"/>
      <c r="HF80" s="0"/>
      <c r="HG80" s="0"/>
      <c r="HH80" s="0"/>
      <c r="HI80" s="0"/>
      <c r="HJ80" s="0"/>
      <c r="HK80" s="0"/>
      <c r="HL80" s="0"/>
      <c r="HM80" s="0"/>
      <c r="HN80" s="0"/>
      <c r="HO80" s="0"/>
      <c r="HP80" s="0"/>
      <c r="HQ80" s="0"/>
      <c r="HR80" s="0"/>
      <c r="HS80" s="0"/>
      <c r="HT80" s="0"/>
      <c r="HU80" s="0"/>
      <c r="HV80" s="0"/>
      <c r="HW80" s="0"/>
      <c r="HX80" s="0"/>
      <c r="HY80" s="0"/>
      <c r="HZ80" s="0"/>
      <c r="IA80" s="0"/>
      <c r="IB80" s="0"/>
      <c r="IC80" s="0"/>
      <c r="ID80" s="0"/>
      <c r="IE80" s="0"/>
      <c r="IF80" s="0"/>
      <c r="IG80" s="0"/>
      <c r="IH80" s="0"/>
      <c r="II80" s="0"/>
      <c r="IJ80" s="0"/>
      <c r="IK80" s="0"/>
      <c r="IL80" s="0"/>
      <c r="IM80" s="0"/>
      <c r="IN80" s="0"/>
      <c r="IO80" s="0"/>
      <c r="IP80" s="0"/>
      <c r="IQ80" s="0"/>
      <c r="IR80" s="0"/>
      <c r="IS80" s="0"/>
      <c r="IT80" s="0"/>
      <c r="IU80" s="0"/>
      <c r="IV80" s="0"/>
      <c r="IW80" s="0"/>
      <c r="IX80" s="0"/>
      <c r="IY80" s="0"/>
      <c r="IZ80" s="0"/>
      <c r="JA80" s="0"/>
      <c r="JB80" s="0"/>
      <c r="JC80" s="0"/>
      <c r="JD80" s="0"/>
      <c r="JE80" s="0"/>
      <c r="JF80" s="0"/>
      <c r="JG80" s="0"/>
      <c r="JH80" s="0"/>
      <c r="JI80" s="0"/>
      <c r="JJ80" s="0"/>
      <c r="JK80" s="0"/>
      <c r="JL80" s="0"/>
      <c r="JM80" s="0"/>
      <c r="JN80" s="0"/>
      <c r="JO80" s="0"/>
      <c r="JP80" s="0"/>
      <c r="JQ80" s="0"/>
      <c r="JR80" s="0"/>
      <c r="JS80" s="0"/>
      <c r="JT80" s="0"/>
      <c r="JU80" s="0"/>
      <c r="JV80" s="0"/>
      <c r="JW80" s="0"/>
      <c r="JX80" s="0"/>
      <c r="JY80" s="0"/>
      <c r="JZ80" s="0"/>
      <c r="KA80" s="0"/>
      <c r="KB80" s="0"/>
      <c r="KC80" s="0"/>
      <c r="KD80" s="0"/>
      <c r="KE80" s="0"/>
      <c r="KF80" s="0"/>
      <c r="KG80" s="0"/>
      <c r="KH80" s="0"/>
      <c r="KI80" s="0"/>
      <c r="KJ80" s="0"/>
      <c r="KK80" s="0"/>
      <c r="KL80" s="0"/>
      <c r="KM80" s="0"/>
      <c r="KN80" s="0"/>
      <c r="KO80" s="0"/>
      <c r="KP80" s="0"/>
      <c r="KQ80" s="0"/>
      <c r="KR80" s="0"/>
      <c r="KS80" s="0"/>
      <c r="KT80" s="0"/>
      <c r="KU80" s="0"/>
      <c r="KV80" s="0"/>
      <c r="KW80" s="0"/>
      <c r="KX80" s="0"/>
      <c r="KY80" s="0"/>
      <c r="KZ80" s="0"/>
      <c r="LA80" s="0"/>
      <c r="LB80" s="0"/>
      <c r="LC80" s="0"/>
      <c r="LD80" s="0"/>
      <c r="LE80" s="0"/>
      <c r="LF80" s="0"/>
      <c r="LG80" s="0"/>
      <c r="LH80" s="0"/>
      <c r="LI80" s="0"/>
      <c r="LJ80" s="0"/>
      <c r="LK80" s="0"/>
      <c r="LL80" s="0"/>
      <c r="LM80" s="0"/>
      <c r="LN80" s="0"/>
      <c r="LO80" s="0"/>
      <c r="LP80" s="0"/>
      <c r="LQ80" s="0"/>
      <c r="LR80" s="0"/>
      <c r="LS80" s="0"/>
      <c r="LT80" s="0"/>
      <c r="LU80" s="0"/>
      <c r="LV80" s="0"/>
      <c r="LW80" s="0"/>
      <c r="LX80" s="0"/>
      <c r="LY80" s="0"/>
      <c r="LZ80" s="0"/>
      <c r="MA80" s="0"/>
      <c r="MB80" s="0"/>
      <c r="MC80" s="0"/>
      <c r="MD80" s="0"/>
      <c r="ME80" s="0"/>
      <c r="MF80" s="0"/>
      <c r="MG80" s="0"/>
      <c r="MH80" s="0"/>
      <c r="MI80" s="0"/>
      <c r="MJ80" s="0"/>
      <c r="MK80" s="0"/>
      <c r="ML80" s="0"/>
      <c r="MM80" s="0"/>
      <c r="MN80" s="0"/>
      <c r="MO80" s="0"/>
      <c r="MP80" s="0"/>
      <c r="MQ80" s="0"/>
      <c r="MR80" s="0"/>
      <c r="MS80" s="0"/>
      <c r="MT80" s="0"/>
      <c r="MU80" s="0"/>
      <c r="MV80" s="0"/>
      <c r="MW80" s="0"/>
      <c r="MX80" s="0"/>
      <c r="MY80" s="0"/>
      <c r="MZ80" s="0"/>
      <c r="NA80" s="0"/>
      <c r="NB80" s="0"/>
      <c r="NC80" s="0"/>
      <c r="ND80" s="0"/>
      <c r="NE80" s="0"/>
      <c r="NF80" s="0"/>
      <c r="NG80" s="0"/>
      <c r="NH80" s="0"/>
      <c r="NI80" s="0"/>
      <c r="NJ80" s="0"/>
      <c r="NK80" s="0"/>
      <c r="NL80" s="0"/>
      <c r="NM80" s="0"/>
      <c r="NN80" s="0"/>
      <c r="NO80" s="0"/>
      <c r="NP80" s="0"/>
      <c r="NQ80" s="0"/>
      <c r="NR80" s="0"/>
      <c r="NS80" s="0"/>
      <c r="NT80" s="0"/>
      <c r="NU80" s="0"/>
      <c r="NV80" s="0"/>
      <c r="NW80" s="0"/>
      <c r="NX80" s="0"/>
      <c r="NY80" s="0"/>
      <c r="NZ80" s="0"/>
      <c r="OA80" s="0"/>
      <c r="OB80" s="0"/>
      <c r="OC80" s="0"/>
      <c r="OD80" s="0"/>
      <c r="OE80" s="0"/>
      <c r="OF80" s="0"/>
      <c r="OG80" s="0"/>
      <c r="OH80" s="0"/>
      <c r="OI80" s="0"/>
      <c r="OJ80" s="0"/>
      <c r="OK80" s="0"/>
      <c r="OL80" s="0"/>
      <c r="OM80" s="0"/>
      <c r="ON80" s="0"/>
      <c r="OO80" s="0"/>
      <c r="OP80" s="0"/>
      <c r="OQ80" s="0"/>
      <c r="OR80" s="0"/>
      <c r="OS80" s="0"/>
      <c r="OT80" s="0"/>
      <c r="OU80" s="0"/>
      <c r="OV80" s="0"/>
      <c r="OW80" s="0"/>
      <c r="OX80" s="0"/>
      <c r="OY80" s="0"/>
      <c r="OZ80" s="0"/>
      <c r="PA80" s="0"/>
      <c r="PB80" s="0"/>
      <c r="PC80" s="0"/>
      <c r="PD80" s="0"/>
      <c r="PE80" s="0"/>
      <c r="PF80" s="0"/>
      <c r="PG80" s="0"/>
      <c r="PH80" s="0"/>
      <c r="PI80" s="0"/>
      <c r="PJ80" s="0"/>
      <c r="PK80" s="0"/>
      <c r="PL80" s="0"/>
      <c r="PM80" s="0"/>
      <c r="PN80" s="0"/>
      <c r="PO80" s="0"/>
      <c r="PP80" s="0"/>
      <c r="PQ80" s="0"/>
      <c r="PR80" s="0"/>
      <c r="PS80" s="0"/>
      <c r="PT80" s="0"/>
      <c r="PU80" s="0"/>
      <c r="PV80" s="0"/>
      <c r="PW80" s="0"/>
      <c r="PX80" s="0"/>
      <c r="PY80" s="0"/>
      <c r="PZ80" s="0"/>
      <c r="QA80" s="0"/>
      <c r="QB80" s="0"/>
      <c r="QC80" s="0"/>
      <c r="QD80" s="0"/>
      <c r="QE80" s="0"/>
      <c r="QF80" s="0"/>
      <c r="QG80" s="0"/>
      <c r="QH80" s="0"/>
      <c r="QI80" s="0"/>
      <c r="QJ80" s="0"/>
      <c r="QK80" s="0"/>
      <c r="QL80" s="0"/>
      <c r="QM80" s="0"/>
      <c r="QN80" s="0"/>
      <c r="QO80" s="0"/>
      <c r="QP80" s="0"/>
      <c r="QQ80" s="0"/>
      <c r="QR80" s="0"/>
      <c r="QS80" s="0"/>
      <c r="QT80" s="0"/>
      <c r="QU80" s="0"/>
      <c r="QV80" s="0"/>
      <c r="QW80" s="0"/>
      <c r="QX80" s="0"/>
      <c r="QY80" s="0"/>
      <c r="QZ80" s="0"/>
      <c r="RA80" s="0"/>
      <c r="RB80" s="0"/>
      <c r="RC80" s="0"/>
      <c r="RD80" s="0"/>
      <c r="RE80" s="0"/>
      <c r="RF80" s="0"/>
      <c r="RG80" s="0"/>
      <c r="RH80" s="0"/>
      <c r="RI80" s="0"/>
      <c r="RJ80" s="0"/>
      <c r="RK80" s="0"/>
      <c r="RL80" s="0"/>
      <c r="RM80" s="0"/>
      <c r="RN80" s="0"/>
      <c r="RO80" s="0"/>
      <c r="RP80" s="0"/>
      <c r="RQ80" s="0"/>
      <c r="RR80" s="0"/>
      <c r="RS80" s="0"/>
      <c r="RT80" s="0"/>
      <c r="RU80" s="0"/>
      <c r="RV80" s="0"/>
      <c r="RW80" s="0"/>
      <c r="RX80" s="0"/>
      <c r="RY80" s="0"/>
      <c r="RZ80" s="0"/>
      <c r="SA80" s="0"/>
      <c r="SB80" s="0"/>
      <c r="SC80" s="0"/>
      <c r="SD80" s="0"/>
      <c r="SE80" s="0"/>
      <c r="SF80" s="0"/>
      <c r="SG80" s="0"/>
      <c r="SH80" s="0"/>
      <c r="SI80" s="0"/>
      <c r="SJ80" s="0"/>
      <c r="SK80" s="0"/>
      <c r="SL80" s="0"/>
      <c r="SM80" s="0"/>
      <c r="SN80" s="0"/>
      <c r="SO80" s="0"/>
      <c r="SP80" s="0"/>
      <c r="SQ80" s="0"/>
      <c r="SR80" s="0"/>
      <c r="SS80" s="0"/>
      <c r="ST80" s="0"/>
      <c r="SU80" s="0"/>
      <c r="SV80" s="0"/>
      <c r="SW80" s="0"/>
      <c r="SX80" s="0"/>
      <c r="SY80" s="0"/>
      <c r="SZ80" s="0"/>
      <c r="TA80" s="0"/>
      <c r="TB80" s="0"/>
      <c r="TC80" s="0"/>
      <c r="TD80" s="0"/>
      <c r="TE80" s="0"/>
      <c r="TF80" s="0"/>
      <c r="TG80" s="0"/>
      <c r="TH80" s="0"/>
      <c r="TI80" s="0"/>
      <c r="TJ80" s="0"/>
      <c r="TK80" s="0"/>
      <c r="TL80" s="0"/>
      <c r="TM80" s="0"/>
      <c r="TN80" s="0"/>
      <c r="TO80" s="0"/>
      <c r="TP80" s="0"/>
      <c r="TQ80" s="0"/>
      <c r="TR80" s="0"/>
      <c r="TS80" s="0"/>
      <c r="TT80" s="0"/>
      <c r="TU80" s="0"/>
      <c r="TV80" s="0"/>
      <c r="TW80" s="0"/>
      <c r="TX80" s="0"/>
      <c r="TY80" s="0"/>
      <c r="TZ80" s="0"/>
      <c r="UA80" s="0"/>
      <c r="UB80" s="0"/>
      <c r="UC80" s="0"/>
      <c r="UD80" s="0"/>
      <c r="UE80" s="0"/>
      <c r="UF80" s="0"/>
      <c r="UG80" s="0"/>
      <c r="UH80" s="0"/>
      <c r="UI80" s="0"/>
      <c r="UJ80" s="0"/>
      <c r="UK80" s="0"/>
      <c r="UL80" s="0"/>
      <c r="UM80" s="0"/>
      <c r="UN80" s="0"/>
      <c r="UO80" s="0"/>
      <c r="UP80" s="0"/>
      <c r="UQ80" s="0"/>
      <c r="UR80" s="0"/>
      <c r="US80" s="0"/>
      <c r="UT80" s="0"/>
      <c r="UU80" s="0"/>
      <c r="UV80" s="0"/>
      <c r="UW80" s="0"/>
      <c r="UX80" s="0"/>
      <c r="UY80" s="0"/>
      <c r="UZ80" s="0"/>
      <c r="VA80" s="0"/>
      <c r="VB80" s="0"/>
      <c r="VC80" s="0"/>
      <c r="VD80" s="0"/>
      <c r="VE80" s="0"/>
      <c r="VF80" s="0"/>
      <c r="VG80" s="0"/>
      <c r="VH80" s="0"/>
      <c r="VI80" s="0"/>
      <c r="VJ80" s="0"/>
      <c r="VK80" s="0"/>
      <c r="VL80" s="0"/>
      <c r="VM80" s="0"/>
      <c r="VN80" s="0"/>
      <c r="VO80" s="0"/>
      <c r="VP80" s="0"/>
      <c r="VQ80" s="0"/>
      <c r="VR80" s="0"/>
      <c r="VS80" s="0"/>
      <c r="VT80" s="0"/>
      <c r="VU80" s="0"/>
      <c r="VV80" s="0"/>
      <c r="VW80" s="0"/>
      <c r="VX80" s="0"/>
      <c r="VY80" s="0"/>
      <c r="VZ80" s="0"/>
      <c r="WA80" s="0"/>
      <c r="WB80" s="0"/>
      <c r="WC80" s="0"/>
      <c r="WD80" s="0"/>
      <c r="WE80" s="0"/>
      <c r="WF80" s="0"/>
      <c r="WG80" s="0"/>
      <c r="WH80" s="0"/>
      <c r="WI80" s="0"/>
      <c r="WJ80" s="0"/>
      <c r="WK80" s="0"/>
      <c r="WL80" s="0"/>
      <c r="WM80" s="0"/>
      <c r="WN80" s="0"/>
      <c r="WO80" s="0"/>
      <c r="WP80" s="0"/>
      <c r="WQ80" s="0"/>
      <c r="WR80" s="0"/>
      <c r="WS80" s="0"/>
      <c r="WT80" s="0"/>
      <c r="WU80" s="0"/>
      <c r="WV80" s="0"/>
      <c r="WW80" s="0"/>
      <c r="WX80" s="0"/>
      <c r="WY80" s="0"/>
      <c r="WZ80" s="0"/>
      <c r="XA80" s="0"/>
      <c r="XB80" s="0"/>
      <c r="XC80" s="0"/>
      <c r="XD80" s="0"/>
      <c r="XE80" s="0"/>
      <c r="XF80" s="0"/>
      <c r="XG80" s="0"/>
      <c r="XH80" s="0"/>
      <c r="XI80" s="0"/>
      <c r="XJ80" s="0"/>
      <c r="XK80" s="0"/>
      <c r="XL80" s="0"/>
      <c r="XM80" s="0"/>
      <c r="XN80" s="0"/>
      <c r="XO80" s="0"/>
      <c r="XP80" s="0"/>
      <c r="XQ80" s="0"/>
      <c r="XR80" s="0"/>
      <c r="XS80" s="0"/>
      <c r="XT80" s="0"/>
      <c r="XU80" s="0"/>
      <c r="XV80" s="0"/>
      <c r="XW80" s="0"/>
      <c r="XX80" s="0"/>
      <c r="XY80" s="0"/>
      <c r="XZ80" s="0"/>
      <c r="YA80" s="0"/>
      <c r="YB80" s="0"/>
      <c r="YC80" s="0"/>
      <c r="YD80" s="0"/>
      <c r="YE80" s="0"/>
      <c r="YF80" s="0"/>
      <c r="YG80" s="0"/>
      <c r="YH80" s="0"/>
      <c r="YI80" s="0"/>
      <c r="YJ80" s="0"/>
      <c r="YK80" s="0"/>
      <c r="YL80" s="0"/>
      <c r="YM80" s="0"/>
      <c r="YN80" s="0"/>
      <c r="YO80" s="0"/>
      <c r="YP80" s="0"/>
      <c r="YQ80" s="0"/>
      <c r="YR80" s="0"/>
      <c r="YS80" s="0"/>
      <c r="YT80" s="0"/>
      <c r="YU80" s="0"/>
      <c r="YV80" s="0"/>
      <c r="YW80" s="0"/>
      <c r="YX80" s="0"/>
      <c r="YY80" s="0"/>
      <c r="YZ80" s="0"/>
      <c r="ZA80" s="0"/>
      <c r="ZB80" s="0"/>
      <c r="ZC80" s="0"/>
      <c r="ZD80" s="0"/>
      <c r="ZE80" s="0"/>
      <c r="ZF80" s="0"/>
      <c r="ZG80" s="0"/>
      <c r="ZH80" s="0"/>
      <c r="ZI80" s="0"/>
      <c r="ZJ80" s="0"/>
      <c r="ZK80" s="0"/>
      <c r="ZL80" s="0"/>
      <c r="ZM80" s="0"/>
      <c r="ZN80" s="0"/>
      <c r="ZO80" s="0"/>
      <c r="ZP80" s="0"/>
      <c r="ZQ80" s="0"/>
      <c r="ZR80" s="0"/>
      <c r="ZS80" s="0"/>
      <c r="ZT80" s="0"/>
      <c r="ZU80" s="0"/>
      <c r="ZV80" s="0"/>
      <c r="ZW80" s="0"/>
      <c r="ZX80" s="0"/>
      <c r="ZY80" s="0"/>
      <c r="ZZ80" s="0"/>
      <c r="AAA80" s="0"/>
      <c r="AAB80" s="0"/>
      <c r="AAC80" s="0"/>
      <c r="AAD80" s="0"/>
      <c r="AAE80" s="0"/>
      <c r="AAF80" s="0"/>
      <c r="AAG80" s="0"/>
      <c r="AAH80" s="0"/>
      <c r="AAI80" s="0"/>
      <c r="AAJ80" s="0"/>
      <c r="AAK80" s="0"/>
      <c r="AAL80" s="0"/>
      <c r="AAM80" s="0"/>
      <c r="AAN80" s="0"/>
      <c r="AAO80" s="0"/>
      <c r="AAP80" s="0"/>
      <c r="AAQ80" s="0"/>
      <c r="AAR80" s="0"/>
      <c r="AAS80" s="0"/>
      <c r="AAT80" s="0"/>
      <c r="AAU80" s="0"/>
      <c r="AAV80" s="0"/>
      <c r="AAW80" s="0"/>
      <c r="AAX80" s="0"/>
      <c r="AAY80" s="0"/>
      <c r="AAZ80" s="0"/>
      <c r="ABA80" s="0"/>
      <c r="ABB80" s="0"/>
      <c r="ABC80" s="0"/>
      <c r="ABD80" s="0"/>
      <c r="ABE80" s="0"/>
      <c r="ABF80" s="0"/>
      <c r="ABG80" s="0"/>
      <c r="ABH80" s="0"/>
      <c r="ABI80" s="0"/>
      <c r="ABJ80" s="0"/>
      <c r="ABK80" s="0"/>
      <c r="ABL80" s="0"/>
      <c r="ABM80" s="0"/>
      <c r="ABN80" s="0"/>
      <c r="ABO80" s="0"/>
      <c r="ABP80" s="0"/>
      <c r="ABQ80" s="0"/>
      <c r="ABR80" s="0"/>
      <c r="ABS80" s="0"/>
      <c r="ABT80" s="0"/>
      <c r="ABU80" s="0"/>
      <c r="ABV80" s="0"/>
      <c r="ABW80" s="0"/>
      <c r="ABX80" s="0"/>
      <c r="ABY80" s="0"/>
      <c r="ABZ80" s="0"/>
      <c r="ACA80" s="0"/>
      <c r="ACB80" s="0"/>
      <c r="ACC80" s="0"/>
      <c r="ACD80" s="0"/>
      <c r="ACE80" s="0"/>
      <c r="ACF80" s="0"/>
      <c r="ACG80" s="0"/>
      <c r="ACH80" s="0"/>
      <c r="ACI80" s="0"/>
      <c r="ACJ80" s="0"/>
      <c r="ACK80" s="0"/>
      <c r="ACL80" s="0"/>
      <c r="ACM80" s="0"/>
      <c r="ACN80" s="0"/>
      <c r="ACO80" s="0"/>
      <c r="ACP80" s="0"/>
      <c r="ACQ80" s="0"/>
      <c r="ACR80" s="0"/>
      <c r="ACS80" s="0"/>
      <c r="ACT80" s="0"/>
      <c r="ACU80" s="0"/>
      <c r="ACV80" s="0"/>
      <c r="ACW80" s="0"/>
      <c r="ACX80" s="0"/>
      <c r="ACY80" s="0"/>
      <c r="ACZ80" s="0"/>
      <c r="ADA80" s="0"/>
      <c r="ADB80" s="0"/>
      <c r="ADC80" s="0"/>
      <c r="ADD80" s="0"/>
      <c r="ADE80" s="0"/>
      <c r="ADF80" s="0"/>
      <c r="ADG80" s="0"/>
      <c r="ADH80" s="0"/>
      <c r="ADI80" s="0"/>
      <c r="ADJ80" s="0"/>
      <c r="ADK80" s="0"/>
      <c r="ADL80" s="0"/>
      <c r="ADM80" s="0"/>
      <c r="ADN80" s="0"/>
      <c r="ADO80" s="0"/>
      <c r="ADP80" s="0"/>
      <c r="ADQ80" s="0"/>
      <c r="ADR80" s="0"/>
      <c r="ADS80" s="0"/>
      <c r="ADT80" s="0"/>
      <c r="ADU80" s="0"/>
      <c r="ADV80" s="0"/>
      <c r="ADW80" s="0"/>
      <c r="ADX80" s="0"/>
      <c r="ADY80" s="0"/>
      <c r="ADZ80" s="0"/>
      <c r="AEA80" s="0"/>
      <c r="AEB80" s="0"/>
      <c r="AEC80" s="0"/>
      <c r="AED80" s="0"/>
      <c r="AEE80" s="0"/>
      <c r="AEF80" s="0"/>
      <c r="AEG80" s="0"/>
      <c r="AEH80" s="0"/>
      <c r="AEI80" s="0"/>
      <c r="AEJ80" s="0"/>
      <c r="AEK80" s="0"/>
      <c r="AEL80" s="0"/>
      <c r="AEM80" s="0"/>
      <c r="AEN80" s="0"/>
      <c r="AEO80" s="0"/>
      <c r="AEP80" s="0"/>
      <c r="AEQ80" s="0"/>
      <c r="AER80" s="0"/>
      <c r="AES80" s="0"/>
      <c r="AET80" s="0"/>
      <c r="AEU80" s="0"/>
      <c r="AEV80" s="0"/>
      <c r="AEW80" s="0"/>
      <c r="AEX80" s="0"/>
      <c r="AEY80" s="0"/>
      <c r="AEZ80" s="0"/>
      <c r="AFA80" s="0"/>
      <c r="AFB80" s="0"/>
      <c r="AFC80" s="0"/>
      <c r="AFD80" s="0"/>
      <c r="AFE80" s="0"/>
      <c r="AFF80" s="0"/>
      <c r="AFG80" s="0"/>
      <c r="AFH80" s="0"/>
      <c r="AFI80" s="0"/>
      <c r="AFJ80" s="0"/>
      <c r="AFK80" s="0"/>
      <c r="AFL80" s="0"/>
      <c r="AFM80" s="0"/>
      <c r="AFN80" s="0"/>
      <c r="AFO80" s="0"/>
      <c r="AFP80" s="0"/>
      <c r="AFQ80" s="0"/>
      <c r="AFR80" s="0"/>
      <c r="AFS80" s="0"/>
      <c r="AFT80" s="0"/>
      <c r="AFU80" s="0"/>
      <c r="AFV80" s="0"/>
      <c r="AFW80" s="0"/>
      <c r="AFX80" s="0"/>
      <c r="AFY80" s="0"/>
      <c r="AFZ80" s="0"/>
      <c r="AGA80" s="0"/>
      <c r="AGB80" s="0"/>
      <c r="AGC80" s="0"/>
      <c r="AGD80" s="0"/>
      <c r="AGE80" s="0"/>
      <c r="AGF80" s="0"/>
      <c r="AGG80" s="0"/>
      <c r="AGH80" s="0"/>
      <c r="AGI80" s="0"/>
      <c r="AGJ80" s="0"/>
      <c r="AGK80" s="0"/>
      <c r="AGL80" s="0"/>
      <c r="AGM80" s="0"/>
      <c r="AGN80" s="0"/>
      <c r="AGO80" s="0"/>
      <c r="AGP80" s="0"/>
      <c r="AGQ80" s="0"/>
      <c r="AGR80" s="0"/>
      <c r="AGS80" s="0"/>
      <c r="AGT80" s="0"/>
      <c r="AGU80" s="0"/>
      <c r="AGV80" s="0"/>
      <c r="AGW80" s="0"/>
      <c r="AGX80" s="0"/>
      <c r="AGY80" s="0"/>
      <c r="AGZ80" s="0"/>
      <c r="AHA80" s="0"/>
      <c r="AHB80" s="0"/>
      <c r="AHC80" s="0"/>
      <c r="AHD80" s="0"/>
      <c r="AHE80" s="0"/>
      <c r="AHF80" s="0"/>
      <c r="AHG80" s="0"/>
      <c r="AHH80" s="0"/>
      <c r="AHI80" s="0"/>
      <c r="AHJ80" s="0"/>
      <c r="AHK80" s="0"/>
      <c r="AHL80" s="0"/>
      <c r="AHM80" s="0"/>
      <c r="AHN80" s="0"/>
      <c r="AHO80" s="0"/>
      <c r="AHP80" s="0"/>
      <c r="AHQ80" s="0"/>
      <c r="AHR80" s="0"/>
      <c r="AHS80" s="0"/>
      <c r="AHT80" s="0"/>
      <c r="AHU80" s="0"/>
      <c r="AHV80" s="0"/>
      <c r="AHW80" s="0"/>
      <c r="AHX80" s="0"/>
      <c r="AHY80" s="0"/>
      <c r="AHZ80" s="0"/>
      <c r="AIA80" s="0"/>
      <c r="AIB80" s="0"/>
      <c r="AIC80" s="0"/>
      <c r="AID80" s="0"/>
      <c r="AIE80" s="0"/>
      <c r="AIF80" s="0"/>
      <c r="AIG80" s="0"/>
      <c r="AIH80" s="0"/>
      <c r="AII80" s="0"/>
      <c r="AIJ80" s="0"/>
      <c r="AIK80" s="0"/>
      <c r="AIL80" s="0"/>
      <c r="AIM80" s="0"/>
      <c r="AIN80" s="0"/>
      <c r="AIO80" s="0"/>
      <c r="AIP80" s="0"/>
      <c r="AIQ80" s="0"/>
      <c r="AIR80" s="0"/>
      <c r="AIS80" s="0"/>
      <c r="AIT80" s="0"/>
      <c r="AIU80" s="0"/>
      <c r="AIV80" s="0"/>
      <c r="AIW80" s="0"/>
      <c r="AIX80" s="0"/>
      <c r="AIY80" s="0"/>
      <c r="AIZ80" s="0"/>
      <c r="AJA80" s="0"/>
      <c r="AJB80" s="0"/>
      <c r="AJC80" s="0"/>
      <c r="AJD80" s="0"/>
      <c r="AJE80" s="0"/>
      <c r="AJF80" s="0"/>
      <c r="AJG80" s="0"/>
      <c r="AJH80" s="0"/>
      <c r="AJI80" s="0"/>
      <c r="AJJ80" s="0"/>
      <c r="AJK80" s="0"/>
      <c r="AJL80" s="0"/>
      <c r="AJM80" s="0"/>
      <c r="AJN80" s="0"/>
      <c r="AJO80" s="0"/>
      <c r="AJP80" s="0"/>
      <c r="AJQ80" s="0"/>
      <c r="AJR80" s="0"/>
      <c r="AJS80" s="0"/>
      <c r="AJT80" s="0"/>
      <c r="AJU80" s="0"/>
      <c r="AJV80" s="0"/>
      <c r="AJW80" s="0"/>
      <c r="AJX80" s="0"/>
      <c r="AJY80" s="0"/>
      <c r="AJZ80" s="0"/>
      <c r="AKA80" s="0"/>
      <c r="AKB80" s="0"/>
      <c r="AKC80" s="0"/>
      <c r="AKD80" s="0"/>
      <c r="AKE80" s="0"/>
      <c r="AKF80" s="0"/>
      <c r="AKG80" s="0"/>
      <c r="AKH80" s="0"/>
      <c r="AKI80" s="0"/>
      <c r="AKJ80" s="0"/>
      <c r="AKK80" s="0"/>
      <c r="AKL80" s="0"/>
      <c r="AKM80" s="0"/>
      <c r="AKN80" s="0"/>
      <c r="AKO80" s="0"/>
      <c r="AKP80" s="0"/>
      <c r="AKQ80" s="0"/>
      <c r="AKR80" s="0"/>
      <c r="AKS80" s="0"/>
      <c r="AKT80" s="0"/>
      <c r="AKU80" s="0"/>
      <c r="AKV80" s="0"/>
      <c r="AKW80" s="0"/>
      <c r="AKX80" s="0"/>
      <c r="AKY80" s="0"/>
      <c r="AKZ80" s="0"/>
      <c r="ALA80" s="0"/>
      <c r="ALB80" s="0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customFormat="false" ht="14" hidden="false" customHeight="false" outlineLevel="0" collapsed="false">
      <c r="A81" s="25" t="s">
        <v>135</v>
      </c>
      <c r="B81" s="26" t="s">
        <v>92</v>
      </c>
      <c r="C81" s="42" t="str">
        <f aca="false">IF(D81="מינימרקט","מינימרקט",IF(D81="ON THE GO","פיצוחיות","מזון מהיר"))&amp;" "&amp;E81&amp;" "&amp;F81</f>
        <v>פיצוחיות כללי קר פרטי</v>
      </c>
      <c r="D81" s="26" t="s">
        <v>27</v>
      </c>
      <c r="E81" s="26" t="s">
        <v>28</v>
      </c>
      <c r="F81" s="25" t="s">
        <v>29</v>
      </c>
      <c r="G81" s="25"/>
      <c r="H81" s="25"/>
      <c r="I81" s="20" t="s">
        <v>76</v>
      </c>
      <c r="J81" s="15" t="s">
        <v>32</v>
      </c>
      <c r="K81" s="20" t="s">
        <v>77</v>
      </c>
      <c r="L81" s="25"/>
      <c r="M81" s="15" t="s">
        <v>78</v>
      </c>
      <c r="N81" s="15" t="n">
        <v>12</v>
      </c>
      <c r="O81" s="15"/>
      <c r="P81" s="15"/>
      <c r="Q81" s="33" t="n">
        <v>0.05</v>
      </c>
      <c r="R81" s="25" t="s">
        <v>79</v>
      </c>
      <c r="S81" s="15"/>
      <c r="T81" s="41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customFormat="false" ht="14" hidden="false" customHeight="false" outlineLevel="0" collapsed="false">
      <c r="A82" s="25" t="s">
        <v>110</v>
      </c>
      <c r="B82" s="26" t="s">
        <v>26</v>
      </c>
      <c r="C82" s="42" t="str">
        <f aca="false">IF(D82="מינימרקט","מינימרקט",IF(D82="ON THE GO","פיצוחיות","מזון מהיר"))&amp;" "&amp;E82&amp;" "&amp;F82</f>
        <v>פיצוחיות ערבי קר פרטי</v>
      </c>
      <c r="D82" s="26" t="s">
        <v>27</v>
      </c>
      <c r="E82" s="26" t="s">
        <v>34</v>
      </c>
      <c r="F82" s="25" t="s">
        <v>29</v>
      </c>
      <c r="G82" s="15"/>
      <c r="H82" s="25" t="s">
        <v>30</v>
      </c>
      <c r="I82" s="15" t="s">
        <v>31</v>
      </c>
      <c r="J82" s="15" t="s">
        <v>32</v>
      </c>
      <c r="K82" s="15" t="s">
        <v>33</v>
      </c>
      <c r="L82" s="44" t="s">
        <v>111</v>
      </c>
      <c r="M82" s="15"/>
      <c r="N82" s="15"/>
      <c r="O82" s="15"/>
      <c r="P82" s="15"/>
      <c r="Q82" s="43" t="n">
        <v>0.0444444444444444</v>
      </c>
      <c r="R82" s="15" t="n">
        <v>1</v>
      </c>
      <c r="S82" s="15"/>
      <c r="T82" s="41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  <c r="AJ82" s="0"/>
      <c r="AK82" s="0"/>
      <c r="AL82" s="0"/>
      <c r="AM82" s="0"/>
      <c r="AN82" s="0"/>
      <c r="AO82" s="0"/>
      <c r="AP82" s="0"/>
      <c r="AQ82" s="0"/>
      <c r="AR82" s="0"/>
      <c r="AS82" s="0"/>
      <c r="AT82" s="0"/>
      <c r="AU82" s="0"/>
      <c r="AV82" s="0"/>
      <c r="AW82" s="0"/>
      <c r="AX82" s="0"/>
      <c r="AY82" s="0"/>
      <c r="AZ82" s="0"/>
      <c r="BA82" s="0"/>
      <c r="BB82" s="0"/>
      <c r="BC82" s="0"/>
      <c r="BD82" s="0"/>
      <c r="BE82" s="0"/>
      <c r="BF82" s="0"/>
      <c r="BG82" s="0"/>
      <c r="BH82" s="0"/>
      <c r="BI82" s="0"/>
      <c r="BJ82" s="0"/>
      <c r="BK82" s="0"/>
      <c r="BL82" s="0"/>
      <c r="BM82" s="0"/>
      <c r="BN82" s="0"/>
      <c r="BO82" s="0"/>
      <c r="BP82" s="0"/>
      <c r="BQ82" s="0"/>
      <c r="BR82" s="0"/>
      <c r="BS82" s="0"/>
      <c r="BT82" s="0"/>
      <c r="BU82" s="0"/>
      <c r="BV82" s="0"/>
      <c r="BW82" s="0"/>
      <c r="BX82" s="0"/>
      <c r="BY82" s="0"/>
      <c r="BZ82" s="0"/>
      <c r="CA82" s="0"/>
      <c r="CB82" s="0"/>
      <c r="CC82" s="0"/>
      <c r="CD82" s="0"/>
      <c r="CE82" s="0"/>
      <c r="CF82" s="0"/>
      <c r="CG82" s="0"/>
      <c r="CH82" s="0"/>
      <c r="CI82" s="0"/>
      <c r="CJ82" s="0"/>
      <c r="CK82" s="0"/>
      <c r="CL82" s="0"/>
      <c r="CM82" s="0"/>
      <c r="CN82" s="0"/>
      <c r="CO82" s="0"/>
      <c r="CP82" s="0"/>
      <c r="CQ82" s="0"/>
      <c r="CR82" s="0"/>
      <c r="CS82" s="0"/>
      <c r="CT82" s="0"/>
      <c r="CU82" s="0"/>
      <c r="CV82" s="0"/>
      <c r="CW82" s="0"/>
      <c r="CX82" s="0"/>
      <c r="CY82" s="0"/>
      <c r="CZ82" s="0"/>
      <c r="DA82" s="0"/>
      <c r="DB82" s="0"/>
      <c r="DC82" s="0"/>
      <c r="DD82" s="0"/>
      <c r="DE82" s="0"/>
      <c r="DF82" s="0"/>
      <c r="DG82" s="0"/>
      <c r="DH82" s="0"/>
      <c r="DI82" s="0"/>
      <c r="DJ82" s="0"/>
      <c r="DK82" s="0"/>
      <c r="DL82" s="0"/>
      <c r="DM82" s="0"/>
      <c r="DN82" s="0"/>
      <c r="DO82" s="0"/>
      <c r="DP82" s="0"/>
      <c r="DQ82" s="0"/>
      <c r="DR82" s="0"/>
      <c r="DS82" s="0"/>
      <c r="DT82" s="0"/>
      <c r="DU82" s="0"/>
      <c r="DV82" s="0"/>
      <c r="DW82" s="0"/>
      <c r="DX82" s="0"/>
      <c r="DY82" s="0"/>
      <c r="DZ82" s="0"/>
      <c r="EA82" s="0"/>
      <c r="EB82" s="0"/>
      <c r="EC82" s="0"/>
      <c r="ED82" s="0"/>
      <c r="EE82" s="0"/>
      <c r="EF82" s="0"/>
      <c r="EG82" s="0"/>
      <c r="EH82" s="0"/>
      <c r="EI82" s="0"/>
      <c r="EJ82" s="0"/>
      <c r="EK82" s="0"/>
      <c r="EL82" s="0"/>
      <c r="EM82" s="0"/>
      <c r="EN82" s="0"/>
      <c r="EO82" s="0"/>
      <c r="EP82" s="0"/>
      <c r="EQ82" s="0"/>
      <c r="ER82" s="0"/>
      <c r="ES82" s="0"/>
      <c r="ET82" s="0"/>
      <c r="EU82" s="0"/>
      <c r="EV82" s="0"/>
      <c r="EW82" s="0"/>
      <c r="EX82" s="0"/>
      <c r="EY82" s="0"/>
      <c r="EZ82" s="0"/>
      <c r="FA82" s="0"/>
      <c r="FB82" s="0"/>
      <c r="FC82" s="0"/>
      <c r="FD82" s="0"/>
      <c r="FE82" s="0"/>
      <c r="FF82" s="0"/>
      <c r="FG82" s="0"/>
      <c r="FH82" s="0"/>
      <c r="FI82" s="0"/>
      <c r="FJ82" s="0"/>
      <c r="FK82" s="0"/>
      <c r="FL82" s="0"/>
      <c r="FM82" s="0"/>
      <c r="FN82" s="0"/>
      <c r="FO82" s="0"/>
      <c r="FP82" s="0"/>
      <c r="FQ82" s="0"/>
      <c r="FR82" s="0"/>
      <c r="FS82" s="0"/>
      <c r="FT82" s="0"/>
      <c r="FU82" s="0"/>
      <c r="FV82" s="0"/>
      <c r="FW82" s="0"/>
      <c r="FX82" s="0"/>
      <c r="FY82" s="0"/>
      <c r="FZ82" s="0"/>
      <c r="GA82" s="0"/>
      <c r="GB82" s="0"/>
      <c r="GC82" s="0"/>
      <c r="GD82" s="0"/>
      <c r="GE82" s="0"/>
      <c r="GF82" s="0"/>
      <c r="GG82" s="0"/>
      <c r="GH82" s="0"/>
      <c r="GI82" s="0"/>
      <c r="GJ82" s="0"/>
      <c r="GK82" s="0"/>
      <c r="GL82" s="0"/>
      <c r="GM82" s="0"/>
      <c r="GN82" s="0"/>
      <c r="GO82" s="0"/>
      <c r="GP82" s="0"/>
      <c r="GQ82" s="0"/>
      <c r="GR82" s="0"/>
      <c r="GS82" s="0"/>
      <c r="GT82" s="0"/>
      <c r="GU82" s="0"/>
      <c r="GV82" s="0"/>
      <c r="GW82" s="0"/>
      <c r="GX82" s="0"/>
      <c r="GY82" s="0"/>
      <c r="GZ82" s="0"/>
      <c r="HA82" s="0"/>
      <c r="HB82" s="0"/>
      <c r="HC82" s="0"/>
      <c r="HD82" s="0"/>
      <c r="HE82" s="0"/>
      <c r="HF82" s="0"/>
      <c r="HG82" s="0"/>
      <c r="HH82" s="0"/>
      <c r="HI82" s="0"/>
      <c r="HJ82" s="0"/>
      <c r="HK82" s="0"/>
      <c r="HL82" s="0"/>
      <c r="HM82" s="0"/>
      <c r="HN82" s="0"/>
      <c r="HO82" s="0"/>
      <c r="HP82" s="0"/>
      <c r="HQ82" s="0"/>
      <c r="HR82" s="0"/>
      <c r="HS82" s="0"/>
      <c r="HT82" s="0"/>
      <c r="HU82" s="0"/>
      <c r="HV82" s="0"/>
      <c r="HW82" s="0"/>
      <c r="HX82" s="0"/>
      <c r="HY82" s="0"/>
      <c r="HZ82" s="0"/>
      <c r="IA82" s="0"/>
      <c r="IB82" s="0"/>
      <c r="IC82" s="0"/>
      <c r="ID82" s="0"/>
      <c r="IE82" s="0"/>
      <c r="IF82" s="0"/>
      <c r="IG82" s="0"/>
      <c r="IH82" s="0"/>
      <c r="II82" s="0"/>
      <c r="IJ82" s="0"/>
      <c r="IK82" s="0"/>
      <c r="IL82" s="0"/>
      <c r="IM82" s="0"/>
      <c r="IN82" s="0"/>
      <c r="IO82" s="0"/>
      <c r="IP82" s="0"/>
      <c r="IQ82" s="0"/>
      <c r="IR82" s="0"/>
      <c r="IS82" s="0"/>
      <c r="IT82" s="0"/>
      <c r="IU82" s="0"/>
      <c r="IV82" s="0"/>
      <c r="IW82" s="0"/>
      <c r="IX82" s="0"/>
      <c r="IY82" s="0"/>
      <c r="IZ82" s="0"/>
      <c r="JA82" s="0"/>
      <c r="JB82" s="0"/>
      <c r="JC82" s="0"/>
      <c r="JD82" s="0"/>
      <c r="JE82" s="0"/>
      <c r="JF82" s="0"/>
      <c r="JG82" s="0"/>
      <c r="JH82" s="0"/>
      <c r="JI82" s="0"/>
      <c r="JJ82" s="0"/>
      <c r="JK82" s="0"/>
      <c r="JL82" s="0"/>
      <c r="JM82" s="0"/>
      <c r="JN82" s="0"/>
      <c r="JO82" s="0"/>
      <c r="JP82" s="0"/>
      <c r="JQ82" s="0"/>
      <c r="JR82" s="0"/>
      <c r="JS82" s="0"/>
      <c r="JT82" s="0"/>
      <c r="JU82" s="0"/>
      <c r="JV82" s="0"/>
      <c r="JW82" s="0"/>
      <c r="JX82" s="0"/>
      <c r="JY82" s="0"/>
      <c r="JZ82" s="0"/>
      <c r="KA82" s="0"/>
      <c r="KB82" s="0"/>
      <c r="KC82" s="0"/>
      <c r="KD82" s="0"/>
      <c r="KE82" s="0"/>
      <c r="KF82" s="0"/>
      <c r="KG82" s="0"/>
      <c r="KH82" s="0"/>
      <c r="KI82" s="0"/>
      <c r="KJ82" s="0"/>
      <c r="KK82" s="0"/>
      <c r="KL82" s="0"/>
      <c r="KM82" s="0"/>
      <c r="KN82" s="0"/>
      <c r="KO82" s="0"/>
      <c r="KP82" s="0"/>
      <c r="KQ82" s="0"/>
      <c r="KR82" s="0"/>
      <c r="KS82" s="0"/>
      <c r="KT82" s="0"/>
      <c r="KU82" s="0"/>
      <c r="KV82" s="0"/>
      <c r="KW82" s="0"/>
      <c r="KX82" s="0"/>
      <c r="KY82" s="0"/>
      <c r="KZ82" s="0"/>
      <c r="LA82" s="0"/>
      <c r="LB82" s="0"/>
      <c r="LC82" s="0"/>
      <c r="LD82" s="0"/>
      <c r="LE82" s="0"/>
      <c r="LF82" s="0"/>
      <c r="LG82" s="0"/>
      <c r="LH82" s="0"/>
      <c r="LI82" s="0"/>
      <c r="LJ82" s="0"/>
      <c r="LK82" s="0"/>
      <c r="LL82" s="0"/>
      <c r="LM82" s="0"/>
      <c r="LN82" s="0"/>
      <c r="LO82" s="0"/>
      <c r="LP82" s="0"/>
      <c r="LQ82" s="0"/>
      <c r="LR82" s="0"/>
      <c r="LS82" s="0"/>
      <c r="LT82" s="0"/>
      <c r="LU82" s="0"/>
      <c r="LV82" s="0"/>
      <c r="LW82" s="0"/>
      <c r="LX82" s="0"/>
      <c r="LY82" s="0"/>
      <c r="LZ82" s="0"/>
      <c r="MA82" s="0"/>
      <c r="MB82" s="0"/>
      <c r="MC82" s="0"/>
      <c r="MD82" s="0"/>
      <c r="ME82" s="0"/>
      <c r="MF82" s="0"/>
      <c r="MG82" s="0"/>
      <c r="MH82" s="0"/>
      <c r="MI82" s="0"/>
      <c r="MJ82" s="0"/>
      <c r="MK82" s="0"/>
      <c r="ML82" s="0"/>
      <c r="MM82" s="0"/>
      <c r="MN82" s="0"/>
      <c r="MO82" s="0"/>
      <c r="MP82" s="0"/>
      <c r="MQ82" s="0"/>
      <c r="MR82" s="0"/>
      <c r="MS82" s="0"/>
      <c r="MT82" s="0"/>
      <c r="MU82" s="0"/>
      <c r="MV82" s="0"/>
      <c r="MW82" s="0"/>
      <c r="MX82" s="0"/>
      <c r="MY82" s="0"/>
      <c r="MZ82" s="0"/>
      <c r="NA82" s="0"/>
      <c r="NB82" s="0"/>
      <c r="NC82" s="0"/>
      <c r="ND82" s="0"/>
      <c r="NE82" s="0"/>
      <c r="NF82" s="0"/>
      <c r="NG82" s="0"/>
      <c r="NH82" s="0"/>
      <c r="NI82" s="0"/>
      <c r="NJ82" s="0"/>
      <c r="NK82" s="0"/>
      <c r="NL82" s="0"/>
      <c r="NM82" s="0"/>
      <c r="NN82" s="0"/>
      <c r="NO82" s="0"/>
      <c r="NP82" s="0"/>
      <c r="NQ82" s="0"/>
      <c r="NR82" s="0"/>
      <c r="NS82" s="0"/>
      <c r="NT82" s="0"/>
      <c r="NU82" s="0"/>
      <c r="NV82" s="0"/>
      <c r="NW82" s="0"/>
      <c r="NX82" s="0"/>
      <c r="NY82" s="0"/>
      <c r="NZ82" s="0"/>
      <c r="OA82" s="0"/>
      <c r="OB82" s="0"/>
      <c r="OC82" s="0"/>
      <c r="OD82" s="0"/>
      <c r="OE82" s="0"/>
      <c r="OF82" s="0"/>
      <c r="OG82" s="0"/>
      <c r="OH82" s="0"/>
      <c r="OI82" s="0"/>
      <c r="OJ82" s="0"/>
      <c r="OK82" s="0"/>
      <c r="OL82" s="0"/>
      <c r="OM82" s="0"/>
      <c r="ON82" s="0"/>
      <c r="OO82" s="0"/>
      <c r="OP82" s="0"/>
      <c r="OQ82" s="0"/>
      <c r="OR82" s="0"/>
      <c r="OS82" s="0"/>
      <c r="OT82" s="0"/>
      <c r="OU82" s="0"/>
      <c r="OV82" s="0"/>
      <c r="OW82" s="0"/>
      <c r="OX82" s="0"/>
      <c r="OY82" s="0"/>
      <c r="OZ82" s="0"/>
      <c r="PA82" s="0"/>
      <c r="PB82" s="0"/>
      <c r="PC82" s="0"/>
      <c r="PD82" s="0"/>
      <c r="PE82" s="0"/>
      <c r="PF82" s="0"/>
      <c r="PG82" s="0"/>
      <c r="PH82" s="0"/>
      <c r="PI82" s="0"/>
      <c r="PJ82" s="0"/>
      <c r="PK82" s="0"/>
      <c r="PL82" s="0"/>
      <c r="PM82" s="0"/>
      <c r="PN82" s="0"/>
      <c r="PO82" s="0"/>
      <c r="PP82" s="0"/>
      <c r="PQ82" s="0"/>
      <c r="PR82" s="0"/>
      <c r="PS82" s="0"/>
      <c r="PT82" s="0"/>
      <c r="PU82" s="0"/>
      <c r="PV82" s="0"/>
      <c r="PW82" s="0"/>
      <c r="PX82" s="0"/>
      <c r="PY82" s="0"/>
      <c r="PZ82" s="0"/>
      <c r="QA82" s="0"/>
      <c r="QB82" s="0"/>
      <c r="QC82" s="0"/>
      <c r="QD82" s="0"/>
      <c r="QE82" s="0"/>
      <c r="QF82" s="0"/>
      <c r="QG82" s="0"/>
      <c r="QH82" s="0"/>
      <c r="QI82" s="0"/>
      <c r="QJ82" s="0"/>
      <c r="QK82" s="0"/>
      <c r="QL82" s="0"/>
      <c r="QM82" s="0"/>
      <c r="QN82" s="0"/>
      <c r="QO82" s="0"/>
      <c r="QP82" s="0"/>
      <c r="QQ82" s="0"/>
      <c r="QR82" s="0"/>
      <c r="QS82" s="0"/>
      <c r="QT82" s="0"/>
      <c r="QU82" s="0"/>
      <c r="QV82" s="0"/>
      <c r="QW82" s="0"/>
      <c r="QX82" s="0"/>
      <c r="QY82" s="0"/>
      <c r="QZ82" s="0"/>
      <c r="RA82" s="0"/>
      <c r="RB82" s="0"/>
      <c r="RC82" s="0"/>
      <c r="RD82" s="0"/>
      <c r="RE82" s="0"/>
      <c r="RF82" s="0"/>
      <c r="RG82" s="0"/>
      <c r="RH82" s="0"/>
      <c r="RI82" s="0"/>
      <c r="RJ82" s="0"/>
      <c r="RK82" s="0"/>
      <c r="RL82" s="0"/>
      <c r="RM82" s="0"/>
      <c r="RN82" s="0"/>
      <c r="RO82" s="0"/>
      <c r="RP82" s="0"/>
      <c r="RQ82" s="0"/>
      <c r="RR82" s="0"/>
      <c r="RS82" s="0"/>
      <c r="RT82" s="0"/>
      <c r="RU82" s="0"/>
      <c r="RV82" s="0"/>
      <c r="RW82" s="0"/>
      <c r="RX82" s="0"/>
      <c r="RY82" s="0"/>
      <c r="RZ82" s="0"/>
      <c r="SA82" s="0"/>
      <c r="SB82" s="0"/>
      <c r="SC82" s="0"/>
      <c r="SD82" s="0"/>
      <c r="SE82" s="0"/>
      <c r="SF82" s="0"/>
      <c r="SG82" s="0"/>
      <c r="SH82" s="0"/>
      <c r="SI82" s="0"/>
      <c r="SJ82" s="0"/>
      <c r="SK82" s="0"/>
      <c r="SL82" s="0"/>
      <c r="SM82" s="0"/>
      <c r="SN82" s="0"/>
      <c r="SO82" s="0"/>
      <c r="SP82" s="0"/>
      <c r="SQ82" s="0"/>
      <c r="SR82" s="0"/>
      <c r="SS82" s="0"/>
      <c r="ST82" s="0"/>
      <c r="SU82" s="0"/>
      <c r="SV82" s="0"/>
      <c r="SW82" s="0"/>
      <c r="SX82" s="0"/>
      <c r="SY82" s="0"/>
      <c r="SZ82" s="0"/>
      <c r="TA82" s="0"/>
      <c r="TB82" s="0"/>
      <c r="TC82" s="0"/>
      <c r="TD82" s="0"/>
      <c r="TE82" s="0"/>
      <c r="TF82" s="0"/>
      <c r="TG82" s="0"/>
      <c r="TH82" s="0"/>
      <c r="TI82" s="0"/>
      <c r="TJ82" s="0"/>
      <c r="TK82" s="0"/>
      <c r="TL82" s="0"/>
      <c r="TM82" s="0"/>
      <c r="TN82" s="0"/>
      <c r="TO82" s="0"/>
      <c r="TP82" s="0"/>
      <c r="TQ82" s="0"/>
      <c r="TR82" s="0"/>
      <c r="TS82" s="0"/>
      <c r="TT82" s="0"/>
      <c r="TU82" s="0"/>
      <c r="TV82" s="0"/>
      <c r="TW82" s="0"/>
      <c r="TX82" s="0"/>
      <c r="TY82" s="0"/>
      <c r="TZ82" s="0"/>
      <c r="UA82" s="0"/>
      <c r="UB82" s="0"/>
      <c r="UC82" s="0"/>
      <c r="UD82" s="0"/>
      <c r="UE82" s="0"/>
      <c r="UF82" s="0"/>
      <c r="UG82" s="0"/>
      <c r="UH82" s="0"/>
      <c r="UI82" s="0"/>
      <c r="UJ82" s="0"/>
      <c r="UK82" s="0"/>
      <c r="UL82" s="0"/>
      <c r="UM82" s="0"/>
      <c r="UN82" s="0"/>
      <c r="UO82" s="0"/>
      <c r="UP82" s="0"/>
      <c r="UQ82" s="0"/>
      <c r="UR82" s="0"/>
      <c r="US82" s="0"/>
      <c r="UT82" s="0"/>
      <c r="UU82" s="0"/>
      <c r="UV82" s="0"/>
      <c r="UW82" s="0"/>
      <c r="UX82" s="0"/>
      <c r="UY82" s="0"/>
      <c r="UZ82" s="0"/>
      <c r="VA82" s="0"/>
      <c r="VB82" s="0"/>
      <c r="VC82" s="0"/>
      <c r="VD82" s="0"/>
      <c r="VE82" s="0"/>
      <c r="VF82" s="0"/>
      <c r="VG82" s="0"/>
      <c r="VH82" s="0"/>
      <c r="VI82" s="0"/>
      <c r="VJ82" s="0"/>
      <c r="VK82" s="0"/>
      <c r="VL82" s="0"/>
      <c r="VM82" s="0"/>
      <c r="VN82" s="0"/>
      <c r="VO82" s="0"/>
      <c r="VP82" s="0"/>
      <c r="VQ82" s="0"/>
      <c r="VR82" s="0"/>
      <c r="VS82" s="0"/>
      <c r="VT82" s="0"/>
      <c r="VU82" s="0"/>
      <c r="VV82" s="0"/>
      <c r="VW82" s="0"/>
      <c r="VX82" s="0"/>
      <c r="VY82" s="0"/>
      <c r="VZ82" s="0"/>
      <c r="WA82" s="0"/>
      <c r="WB82" s="0"/>
      <c r="WC82" s="0"/>
      <c r="WD82" s="0"/>
      <c r="WE82" s="0"/>
      <c r="WF82" s="0"/>
      <c r="WG82" s="0"/>
      <c r="WH82" s="0"/>
      <c r="WI82" s="0"/>
      <c r="WJ82" s="0"/>
      <c r="WK82" s="0"/>
      <c r="WL82" s="0"/>
      <c r="WM82" s="0"/>
      <c r="WN82" s="0"/>
      <c r="WO82" s="0"/>
      <c r="WP82" s="0"/>
      <c r="WQ82" s="0"/>
      <c r="WR82" s="0"/>
      <c r="WS82" s="0"/>
      <c r="WT82" s="0"/>
      <c r="WU82" s="0"/>
      <c r="WV82" s="0"/>
      <c r="WW82" s="0"/>
      <c r="WX82" s="0"/>
      <c r="WY82" s="0"/>
      <c r="WZ82" s="0"/>
      <c r="XA82" s="0"/>
      <c r="XB82" s="0"/>
      <c r="XC82" s="0"/>
      <c r="XD82" s="0"/>
      <c r="XE82" s="0"/>
      <c r="XF82" s="0"/>
      <c r="XG82" s="0"/>
      <c r="XH82" s="0"/>
      <c r="XI82" s="0"/>
      <c r="XJ82" s="0"/>
      <c r="XK82" s="0"/>
      <c r="XL82" s="0"/>
      <c r="XM82" s="0"/>
      <c r="XN82" s="0"/>
      <c r="XO82" s="0"/>
      <c r="XP82" s="0"/>
      <c r="XQ82" s="0"/>
      <c r="XR82" s="0"/>
      <c r="XS82" s="0"/>
      <c r="XT82" s="0"/>
      <c r="XU82" s="0"/>
      <c r="XV82" s="0"/>
      <c r="XW82" s="0"/>
      <c r="XX82" s="0"/>
      <c r="XY82" s="0"/>
      <c r="XZ82" s="0"/>
      <c r="YA82" s="0"/>
      <c r="YB82" s="0"/>
      <c r="YC82" s="0"/>
      <c r="YD82" s="0"/>
      <c r="YE82" s="0"/>
      <c r="YF82" s="0"/>
      <c r="YG82" s="0"/>
      <c r="YH82" s="0"/>
      <c r="YI82" s="0"/>
      <c r="YJ82" s="0"/>
      <c r="YK82" s="0"/>
      <c r="YL82" s="0"/>
      <c r="YM82" s="0"/>
      <c r="YN82" s="0"/>
      <c r="YO82" s="0"/>
      <c r="YP82" s="0"/>
      <c r="YQ82" s="0"/>
      <c r="YR82" s="0"/>
      <c r="YS82" s="0"/>
      <c r="YT82" s="0"/>
      <c r="YU82" s="0"/>
      <c r="YV82" s="0"/>
      <c r="YW82" s="0"/>
      <c r="YX82" s="0"/>
      <c r="YY82" s="0"/>
      <c r="YZ82" s="0"/>
      <c r="ZA82" s="0"/>
      <c r="ZB82" s="0"/>
      <c r="ZC82" s="0"/>
      <c r="ZD82" s="0"/>
      <c r="ZE82" s="0"/>
      <c r="ZF82" s="0"/>
      <c r="ZG82" s="0"/>
      <c r="ZH82" s="0"/>
      <c r="ZI82" s="0"/>
      <c r="ZJ82" s="0"/>
      <c r="ZK82" s="0"/>
      <c r="ZL82" s="0"/>
      <c r="ZM82" s="0"/>
      <c r="ZN82" s="0"/>
      <c r="ZO82" s="0"/>
      <c r="ZP82" s="0"/>
      <c r="ZQ82" s="0"/>
      <c r="ZR82" s="0"/>
      <c r="ZS82" s="0"/>
      <c r="ZT82" s="0"/>
      <c r="ZU82" s="0"/>
      <c r="ZV82" s="0"/>
      <c r="ZW82" s="0"/>
      <c r="ZX82" s="0"/>
      <c r="ZY82" s="0"/>
      <c r="ZZ82" s="0"/>
      <c r="AAA82" s="0"/>
      <c r="AAB82" s="0"/>
      <c r="AAC82" s="0"/>
      <c r="AAD82" s="0"/>
      <c r="AAE82" s="0"/>
      <c r="AAF82" s="0"/>
      <c r="AAG82" s="0"/>
      <c r="AAH82" s="0"/>
      <c r="AAI82" s="0"/>
      <c r="AAJ82" s="0"/>
      <c r="AAK82" s="0"/>
      <c r="AAL82" s="0"/>
      <c r="AAM82" s="0"/>
      <c r="AAN82" s="0"/>
      <c r="AAO82" s="0"/>
      <c r="AAP82" s="0"/>
      <c r="AAQ82" s="0"/>
      <c r="AAR82" s="0"/>
      <c r="AAS82" s="0"/>
      <c r="AAT82" s="0"/>
      <c r="AAU82" s="0"/>
      <c r="AAV82" s="0"/>
      <c r="AAW82" s="0"/>
      <c r="AAX82" s="0"/>
      <c r="AAY82" s="0"/>
      <c r="AAZ82" s="0"/>
      <c r="ABA82" s="0"/>
      <c r="ABB82" s="0"/>
      <c r="ABC82" s="0"/>
      <c r="ABD82" s="0"/>
      <c r="ABE82" s="0"/>
      <c r="ABF82" s="0"/>
      <c r="ABG82" s="0"/>
      <c r="ABH82" s="0"/>
      <c r="ABI82" s="0"/>
      <c r="ABJ82" s="0"/>
      <c r="ABK82" s="0"/>
      <c r="ABL82" s="0"/>
      <c r="ABM82" s="0"/>
      <c r="ABN82" s="0"/>
      <c r="ABO82" s="0"/>
      <c r="ABP82" s="0"/>
      <c r="ABQ82" s="0"/>
      <c r="ABR82" s="0"/>
      <c r="ABS82" s="0"/>
      <c r="ABT82" s="0"/>
      <c r="ABU82" s="0"/>
      <c r="ABV82" s="0"/>
      <c r="ABW82" s="0"/>
      <c r="ABX82" s="0"/>
      <c r="ABY82" s="0"/>
      <c r="ABZ82" s="0"/>
      <c r="ACA82" s="0"/>
      <c r="ACB82" s="0"/>
      <c r="ACC82" s="0"/>
      <c r="ACD82" s="0"/>
      <c r="ACE82" s="0"/>
      <c r="ACF82" s="0"/>
      <c r="ACG82" s="0"/>
      <c r="ACH82" s="0"/>
      <c r="ACI82" s="0"/>
      <c r="ACJ82" s="0"/>
      <c r="ACK82" s="0"/>
      <c r="ACL82" s="0"/>
      <c r="ACM82" s="0"/>
      <c r="ACN82" s="0"/>
      <c r="ACO82" s="0"/>
      <c r="ACP82" s="0"/>
      <c r="ACQ82" s="0"/>
      <c r="ACR82" s="0"/>
      <c r="ACS82" s="0"/>
      <c r="ACT82" s="0"/>
      <c r="ACU82" s="0"/>
      <c r="ACV82" s="0"/>
      <c r="ACW82" s="0"/>
      <c r="ACX82" s="0"/>
      <c r="ACY82" s="0"/>
      <c r="ACZ82" s="0"/>
      <c r="ADA82" s="0"/>
      <c r="ADB82" s="0"/>
      <c r="ADC82" s="0"/>
      <c r="ADD82" s="0"/>
      <c r="ADE82" s="0"/>
      <c r="ADF82" s="0"/>
      <c r="ADG82" s="0"/>
      <c r="ADH82" s="0"/>
      <c r="ADI82" s="0"/>
      <c r="ADJ82" s="0"/>
      <c r="ADK82" s="0"/>
      <c r="ADL82" s="0"/>
      <c r="ADM82" s="0"/>
      <c r="ADN82" s="0"/>
      <c r="ADO82" s="0"/>
      <c r="ADP82" s="0"/>
      <c r="ADQ82" s="0"/>
      <c r="ADR82" s="0"/>
      <c r="ADS82" s="0"/>
      <c r="ADT82" s="0"/>
      <c r="ADU82" s="0"/>
      <c r="ADV82" s="0"/>
      <c r="ADW82" s="0"/>
      <c r="ADX82" s="0"/>
      <c r="ADY82" s="0"/>
      <c r="ADZ82" s="0"/>
      <c r="AEA82" s="0"/>
      <c r="AEB82" s="0"/>
      <c r="AEC82" s="0"/>
      <c r="AED82" s="0"/>
      <c r="AEE82" s="0"/>
      <c r="AEF82" s="0"/>
      <c r="AEG82" s="0"/>
      <c r="AEH82" s="0"/>
      <c r="AEI82" s="0"/>
      <c r="AEJ82" s="0"/>
      <c r="AEK82" s="0"/>
      <c r="AEL82" s="0"/>
      <c r="AEM82" s="0"/>
      <c r="AEN82" s="0"/>
      <c r="AEO82" s="0"/>
      <c r="AEP82" s="0"/>
      <c r="AEQ82" s="0"/>
      <c r="AER82" s="0"/>
      <c r="AES82" s="0"/>
      <c r="AET82" s="0"/>
      <c r="AEU82" s="0"/>
      <c r="AEV82" s="0"/>
      <c r="AEW82" s="0"/>
      <c r="AEX82" s="0"/>
      <c r="AEY82" s="0"/>
      <c r="AEZ82" s="0"/>
      <c r="AFA82" s="0"/>
      <c r="AFB82" s="0"/>
      <c r="AFC82" s="0"/>
      <c r="AFD82" s="0"/>
      <c r="AFE82" s="0"/>
      <c r="AFF82" s="0"/>
      <c r="AFG82" s="0"/>
      <c r="AFH82" s="0"/>
      <c r="AFI82" s="0"/>
      <c r="AFJ82" s="0"/>
      <c r="AFK82" s="0"/>
      <c r="AFL82" s="0"/>
      <c r="AFM82" s="0"/>
      <c r="AFN82" s="0"/>
      <c r="AFO82" s="0"/>
      <c r="AFP82" s="0"/>
      <c r="AFQ82" s="0"/>
      <c r="AFR82" s="0"/>
      <c r="AFS82" s="0"/>
      <c r="AFT82" s="0"/>
      <c r="AFU82" s="0"/>
      <c r="AFV82" s="0"/>
      <c r="AFW82" s="0"/>
      <c r="AFX82" s="0"/>
      <c r="AFY82" s="0"/>
      <c r="AFZ82" s="0"/>
      <c r="AGA82" s="0"/>
      <c r="AGB82" s="0"/>
      <c r="AGC82" s="0"/>
      <c r="AGD82" s="0"/>
      <c r="AGE82" s="0"/>
      <c r="AGF82" s="0"/>
      <c r="AGG82" s="0"/>
      <c r="AGH82" s="0"/>
      <c r="AGI82" s="0"/>
      <c r="AGJ82" s="0"/>
      <c r="AGK82" s="0"/>
      <c r="AGL82" s="0"/>
      <c r="AGM82" s="0"/>
      <c r="AGN82" s="0"/>
      <c r="AGO82" s="0"/>
      <c r="AGP82" s="0"/>
      <c r="AGQ82" s="0"/>
      <c r="AGR82" s="0"/>
      <c r="AGS82" s="0"/>
      <c r="AGT82" s="0"/>
      <c r="AGU82" s="0"/>
      <c r="AGV82" s="0"/>
      <c r="AGW82" s="0"/>
      <c r="AGX82" s="0"/>
      <c r="AGY82" s="0"/>
      <c r="AGZ82" s="0"/>
      <c r="AHA82" s="0"/>
      <c r="AHB82" s="0"/>
      <c r="AHC82" s="0"/>
      <c r="AHD82" s="0"/>
      <c r="AHE82" s="0"/>
      <c r="AHF82" s="0"/>
      <c r="AHG82" s="0"/>
      <c r="AHH82" s="0"/>
      <c r="AHI82" s="0"/>
      <c r="AHJ82" s="0"/>
      <c r="AHK82" s="0"/>
      <c r="AHL82" s="0"/>
      <c r="AHM82" s="0"/>
      <c r="AHN82" s="0"/>
      <c r="AHO82" s="0"/>
      <c r="AHP82" s="0"/>
      <c r="AHQ82" s="0"/>
      <c r="AHR82" s="0"/>
      <c r="AHS82" s="0"/>
      <c r="AHT82" s="0"/>
      <c r="AHU82" s="0"/>
      <c r="AHV82" s="0"/>
      <c r="AHW82" s="0"/>
      <c r="AHX82" s="0"/>
      <c r="AHY82" s="0"/>
      <c r="AHZ82" s="0"/>
      <c r="AIA82" s="0"/>
      <c r="AIB82" s="0"/>
      <c r="AIC82" s="0"/>
      <c r="AID82" s="0"/>
      <c r="AIE82" s="0"/>
      <c r="AIF82" s="0"/>
      <c r="AIG82" s="0"/>
      <c r="AIH82" s="0"/>
      <c r="AII82" s="0"/>
      <c r="AIJ82" s="0"/>
      <c r="AIK82" s="0"/>
      <c r="AIL82" s="0"/>
      <c r="AIM82" s="0"/>
      <c r="AIN82" s="0"/>
      <c r="AIO82" s="0"/>
      <c r="AIP82" s="0"/>
      <c r="AIQ82" s="0"/>
      <c r="AIR82" s="0"/>
      <c r="AIS82" s="0"/>
      <c r="AIT82" s="0"/>
      <c r="AIU82" s="0"/>
      <c r="AIV82" s="0"/>
      <c r="AIW82" s="0"/>
      <c r="AIX82" s="0"/>
      <c r="AIY82" s="0"/>
      <c r="AIZ82" s="0"/>
      <c r="AJA82" s="0"/>
      <c r="AJB82" s="0"/>
      <c r="AJC82" s="0"/>
      <c r="AJD82" s="0"/>
      <c r="AJE82" s="0"/>
      <c r="AJF82" s="0"/>
      <c r="AJG82" s="0"/>
      <c r="AJH82" s="0"/>
      <c r="AJI82" s="0"/>
      <c r="AJJ82" s="0"/>
      <c r="AJK82" s="0"/>
      <c r="AJL82" s="0"/>
      <c r="AJM82" s="0"/>
      <c r="AJN82" s="0"/>
      <c r="AJO82" s="0"/>
      <c r="AJP82" s="0"/>
      <c r="AJQ82" s="0"/>
      <c r="AJR82" s="0"/>
      <c r="AJS82" s="0"/>
      <c r="AJT82" s="0"/>
      <c r="AJU82" s="0"/>
      <c r="AJV82" s="0"/>
      <c r="AJW82" s="0"/>
      <c r="AJX82" s="0"/>
      <c r="AJY82" s="0"/>
      <c r="AJZ82" s="0"/>
      <c r="AKA82" s="0"/>
      <c r="AKB82" s="0"/>
      <c r="AKC82" s="0"/>
      <c r="AKD82" s="0"/>
      <c r="AKE82" s="0"/>
      <c r="AKF82" s="0"/>
      <c r="AKG82" s="0"/>
      <c r="AKH82" s="0"/>
      <c r="AKI82" s="0"/>
      <c r="AKJ82" s="0"/>
      <c r="AKK82" s="0"/>
      <c r="AKL82" s="0"/>
      <c r="AKM82" s="0"/>
      <c r="AKN82" s="0"/>
      <c r="AKO82" s="0"/>
      <c r="AKP82" s="0"/>
      <c r="AKQ82" s="0"/>
      <c r="AKR82" s="0"/>
      <c r="AKS82" s="0"/>
      <c r="AKT82" s="0"/>
      <c r="AKU82" s="0"/>
      <c r="AKV82" s="0"/>
      <c r="AKW82" s="0"/>
      <c r="AKX82" s="0"/>
      <c r="AKY82" s="0"/>
      <c r="AKZ82" s="0"/>
      <c r="ALA82" s="0"/>
      <c r="ALB82" s="0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customFormat="false" ht="14" hidden="false" customHeight="false" outlineLevel="0" collapsed="false">
      <c r="A83" s="25" t="s">
        <v>136</v>
      </c>
      <c r="B83" s="26" t="s">
        <v>26</v>
      </c>
      <c r="C83" s="42" t="str">
        <f aca="false">IF(D83="מינימרקט","מינימרקט",IF(D83="ON THE GO","פיצוחיות","מזון מהיר"))&amp;" "&amp;E83&amp;" "&amp;F83</f>
        <v>פיצוחיות ערבי קר פרטי</v>
      </c>
      <c r="D83" s="26" t="s">
        <v>27</v>
      </c>
      <c r="E83" s="26" t="s">
        <v>34</v>
      </c>
      <c r="F83" s="25" t="s">
        <v>29</v>
      </c>
      <c r="G83" s="15"/>
      <c r="H83" s="25" t="s">
        <v>30</v>
      </c>
      <c r="I83" s="15" t="s">
        <v>31</v>
      </c>
      <c r="J83" s="15" t="s">
        <v>32</v>
      </c>
      <c r="K83" s="15" t="s">
        <v>33</v>
      </c>
      <c r="L83" s="44" t="n">
        <v>7290011017866</v>
      </c>
      <c r="M83" s="15"/>
      <c r="N83" s="15"/>
      <c r="O83" s="15"/>
      <c r="P83" s="15"/>
      <c r="Q83" s="43" t="n">
        <f aca="false">0.4/9</f>
        <v>0.0444444444444444</v>
      </c>
      <c r="R83" s="15" t="n">
        <v>1</v>
      </c>
      <c r="S83" s="15"/>
      <c r="T83" s="41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customFormat="false" ht="14" hidden="false" customHeight="false" outlineLevel="0" collapsed="false">
      <c r="A84" s="25" t="s">
        <v>137</v>
      </c>
      <c r="B84" s="26" t="s">
        <v>26</v>
      </c>
      <c r="C84" s="42" t="str">
        <f aca="false">IF(D84="מינימרקט","מינימרקט",IF(D84="ON THE GO","פיצוחיות","מזון מהיר"))&amp;" "&amp;E84&amp;" "&amp;F84</f>
        <v>פיצוחיות ערבי קר פרטי</v>
      </c>
      <c r="D84" s="26" t="s">
        <v>27</v>
      </c>
      <c r="E84" s="26" t="s">
        <v>34</v>
      </c>
      <c r="F84" s="25" t="s">
        <v>29</v>
      </c>
      <c r="G84" s="15"/>
      <c r="H84" s="25" t="s">
        <v>30</v>
      </c>
      <c r="I84" s="15" t="s">
        <v>31</v>
      </c>
      <c r="J84" s="15" t="s">
        <v>32</v>
      </c>
      <c r="K84" s="15" t="s">
        <v>33</v>
      </c>
      <c r="L84" s="44" t="n">
        <v>7290011017873</v>
      </c>
      <c r="M84" s="15"/>
      <c r="N84" s="15"/>
      <c r="O84" s="15"/>
      <c r="P84" s="15"/>
      <c r="Q84" s="46" t="n">
        <f aca="false">0.4/9</f>
        <v>0.0444444444444444</v>
      </c>
      <c r="R84" s="15" t="n">
        <v>1</v>
      </c>
      <c r="S84" s="15"/>
      <c r="T84" s="20" t="s">
        <v>52</v>
      </c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customFormat="false" ht="14" hidden="false" customHeight="false" outlineLevel="0" collapsed="false">
      <c r="A85" s="25" t="s">
        <v>114</v>
      </c>
      <c r="B85" s="26" t="s">
        <v>26</v>
      </c>
      <c r="C85" s="42" t="str">
        <f aca="false">IF(D85="מינימרקט","מינימרקט",IF(D85="ON THE GO","פיצוחיות","מזון מהיר"))&amp;" "&amp;E85&amp;" "&amp;F85</f>
        <v>פיצוחיות ערבי קר פרטי</v>
      </c>
      <c r="D85" s="26" t="s">
        <v>27</v>
      </c>
      <c r="E85" s="26" t="s">
        <v>34</v>
      </c>
      <c r="F85" s="25" t="s">
        <v>29</v>
      </c>
      <c r="G85" s="15"/>
      <c r="H85" s="25" t="s">
        <v>30</v>
      </c>
      <c r="I85" s="15" t="s">
        <v>31</v>
      </c>
      <c r="J85" s="15" t="s">
        <v>32</v>
      </c>
      <c r="K85" s="15" t="s">
        <v>33</v>
      </c>
      <c r="L85" s="44" t="n">
        <v>7290001594230</v>
      </c>
      <c r="M85" s="15"/>
      <c r="N85" s="15"/>
      <c r="O85" s="15"/>
      <c r="P85" s="15"/>
      <c r="Q85" s="43" t="n">
        <f aca="false">0.4/9</f>
        <v>0.0444444444444444</v>
      </c>
      <c r="R85" s="15" t="n">
        <v>1</v>
      </c>
      <c r="S85" s="15"/>
      <c r="T85" s="20" t="s">
        <v>117</v>
      </c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4" hidden="false" customHeight="false" outlineLevel="0" collapsed="false">
      <c r="A86" s="25" t="s">
        <v>138</v>
      </c>
      <c r="B86" s="26" t="s">
        <v>26</v>
      </c>
      <c r="C86" s="42" t="str">
        <f aca="false">IF(D86="מינימרקט","מינימרקט",IF(D86="ON THE GO","פיצוחיות","מזון מהיר"))&amp;" "&amp;E86&amp;" "&amp;F86</f>
        <v>פיצוחיות ערבי קר פרטי</v>
      </c>
      <c r="D86" s="26" t="s">
        <v>27</v>
      </c>
      <c r="E86" s="26" t="s">
        <v>34</v>
      </c>
      <c r="F86" s="25" t="s">
        <v>29</v>
      </c>
      <c r="G86" s="15"/>
      <c r="H86" s="25" t="s">
        <v>30</v>
      </c>
      <c r="I86" s="15" t="s">
        <v>31</v>
      </c>
      <c r="J86" s="15" t="s">
        <v>32</v>
      </c>
      <c r="K86" s="15" t="s">
        <v>33</v>
      </c>
      <c r="L86" s="44" t="n">
        <v>7290011018184</v>
      </c>
      <c r="M86" s="15"/>
      <c r="N86" s="15"/>
      <c r="O86" s="15"/>
      <c r="P86" s="15"/>
      <c r="Q86" s="43" t="n">
        <f aca="false">0.4/9</f>
        <v>0.0444444444444444</v>
      </c>
      <c r="R86" s="15" t="n">
        <v>1</v>
      </c>
      <c r="S86" s="15"/>
      <c r="T86" s="2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customFormat="false" ht="14" hidden="false" customHeight="false" outlineLevel="0" collapsed="false">
      <c r="A87" s="25" t="s">
        <v>124</v>
      </c>
      <c r="B87" s="26" t="s">
        <v>26</v>
      </c>
      <c r="C87" s="42" t="str">
        <f aca="false">IF(D87="מינימרקט","מינימרקט",IF(D87="ON THE GO","פיצוחיות","מזון מהיר"))&amp;" "&amp;E87&amp;" "&amp;F87</f>
        <v>פיצוחיות ערבי קר פרטי</v>
      </c>
      <c r="D87" s="26" t="s">
        <v>27</v>
      </c>
      <c r="E87" s="26" t="s">
        <v>34</v>
      </c>
      <c r="F87" s="25" t="s">
        <v>29</v>
      </c>
      <c r="G87" s="15"/>
      <c r="H87" s="25" t="s">
        <v>30</v>
      </c>
      <c r="I87" s="15" t="s">
        <v>31</v>
      </c>
      <c r="J87" s="15" t="s">
        <v>32</v>
      </c>
      <c r="K87" s="15" t="s">
        <v>33</v>
      </c>
      <c r="L87" s="44" t="s">
        <v>125</v>
      </c>
      <c r="M87" s="15"/>
      <c r="N87" s="15"/>
      <c r="O87" s="15"/>
      <c r="P87" s="15"/>
      <c r="Q87" s="43" t="n">
        <f aca="false">0.4/9</f>
        <v>0.0444444444444444</v>
      </c>
      <c r="R87" s="15" t="n">
        <v>1</v>
      </c>
      <c r="S87" s="15"/>
      <c r="T87" s="20" t="s">
        <v>121</v>
      </c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customFormat="false" ht="56" hidden="false" customHeight="false" outlineLevel="0" collapsed="false">
      <c r="A88" s="25" t="s">
        <v>139</v>
      </c>
      <c r="B88" s="26" t="s">
        <v>26</v>
      </c>
      <c r="C88" s="42" t="str">
        <f aca="false">IF(D88="מינימרקט","מינימרקט",IF(D88="ON THE GO","פיצוחיות","מזון מהיר"))&amp;" "&amp;E88&amp;" "&amp;F88</f>
        <v>פיצוחיות ערבי קר פרטי</v>
      </c>
      <c r="D88" s="26" t="s">
        <v>27</v>
      </c>
      <c r="E88" s="26" t="s">
        <v>34</v>
      </c>
      <c r="F88" s="25" t="s">
        <v>29</v>
      </c>
      <c r="G88" s="15"/>
      <c r="H88" s="25" t="s">
        <v>30</v>
      </c>
      <c r="I88" s="15" t="s">
        <v>31</v>
      </c>
      <c r="J88" s="15" t="s">
        <v>32</v>
      </c>
      <c r="K88" s="15" t="s">
        <v>33</v>
      </c>
      <c r="L88" s="44" t="n">
        <v>7290011018443</v>
      </c>
      <c r="M88" s="15"/>
      <c r="N88" s="15"/>
      <c r="O88" s="15"/>
      <c r="P88" s="15"/>
      <c r="Q88" s="43" t="n">
        <f aca="false">0.4/9</f>
        <v>0.0444444444444444</v>
      </c>
      <c r="R88" s="15" t="n">
        <v>1</v>
      </c>
      <c r="S88" s="15"/>
      <c r="T88" s="45" t="s">
        <v>123</v>
      </c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  <c r="AJ88" s="0"/>
      <c r="AK88" s="0"/>
      <c r="AL88" s="0"/>
      <c r="AM88" s="0"/>
      <c r="AN88" s="0"/>
      <c r="AO88" s="0"/>
      <c r="AP88" s="0"/>
      <c r="AQ88" s="0"/>
      <c r="AR88" s="0"/>
      <c r="AS88" s="0"/>
      <c r="AT88" s="0"/>
      <c r="AU88" s="0"/>
      <c r="AV88" s="0"/>
      <c r="AW88" s="0"/>
      <c r="AX88" s="0"/>
      <c r="AY88" s="0"/>
      <c r="AZ88" s="0"/>
      <c r="BA88" s="0"/>
      <c r="BB88" s="0"/>
      <c r="BC88" s="0"/>
      <c r="BD88" s="0"/>
      <c r="BE88" s="0"/>
      <c r="BF88" s="0"/>
      <c r="BG88" s="0"/>
      <c r="BH88" s="0"/>
      <c r="BI88" s="0"/>
      <c r="BJ88" s="0"/>
      <c r="BK88" s="0"/>
      <c r="BL88" s="0"/>
      <c r="BM88" s="0"/>
      <c r="BN88" s="0"/>
      <c r="BO88" s="0"/>
      <c r="BP88" s="0"/>
      <c r="BQ88" s="0"/>
      <c r="BR88" s="0"/>
      <c r="BS88" s="0"/>
      <c r="BT88" s="0"/>
      <c r="BU88" s="0"/>
      <c r="BV88" s="0"/>
      <c r="BW88" s="0"/>
      <c r="BX88" s="0"/>
      <c r="BY88" s="0"/>
      <c r="BZ88" s="0"/>
      <c r="CA88" s="0"/>
      <c r="CB88" s="0"/>
      <c r="CC88" s="0"/>
      <c r="CD88" s="0"/>
      <c r="CE88" s="0"/>
      <c r="CF88" s="0"/>
      <c r="CG88" s="0"/>
      <c r="CH88" s="0"/>
      <c r="CI88" s="0"/>
      <c r="CJ88" s="0"/>
      <c r="CK88" s="0"/>
      <c r="CL88" s="0"/>
      <c r="CM88" s="0"/>
      <c r="CN88" s="0"/>
      <c r="CO88" s="0"/>
      <c r="CP88" s="0"/>
      <c r="CQ88" s="0"/>
      <c r="CR88" s="0"/>
      <c r="CS88" s="0"/>
      <c r="CT88" s="0"/>
      <c r="CU88" s="0"/>
      <c r="CV88" s="0"/>
      <c r="CW88" s="0"/>
      <c r="CX88" s="0"/>
      <c r="CY88" s="0"/>
      <c r="CZ88" s="0"/>
      <c r="DA88" s="0"/>
      <c r="DB88" s="0"/>
      <c r="DC88" s="0"/>
      <c r="DD88" s="0"/>
      <c r="DE88" s="0"/>
      <c r="DF88" s="0"/>
      <c r="DG88" s="0"/>
      <c r="DH88" s="0"/>
      <c r="DI88" s="0"/>
      <c r="DJ88" s="0"/>
      <c r="DK88" s="0"/>
      <c r="DL88" s="0"/>
      <c r="DM88" s="0"/>
      <c r="DN88" s="0"/>
      <c r="DO88" s="0"/>
      <c r="DP88" s="0"/>
      <c r="DQ88" s="0"/>
      <c r="DR88" s="0"/>
      <c r="DS88" s="0"/>
      <c r="DT88" s="0"/>
      <c r="DU88" s="0"/>
      <c r="DV88" s="0"/>
      <c r="DW88" s="0"/>
      <c r="DX88" s="0"/>
      <c r="DY88" s="0"/>
      <c r="DZ88" s="0"/>
      <c r="EA88" s="0"/>
      <c r="EB88" s="0"/>
      <c r="EC88" s="0"/>
      <c r="ED88" s="0"/>
      <c r="EE88" s="0"/>
      <c r="EF88" s="0"/>
      <c r="EG88" s="0"/>
      <c r="EH88" s="0"/>
      <c r="EI88" s="0"/>
      <c r="EJ88" s="0"/>
      <c r="EK88" s="0"/>
      <c r="EL88" s="0"/>
      <c r="EM88" s="0"/>
      <c r="EN88" s="0"/>
      <c r="EO88" s="0"/>
      <c r="EP88" s="0"/>
      <c r="EQ88" s="0"/>
      <c r="ER88" s="0"/>
      <c r="ES88" s="0"/>
      <c r="ET88" s="0"/>
      <c r="EU88" s="0"/>
      <c r="EV88" s="0"/>
      <c r="EW88" s="0"/>
      <c r="EX88" s="0"/>
      <c r="EY88" s="0"/>
      <c r="EZ88" s="0"/>
      <c r="FA88" s="0"/>
      <c r="FB88" s="0"/>
      <c r="FC88" s="0"/>
      <c r="FD88" s="0"/>
      <c r="FE88" s="0"/>
      <c r="FF88" s="0"/>
      <c r="FG88" s="0"/>
      <c r="FH88" s="0"/>
      <c r="FI88" s="0"/>
      <c r="FJ88" s="0"/>
      <c r="FK88" s="0"/>
      <c r="FL88" s="0"/>
      <c r="FM88" s="0"/>
      <c r="FN88" s="0"/>
      <c r="FO88" s="0"/>
      <c r="FP88" s="0"/>
      <c r="FQ88" s="0"/>
      <c r="FR88" s="0"/>
      <c r="FS88" s="0"/>
      <c r="FT88" s="0"/>
      <c r="FU88" s="0"/>
      <c r="FV88" s="0"/>
      <c r="FW88" s="0"/>
      <c r="FX88" s="0"/>
      <c r="FY88" s="0"/>
      <c r="FZ88" s="0"/>
      <c r="GA88" s="0"/>
      <c r="GB88" s="0"/>
      <c r="GC88" s="0"/>
      <c r="GD88" s="0"/>
      <c r="GE88" s="0"/>
      <c r="GF88" s="0"/>
      <c r="GG88" s="0"/>
      <c r="GH88" s="0"/>
      <c r="GI88" s="0"/>
      <c r="GJ88" s="0"/>
      <c r="GK88" s="0"/>
      <c r="GL88" s="0"/>
      <c r="GM88" s="0"/>
      <c r="GN88" s="0"/>
      <c r="GO88" s="0"/>
      <c r="GP88" s="0"/>
      <c r="GQ88" s="0"/>
      <c r="GR88" s="0"/>
      <c r="GS88" s="0"/>
      <c r="GT88" s="0"/>
      <c r="GU88" s="0"/>
      <c r="GV88" s="0"/>
      <c r="GW88" s="0"/>
      <c r="GX88" s="0"/>
      <c r="GY88" s="0"/>
      <c r="GZ88" s="0"/>
      <c r="HA88" s="0"/>
      <c r="HB88" s="0"/>
      <c r="HC88" s="0"/>
      <c r="HD88" s="0"/>
      <c r="HE88" s="0"/>
      <c r="HF88" s="0"/>
      <c r="HG88" s="0"/>
      <c r="HH88" s="0"/>
      <c r="HI88" s="0"/>
      <c r="HJ88" s="0"/>
      <c r="HK88" s="0"/>
      <c r="HL88" s="0"/>
      <c r="HM88" s="0"/>
      <c r="HN88" s="0"/>
      <c r="HO88" s="0"/>
      <c r="HP88" s="0"/>
      <c r="HQ88" s="0"/>
      <c r="HR88" s="0"/>
      <c r="HS88" s="0"/>
      <c r="HT88" s="0"/>
      <c r="HU88" s="0"/>
      <c r="HV88" s="0"/>
      <c r="HW88" s="0"/>
      <c r="HX88" s="0"/>
      <c r="HY88" s="0"/>
      <c r="HZ88" s="0"/>
      <c r="IA88" s="0"/>
      <c r="IB88" s="0"/>
      <c r="IC88" s="0"/>
      <c r="ID88" s="0"/>
      <c r="IE88" s="0"/>
      <c r="IF88" s="0"/>
      <c r="IG88" s="0"/>
      <c r="IH88" s="0"/>
      <c r="II88" s="0"/>
      <c r="IJ88" s="0"/>
      <c r="IK88" s="0"/>
      <c r="IL88" s="0"/>
      <c r="IM88" s="0"/>
      <c r="IN88" s="0"/>
      <c r="IO88" s="0"/>
      <c r="IP88" s="0"/>
      <c r="IQ88" s="0"/>
      <c r="IR88" s="0"/>
      <c r="IS88" s="0"/>
      <c r="IT88" s="0"/>
      <c r="IU88" s="0"/>
      <c r="IV88" s="0"/>
      <c r="IW88" s="0"/>
      <c r="IX88" s="0"/>
      <c r="IY88" s="0"/>
      <c r="IZ88" s="0"/>
      <c r="JA88" s="0"/>
      <c r="JB88" s="0"/>
      <c r="JC88" s="0"/>
      <c r="JD88" s="0"/>
      <c r="JE88" s="0"/>
      <c r="JF88" s="0"/>
      <c r="JG88" s="0"/>
      <c r="JH88" s="0"/>
      <c r="JI88" s="0"/>
      <c r="JJ88" s="0"/>
      <c r="JK88" s="0"/>
      <c r="JL88" s="0"/>
      <c r="JM88" s="0"/>
      <c r="JN88" s="0"/>
      <c r="JO88" s="0"/>
      <c r="JP88" s="0"/>
      <c r="JQ88" s="0"/>
      <c r="JR88" s="0"/>
      <c r="JS88" s="0"/>
      <c r="JT88" s="0"/>
      <c r="JU88" s="0"/>
      <c r="JV88" s="0"/>
      <c r="JW88" s="0"/>
      <c r="JX88" s="0"/>
      <c r="JY88" s="0"/>
      <c r="JZ88" s="0"/>
      <c r="KA88" s="0"/>
      <c r="KB88" s="0"/>
      <c r="KC88" s="0"/>
      <c r="KD88" s="0"/>
      <c r="KE88" s="0"/>
      <c r="KF88" s="0"/>
      <c r="KG88" s="0"/>
      <c r="KH88" s="0"/>
      <c r="KI88" s="0"/>
      <c r="KJ88" s="0"/>
      <c r="KK88" s="0"/>
      <c r="KL88" s="0"/>
      <c r="KM88" s="0"/>
      <c r="KN88" s="0"/>
      <c r="KO88" s="0"/>
      <c r="KP88" s="0"/>
      <c r="KQ88" s="0"/>
      <c r="KR88" s="0"/>
      <c r="KS88" s="0"/>
      <c r="KT88" s="0"/>
      <c r="KU88" s="0"/>
      <c r="KV88" s="0"/>
      <c r="KW88" s="0"/>
      <c r="KX88" s="0"/>
      <c r="KY88" s="0"/>
      <c r="KZ88" s="0"/>
      <c r="LA88" s="0"/>
      <c r="LB88" s="0"/>
      <c r="LC88" s="0"/>
      <c r="LD88" s="0"/>
      <c r="LE88" s="0"/>
      <c r="LF88" s="0"/>
      <c r="LG88" s="0"/>
      <c r="LH88" s="0"/>
      <c r="LI88" s="0"/>
      <c r="LJ88" s="0"/>
      <c r="LK88" s="0"/>
      <c r="LL88" s="0"/>
      <c r="LM88" s="0"/>
      <c r="LN88" s="0"/>
      <c r="LO88" s="0"/>
      <c r="LP88" s="0"/>
      <c r="LQ88" s="0"/>
      <c r="LR88" s="0"/>
      <c r="LS88" s="0"/>
      <c r="LT88" s="0"/>
      <c r="LU88" s="0"/>
      <c r="LV88" s="0"/>
      <c r="LW88" s="0"/>
      <c r="LX88" s="0"/>
      <c r="LY88" s="0"/>
      <c r="LZ88" s="0"/>
      <c r="MA88" s="0"/>
      <c r="MB88" s="0"/>
      <c r="MC88" s="0"/>
      <c r="MD88" s="0"/>
      <c r="ME88" s="0"/>
      <c r="MF88" s="0"/>
      <c r="MG88" s="0"/>
      <c r="MH88" s="0"/>
      <c r="MI88" s="0"/>
      <c r="MJ88" s="0"/>
      <c r="MK88" s="0"/>
      <c r="ML88" s="0"/>
      <c r="MM88" s="0"/>
      <c r="MN88" s="0"/>
      <c r="MO88" s="0"/>
      <c r="MP88" s="0"/>
      <c r="MQ88" s="0"/>
      <c r="MR88" s="0"/>
      <c r="MS88" s="0"/>
      <c r="MT88" s="0"/>
      <c r="MU88" s="0"/>
      <c r="MV88" s="0"/>
      <c r="MW88" s="0"/>
      <c r="MX88" s="0"/>
      <c r="MY88" s="0"/>
      <c r="MZ88" s="0"/>
      <c r="NA88" s="0"/>
      <c r="NB88" s="0"/>
      <c r="NC88" s="0"/>
      <c r="ND88" s="0"/>
      <c r="NE88" s="0"/>
      <c r="NF88" s="0"/>
      <c r="NG88" s="0"/>
      <c r="NH88" s="0"/>
      <c r="NI88" s="0"/>
      <c r="NJ88" s="0"/>
      <c r="NK88" s="0"/>
      <c r="NL88" s="0"/>
      <c r="NM88" s="0"/>
      <c r="NN88" s="0"/>
      <c r="NO88" s="0"/>
      <c r="NP88" s="0"/>
      <c r="NQ88" s="0"/>
      <c r="NR88" s="0"/>
      <c r="NS88" s="0"/>
      <c r="NT88" s="0"/>
      <c r="NU88" s="0"/>
      <c r="NV88" s="0"/>
      <c r="NW88" s="0"/>
      <c r="NX88" s="0"/>
      <c r="NY88" s="0"/>
      <c r="NZ88" s="0"/>
      <c r="OA88" s="0"/>
      <c r="OB88" s="0"/>
      <c r="OC88" s="0"/>
      <c r="OD88" s="0"/>
      <c r="OE88" s="0"/>
      <c r="OF88" s="0"/>
      <c r="OG88" s="0"/>
      <c r="OH88" s="0"/>
      <c r="OI88" s="0"/>
      <c r="OJ88" s="0"/>
      <c r="OK88" s="0"/>
      <c r="OL88" s="0"/>
      <c r="OM88" s="0"/>
      <c r="ON88" s="0"/>
      <c r="OO88" s="0"/>
      <c r="OP88" s="0"/>
      <c r="OQ88" s="0"/>
      <c r="OR88" s="0"/>
      <c r="OS88" s="0"/>
      <c r="OT88" s="0"/>
      <c r="OU88" s="0"/>
      <c r="OV88" s="0"/>
      <c r="OW88" s="0"/>
      <c r="OX88" s="0"/>
      <c r="OY88" s="0"/>
      <c r="OZ88" s="0"/>
      <c r="PA88" s="0"/>
      <c r="PB88" s="0"/>
      <c r="PC88" s="0"/>
      <c r="PD88" s="0"/>
      <c r="PE88" s="0"/>
      <c r="PF88" s="0"/>
      <c r="PG88" s="0"/>
      <c r="PH88" s="0"/>
      <c r="PI88" s="0"/>
      <c r="PJ88" s="0"/>
      <c r="PK88" s="0"/>
      <c r="PL88" s="0"/>
      <c r="PM88" s="0"/>
      <c r="PN88" s="0"/>
      <c r="PO88" s="0"/>
      <c r="PP88" s="0"/>
      <c r="PQ88" s="0"/>
      <c r="PR88" s="0"/>
      <c r="PS88" s="0"/>
      <c r="PT88" s="0"/>
      <c r="PU88" s="0"/>
      <c r="PV88" s="0"/>
      <c r="PW88" s="0"/>
      <c r="PX88" s="0"/>
      <c r="PY88" s="0"/>
      <c r="PZ88" s="0"/>
      <c r="QA88" s="0"/>
      <c r="QB88" s="0"/>
      <c r="QC88" s="0"/>
      <c r="QD88" s="0"/>
      <c r="QE88" s="0"/>
      <c r="QF88" s="0"/>
      <c r="QG88" s="0"/>
      <c r="QH88" s="0"/>
      <c r="QI88" s="0"/>
      <c r="QJ88" s="0"/>
      <c r="QK88" s="0"/>
      <c r="QL88" s="0"/>
      <c r="QM88" s="0"/>
      <c r="QN88" s="0"/>
      <c r="QO88" s="0"/>
      <c r="QP88" s="0"/>
      <c r="QQ88" s="0"/>
      <c r="QR88" s="0"/>
      <c r="QS88" s="0"/>
      <c r="QT88" s="0"/>
      <c r="QU88" s="0"/>
      <c r="QV88" s="0"/>
      <c r="QW88" s="0"/>
      <c r="QX88" s="0"/>
      <c r="QY88" s="0"/>
      <c r="QZ88" s="0"/>
      <c r="RA88" s="0"/>
      <c r="RB88" s="0"/>
      <c r="RC88" s="0"/>
      <c r="RD88" s="0"/>
      <c r="RE88" s="0"/>
      <c r="RF88" s="0"/>
      <c r="RG88" s="0"/>
      <c r="RH88" s="0"/>
      <c r="RI88" s="0"/>
      <c r="RJ88" s="0"/>
      <c r="RK88" s="0"/>
      <c r="RL88" s="0"/>
      <c r="RM88" s="0"/>
      <c r="RN88" s="0"/>
      <c r="RO88" s="0"/>
      <c r="RP88" s="0"/>
      <c r="RQ88" s="0"/>
      <c r="RR88" s="0"/>
      <c r="RS88" s="0"/>
      <c r="RT88" s="0"/>
      <c r="RU88" s="0"/>
      <c r="RV88" s="0"/>
      <c r="RW88" s="0"/>
      <c r="RX88" s="0"/>
      <c r="RY88" s="0"/>
      <c r="RZ88" s="0"/>
      <c r="SA88" s="0"/>
      <c r="SB88" s="0"/>
      <c r="SC88" s="0"/>
      <c r="SD88" s="0"/>
      <c r="SE88" s="0"/>
      <c r="SF88" s="0"/>
      <c r="SG88" s="0"/>
      <c r="SH88" s="0"/>
      <c r="SI88" s="0"/>
      <c r="SJ88" s="0"/>
      <c r="SK88" s="0"/>
      <c r="SL88" s="0"/>
      <c r="SM88" s="0"/>
      <c r="SN88" s="0"/>
      <c r="SO88" s="0"/>
      <c r="SP88" s="0"/>
      <c r="SQ88" s="0"/>
      <c r="SR88" s="0"/>
      <c r="SS88" s="0"/>
      <c r="ST88" s="0"/>
      <c r="SU88" s="0"/>
      <c r="SV88" s="0"/>
      <c r="SW88" s="0"/>
      <c r="SX88" s="0"/>
      <c r="SY88" s="0"/>
      <c r="SZ88" s="0"/>
      <c r="TA88" s="0"/>
      <c r="TB88" s="0"/>
      <c r="TC88" s="0"/>
      <c r="TD88" s="0"/>
      <c r="TE88" s="0"/>
      <c r="TF88" s="0"/>
      <c r="TG88" s="0"/>
      <c r="TH88" s="0"/>
      <c r="TI88" s="0"/>
      <c r="TJ88" s="0"/>
      <c r="TK88" s="0"/>
      <c r="TL88" s="0"/>
      <c r="TM88" s="0"/>
      <c r="TN88" s="0"/>
      <c r="TO88" s="0"/>
      <c r="TP88" s="0"/>
      <c r="TQ88" s="0"/>
      <c r="TR88" s="0"/>
      <c r="TS88" s="0"/>
      <c r="TT88" s="0"/>
      <c r="TU88" s="0"/>
      <c r="TV88" s="0"/>
      <c r="TW88" s="0"/>
      <c r="TX88" s="0"/>
      <c r="TY88" s="0"/>
      <c r="TZ88" s="0"/>
      <c r="UA88" s="0"/>
      <c r="UB88" s="0"/>
      <c r="UC88" s="0"/>
      <c r="UD88" s="0"/>
      <c r="UE88" s="0"/>
      <c r="UF88" s="0"/>
      <c r="UG88" s="0"/>
      <c r="UH88" s="0"/>
      <c r="UI88" s="0"/>
      <c r="UJ88" s="0"/>
      <c r="UK88" s="0"/>
      <c r="UL88" s="0"/>
      <c r="UM88" s="0"/>
      <c r="UN88" s="0"/>
      <c r="UO88" s="0"/>
      <c r="UP88" s="0"/>
      <c r="UQ88" s="0"/>
      <c r="UR88" s="0"/>
      <c r="US88" s="0"/>
      <c r="UT88" s="0"/>
      <c r="UU88" s="0"/>
      <c r="UV88" s="0"/>
      <c r="UW88" s="0"/>
      <c r="UX88" s="0"/>
      <c r="UY88" s="0"/>
      <c r="UZ88" s="0"/>
      <c r="VA88" s="0"/>
      <c r="VB88" s="0"/>
      <c r="VC88" s="0"/>
      <c r="VD88" s="0"/>
      <c r="VE88" s="0"/>
      <c r="VF88" s="0"/>
      <c r="VG88" s="0"/>
      <c r="VH88" s="0"/>
      <c r="VI88" s="0"/>
      <c r="VJ88" s="0"/>
      <c r="VK88" s="0"/>
      <c r="VL88" s="0"/>
      <c r="VM88" s="0"/>
      <c r="VN88" s="0"/>
      <c r="VO88" s="0"/>
      <c r="VP88" s="0"/>
      <c r="VQ88" s="0"/>
      <c r="VR88" s="0"/>
      <c r="VS88" s="0"/>
      <c r="VT88" s="0"/>
      <c r="VU88" s="0"/>
      <c r="VV88" s="0"/>
      <c r="VW88" s="0"/>
      <c r="VX88" s="0"/>
      <c r="VY88" s="0"/>
      <c r="VZ88" s="0"/>
      <c r="WA88" s="0"/>
      <c r="WB88" s="0"/>
      <c r="WC88" s="0"/>
      <c r="WD88" s="0"/>
      <c r="WE88" s="0"/>
      <c r="WF88" s="0"/>
      <c r="WG88" s="0"/>
      <c r="WH88" s="0"/>
      <c r="WI88" s="0"/>
      <c r="WJ88" s="0"/>
      <c r="WK88" s="0"/>
      <c r="WL88" s="0"/>
      <c r="WM88" s="0"/>
      <c r="WN88" s="0"/>
      <c r="WO88" s="0"/>
      <c r="WP88" s="0"/>
      <c r="WQ88" s="0"/>
      <c r="WR88" s="0"/>
      <c r="WS88" s="0"/>
      <c r="WT88" s="0"/>
      <c r="WU88" s="0"/>
      <c r="WV88" s="0"/>
      <c r="WW88" s="0"/>
      <c r="WX88" s="0"/>
      <c r="WY88" s="0"/>
      <c r="WZ88" s="0"/>
      <c r="XA88" s="0"/>
      <c r="XB88" s="0"/>
      <c r="XC88" s="0"/>
      <c r="XD88" s="0"/>
      <c r="XE88" s="0"/>
      <c r="XF88" s="0"/>
      <c r="XG88" s="0"/>
      <c r="XH88" s="0"/>
      <c r="XI88" s="0"/>
      <c r="XJ88" s="0"/>
      <c r="XK88" s="0"/>
      <c r="XL88" s="0"/>
      <c r="XM88" s="0"/>
      <c r="XN88" s="0"/>
      <c r="XO88" s="0"/>
      <c r="XP88" s="0"/>
      <c r="XQ88" s="0"/>
      <c r="XR88" s="0"/>
      <c r="XS88" s="0"/>
      <c r="XT88" s="0"/>
      <c r="XU88" s="0"/>
      <c r="XV88" s="0"/>
      <c r="XW88" s="0"/>
      <c r="XX88" s="0"/>
      <c r="XY88" s="0"/>
      <c r="XZ88" s="0"/>
      <c r="YA88" s="0"/>
      <c r="YB88" s="0"/>
      <c r="YC88" s="0"/>
      <c r="YD88" s="0"/>
      <c r="YE88" s="0"/>
      <c r="YF88" s="0"/>
      <c r="YG88" s="0"/>
      <c r="YH88" s="0"/>
      <c r="YI88" s="0"/>
      <c r="YJ88" s="0"/>
      <c r="YK88" s="0"/>
      <c r="YL88" s="0"/>
      <c r="YM88" s="0"/>
      <c r="YN88" s="0"/>
      <c r="YO88" s="0"/>
      <c r="YP88" s="0"/>
      <c r="YQ88" s="0"/>
      <c r="YR88" s="0"/>
      <c r="YS88" s="0"/>
      <c r="YT88" s="0"/>
      <c r="YU88" s="0"/>
      <c r="YV88" s="0"/>
      <c r="YW88" s="0"/>
      <c r="YX88" s="0"/>
      <c r="YY88" s="0"/>
      <c r="YZ88" s="0"/>
      <c r="ZA88" s="0"/>
      <c r="ZB88" s="0"/>
      <c r="ZC88" s="0"/>
      <c r="ZD88" s="0"/>
      <c r="ZE88" s="0"/>
      <c r="ZF88" s="0"/>
      <c r="ZG88" s="0"/>
      <c r="ZH88" s="0"/>
      <c r="ZI88" s="0"/>
      <c r="ZJ88" s="0"/>
      <c r="ZK88" s="0"/>
      <c r="ZL88" s="0"/>
      <c r="ZM88" s="0"/>
      <c r="ZN88" s="0"/>
      <c r="ZO88" s="0"/>
      <c r="ZP88" s="0"/>
      <c r="ZQ88" s="0"/>
      <c r="ZR88" s="0"/>
      <c r="ZS88" s="0"/>
      <c r="ZT88" s="0"/>
      <c r="ZU88" s="0"/>
      <c r="ZV88" s="0"/>
      <c r="ZW88" s="0"/>
      <c r="ZX88" s="0"/>
      <c r="ZY88" s="0"/>
      <c r="ZZ88" s="0"/>
      <c r="AAA88" s="0"/>
      <c r="AAB88" s="0"/>
      <c r="AAC88" s="0"/>
      <c r="AAD88" s="0"/>
      <c r="AAE88" s="0"/>
      <c r="AAF88" s="0"/>
      <c r="AAG88" s="0"/>
      <c r="AAH88" s="0"/>
      <c r="AAI88" s="0"/>
      <c r="AAJ88" s="0"/>
      <c r="AAK88" s="0"/>
      <c r="AAL88" s="0"/>
      <c r="AAM88" s="0"/>
      <c r="AAN88" s="0"/>
      <c r="AAO88" s="0"/>
      <c r="AAP88" s="0"/>
      <c r="AAQ88" s="0"/>
      <c r="AAR88" s="0"/>
      <c r="AAS88" s="0"/>
      <c r="AAT88" s="0"/>
      <c r="AAU88" s="0"/>
      <c r="AAV88" s="0"/>
      <c r="AAW88" s="0"/>
      <c r="AAX88" s="0"/>
      <c r="AAY88" s="0"/>
      <c r="AAZ88" s="0"/>
      <c r="ABA88" s="0"/>
      <c r="ABB88" s="0"/>
      <c r="ABC88" s="0"/>
      <c r="ABD88" s="0"/>
      <c r="ABE88" s="0"/>
      <c r="ABF88" s="0"/>
      <c r="ABG88" s="0"/>
      <c r="ABH88" s="0"/>
      <c r="ABI88" s="0"/>
      <c r="ABJ88" s="0"/>
      <c r="ABK88" s="0"/>
      <c r="ABL88" s="0"/>
      <c r="ABM88" s="0"/>
      <c r="ABN88" s="0"/>
      <c r="ABO88" s="0"/>
      <c r="ABP88" s="0"/>
      <c r="ABQ88" s="0"/>
      <c r="ABR88" s="0"/>
      <c r="ABS88" s="0"/>
      <c r="ABT88" s="0"/>
      <c r="ABU88" s="0"/>
      <c r="ABV88" s="0"/>
      <c r="ABW88" s="0"/>
      <c r="ABX88" s="0"/>
      <c r="ABY88" s="0"/>
      <c r="ABZ88" s="0"/>
      <c r="ACA88" s="0"/>
      <c r="ACB88" s="0"/>
      <c r="ACC88" s="0"/>
      <c r="ACD88" s="0"/>
      <c r="ACE88" s="0"/>
      <c r="ACF88" s="0"/>
      <c r="ACG88" s="0"/>
      <c r="ACH88" s="0"/>
      <c r="ACI88" s="0"/>
      <c r="ACJ88" s="0"/>
      <c r="ACK88" s="0"/>
      <c r="ACL88" s="0"/>
      <c r="ACM88" s="0"/>
      <c r="ACN88" s="0"/>
      <c r="ACO88" s="0"/>
      <c r="ACP88" s="0"/>
      <c r="ACQ88" s="0"/>
      <c r="ACR88" s="0"/>
      <c r="ACS88" s="0"/>
      <c r="ACT88" s="0"/>
      <c r="ACU88" s="0"/>
      <c r="ACV88" s="0"/>
      <c r="ACW88" s="0"/>
      <c r="ACX88" s="0"/>
      <c r="ACY88" s="0"/>
      <c r="ACZ88" s="0"/>
      <c r="ADA88" s="0"/>
      <c r="ADB88" s="0"/>
      <c r="ADC88" s="0"/>
      <c r="ADD88" s="0"/>
      <c r="ADE88" s="0"/>
      <c r="ADF88" s="0"/>
      <c r="ADG88" s="0"/>
      <c r="ADH88" s="0"/>
      <c r="ADI88" s="0"/>
      <c r="ADJ88" s="0"/>
      <c r="ADK88" s="0"/>
      <c r="ADL88" s="0"/>
      <c r="ADM88" s="0"/>
      <c r="ADN88" s="0"/>
      <c r="ADO88" s="0"/>
      <c r="ADP88" s="0"/>
      <c r="ADQ88" s="0"/>
      <c r="ADR88" s="0"/>
      <c r="ADS88" s="0"/>
      <c r="ADT88" s="0"/>
      <c r="ADU88" s="0"/>
      <c r="ADV88" s="0"/>
      <c r="ADW88" s="0"/>
      <c r="ADX88" s="0"/>
      <c r="ADY88" s="0"/>
      <c r="ADZ88" s="0"/>
      <c r="AEA88" s="0"/>
      <c r="AEB88" s="0"/>
      <c r="AEC88" s="0"/>
      <c r="AED88" s="0"/>
      <c r="AEE88" s="0"/>
      <c r="AEF88" s="0"/>
      <c r="AEG88" s="0"/>
      <c r="AEH88" s="0"/>
      <c r="AEI88" s="0"/>
      <c r="AEJ88" s="0"/>
      <c r="AEK88" s="0"/>
      <c r="AEL88" s="0"/>
      <c r="AEM88" s="0"/>
      <c r="AEN88" s="0"/>
      <c r="AEO88" s="0"/>
      <c r="AEP88" s="0"/>
      <c r="AEQ88" s="0"/>
      <c r="AER88" s="0"/>
      <c r="AES88" s="0"/>
      <c r="AET88" s="0"/>
      <c r="AEU88" s="0"/>
      <c r="AEV88" s="0"/>
      <c r="AEW88" s="0"/>
      <c r="AEX88" s="0"/>
      <c r="AEY88" s="0"/>
      <c r="AEZ88" s="0"/>
      <c r="AFA88" s="0"/>
      <c r="AFB88" s="0"/>
      <c r="AFC88" s="0"/>
      <c r="AFD88" s="0"/>
      <c r="AFE88" s="0"/>
      <c r="AFF88" s="0"/>
      <c r="AFG88" s="0"/>
      <c r="AFH88" s="0"/>
      <c r="AFI88" s="0"/>
      <c r="AFJ88" s="0"/>
      <c r="AFK88" s="0"/>
      <c r="AFL88" s="0"/>
      <c r="AFM88" s="0"/>
      <c r="AFN88" s="0"/>
      <c r="AFO88" s="0"/>
      <c r="AFP88" s="0"/>
      <c r="AFQ88" s="0"/>
      <c r="AFR88" s="0"/>
      <c r="AFS88" s="0"/>
      <c r="AFT88" s="0"/>
      <c r="AFU88" s="0"/>
      <c r="AFV88" s="0"/>
      <c r="AFW88" s="0"/>
      <c r="AFX88" s="0"/>
      <c r="AFY88" s="0"/>
      <c r="AFZ88" s="0"/>
      <c r="AGA88" s="0"/>
      <c r="AGB88" s="0"/>
      <c r="AGC88" s="0"/>
      <c r="AGD88" s="0"/>
      <c r="AGE88" s="0"/>
      <c r="AGF88" s="0"/>
      <c r="AGG88" s="0"/>
      <c r="AGH88" s="0"/>
      <c r="AGI88" s="0"/>
      <c r="AGJ88" s="0"/>
      <c r="AGK88" s="0"/>
      <c r="AGL88" s="0"/>
      <c r="AGM88" s="0"/>
      <c r="AGN88" s="0"/>
      <c r="AGO88" s="0"/>
      <c r="AGP88" s="0"/>
      <c r="AGQ88" s="0"/>
      <c r="AGR88" s="0"/>
      <c r="AGS88" s="0"/>
      <c r="AGT88" s="0"/>
      <c r="AGU88" s="0"/>
      <c r="AGV88" s="0"/>
      <c r="AGW88" s="0"/>
      <c r="AGX88" s="0"/>
      <c r="AGY88" s="0"/>
      <c r="AGZ88" s="0"/>
      <c r="AHA88" s="0"/>
      <c r="AHB88" s="0"/>
      <c r="AHC88" s="0"/>
      <c r="AHD88" s="0"/>
      <c r="AHE88" s="0"/>
      <c r="AHF88" s="0"/>
      <c r="AHG88" s="0"/>
      <c r="AHH88" s="0"/>
      <c r="AHI88" s="0"/>
      <c r="AHJ88" s="0"/>
      <c r="AHK88" s="0"/>
      <c r="AHL88" s="0"/>
      <c r="AHM88" s="0"/>
      <c r="AHN88" s="0"/>
      <c r="AHO88" s="0"/>
      <c r="AHP88" s="0"/>
      <c r="AHQ88" s="0"/>
      <c r="AHR88" s="0"/>
      <c r="AHS88" s="0"/>
      <c r="AHT88" s="0"/>
      <c r="AHU88" s="0"/>
      <c r="AHV88" s="0"/>
      <c r="AHW88" s="0"/>
      <c r="AHX88" s="0"/>
      <c r="AHY88" s="0"/>
      <c r="AHZ88" s="0"/>
      <c r="AIA88" s="0"/>
      <c r="AIB88" s="0"/>
      <c r="AIC88" s="0"/>
      <c r="AID88" s="0"/>
      <c r="AIE88" s="0"/>
      <c r="AIF88" s="0"/>
      <c r="AIG88" s="0"/>
      <c r="AIH88" s="0"/>
      <c r="AII88" s="0"/>
      <c r="AIJ88" s="0"/>
      <c r="AIK88" s="0"/>
      <c r="AIL88" s="0"/>
      <c r="AIM88" s="0"/>
      <c r="AIN88" s="0"/>
      <c r="AIO88" s="0"/>
      <c r="AIP88" s="0"/>
      <c r="AIQ88" s="0"/>
      <c r="AIR88" s="0"/>
      <c r="AIS88" s="0"/>
      <c r="AIT88" s="0"/>
      <c r="AIU88" s="0"/>
      <c r="AIV88" s="0"/>
      <c r="AIW88" s="0"/>
      <c r="AIX88" s="0"/>
      <c r="AIY88" s="0"/>
      <c r="AIZ88" s="0"/>
      <c r="AJA88" s="0"/>
      <c r="AJB88" s="0"/>
      <c r="AJC88" s="0"/>
      <c r="AJD88" s="0"/>
      <c r="AJE88" s="0"/>
      <c r="AJF88" s="0"/>
      <c r="AJG88" s="0"/>
      <c r="AJH88" s="0"/>
      <c r="AJI88" s="0"/>
      <c r="AJJ88" s="0"/>
      <c r="AJK88" s="0"/>
      <c r="AJL88" s="0"/>
      <c r="AJM88" s="0"/>
      <c r="AJN88" s="0"/>
      <c r="AJO88" s="0"/>
      <c r="AJP88" s="0"/>
      <c r="AJQ88" s="0"/>
      <c r="AJR88" s="0"/>
      <c r="AJS88" s="0"/>
      <c r="AJT88" s="0"/>
      <c r="AJU88" s="0"/>
      <c r="AJV88" s="0"/>
      <c r="AJW88" s="0"/>
      <c r="AJX88" s="0"/>
      <c r="AJY88" s="0"/>
      <c r="AJZ88" s="0"/>
      <c r="AKA88" s="0"/>
      <c r="AKB88" s="0"/>
      <c r="AKC88" s="0"/>
      <c r="AKD88" s="0"/>
      <c r="AKE88" s="0"/>
      <c r="AKF88" s="0"/>
      <c r="AKG88" s="0"/>
      <c r="AKH88" s="0"/>
      <c r="AKI88" s="0"/>
      <c r="AKJ88" s="0"/>
      <c r="AKK88" s="0"/>
      <c r="AKL88" s="0"/>
      <c r="AKM88" s="0"/>
      <c r="AKN88" s="0"/>
      <c r="AKO88" s="0"/>
      <c r="AKP88" s="0"/>
      <c r="AKQ88" s="0"/>
      <c r="AKR88" s="0"/>
      <c r="AKS88" s="0"/>
      <c r="AKT88" s="0"/>
      <c r="AKU88" s="0"/>
      <c r="AKV88" s="0"/>
      <c r="AKW88" s="0"/>
      <c r="AKX88" s="0"/>
      <c r="AKY88" s="0"/>
      <c r="AKZ88" s="0"/>
      <c r="ALA88" s="0"/>
      <c r="ALB88" s="0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4" hidden="false" customHeight="false" outlineLevel="0" collapsed="false">
      <c r="A89" s="25" t="s">
        <v>140</v>
      </c>
      <c r="B89" s="26" t="s">
        <v>26</v>
      </c>
      <c r="C89" s="42" t="str">
        <f aca="false">IF(D89="מינימרקט","מינימרקט",IF(D89="ON THE GO","פיצוחיות","מזון מהיר"))&amp;" "&amp;E89&amp;" "&amp;F89</f>
        <v>פיצוחיות ערבי קר פרטי</v>
      </c>
      <c r="D89" s="26" t="s">
        <v>27</v>
      </c>
      <c r="E89" s="26" t="s">
        <v>34</v>
      </c>
      <c r="F89" s="25" t="s">
        <v>29</v>
      </c>
      <c r="G89" s="15"/>
      <c r="H89" s="25" t="s">
        <v>30</v>
      </c>
      <c r="I89" s="15" t="s">
        <v>31</v>
      </c>
      <c r="J89" s="15" t="s">
        <v>32</v>
      </c>
      <c r="K89" s="15" t="s">
        <v>33</v>
      </c>
      <c r="L89" s="44" t="s">
        <v>141</v>
      </c>
      <c r="M89" s="15"/>
      <c r="N89" s="15"/>
      <c r="O89" s="15"/>
      <c r="P89" s="15"/>
      <c r="Q89" s="43" t="n">
        <f aca="false">0.4/9</f>
        <v>0.0444444444444444</v>
      </c>
      <c r="R89" s="15" t="n">
        <v>1</v>
      </c>
      <c r="S89" s="15"/>
      <c r="T89" s="2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customFormat="false" ht="56" hidden="false" customHeight="false" outlineLevel="0" collapsed="false">
      <c r="A90" s="26" t="s">
        <v>63</v>
      </c>
      <c r="B90" s="26" t="s">
        <v>64</v>
      </c>
      <c r="C90" s="42" t="str">
        <f aca="false">IF(D90="מינימרקט","מינימרקט",IF(D90="ON THE GO","פיצוחיות","מזון מהיר"))&amp;" "&amp;E90&amp;" "&amp;F90</f>
        <v>פיצוחיות ערבי קר פרטי</v>
      </c>
      <c r="D90" s="26" t="s">
        <v>27</v>
      </c>
      <c r="E90" s="26" t="s">
        <v>34</v>
      </c>
      <c r="F90" s="25" t="s">
        <v>29</v>
      </c>
      <c r="G90" s="15"/>
      <c r="H90" s="25" t="s">
        <v>30</v>
      </c>
      <c r="I90" s="20" t="s">
        <v>65</v>
      </c>
      <c r="J90" s="20" t="s">
        <v>66</v>
      </c>
      <c r="K90" s="15" t="s">
        <v>33</v>
      </c>
      <c r="L90" s="34" t="s">
        <v>142</v>
      </c>
      <c r="M90" s="15"/>
      <c r="N90" s="15"/>
      <c r="O90" s="15"/>
      <c r="P90" s="15"/>
      <c r="Q90" s="33" t="n">
        <f aca="false">0.15/4</f>
        <v>0.0375</v>
      </c>
      <c r="R90" s="15" t="n">
        <v>2</v>
      </c>
      <c r="S90" s="15"/>
      <c r="T90" s="2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  <c r="AJ90" s="0"/>
      <c r="AK90" s="0"/>
      <c r="AL90" s="0"/>
      <c r="AM90" s="0"/>
      <c r="AN90" s="0"/>
      <c r="AO90" s="0"/>
      <c r="AP90" s="0"/>
      <c r="AQ90" s="0"/>
      <c r="AR90" s="0"/>
      <c r="AS90" s="0"/>
      <c r="AT90" s="0"/>
      <c r="AU90" s="0"/>
      <c r="AV90" s="0"/>
      <c r="AW90" s="0"/>
      <c r="AX90" s="0"/>
      <c r="AY90" s="0"/>
      <c r="AZ90" s="0"/>
      <c r="BA90" s="0"/>
      <c r="BB90" s="0"/>
      <c r="BC90" s="0"/>
      <c r="BD90" s="0"/>
      <c r="BE90" s="0"/>
      <c r="BF90" s="0"/>
      <c r="BG90" s="0"/>
      <c r="BH90" s="0"/>
      <c r="BI90" s="0"/>
      <c r="BJ90" s="0"/>
      <c r="BK90" s="0"/>
      <c r="BL90" s="0"/>
      <c r="BM90" s="0"/>
      <c r="BN90" s="0"/>
      <c r="BO90" s="0"/>
      <c r="BP90" s="0"/>
      <c r="BQ90" s="0"/>
      <c r="BR90" s="0"/>
      <c r="BS90" s="0"/>
      <c r="BT90" s="0"/>
      <c r="BU90" s="0"/>
      <c r="BV90" s="0"/>
      <c r="BW90" s="0"/>
      <c r="BX90" s="0"/>
      <c r="BY90" s="0"/>
      <c r="BZ90" s="0"/>
      <c r="CA90" s="0"/>
      <c r="CB90" s="0"/>
      <c r="CC90" s="0"/>
      <c r="CD90" s="0"/>
      <c r="CE90" s="0"/>
      <c r="CF90" s="0"/>
      <c r="CG90" s="0"/>
      <c r="CH90" s="0"/>
      <c r="CI90" s="0"/>
      <c r="CJ90" s="0"/>
      <c r="CK90" s="0"/>
      <c r="CL90" s="0"/>
      <c r="CM90" s="0"/>
      <c r="CN90" s="0"/>
      <c r="CO90" s="0"/>
      <c r="CP90" s="0"/>
      <c r="CQ90" s="0"/>
      <c r="CR90" s="0"/>
      <c r="CS90" s="0"/>
      <c r="CT90" s="0"/>
      <c r="CU90" s="0"/>
      <c r="CV90" s="0"/>
      <c r="CW90" s="0"/>
      <c r="CX90" s="0"/>
      <c r="CY90" s="0"/>
      <c r="CZ90" s="0"/>
      <c r="DA90" s="0"/>
      <c r="DB90" s="0"/>
      <c r="DC90" s="0"/>
      <c r="DD90" s="0"/>
      <c r="DE90" s="0"/>
      <c r="DF90" s="0"/>
      <c r="DG90" s="0"/>
      <c r="DH90" s="0"/>
      <c r="DI90" s="0"/>
      <c r="DJ90" s="0"/>
      <c r="DK90" s="0"/>
      <c r="DL90" s="0"/>
      <c r="DM90" s="0"/>
      <c r="DN90" s="0"/>
      <c r="DO90" s="0"/>
      <c r="DP90" s="0"/>
      <c r="DQ90" s="0"/>
      <c r="DR90" s="0"/>
      <c r="DS90" s="0"/>
      <c r="DT90" s="0"/>
      <c r="DU90" s="0"/>
      <c r="DV90" s="0"/>
      <c r="DW90" s="0"/>
      <c r="DX90" s="0"/>
      <c r="DY90" s="0"/>
      <c r="DZ90" s="0"/>
      <c r="EA90" s="0"/>
      <c r="EB90" s="0"/>
      <c r="EC90" s="0"/>
      <c r="ED90" s="0"/>
      <c r="EE90" s="0"/>
      <c r="EF90" s="0"/>
      <c r="EG90" s="0"/>
      <c r="EH90" s="0"/>
      <c r="EI90" s="0"/>
      <c r="EJ90" s="0"/>
      <c r="EK90" s="0"/>
      <c r="EL90" s="0"/>
      <c r="EM90" s="0"/>
      <c r="EN90" s="0"/>
      <c r="EO90" s="0"/>
      <c r="EP90" s="0"/>
      <c r="EQ90" s="0"/>
      <c r="ER90" s="0"/>
      <c r="ES90" s="0"/>
      <c r="ET90" s="0"/>
      <c r="EU90" s="0"/>
      <c r="EV90" s="0"/>
      <c r="EW90" s="0"/>
      <c r="EX90" s="0"/>
      <c r="EY90" s="0"/>
      <c r="EZ90" s="0"/>
      <c r="FA90" s="0"/>
      <c r="FB90" s="0"/>
      <c r="FC90" s="0"/>
      <c r="FD90" s="0"/>
      <c r="FE90" s="0"/>
      <c r="FF90" s="0"/>
      <c r="FG90" s="0"/>
      <c r="FH90" s="0"/>
      <c r="FI90" s="0"/>
      <c r="FJ90" s="0"/>
      <c r="FK90" s="0"/>
      <c r="FL90" s="0"/>
      <c r="FM90" s="0"/>
      <c r="FN90" s="0"/>
      <c r="FO90" s="0"/>
      <c r="FP90" s="0"/>
      <c r="FQ90" s="0"/>
      <c r="FR90" s="0"/>
      <c r="FS90" s="0"/>
      <c r="FT90" s="0"/>
      <c r="FU90" s="0"/>
      <c r="FV90" s="0"/>
      <c r="FW90" s="0"/>
      <c r="FX90" s="0"/>
      <c r="FY90" s="0"/>
      <c r="FZ90" s="0"/>
      <c r="GA90" s="0"/>
      <c r="GB90" s="0"/>
      <c r="GC90" s="0"/>
      <c r="GD90" s="0"/>
      <c r="GE90" s="0"/>
      <c r="GF90" s="0"/>
      <c r="GG90" s="0"/>
      <c r="GH90" s="0"/>
      <c r="GI90" s="0"/>
      <c r="GJ90" s="0"/>
      <c r="GK90" s="0"/>
      <c r="GL90" s="0"/>
      <c r="GM90" s="0"/>
      <c r="GN90" s="0"/>
      <c r="GO90" s="0"/>
      <c r="GP90" s="0"/>
      <c r="GQ90" s="0"/>
      <c r="GR90" s="0"/>
      <c r="GS90" s="0"/>
      <c r="GT90" s="0"/>
      <c r="GU90" s="0"/>
      <c r="GV90" s="0"/>
      <c r="GW90" s="0"/>
      <c r="GX90" s="0"/>
      <c r="GY90" s="0"/>
      <c r="GZ90" s="0"/>
      <c r="HA90" s="0"/>
      <c r="HB90" s="0"/>
      <c r="HC90" s="0"/>
      <c r="HD90" s="0"/>
      <c r="HE90" s="0"/>
      <c r="HF90" s="0"/>
      <c r="HG90" s="0"/>
      <c r="HH90" s="0"/>
      <c r="HI90" s="0"/>
      <c r="HJ90" s="0"/>
      <c r="HK90" s="0"/>
      <c r="HL90" s="0"/>
      <c r="HM90" s="0"/>
      <c r="HN90" s="0"/>
      <c r="HO90" s="0"/>
      <c r="HP90" s="0"/>
      <c r="HQ90" s="0"/>
      <c r="HR90" s="0"/>
      <c r="HS90" s="0"/>
      <c r="HT90" s="0"/>
      <c r="HU90" s="0"/>
      <c r="HV90" s="0"/>
      <c r="HW90" s="0"/>
      <c r="HX90" s="0"/>
      <c r="HY90" s="0"/>
      <c r="HZ90" s="0"/>
      <c r="IA90" s="0"/>
      <c r="IB90" s="0"/>
      <c r="IC90" s="0"/>
      <c r="ID90" s="0"/>
      <c r="IE90" s="0"/>
      <c r="IF90" s="0"/>
      <c r="IG90" s="0"/>
      <c r="IH90" s="0"/>
      <c r="II90" s="0"/>
      <c r="IJ90" s="0"/>
      <c r="IK90" s="0"/>
      <c r="IL90" s="0"/>
      <c r="IM90" s="0"/>
      <c r="IN90" s="0"/>
      <c r="IO90" s="0"/>
      <c r="IP90" s="0"/>
      <c r="IQ90" s="0"/>
      <c r="IR90" s="0"/>
      <c r="IS90" s="0"/>
      <c r="IT90" s="0"/>
      <c r="IU90" s="0"/>
      <c r="IV90" s="0"/>
      <c r="IW90" s="0"/>
      <c r="IX90" s="0"/>
      <c r="IY90" s="0"/>
      <c r="IZ90" s="0"/>
      <c r="JA90" s="0"/>
      <c r="JB90" s="0"/>
      <c r="JC90" s="0"/>
      <c r="JD90" s="0"/>
      <c r="JE90" s="0"/>
      <c r="JF90" s="0"/>
      <c r="JG90" s="0"/>
      <c r="JH90" s="0"/>
      <c r="JI90" s="0"/>
      <c r="JJ90" s="0"/>
      <c r="JK90" s="0"/>
      <c r="JL90" s="0"/>
      <c r="JM90" s="0"/>
      <c r="JN90" s="0"/>
      <c r="JO90" s="0"/>
      <c r="JP90" s="0"/>
      <c r="JQ90" s="0"/>
      <c r="JR90" s="0"/>
      <c r="JS90" s="0"/>
      <c r="JT90" s="0"/>
      <c r="JU90" s="0"/>
      <c r="JV90" s="0"/>
      <c r="JW90" s="0"/>
      <c r="JX90" s="0"/>
      <c r="JY90" s="0"/>
      <c r="JZ90" s="0"/>
      <c r="KA90" s="0"/>
      <c r="KB90" s="0"/>
      <c r="KC90" s="0"/>
      <c r="KD90" s="0"/>
      <c r="KE90" s="0"/>
      <c r="KF90" s="0"/>
      <c r="KG90" s="0"/>
      <c r="KH90" s="0"/>
      <c r="KI90" s="0"/>
      <c r="KJ90" s="0"/>
      <c r="KK90" s="0"/>
      <c r="KL90" s="0"/>
      <c r="KM90" s="0"/>
      <c r="KN90" s="0"/>
      <c r="KO90" s="0"/>
      <c r="KP90" s="0"/>
      <c r="KQ90" s="0"/>
      <c r="KR90" s="0"/>
      <c r="KS90" s="0"/>
      <c r="KT90" s="0"/>
      <c r="KU90" s="0"/>
      <c r="KV90" s="0"/>
      <c r="KW90" s="0"/>
      <c r="KX90" s="0"/>
      <c r="KY90" s="0"/>
      <c r="KZ90" s="0"/>
      <c r="LA90" s="0"/>
      <c r="LB90" s="0"/>
      <c r="LC90" s="0"/>
      <c r="LD90" s="0"/>
      <c r="LE90" s="0"/>
      <c r="LF90" s="0"/>
      <c r="LG90" s="0"/>
      <c r="LH90" s="0"/>
      <c r="LI90" s="0"/>
      <c r="LJ90" s="0"/>
      <c r="LK90" s="0"/>
      <c r="LL90" s="0"/>
      <c r="LM90" s="0"/>
      <c r="LN90" s="0"/>
      <c r="LO90" s="0"/>
      <c r="LP90" s="0"/>
      <c r="LQ90" s="0"/>
      <c r="LR90" s="0"/>
      <c r="LS90" s="0"/>
      <c r="LT90" s="0"/>
      <c r="LU90" s="0"/>
      <c r="LV90" s="0"/>
      <c r="LW90" s="0"/>
      <c r="LX90" s="0"/>
      <c r="LY90" s="0"/>
      <c r="LZ90" s="0"/>
      <c r="MA90" s="0"/>
      <c r="MB90" s="0"/>
      <c r="MC90" s="0"/>
      <c r="MD90" s="0"/>
      <c r="ME90" s="0"/>
      <c r="MF90" s="0"/>
      <c r="MG90" s="0"/>
      <c r="MH90" s="0"/>
      <c r="MI90" s="0"/>
      <c r="MJ90" s="0"/>
      <c r="MK90" s="0"/>
      <c r="ML90" s="0"/>
      <c r="MM90" s="0"/>
      <c r="MN90" s="0"/>
      <c r="MO90" s="0"/>
      <c r="MP90" s="0"/>
      <c r="MQ90" s="0"/>
      <c r="MR90" s="0"/>
      <c r="MS90" s="0"/>
      <c r="MT90" s="0"/>
      <c r="MU90" s="0"/>
      <c r="MV90" s="0"/>
      <c r="MW90" s="0"/>
      <c r="MX90" s="0"/>
      <c r="MY90" s="0"/>
      <c r="MZ90" s="0"/>
      <c r="NA90" s="0"/>
      <c r="NB90" s="0"/>
      <c r="NC90" s="0"/>
      <c r="ND90" s="0"/>
      <c r="NE90" s="0"/>
      <c r="NF90" s="0"/>
      <c r="NG90" s="0"/>
      <c r="NH90" s="0"/>
      <c r="NI90" s="0"/>
      <c r="NJ90" s="0"/>
      <c r="NK90" s="0"/>
      <c r="NL90" s="0"/>
      <c r="NM90" s="0"/>
      <c r="NN90" s="0"/>
      <c r="NO90" s="0"/>
      <c r="NP90" s="0"/>
      <c r="NQ90" s="0"/>
      <c r="NR90" s="0"/>
      <c r="NS90" s="0"/>
      <c r="NT90" s="0"/>
      <c r="NU90" s="0"/>
      <c r="NV90" s="0"/>
      <c r="NW90" s="0"/>
      <c r="NX90" s="0"/>
      <c r="NY90" s="0"/>
      <c r="NZ90" s="0"/>
      <c r="OA90" s="0"/>
      <c r="OB90" s="0"/>
      <c r="OC90" s="0"/>
      <c r="OD90" s="0"/>
      <c r="OE90" s="0"/>
      <c r="OF90" s="0"/>
      <c r="OG90" s="0"/>
      <c r="OH90" s="0"/>
      <c r="OI90" s="0"/>
      <c r="OJ90" s="0"/>
      <c r="OK90" s="0"/>
      <c r="OL90" s="0"/>
      <c r="OM90" s="0"/>
      <c r="ON90" s="0"/>
      <c r="OO90" s="0"/>
      <c r="OP90" s="0"/>
      <c r="OQ90" s="0"/>
      <c r="OR90" s="0"/>
      <c r="OS90" s="0"/>
      <c r="OT90" s="0"/>
      <c r="OU90" s="0"/>
      <c r="OV90" s="0"/>
      <c r="OW90" s="0"/>
      <c r="OX90" s="0"/>
      <c r="OY90" s="0"/>
      <c r="OZ90" s="0"/>
      <c r="PA90" s="0"/>
      <c r="PB90" s="0"/>
      <c r="PC90" s="0"/>
      <c r="PD90" s="0"/>
      <c r="PE90" s="0"/>
      <c r="PF90" s="0"/>
      <c r="PG90" s="0"/>
      <c r="PH90" s="0"/>
      <c r="PI90" s="0"/>
      <c r="PJ90" s="0"/>
      <c r="PK90" s="0"/>
      <c r="PL90" s="0"/>
      <c r="PM90" s="0"/>
      <c r="PN90" s="0"/>
      <c r="PO90" s="0"/>
      <c r="PP90" s="0"/>
      <c r="PQ90" s="0"/>
      <c r="PR90" s="0"/>
      <c r="PS90" s="0"/>
      <c r="PT90" s="0"/>
      <c r="PU90" s="0"/>
      <c r="PV90" s="0"/>
      <c r="PW90" s="0"/>
      <c r="PX90" s="0"/>
      <c r="PY90" s="0"/>
      <c r="PZ90" s="0"/>
      <c r="QA90" s="0"/>
      <c r="QB90" s="0"/>
      <c r="QC90" s="0"/>
      <c r="QD90" s="0"/>
      <c r="QE90" s="0"/>
      <c r="QF90" s="0"/>
      <c r="QG90" s="0"/>
      <c r="QH90" s="0"/>
      <c r="QI90" s="0"/>
      <c r="QJ90" s="0"/>
      <c r="QK90" s="0"/>
      <c r="QL90" s="0"/>
      <c r="QM90" s="0"/>
      <c r="QN90" s="0"/>
      <c r="QO90" s="0"/>
      <c r="QP90" s="0"/>
      <c r="QQ90" s="0"/>
      <c r="QR90" s="0"/>
      <c r="QS90" s="0"/>
      <c r="QT90" s="0"/>
      <c r="QU90" s="0"/>
      <c r="QV90" s="0"/>
      <c r="QW90" s="0"/>
      <c r="QX90" s="0"/>
      <c r="QY90" s="0"/>
      <c r="QZ90" s="0"/>
      <c r="RA90" s="0"/>
      <c r="RB90" s="0"/>
      <c r="RC90" s="0"/>
      <c r="RD90" s="0"/>
      <c r="RE90" s="0"/>
      <c r="RF90" s="0"/>
      <c r="RG90" s="0"/>
      <c r="RH90" s="0"/>
      <c r="RI90" s="0"/>
      <c r="RJ90" s="0"/>
      <c r="RK90" s="0"/>
      <c r="RL90" s="0"/>
      <c r="RM90" s="0"/>
      <c r="RN90" s="0"/>
      <c r="RO90" s="0"/>
      <c r="RP90" s="0"/>
      <c r="RQ90" s="0"/>
      <c r="RR90" s="0"/>
      <c r="RS90" s="0"/>
      <c r="RT90" s="0"/>
      <c r="RU90" s="0"/>
      <c r="RV90" s="0"/>
      <c r="RW90" s="0"/>
      <c r="RX90" s="0"/>
      <c r="RY90" s="0"/>
      <c r="RZ90" s="0"/>
      <c r="SA90" s="0"/>
      <c r="SB90" s="0"/>
      <c r="SC90" s="0"/>
      <c r="SD90" s="0"/>
      <c r="SE90" s="0"/>
      <c r="SF90" s="0"/>
      <c r="SG90" s="0"/>
      <c r="SH90" s="0"/>
      <c r="SI90" s="0"/>
      <c r="SJ90" s="0"/>
      <c r="SK90" s="0"/>
      <c r="SL90" s="0"/>
      <c r="SM90" s="0"/>
      <c r="SN90" s="0"/>
      <c r="SO90" s="0"/>
      <c r="SP90" s="0"/>
      <c r="SQ90" s="0"/>
      <c r="SR90" s="0"/>
      <c r="SS90" s="0"/>
      <c r="ST90" s="0"/>
      <c r="SU90" s="0"/>
      <c r="SV90" s="0"/>
      <c r="SW90" s="0"/>
      <c r="SX90" s="0"/>
      <c r="SY90" s="0"/>
      <c r="SZ90" s="0"/>
      <c r="TA90" s="0"/>
      <c r="TB90" s="0"/>
      <c r="TC90" s="0"/>
      <c r="TD90" s="0"/>
      <c r="TE90" s="0"/>
      <c r="TF90" s="0"/>
      <c r="TG90" s="0"/>
      <c r="TH90" s="0"/>
      <c r="TI90" s="0"/>
      <c r="TJ90" s="0"/>
      <c r="TK90" s="0"/>
      <c r="TL90" s="0"/>
      <c r="TM90" s="0"/>
      <c r="TN90" s="0"/>
      <c r="TO90" s="0"/>
      <c r="TP90" s="0"/>
      <c r="TQ90" s="0"/>
      <c r="TR90" s="0"/>
      <c r="TS90" s="0"/>
      <c r="TT90" s="0"/>
      <c r="TU90" s="0"/>
      <c r="TV90" s="0"/>
      <c r="TW90" s="0"/>
      <c r="TX90" s="0"/>
      <c r="TY90" s="0"/>
      <c r="TZ90" s="0"/>
      <c r="UA90" s="0"/>
      <c r="UB90" s="0"/>
      <c r="UC90" s="0"/>
      <c r="UD90" s="0"/>
      <c r="UE90" s="0"/>
      <c r="UF90" s="0"/>
      <c r="UG90" s="0"/>
      <c r="UH90" s="0"/>
      <c r="UI90" s="0"/>
      <c r="UJ90" s="0"/>
      <c r="UK90" s="0"/>
      <c r="UL90" s="0"/>
      <c r="UM90" s="0"/>
      <c r="UN90" s="0"/>
      <c r="UO90" s="0"/>
      <c r="UP90" s="0"/>
      <c r="UQ90" s="0"/>
      <c r="UR90" s="0"/>
      <c r="US90" s="0"/>
      <c r="UT90" s="0"/>
      <c r="UU90" s="0"/>
      <c r="UV90" s="0"/>
      <c r="UW90" s="0"/>
      <c r="UX90" s="0"/>
      <c r="UY90" s="0"/>
      <c r="UZ90" s="0"/>
      <c r="VA90" s="0"/>
      <c r="VB90" s="0"/>
      <c r="VC90" s="0"/>
      <c r="VD90" s="0"/>
      <c r="VE90" s="0"/>
      <c r="VF90" s="0"/>
      <c r="VG90" s="0"/>
      <c r="VH90" s="0"/>
      <c r="VI90" s="0"/>
      <c r="VJ90" s="0"/>
      <c r="VK90" s="0"/>
      <c r="VL90" s="0"/>
      <c r="VM90" s="0"/>
      <c r="VN90" s="0"/>
      <c r="VO90" s="0"/>
      <c r="VP90" s="0"/>
      <c r="VQ90" s="0"/>
      <c r="VR90" s="0"/>
      <c r="VS90" s="0"/>
      <c r="VT90" s="0"/>
      <c r="VU90" s="0"/>
      <c r="VV90" s="0"/>
      <c r="VW90" s="0"/>
      <c r="VX90" s="0"/>
      <c r="VY90" s="0"/>
      <c r="VZ90" s="0"/>
      <c r="WA90" s="0"/>
      <c r="WB90" s="0"/>
      <c r="WC90" s="0"/>
      <c r="WD90" s="0"/>
      <c r="WE90" s="0"/>
      <c r="WF90" s="0"/>
      <c r="WG90" s="0"/>
      <c r="WH90" s="0"/>
      <c r="WI90" s="0"/>
      <c r="WJ90" s="0"/>
      <c r="WK90" s="0"/>
      <c r="WL90" s="0"/>
      <c r="WM90" s="0"/>
      <c r="WN90" s="0"/>
      <c r="WO90" s="0"/>
      <c r="WP90" s="0"/>
      <c r="WQ90" s="0"/>
      <c r="WR90" s="0"/>
      <c r="WS90" s="0"/>
      <c r="WT90" s="0"/>
      <c r="WU90" s="0"/>
      <c r="WV90" s="0"/>
      <c r="WW90" s="0"/>
      <c r="WX90" s="0"/>
      <c r="WY90" s="0"/>
      <c r="WZ90" s="0"/>
      <c r="XA90" s="0"/>
      <c r="XB90" s="0"/>
      <c r="XC90" s="0"/>
      <c r="XD90" s="0"/>
      <c r="XE90" s="0"/>
      <c r="XF90" s="0"/>
      <c r="XG90" s="0"/>
      <c r="XH90" s="0"/>
      <c r="XI90" s="0"/>
      <c r="XJ90" s="0"/>
      <c r="XK90" s="0"/>
      <c r="XL90" s="0"/>
      <c r="XM90" s="0"/>
      <c r="XN90" s="0"/>
      <c r="XO90" s="0"/>
      <c r="XP90" s="0"/>
      <c r="XQ90" s="0"/>
      <c r="XR90" s="0"/>
      <c r="XS90" s="0"/>
      <c r="XT90" s="0"/>
      <c r="XU90" s="0"/>
      <c r="XV90" s="0"/>
      <c r="XW90" s="0"/>
      <c r="XX90" s="0"/>
      <c r="XY90" s="0"/>
      <c r="XZ90" s="0"/>
      <c r="YA90" s="0"/>
      <c r="YB90" s="0"/>
      <c r="YC90" s="0"/>
      <c r="YD90" s="0"/>
      <c r="YE90" s="0"/>
      <c r="YF90" s="0"/>
      <c r="YG90" s="0"/>
      <c r="YH90" s="0"/>
      <c r="YI90" s="0"/>
      <c r="YJ90" s="0"/>
      <c r="YK90" s="0"/>
      <c r="YL90" s="0"/>
      <c r="YM90" s="0"/>
      <c r="YN90" s="0"/>
      <c r="YO90" s="0"/>
      <c r="YP90" s="0"/>
      <c r="YQ90" s="0"/>
      <c r="YR90" s="0"/>
      <c r="YS90" s="0"/>
      <c r="YT90" s="0"/>
      <c r="YU90" s="0"/>
      <c r="YV90" s="0"/>
      <c r="YW90" s="0"/>
      <c r="YX90" s="0"/>
      <c r="YY90" s="0"/>
      <c r="YZ90" s="0"/>
      <c r="ZA90" s="0"/>
      <c r="ZB90" s="0"/>
      <c r="ZC90" s="0"/>
      <c r="ZD90" s="0"/>
      <c r="ZE90" s="0"/>
      <c r="ZF90" s="0"/>
      <c r="ZG90" s="0"/>
      <c r="ZH90" s="0"/>
      <c r="ZI90" s="0"/>
      <c r="ZJ90" s="0"/>
      <c r="ZK90" s="0"/>
      <c r="ZL90" s="0"/>
      <c r="ZM90" s="0"/>
      <c r="ZN90" s="0"/>
      <c r="ZO90" s="0"/>
      <c r="ZP90" s="0"/>
      <c r="ZQ90" s="0"/>
      <c r="ZR90" s="0"/>
      <c r="ZS90" s="0"/>
      <c r="ZT90" s="0"/>
      <c r="ZU90" s="0"/>
      <c r="ZV90" s="0"/>
      <c r="ZW90" s="0"/>
      <c r="ZX90" s="0"/>
      <c r="ZY90" s="0"/>
      <c r="ZZ90" s="0"/>
      <c r="AAA90" s="0"/>
      <c r="AAB90" s="0"/>
      <c r="AAC90" s="0"/>
      <c r="AAD90" s="0"/>
      <c r="AAE90" s="0"/>
      <c r="AAF90" s="0"/>
      <c r="AAG90" s="0"/>
      <c r="AAH90" s="0"/>
      <c r="AAI90" s="0"/>
      <c r="AAJ90" s="0"/>
      <c r="AAK90" s="0"/>
      <c r="AAL90" s="0"/>
      <c r="AAM90" s="0"/>
      <c r="AAN90" s="0"/>
      <c r="AAO90" s="0"/>
      <c r="AAP90" s="0"/>
      <c r="AAQ90" s="0"/>
      <c r="AAR90" s="0"/>
      <c r="AAS90" s="0"/>
      <c r="AAT90" s="0"/>
      <c r="AAU90" s="0"/>
      <c r="AAV90" s="0"/>
      <c r="AAW90" s="0"/>
      <c r="AAX90" s="0"/>
      <c r="AAY90" s="0"/>
      <c r="AAZ90" s="0"/>
      <c r="ABA90" s="0"/>
      <c r="ABB90" s="0"/>
      <c r="ABC90" s="0"/>
      <c r="ABD90" s="0"/>
      <c r="ABE90" s="0"/>
      <c r="ABF90" s="0"/>
      <c r="ABG90" s="0"/>
      <c r="ABH90" s="0"/>
      <c r="ABI90" s="0"/>
      <c r="ABJ90" s="0"/>
      <c r="ABK90" s="0"/>
      <c r="ABL90" s="0"/>
      <c r="ABM90" s="0"/>
      <c r="ABN90" s="0"/>
      <c r="ABO90" s="0"/>
      <c r="ABP90" s="0"/>
      <c r="ABQ90" s="0"/>
      <c r="ABR90" s="0"/>
      <c r="ABS90" s="0"/>
      <c r="ABT90" s="0"/>
      <c r="ABU90" s="0"/>
      <c r="ABV90" s="0"/>
      <c r="ABW90" s="0"/>
      <c r="ABX90" s="0"/>
      <c r="ABY90" s="0"/>
      <c r="ABZ90" s="0"/>
      <c r="ACA90" s="0"/>
      <c r="ACB90" s="0"/>
      <c r="ACC90" s="0"/>
      <c r="ACD90" s="0"/>
      <c r="ACE90" s="0"/>
      <c r="ACF90" s="0"/>
      <c r="ACG90" s="0"/>
      <c r="ACH90" s="0"/>
      <c r="ACI90" s="0"/>
      <c r="ACJ90" s="0"/>
      <c r="ACK90" s="0"/>
      <c r="ACL90" s="0"/>
      <c r="ACM90" s="0"/>
      <c r="ACN90" s="0"/>
      <c r="ACO90" s="0"/>
      <c r="ACP90" s="0"/>
      <c r="ACQ90" s="0"/>
      <c r="ACR90" s="0"/>
      <c r="ACS90" s="0"/>
      <c r="ACT90" s="0"/>
      <c r="ACU90" s="0"/>
      <c r="ACV90" s="0"/>
      <c r="ACW90" s="0"/>
      <c r="ACX90" s="0"/>
      <c r="ACY90" s="0"/>
      <c r="ACZ90" s="0"/>
      <c r="ADA90" s="0"/>
      <c r="ADB90" s="0"/>
      <c r="ADC90" s="0"/>
      <c r="ADD90" s="0"/>
      <c r="ADE90" s="0"/>
      <c r="ADF90" s="0"/>
      <c r="ADG90" s="0"/>
      <c r="ADH90" s="0"/>
      <c r="ADI90" s="0"/>
      <c r="ADJ90" s="0"/>
      <c r="ADK90" s="0"/>
      <c r="ADL90" s="0"/>
      <c r="ADM90" s="0"/>
      <c r="ADN90" s="0"/>
      <c r="ADO90" s="0"/>
      <c r="ADP90" s="0"/>
      <c r="ADQ90" s="0"/>
      <c r="ADR90" s="0"/>
      <c r="ADS90" s="0"/>
      <c r="ADT90" s="0"/>
      <c r="ADU90" s="0"/>
      <c r="ADV90" s="0"/>
      <c r="ADW90" s="0"/>
      <c r="ADX90" s="0"/>
      <c r="ADY90" s="0"/>
      <c r="ADZ90" s="0"/>
      <c r="AEA90" s="0"/>
      <c r="AEB90" s="0"/>
      <c r="AEC90" s="0"/>
      <c r="AED90" s="0"/>
      <c r="AEE90" s="0"/>
      <c r="AEF90" s="0"/>
      <c r="AEG90" s="0"/>
      <c r="AEH90" s="0"/>
      <c r="AEI90" s="0"/>
      <c r="AEJ90" s="0"/>
      <c r="AEK90" s="0"/>
      <c r="AEL90" s="0"/>
      <c r="AEM90" s="0"/>
      <c r="AEN90" s="0"/>
      <c r="AEO90" s="0"/>
      <c r="AEP90" s="0"/>
      <c r="AEQ90" s="0"/>
      <c r="AER90" s="0"/>
      <c r="AES90" s="0"/>
      <c r="AET90" s="0"/>
      <c r="AEU90" s="0"/>
      <c r="AEV90" s="0"/>
      <c r="AEW90" s="0"/>
      <c r="AEX90" s="0"/>
      <c r="AEY90" s="0"/>
      <c r="AEZ90" s="0"/>
      <c r="AFA90" s="0"/>
      <c r="AFB90" s="0"/>
      <c r="AFC90" s="0"/>
      <c r="AFD90" s="0"/>
      <c r="AFE90" s="0"/>
      <c r="AFF90" s="0"/>
      <c r="AFG90" s="0"/>
      <c r="AFH90" s="0"/>
      <c r="AFI90" s="0"/>
      <c r="AFJ90" s="0"/>
      <c r="AFK90" s="0"/>
      <c r="AFL90" s="0"/>
      <c r="AFM90" s="0"/>
      <c r="AFN90" s="0"/>
      <c r="AFO90" s="0"/>
      <c r="AFP90" s="0"/>
      <c r="AFQ90" s="0"/>
      <c r="AFR90" s="0"/>
      <c r="AFS90" s="0"/>
      <c r="AFT90" s="0"/>
      <c r="AFU90" s="0"/>
      <c r="AFV90" s="0"/>
      <c r="AFW90" s="0"/>
      <c r="AFX90" s="0"/>
      <c r="AFY90" s="0"/>
      <c r="AFZ90" s="0"/>
      <c r="AGA90" s="0"/>
      <c r="AGB90" s="0"/>
      <c r="AGC90" s="0"/>
      <c r="AGD90" s="0"/>
      <c r="AGE90" s="0"/>
      <c r="AGF90" s="0"/>
      <c r="AGG90" s="0"/>
      <c r="AGH90" s="0"/>
      <c r="AGI90" s="0"/>
      <c r="AGJ90" s="0"/>
      <c r="AGK90" s="0"/>
      <c r="AGL90" s="0"/>
      <c r="AGM90" s="0"/>
      <c r="AGN90" s="0"/>
      <c r="AGO90" s="0"/>
      <c r="AGP90" s="0"/>
      <c r="AGQ90" s="0"/>
      <c r="AGR90" s="0"/>
      <c r="AGS90" s="0"/>
      <c r="AGT90" s="0"/>
      <c r="AGU90" s="0"/>
      <c r="AGV90" s="0"/>
      <c r="AGW90" s="0"/>
      <c r="AGX90" s="0"/>
      <c r="AGY90" s="0"/>
      <c r="AGZ90" s="0"/>
      <c r="AHA90" s="0"/>
      <c r="AHB90" s="0"/>
      <c r="AHC90" s="0"/>
      <c r="AHD90" s="0"/>
      <c r="AHE90" s="0"/>
      <c r="AHF90" s="0"/>
      <c r="AHG90" s="0"/>
      <c r="AHH90" s="0"/>
      <c r="AHI90" s="0"/>
      <c r="AHJ90" s="0"/>
      <c r="AHK90" s="0"/>
      <c r="AHL90" s="0"/>
      <c r="AHM90" s="0"/>
      <c r="AHN90" s="0"/>
      <c r="AHO90" s="0"/>
      <c r="AHP90" s="0"/>
      <c r="AHQ90" s="0"/>
      <c r="AHR90" s="0"/>
      <c r="AHS90" s="0"/>
      <c r="AHT90" s="0"/>
      <c r="AHU90" s="0"/>
      <c r="AHV90" s="0"/>
      <c r="AHW90" s="0"/>
      <c r="AHX90" s="0"/>
      <c r="AHY90" s="0"/>
      <c r="AHZ90" s="0"/>
      <c r="AIA90" s="0"/>
      <c r="AIB90" s="0"/>
      <c r="AIC90" s="0"/>
      <c r="AID90" s="0"/>
      <c r="AIE90" s="0"/>
      <c r="AIF90" s="0"/>
      <c r="AIG90" s="0"/>
      <c r="AIH90" s="0"/>
      <c r="AII90" s="0"/>
      <c r="AIJ90" s="0"/>
      <c r="AIK90" s="0"/>
      <c r="AIL90" s="0"/>
      <c r="AIM90" s="0"/>
      <c r="AIN90" s="0"/>
      <c r="AIO90" s="0"/>
      <c r="AIP90" s="0"/>
      <c r="AIQ90" s="0"/>
      <c r="AIR90" s="0"/>
      <c r="AIS90" s="0"/>
      <c r="AIT90" s="0"/>
      <c r="AIU90" s="0"/>
      <c r="AIV90" s="0"/>
      <c r="AIW90" s="0"/>
      <c r="AIX90" s="0"/>
      <c r="AIY90" s="0"/>
      <c r="AIZ90" s="0"/>
      <c r="AJA90" s="0"/>
      <c r="AJB90" s="0"/>
      <c r="AJC90" s="0"/>
      <c r="AJD90" s="0"/>
      <c r="AJE90" s="0"/>
      <c r="AJF90" s="0"/>
      <c r="AJG90" s="0"/>
      <c r="AJH90" s="0"/>
      <c r="AJI90" s="0"/>
      <c r="AJJ90" s="0"/>
      <c r="AJK90" s="0"/>
      <c r="AJL90" s="0"/>
      <c r="AJM90" s="0"/>
      <c r="AJN90" s="0"/>
      <c r="AJO90" s="0"/>
      <c r="AJP90" s="0"/>
      <c r="AJQ90" s="0"/>
      <c r="AJR90" s="0"/>
      <c r="AJS90" s="0"/>
      <c r="AJT90" s="0"/>
      <c r="AJU90" s="0"/>
      <c r="AJV90" s="0"/>
      <c r="AJW90" s="0"/>
      <c r="AJX90" s="0"/>
      <c r="AJY90" s="0"/>
      <c r="AJZ90" s="0"/>
      <c r="AKA90" s="0"/>
      <c r="AKB90" s="0"/>
      <c r="AKC90" s="0"/>
      <c r="AKD90" s="0"/>
      <c r="AKE90" s="0"/>
      <c r="AKF90" s="0"/>
      <c r="AKG90" s="0"/>
      <c r="AKH90" s="0"/>
      <c r="AKI90" s="0"/>
      <c r="AKJ90" s="0"/>
      <c r="AKK90" s="0"/>
      <c r="AKL90" s="0"/>
      <c r="AKM90" s="0"/>
      <c r="AKN90" s="0"/>
      <c r="AKO90" s="0"/>
      <c r="AKP90" s="0"/>
      <c r="AKQ90" s="0"/>
      <c r="AKR90" s="0"/>
      <c r="AKS90" s="0"/>
      <c r="AKT90" s="0"/>
      <c r="AKU90" s="0"/>
      <c r="AKV90" s="0"/>
      <c r="AKW90" s="0"/>
      <c r="AKX90" s="0"/>
      <c r="AKY90" s="0"/>
      <c r="AKZ90" s="0"/>
      <c r="ALA90" s="0"/>
      <c r="ALB90" s="0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customFormat="false" ht="14" hidden="false" customHeight="false" outlineLevel="0" collapsed="false">
      <c r="A91" s="26" t="s">
        <v>127</v>
      </c>
      <c r="B91" s="26" t="s">
        <v>64</v>
      </c>
      <c r="C91" s="42" t="str">
        <f aca="false">IF(D91="מינימרקט","מינימרקט",IF(D91="ON THE GO","פיצוחיות","מזון מהיר"))&amp;" "&amp;E91&amp;" "&amp;F91</f>
        <v>פיצוחיות ערבי קר פרטי</v>
      </c>
      <c r="D91" s="26" t="s">
        <v>27</v>
      </c>
      <c r="E91" s="26" t="s">
        <v>34</v>
      </c>
      <c r="F91" s="25" t="s">
        <v>29</v>
      </c>
      <c r="G91" s="15"/>
      <c r="H91" s="25" t="s">
        <v>30</v>
      </c>
      <c r="I91" s="15" t="s">
        <v>128</v>
      </c>
      <c r="J91" s="15" t="s">
        <v>32</v>
      </c>
      <c r="K91" s="20" t="s">
        <v>84</v>
      </c>
      <c r="L91" s="15" t="s">
        <v>85</v>
      </c>
      <c r="M91" s="20" t="s">
        <v>73</v>
      </c>
      <c r="N91" s="20" t="n">
        <v>1.5</v>
      </c>
      <c r="O91" s="15"/>
      <c r="P91" s="15"/>
      <c r="Q91" s="33" t="n">
        <f aca="false">0.15/4</f>
        <v>0.0375</v>
      </c>
      <c r="R91" s="20" t="n">
        <v>1</v>
      </c>
      <c r="S91" s="20"/>
      <c r="T91" s="2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  <c r="AJ91" s="0"/>
      <c r="AK91" s="0"/>
      <c r="AL91" s="0"/>
      <c r="AM91" s="0"/>
      <c r="AN91" s="0"/>
      <c r="AO91" s="0"/>
      <c r="AP91" s="0"/>
      <c r="AQ91" s="0"/>
      <c r="AR91" s="0"/>
      <c r="AS91" s="0"/>
      <c r="AT91" s="0"/>
      <c r="AU91" s="0"/>
      <c r="AV91" s="0"/>
      <c r="AW91" s="0"/>
      <c r="AX91" s="0"/>
      <c r="AY91" s="0"/>
      <c r="AZ91" s="0"/>
      <c r="BA91" s="0"/>
      <c r="BB91" s="0"/>
      <c r="BC91" s="0"/>
      <c r="BD91" s="0"/>
      <c r="BE91" s="0"/>
      <c r="BF91" s="0"/>
      <c r="BG91" s="0"/>
      <c r="BH91" s="0"/>
      <c r="BI91" s="0"/>
      <c r="BJ91" s="0"/>
      <c r="BK91" s="0"/>
      <c r="BL91" s="0"/>
      <c r="BM91" s="0"/>
      <c r="BN91" s="0"/>
      <c r="BO91" s="0"/>
      <c r="BP91" s="0"/>
      <c r="BQ91" s="0"/>
      <c r="BR91" s="0"/>
      <c r="BS91" s="0"/>
      <c r="BT91" s="0"/>
      <c r="BU91" s="0"/>
      <c r="BV91" s="0"/>
      <c r="BW91" s="0"/>
      <c r="BX91" s="0"/>
      <c r="BY91" s="0"/>
      <c r="BZ91" s="0"/>
      <c r="CA91" s="0"/>
      <c r="CB91" s="0"/>
      <c r="CC91" s="0"/>
      <c r="CD91" s="0"/>
      <c r="CE91" s="0"/>
      <c r="CF91" s="0"/>
      <c r="CG91" s="0"/>
      <c r="CH91" s="0"/>
      <c r="CI91" s="0"/>
      <c r="CJ91" s="0"/>
      <c r="CK91" s="0"/>
      <c r="CL91" s="0"/>
      <c r="CM91" s="0"/>
      <c r="CN91" s="0"/>
      <c r="CO91" s="0"/>
      <c r="CP91" s="0"/>
      <c r="CQ91" s="0"/>
      <c r="CR91" s="0"/>
      <c r="CS91" s="0"/>
      <c r="CT91" s="0"/>
      <c r="CU91" s="0"/>
      <c r="CV91" s="0"/>
      <c r="CW91" s="0"/>
      <c r="CX91" s="0"/>
      <c r="CY91" s="0"/>
      <c r="CZ91" s="0"/>
      <c r="DA91" s="0"/>
      <c r="DB91" s="0"/>
      <c r="DC91" s="0"/>
      <c r="DD91" s="0"/>
      <c r="DE91" s="0"/>
      <c r="DF91" s="0"/>
      <c r="DG91" s="0"/>
      <c r="DH91" s="0"/>
      <c r="DI91" s="0"/>
      <c r="DJ91" s="0"/>
      <c r="DK91" s="0"/>
      <c r="DL91" s="0"/>
      <c r="DM91" s="0"/>
      <c r="DN91" s="0"/>
      <c r="DO91" s="0"/>
      <c r="DP91" s="0"/>
      <c r="DQ91" s="0"/>
      <c r="DR91" s="0"/>
      <c r="DS91" s="0"/>
      <c r="DT91" s="0"/>
      <c r="DU91" s="0"/>
      <c r="DV91" s="0"/>
      <c r="DW91" s="0"/>
      <c r="DX91" s="0"/>
      <c r="DY91" s="0"/>
      <c r="DZ91" s="0"/>
      <c r="EA91" s="0"/>
      <c r="EB91" s="0"/>
      <c r="EC91" s="0"/>
      <c r="ED91" s="0"/>
      <c r="EE91" s="0"/>
      <c r="EF91" s="0"/>
      <c r="EG91" s="0"/>
      <c r="EH91" s="0"/>
      <c r="EI91" s="0"/>
      <c r="EJ91" s="0"/>
      <c r="EK91" s="0"/>
      <c r="EL91" s="0"/>
      <c r="EM91" s="0"/>
      <c r="EN91" s="0"/>
      <c r="EO91" s="0"/>
      <c r="EP91" s="0"/>
      <c r="EQ91" s="0"/>
      <c r="ER91" s="0"/>
      <c r="ES91" s="0"/>
      <c r="ET91" s="0"/>
      <c r="EU91" s="0"/>
      <c r="EV91" s="0"/>
      <c r="EW91" s="0"/>
      <c r="EX91" s="0"/>
      <c r="EY91" s="0"/>
      <c r="EZ91" s="0"/>
      <c r="FA91" s="0"/>
      <c r="FB91" s="0"/>
      <c r="FC91" s="0"/>
      <c r="FD91" s="0"/>
      <c r="FE91" s="0"/>
      <c r="FF91" s="0"/>
      <c r="FG91" s="0"/>
      <c r="FH91" s="0"/>
      <c r="FI91" s="0"/>
      <c r="FJ91" s="0"/>
      <c r="FK91" s="0"/>
      <c r="FL91" s="0"/>
      <c r="FM91" s="0"/>
      <c r="FN91" s="0"/>
      <c r="FO91" s="0"/>
      <c r="FP91" s="0"/>
      <c r="FQ91" s="0"/>
      <c r="FR91" s="0"/>
      <c r="FS91" s="0"/>
      <c r="FT91" s="0"/>
      <c r="FU91" s="0"/>
      <c r="FV91" s="0"/>
      <c r="FW91" s="0"/>
      <c r="FX91" s="0"/>
      <c r="FY91" s="0"/>
      <c r="FZ91" s="0"/>
      <c r="GA91" s="0"/>
      <c r="GB91" s="0"/>
      <c r="GC91" s="0"/>
      <c r="GD91" s="0"/>
      <c r="GE91" s="0"/>
      <c r="GF91" s="0"/>
      <c r="GG91" s="0"/>
      <c r="GH91" s="0"/>
      <c r="GI91" s="0"/>
      <c r="GJ91" s="0"/>
      <c r="GK91" s="0"/>
      <c r="GL91" s="0"/>
      <c r="GM91" s="0"/>
      <c r="GN91" s="0"/>
      <c r="GO91" s="0"/>
      <c r="GP91" s="0"/>
      <c r="GQ91" s="0"/>
      <c r="GR91" s="0"/>
      <c r="GS91" s="0"/>
      <c r="GT91" s="0"/>
      <c r="GU91" s="0"/>
      <c r="GV91" s="0"/>
      <c r="GW91" s="0"/>
      <c r="GX91" s="0"/>
      <c r="GY91" s="0"/>
      <c r="GZ91" s="0"/>
      <c r="HA91" s="0"/>
      <c r="HB91" s="0"/>
      <c r="HC91" s="0"/>
      <c r="HD91" s="0"/>
      <c r="HE91" s="0"/>
      <c r="HF91" s="0"/>
      <c r="HG91" s="0"/>
      <c r="HH91" s="0"/>
      <c r="HI91" s="0"/>
      <c r="HJ91" s="0"/>
      <c r="HK91" s="0"/>
      <c r="HL91" s="0"/>
      <c r="HM91" s="0"/>
      <c r="HN91" s="0"/>
      <c r="HO91" s="0"/>
      <c r="HP91" s="0"/>
      <c r="HQ91" s="0"/>
      <c r="HR91" s="0"/>
      <c r="HS91" s="0"/>
      <c r="HT91" s="0"/>
      <c r="HU91" s="0"/>
      <c r="HV91" s="0"/>
      <c r="HW91" s="0"/>
      <c r="HX91" s="0"/>
      <c r="HY91" s="0"/>
      <c r="HZ91" s="0"/>
      <c r="IA91" s="0"/>
      <c r="IB91" s="0"/>
      <c r="IC91" s="0"/>
      <c r="ID91" s="0"/>
      <c r="IE91" s="0"/>
      <c r="IF91" s="0"/>
      <c r="IG91" s="0"/>
      <c r="IH91" s="0"/>
      <c r="II91" s="0"/>
      <c r="IJ91" s="0"/>
      <c r="IK91" s="0"/>
      <c r="IL91" s="0"/>
      <c r="IM91" s="0"/>
      <c r="IN91" s="0"/>
      <c r="IO91" s="0"/>
      <c r="IP91" s="0"/>
      <c r="IQ91" s="0"/>
      <c r="IR91" s="0"/>
      <c r="IS91" s="0"/>
      <c r="IT91" s="0"/>
      <c r="IU91" s="0"/>
      <c r="IV91" s="0"/>
      <c r="IW91" s="0"/>
      <c r="IX91" s="0"/>
      <c r="IY91" s="0"/>
      <c r="IZ91" s="0"/>
      <c r="JA91" s="0"/>
      <c r="JB91" s="0"/>
      <c r="JC91" s="0"/>
      <c r="JD91" s="0"/>
      <c r="JE91" s="0"/>
      <c r="JF91" s="0"/>
      <c r="JG91" s="0"/>
      <c r="JH91" s="0"/>
      <c r="JI91" s="0"/>
      <c r="JJ91" s="0"/>
      <c r="JK91" s="0"/>
      <c r="JL91" s="0"/>
      <c r="JM91" s="0"/>
      <c r="JN91" s="0"/>
      <c r="JO91" s="0"/>
      <c r="JP91" s="0"/>
      <c r="JQ91" s="0"/>
      <c r="JR91" s="0"/>
      <c r="JS91" s="0"/>
      <c r="JT91" s="0"/>
      <c r="JU91" s="0"/>
      <c r="JV91" s="0"/>
      <c r="JW91" s="0"/>
      <c r="JX91" s="0"/>
      <c r="JY91" s="0"/>
      <c r="JZ91" s="0"/>
      <c r="KA91" s="0"/>
      <c r="KB91" s="0"/>
      <c r="KC91" s="0"/>
      <c r="KD91" s="0"/>
      <c r="KE91" s="0"/>
      <c r="KF91" s="0"/>
      <c r="KG91" s="0"/>
      <c r="KH91" s="0"/>
      <c r="KI91" s="0"/>
      <c r="KJ91" s="0"/>
      <c r="KK91" s="0"/>
      <c r="KL91" s="0"/>
      <c r="KM91" s="0"/>
      <c r="KN91" s="0"/>
      <c r="KO91" s="0"/>
      <c r="KP91" s="0"/>
      <c r="KQ91" s="0"/>
      <c r="KR91" s="0"/>
      <c r="KS91" s="0"/>
      <c r="KT91" s="0"/>
      <c r="KU91" s="0"/>
      <c r="KV91" s="0"/>
      <c r="KW91" s="0"/>
      <c r="KX91" s="0"/>
      <c r="KY91" s="0"/>
      <c r="KZ91" s="0"/>
      <c r="LA91" s="0"/>
      <c r="LB91" s="0"/>
      <c r="LC91" s="0"/>
      <c r="LD91" s="0"/>
      <c r="LE91" s="0"/>
      <c r="LF91" s="0"/>
      <c r="LG91" s="0"/>
      <c r="LH91" s="0"/>
      <c r="LI91" s="0"/>
      <c r="LJ91" s="0"/>
      <c r="LK91" s="0"/>
      <c r="LL91" s="0"/>
      <c r="LM91" s="0"/>
      <c r="LN91" s="0"/>
      <c r="LO91" s="0"/>
      <c r="LP91" s="0"/>
      <c r="LQ91" s="0"/>
      <c r="LR91" s="0"/>
      <c r="LS91" s="0"/>
      <c r="LT91" s="0"/>
      <c r="LU91" s="0"/>
      <c r="LV91" s="0"/>
      <c r="LW91" s="0"/>
      <c r="LX91" s="0"/>
      <c r="LY91" s="0"/>
      <c r="LZ91" s="0"/>
      <c r="MA91" s="0"/>
      <c r="MB91" s="0"/>
      <c r="MC91" s="0"/>
      <c r="MD91" s="0"/>
      <c r="ME91" s="0"/>
      <c r="MF91" s="0"/>
      <c r="MG91" s="0"/>
      <c r="MH91" s="0"/>
      <c r="MI91" s="0"/>
      <c r="MJ91" s="0"/>
      <c r="MK91" s="0"/>
      <c r="ML91" s="0"/>
      <c r="MM91" s="0"/>
      <c r="MN91" s="0"/>
      <c r="MO91" s="0"/>
      <c r="MP91" s="0"/>
      <c r="MQ91" s="0"/>
      <c r="MR91" s="0"/>
      <c r="MS91" s="0"/>
      <c r="MT91" s="0"/>
      <c r="MU91" s="0"/>
      <c r="MV91" s="0"/>
      <c r="MW91" s="0"/>
      <c r="MX91" s="0"/>
      <c r="MY91" s="0"/>
      <c r="MZ91" s="0"/>
      <c r="NA91" s="0"/>
      <c r="NB91" s="0"/>
      <c r="NC91" s="0"/>
      <c r="ND91" s="0"/>
      <c r="NE91" s="0"/>
      <c r="NF91" s="0"/>
      <c r="NG91" s="0"/>
      <c r="NH91" s="0"/>
      <c r="NI91" s="0"/>
      <c r="NJ91" s="0"/>
      <c r="NK91" s="0"/>
      <c r="NL91" s="0"/>
      <c r="NM91" s="0"/>
      <c r="NN91" s="0"/>
      <c r="NO91" s="0"/>
      <c r="NP91" s="0"/>
      <c r="NQ91" s="0"/>
      <c r="NR91" s="0"/>
      <c r="NS91" s="0"/>
      <c r="NT91" s="0"/>
      <c r="NU91" s="0"/>
      <c r="NV91" s="0"/>
      <c r="NW91" s="0"/>
      <c r="NX91" s="0"/>
      <c r="NY91" s="0"/>
      <c r="NZ91" s="0"/>
      <c r="OA91" s="0"/>
      <c r="OB91" s="0"/>
      <c r="OC91" s="0"/>
      <c r="OD91" s="0"/>
      <c r="OE91" s="0"/>
      <c r="OF91" s="0"/>
      <c r="OG91" s="0"/>
      <c r="OH91" s="0"/>
      <c r="OI91" s="0"/>
      <c r="OJ91" s="0"/>
      <c r="OK91" s="0"/>
      <c r="OL91" s="0"/>
      <c r="OM91" s="0"/>
      <c r="ON91" s="0"/>
      <c r="OO91" s="0"/>
      <c r="OP91" s="0"/>
      <c r="OQ91" s="0"/>
      <c r="OR91" s="0"/>
      <c r="OS91" s="0"/>
      <c r="OT91" s="0"/>
      <c r="OU91" s="0"/>
      <c r="OV91" s="0"/>
      <c r="OW91" s="0"/>
      <c r="OX91" s="0"/>
      <c r="OY91" s="0"/>
      <c r="OZ91" s="0"/>
      <c r="PA91" s="0"/>
      <c r="PB91" s="0"/>
      <c r="PC91" s="0"/>
      <c r="PD91" s="0"/>
      <c r="PE91" s="0"/>
      <c r="PF91" s="0"/>
      <c r="PG91" s="0"/>
      <c r="PH91" s="0"/>
      <c r="PI91" s="0"/>
      <c r="PJ91" s="0"/>
      <c r="PK91" s="0"/>
      <c r="PL91" s="0"/>
      <c r="PM91" s="0"/>
      <c r="PN91" s="0"/>
      <c r="PO91" s="0"/>
      <c r="PP91" s="0"/>
      <c r="PQ91" s="0"/>
      <c r="PR91" s="0"/>
      <c r="PS91" s="0"/>
      <c r="PT91" s="0"/>
      <c r="PU91" s="0"/>
      <c r="PV91" s="0"/>
      <c r="PW91" s="0"/>
      <c r="PX91" s="0"/>
      <c r="PY91" s="0"/>
      <c r="PZ91" s="0"/>
      <c r="QA91" s="0"/>
      <c r="QB91" s="0"/>
      <c r="QC91" s="0"/>
      <c r="QD91" s="0"/>
      <c r="QE91" s="0"/>
      <c r="QF91" s="0"/>
      <c r="QG91" s="0"/>
      <c r="QH91" s="0"/>
      <c r="QI91" s="0"/>
      <c r="QJ91" s="0"/>
      <c r="QK91" s="0"/>
      <c r="QL91" s="0"/>
      <c r="QM91" s="0"/>
      <c r="QN91" s="0"/>
      <c r="QO91" s="0"/>
      <c r="QP91" s="0"/>
      <c r="QQ91" s="0"/>
      <c r="QR91" s="0"/>
      <c r="QS91" s="0"/>
      <c r="QT91" s="0"/>
      <c r="QU91" s="0"/>
      <c r="QV91" s="0"/>
      <c r="QW91" s="0"/>
      <c r="QX91" s="0"/>
      <c r="QY91" s="0"/>
      <c r="QZ91" s="0"/>
      <c r="RA91" s="0"/>
      <c r="RB91" s="0"/>
      <c r="RC91" s="0"/>
      <c r="RD91" s="0"/>
      <c r="RE91" s="0"/>
      <c r="RF91" s="0"/>
      <c r="RG91" s="0"/>
      <c r="RH91" s="0"/>
      <c r="RI91" s="0"/>
      <c r="RJ91" s="0"/>
      <c r="RK91" s="0"/>
      <c r="RL91" s="0"/>
      <c r="RM91" s="0"/>
      <c r="RN91" s="0"/>
      <c r="RO91" s="0"/>
      <c r="RP91" s="0"/>
      <c r="RQ91" s="0"/>
      <c r="RR91" s="0"/>
      <c r="RS91" s="0"/>
      <c r="RT91" s="0"/>
      <c r="RU91" s="0"/>
      <c r="RV91" s="0"/>
      <c r="RW91" s="0"/>
      <c r="RX91" s="0"/>
      <c r="RY91" s="0"/>
      <c r="RZ91" s="0"/>
      <c r="SA91" s="0"/>
      <c r="SB91" s="0"/>
      <c r="SC91" s="0"/>
      <c r="SD91" s="0"/>
      <c r="SE91" s="0"/>
      <c r="SF91" s="0"/>
      <c r="SG91" s="0"/>
      <c r="SH91" s="0"/>
      <c r="SI91" s="0"/>
      <c r="SJ91" s="0"/>
      <c r="SK91" s="0"/>
      <c r="SL91" s="0"/>
      <c r="SM91" s="0"/>
      <c r="SN91" s="0"/>
      <c r="SO91" s="0"/>
      <c r="SP91" s="0"/>
      <c r="SQ91" s="0"/>
      <c r="SR91" s="0"/>
      <c r="SS91" s="0"/>
      <c r="ST91" s="0"/>
      <c r="SU91" s="0"/>
      <c r="SV91" s="0"/>
      <c r="SW91" s="0"/>
      <c r="SX91" s="0"/>
      <c r="SY91" s="0"/>
      <c r="SZ91" s="0"/>
      <c r="TA91" s="0"/>
      <c r="TB91" s="0"/>
      <c r="TC91" s="0"/>
      <c r="TD91" s="0"/>
      <c r="TE91" s="0"/>
      <c r="TF91" s="0"/>
      <c r="TG91" s="0"/>
      <c r="TH91" s="0"/>
      <c r="TI91" s="0"/>
      <c r="TJ91" s="0"/>
      <c r="TK91" s="0"/>
      <c r="TL91" s="0"/>
      <c r="TM91" s="0"/>
      <c r="TN91" s="0"/>
      <c r="TO91" s="0"/>
      <c r="TP91" s="0"/>
      <c r="TQ91" s="0"/>
      <c r="TR91" s="0"/>
      <c r="TS91" s="0"/>
      <c r="TT91" s="0"/>
      <c r="TU91" s="0"/>
      <c r="TV91" s="0"/>
      <c r="TW91" s="0"/>
      <c r="TX91" s="0"/>
      <c r="TY91" s="0"/>
      <c r="TZ91" s="0"/>
      <c r="UA91" s="0"/>
      <c r="UB91" s="0"/>
      <c r="UC91" s="0"/>
      <c r="UD91" s="0"/>
      <c r="UE91" s="0"/>
      <c r="UF91" s="0"/>
      <c r="UG91" s="0"/>
      <c r="UH91" s="0"/>
      <c r="UI91" s="0"/>
      <c r="UJ91" s="0"/>
      <c r="UK91" s="0"/>
      <c r="UL91" s="0"/>
      <c r="UM91" s="0"/>
      <c r="UN91" s="0"/>
      <c r="UO91" s="0"/>
      <c r="UP91" s="0"/>
      <c r="UQ91" s="0"/>
      <c r="UR91" s="0"/>
      <c r="US91" s="0"/>
      <c r="UT91" s="0"/>
      <c r="UU91" s="0"/>
      <c r="UV91" s="0"/>
      <c r="UW91" s="0"/>
      <c r="UX91" s="0"/>
      <c r="UY91" s="0"/>
      <c r="UZ91" s="0"/>
      <c r="VA91" s="0"/>
      <c r="VB91" s="0"/>
      <c r="VC91" s="0"/>
      <c r="VD91" s="0"/>
      <c r="VE91" s="0"/>
      <c r="VF91" s="0"/>
      <c r="VG91" s="0"/>
      <c r="VH91" s="0"/>
      <c r="VI91" s="0"/>
      <c r="VJ91" s="0"/>
      <c r="VK91" s="0"/>
      <c r="VL91" s="0"/>
      <c r="VM91" s="0"/>
      <c r="VN91" s="0"/>
      <c r="VO91" s="0"/>
      <c r="VP91" s="0"/>
      <c r="VQ91" s="0"/>
      <c r="VR91" s="0"/>
      <c r="VS91" s="0"/>
      <c r="VT91" s="0"/>
      <c r="VU91" s="0"/>
      <c r="VV91" s="0"/>
      <c r="VW91" s="0"/>
      <c r="VX91" s="0"/>
      <c r="VY91" s="0"/>
      <c r="VZ91" s="0"/>
      <c r="WA91" s="0"/>
      <c r="WB91" s="0"/>
      <c r="WC91" s="0"/>
      <c r="WD91" s="0"/>
      <c r="WE91" s="0"/>
      <c r="WF91" s="0"/>
      <c r="WG91" s="0"/>
      <c r="WH91" s="0"/>
      <c r="WI91" s="0"/>
      <c r="WJ91" s="0"/>
      <c r="WK91" s="0"/>
      <c r="WL91" s="0"/>
      <c r="WM91" s="0"/>
      <c r="WN91" s="0"/>
      <c r="WO91" s="0"/>
      <c r="WP91" s="0"/>
      <c r="WQ91" s="0"/>
      <c r="WR91" s="0"/>
      <c r="WS91" s="0"/>
      <c r="WT91" s="0"/>
      <c r="WU91" s="0"/>
      <c r="WV91" s="0"/>
      <c r="WW91" s="0"/>
      <c r="WX91" s="0"/>
      <c r="WY91" s="0"/>
      <c r="WZ91" s="0"/>
      <c r="XA91" s="0"/>
      <c r="XB91" s="0"/>
      <c r="XC91" s="0"/>
      <c r="XD91" s="0"/>
      <c r="XE91" s="0"/>
      <c r="XF91" s="0"/>
      <c r="XG91" s="0"/>
      <c r="XH91" s="0"/>
      <c r="XI91" s="0"/>
      <c r="XJ91" s="0"/>
      <c r="XK91" s="0"/>
      <c r="XL91" s="0"/>
      <c r="XM91" s="0"/>
      <c r="XN91" s="0"/>
      <c r="XO91" s="0"/>
      <c r="XP91" s="0"/>
      <c r="XQ91" s="0"/>
      <c r="XR91" s="0"/>
      <c r="XS91" s="0"/>
      <c r="XT91" s="0"/>
      <c r="XU91" s="0"/>
      <c r="XV91" s="0"/>
      <c r="XW91" s="0"/>
      <c r="XX91" s="0"/>
      <c r="XY91" s="0"/>
      <c r="XZ91" s="0"/>
      <c r="YA91" s="0"/>
      <c r="YB91" s="0"/>
      <c r="YC91" s="0"/>
      <c r="YD91" s="0"/>
      <c r="YE91" s="0"/>
      <c r="YF91" s="0"/>
      <c r="YG91" s="0"/>
      <c r="YH91" s="0"/>
      <c r="YI91" s="0"/>
      <c r="YJ91" s="0"/>
      <c r="YK91" s="0"/>
      <c r="YL91" s="0"/>
      <c r="YM91" s="0"/>
      <c r="YN91" s="0"/>
      <c r="YO91" s="0"/>
      <c r="YP91" s="0"/>
      <c r="YQ91" s="0"/>
      <c r="YR91" s="0"/>
      <c r="YS91" s="0"/>
      <c r="YT91" s="0"/>
      <c r="YU91" s="0"/>
      <c r="YV91" s="0"/>
      <c r="YW91" s="0"/>
      <c r="YX91" s="0"/>
      <c r="YY91" s="0"/>
      <c r="YZ91" s="0"/>
      <c r="ZA91" s="0"/>
      <c r="ZB91" s="0"/>
      <c r="ZC91" s="0"/>
      <c r="ZD91" s="0"/>
      <c r="ZE91" s="0"/>
      <c r="ZF91" s="0"/>
      <c r="ZG91" s="0"/>
      <c r="ZH91" s="0"/>
      <c r="ZI91" s="0"/>
      <c r="ZJ91" s="0"/>
      <c r="ZK91" s="0"/>
      <c r="ZL91" s="0"/>
      <c r="ZM91" s="0"/>
      <c r="ZN91" s="0"/>
      <c r="ZO91" s="0"/>
      <c r="ZP91" s="0"/>
      <c r="ZQ91" s="0"/>
      <c r="ZR91" s="0"/>
      <c r="ZS91" s="0"/>
      <c r="ZT91" s="0"/>
      <c r="ZU91" s="0"/>
      <c r="ZV91" s="0"/>
      <c r="ZW91" s="0"/>
      <c r="ZX91" s="0"/>
      <c r="ZY91" s="0"/>
      <c r="ZZ91" s="0"/>
      <c r="AAA91" s="0"/>
      <c r="AAB91" s="0"/>
      <c r="AAC91" s="0"/>
      <c r="AAD91" s="0"/>
      <c r="AAE91" s="0"/>
      <c r="AAF91" s="0"/>
      <c r="AAG91" s="0"/>
      <c r="AAH91" s="0"/>
      <c r="AAI91" s="0"/>
      <c r="AAJ91" s="0"/>
      <c r="AAK91" s="0"/>
      <c r="AAL91" s="0"/>
      <c r="AAM91" s="0"/>
      <c r="AAN91" s="0"/>
      <c r="AAO91" s="0"/>
      <c r="AAP91" s="0"/>
      <c r="AAQ91" s="0"/>
      <c r="AAR91" s="0"/>
      <c r="AAS91" s="0"/>
      <c r="AAT91" s="0"/>
      <c r="AAU91" s="0"/>
      <c r="AAV91" s="0"/>
      <c r="AAW91" s="0"/>
      <c r="AAX91" s="0"/>
      <c r="AAY91" s="0"/>
      <c r="AAZ91" s="0"/>
      <c r="ABA91" s="0"/>
      <c r="ABB91" s="0"/>
      <c r="ABC91" s="0"/>
      <c r="ABD91" s="0"/>
      <c r="ABE91" s="0"/>
      <c r="ABF91" s="0"/>
      <c r="ABG91" s="0"/>
      <c r="ABH91" s="0"/>
      <c r="ABI91" s="0"/>
      <c r="ABJ91" s="0"/>
      <c r="ABK91" s="0"/>
      <c r="ABL91" s="0"/>
      <c r="ABM91" s="0"/>
      <c r="ABN91" s="0"/>
      <c r="ABO91" s="0"/>
      <c r="ABP91" s="0"/>
      <c r="ABQ91" s="0"/>
      <c r="ABR91" s="0"/>
      <c r="ABS91" s="0"/>
      <c r="ABT91" s="0"/>
      <c r="ABU91" s="0"/>
      <c r="ABV91" s="0"/>
      <c r="ABW91" s="0"/>
      <c r="ABX91" s="0"/>
      <c r="ABY91" s="0"/>
      <c r="ABZ91" s="0"/>
      <c r="ACA91" s="0"/>
      <c r="ACB91" s="0"/>
      <c r="ACC91" s="0"/>
      <c r="ACD91" s="0"/>
      <c r="ACE91" s="0"/>
      <c r="ACF91" s="0"/>
      <c r="ACG91" s="0"/>
      <c r="ACH91" s="0"/>
      <c r="ACI91" s="0"/>
      <c r="ACJ91" s="0"/>
      <c r="ACK91" s="0"/>
      <c r="ACL91" s="0"/>
      <c r="ACM91" s="0"/>
      <c r="ACN91" s="0"/>
      <c r="ACO91" s="0"/>
      <c r="ACP91" s="0"/>
      <c r="ACQ91" s="0"/>
      <c r="ACR91" s="0"/>
      <c r="ACS91" s="0"/>
      <c r="ACT91" s="0"/>
      <c r="ACU91" s="0"/>
      <c r="ACV91" s="0"/>
      <c r="ACW91" s="0"/>
      <c r="ACX91" s="0"/>
      <c r="ACY91" s="0"/>
      <c r="ACZ91" s="0"/>
      <c r="ADA91" s="0"/>
      <c r="ADB91" s="0"/>
      <c r="ADC91" s="0"/>
      <c r="ADD91" s="0"/>
      <c r="ADE91" s="0"/>
      <c r="ADF91" s="0"/>
      <c r="ADG91" s="0"/>
      <c r="ADH91" s="0"/>
      <c r="ADI91" s="0"/>
      <c r="ADJ91" s="0"/>
      <c r="ADK91" s="0"/>
      <c r="ADL91" s="0"/>
      <c r="ADM91" s="0"/>
      <c r="ADN91" s="0"/>
      <c r="ADO91" s="0"/>
      <c r="ADP91" s="0"/>
      <c r="ADQ91" s="0"/>
      <c r="ADR91" s="0"/>
      <c r="ADS91" s="0"/>
      <c r="ADT91" s="0"/>
      <c r="ADU91" s="0"/>
      <c r="ADV91" s="0"/>
      <c r="ADW91" s="0"/>
      <c r="ADX91" s="0"/>
      <c r="ADY91" s="0"/>
      <c r="ADZ91" s="0"/>
      <c r="AEA91" s="0"/>
      <c r="AEB91" s="0"/>
      <c r="AEC91" s="0"/>
      <c r="AED91" s="0"/>
      <c r="AEE91" s="0"/>
      <c r="AEF91" s="0"/>
      <c r="AEG91" s="0"/>
      <c r="AEH91" s="0"/>
      <c r="AEI91" s="0"/>
      <c r="AEJ91" s="0"/>
      <c r="AEK91" s="0"/>
      <c r="AEL91" s="0"/>
      <c r="AEM91" s="0"/>
      <c r="AEN91" s="0"/>
      <c r="AEO91" s="0"/>
      <c r="AEP91" s="0"/>
      <c r="AEQ91" s="0"/>
      <c r="AER91" s="0"/>
      <c r="AES91" s="0"/>
      <c r="AET91" s="0"/>
      <c r="AEU91" s="0"/>
      <c r="AEV91" s="0"/>
      <c r="AEW91" s="0"/>
      <c r="AEX91" s="0"/>
      <c r="AEY91" s="0"/>
      <c r="AEZ91" s="0"/>
      <c r="AFA91" s="0"/>
      <c r="AFB91" s="0"/>
      <c r="AFC91" s="0"/>
      <c r="AFD91" s="0"/>
      <c r="AFE91" s="0"/>
      <c r="AFF91" s="0"/>
      <c r="AFG91" s="0"/>
      <c r="AFH91" s="0"/>
      <c r="AFI91" s="0"/>
      <c r="AFJ91" s="0"/>
      <c r="AFK91" s="0"/>
      <c r="AFL91" s="0"/>
      <c r="AFM91" s="0"/>
      <c r="AFN91" s="0"/>
      <c r="AFO91" s="0"/>
      <c r="AFP91" s="0"/>
      <c r="AFQ91" s="0"/>
      <c r="AFR91" s="0"/>
      <c r="AFS91" s="0"/>
      <c r="AFT91" s="0"/>
      <c r="AFU91" s="0"/>
      <c r="AFV91" s="0"/>
      <c r="AFW91" s="0"/>
      <c r="AFX91" s="0"/>
      <c r="AFY91" s="0"/>
      <c r="AFZ91" s="0"/>
      <c r="AGA91" s="0"/>
      <c r="AGB91" s="0"/>
      <c r="AGC91" s="0"/>
      <c r="AGD91" s="0"/>
      <c r="AGE91" s="0"/>
      <c r="AGF91" s="0"/>
      <c r="AGG91" s="0"/>
      <c r="AGH91" s="0"/>
      <c r="AGI91" s="0"/>
      <c r="AGJ91" s="0"/>
      <c r="AGK91" s="0"/>
      <c r="AGL91" s="0"/>
      <c r="AGM91" s="0"/>
      <c r="AGN91" s="0"/>
      <c r="AGO91" s="0"/>
      <c r="AGP91" s="0"/>
      <c r="AGQ91" s="0"/>
      <c r="AGR91" s="0"/>
      <c r="AGS91" s="0"/>
      <c r="AGT91" s="0"/>
      <c r="AGU91" s="0"/>
      <c r="AGV91" s="0"/>
      <c r="AGW91" s="0"/>
      <c r="AGX91" s="0"/>
      <c r="AGY91" s="0"/>
      <c r="AGZ91" s="0"/>
      <c r="AHA91" s="0"/>
      <c r="AHB91" s="0"/>
      <c r="AHC91" s="0"/>
      <c r="AHD91" s="0"/>
      <c r="AHE91" s="0"/>
      <c r="AHF91" s="0"/>
      <c r="AHG91" s="0"/>
      <c r="AHH91" s="0"/>
      <c r="AHI91" s="0"/>
      <c r="AHJ91" s="0"/>
      <c r="AHK91" s="0"/>
      <c r="AHL91" s="0"/>
      <c r="AHM91" s="0"/>
      <c r="AHN91" s="0"/>
      <c r="AHO91" s="0"/>
      <c r="AHP91" s="0"/>
      <c r="AHQ91" s="0"/>
      <c r="AHR91" s="0"/>
      <c r="AHS91" s="0"/>
      <c r="AHT91" s="0"/>
      <c r="AHU91" s="0"/>
      <c r="AHV91" s="0"/>
      <c r="AHW91" s="0"/>
      <c r="AHX91" s="0"/>
      <c r="AHY91" s="0"/>
      <c r="AHZ91" s="0"/>
      <c r="AIA91" s="0"/>
      <c r="AIB91" s="0"/>
      <c r="AIC91" s="0"/>
      <c r="AID91" s="0"/>
      <c r="AIE91" s="0"/>
      <c r="AIF91" s="0"/>
      <c r="AIG91" s="0"/>
      <c r="AIH91" s="0"/>
      <c r="AII91" s="0"/>
      <c r="AIJ91" s="0"/>
      <c r="AIK91" s="0"/>
      <c r="AIL91" s="0"/>
      <c r="AIM91" s="0"/>
      <c r="AIN91" s="0"/>
      <c r="AIO91" s="0"/>
      <c r="AIP91" s="0"/>
      <c r="AIQ91" s="0"/>
      <c r="AIR91" s="0"/>
      <c r="AIS91" s="0"/>
      <c r="AIT91" s="0"/>
      <c r="AIU91" s="0"/>
      <c r="AIV91" s="0"/>
      <c r="AIW91" s="0"/>
      <c r="AIX91" s="0"/>
      <c r="AIY91" s="0"/>
      <c r="AIZ91" s="0"/>
      <c r="AJA91" s="0"/>
      <c r="AJB91" s="0"/>
      <c r="AJC91" s="0"/>
      <c r="AJD91" s="0"/>
      <c r="AJE91" s="0"/>
      <c r="AJF91" s="0"/>
      <c r="AJG91" s="0"/>
      <c r="AJH91" s="0"/>
      <c r="AJI91" s="0"/>
      <c r="AJJ91" s="0"/>
      <c r="AJK91" s="0"/>
      <c r="AJL91" s="0"/>
      <c r="AJM91" s="0"/>
      <c r="AJN91" s="0"/>
      <c r="AJO91" s="0"/>
      <c r="AJP91" s="0"/>
      <c r="AJQ91" s="0"/>
      <c r="AJR91" s="0"/>
      <c r="AJS91" s="0"/>
      <c r="AJT91" s="0"/>
      <c r="AJU91" s="0"/>
      <c r="AJV91" s="0"/>
      <c r="AJW91" s="0"/>
      <c r="AJX91" s="0"/>
      <c r="AJY91" s="0"/>
      <c r="AJZ91" s="0"/>
      <c r="AKA91" s="0"/>
      <c r="AKB91" s="0"/>
      <c r="AKC91" s="0"/>
      <c r="AKD91" s="0"/>
      <c r="AKE91" s="0"/>
      <c r="AKF91" s="0"/>
      <c r="AKG91" s="0"/>
      <c r="AKH91" s="0"/>
      <c r="AKI91" s="0"/>
      <c r="AKJ91" s="0"/>
      <c r="AKK91" s="0"/>
      <c r="AKL91" s="0"/>
      <c r="AKM91" s="0"/>
      <c r="AKN91" s="0"/>
      <c r="AKO91" s="0"/>
      <c r="AKP91" s="0"/>
      <c r="AKQ91" s="0"/>
      <c r="AKR91" s="0"/>
      <c r="AKS91" s="0"/>
      <c r="AKT91" s="0"/>
      <c r="AKU91" s="0"/>
      <c r="AKV91" s="0"/>
      <c r="AKW91" s="0"/>
      <c r="AKX91" s="0"/>
      <c r="AKY91" s="0"/>
      <c r="AKZ91" s="0"/>
      <c r="ALA91" s="0"/>
      <c r="ALB91" s="0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14" hidden="false" customHeight="false" outlineLevel="0" collapsed="false">
      <c r="A92" s="26" t="s">
        <v>74</v>
      </c>
      <c r="B92" s="26" t="s">
        <v>64</v>
      </c>
      <c r="C92" s="42" t="str">
        <f aca="false">IF(D92="מינימרקט","מינימרקט",IF(D92="ON THE GO","פיצוחיות","מזון מהיר"))&amp;" "&amp;E92&amp;" "&amp;F92</f>
        <v>פיצוחיות ערבי קר פרטי</v>
      </c>
      <c r="D92" s="26" t="s">
        <v>27</v>
      </c>
      <c r="E92" s="26" t="s">
        <v>34</v>
      </c>
      <c r="F92" s="25" t="s">
        <v>29</v>
      </c>
      <c r="G92" s="26" t="s">
        <v>75</v>
      </c>
      <c r="H92" s="26"/>
      <c r="I92" s="20" t="s">
        <v>76</v>
      </c>
      <c r="J92" s="15" t="s">
        <v>32</v>
      </c>
      <c r="K92" s="20" t="s">
        <v>77</v>
      </c>
      <c r="L92" s="25"/>
      <c r="M92" s="15" t="s">
        <v>78</v>
      </c>
      <c r="N92" s="15" t="n">
        <v>16</v>
      </c>
      <c r="O92" s="15"/>
      <c r="P92" s="15"/>
      <c r="Q92" s="33" t="n">
        <f aca="false">0.15/4</f>
        <v>0.0375</v>
      </c>
      <c r="R92" s="25" t="s">
        <v>79</v>
      </c>
      <c r="S92" s="15"/>
      <c r="T92" s="39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  <c r="AJ92" s="0"/>
      <c r="AK92" s="0"/>
      <c r="AL92" s="0"/>
      <c r="AM92" s="0"/>
      <c r="AN92" s="0"/>
      <c r="AO92" s="0"/>
      <c r="AP92" s="0"/>
      <c r="AQ92" s="0"/>
      <c r="AR92" s="0"/>
      <c r="AS92" s="0"/>
      <c r="AT92" s="0"/>
      <c r="AU92" s="0"/>
      <c r="AV92" s="0"/>
      <c r="AW92" s="0"/>
      <c r="AX92" s="0"/>
      <c r="AY92" s="0"/>
      <c r="AZ92" s="0"/>
      <c r="BA92" s="0"/>
      <c r="BB92" s="0"/>
      <c r="BC92" s="0"/>
      <c r="BD92" s="0"/>
      <c r="BE92" s="0"/>
      <c r="BF92" s="0"/>
      <c r="BG92" s="0"/>
      <c r="BH92" s="0"/>
      <c r="BI92" s="0"/>
      <c r="BJ92" s="0"/>
      <c r="BK92" s="0"/>
      <c r="BL92" s="0"/>
      <c r="BM92" s="0"/>
      <c r="BN92" s="0"/>
      <c r="BO92" s="0"/>
      <c r="BP92" s="0"/>
      <c r="BQ92" s="0"/>
      <c r="BR92" s="0"/>
      <c r="BS92" s="0"/>
      <c r="BT92" s="0"/>
      <c r="BU92" s="0"/>
      <c r="BV92" s="0"/>
      <c r="BW92" s="0"/>
      <c r="BX92" s="0"/>
      <c r="BY92" s="0"/>
      <c r="BZ92" s="0"/>
      <c r="CA92" s="0"/>
      <c r="CB92" s="0"/>
      <c r="CC92" s="0"/>
      <c r="CD92" s="0"/>
      <c r="CE92" s="0"/>
      <c r="CF92" s="0"/>
      <c r="CG92" s="0"/>
      <c r="CH92" s="0"/>
      <c r="CI92" s="0"/>
      <c r="CJ92" s="0"/>
      <c r="CK92" s="0"/>
      <c r="CL92" s="0"/>
      <c r="CM92" s="0"/>
      <c r="CN92" s="0"/>
      <c r="CO92" s="0"/>
      <c r="CP92" s="0"/>
      <c r="CQ92" s="0"/>
      <c r="CR92" s="0"/>
      <c r="CS92" s="0"/>
      <c r="CT92" s="0"/>
      <c r="CU92" s="0"/>
      <c r="CV92" s="0"/>
      <c r="CW92" s="0"/>
      <c r="CX92" s="0"/>
      <c r="CY92" s="0"/>
      <c r="CZ92" s="0"/>
      <c r="DA92" s="0"/>
      <c r="DB92" s="0"/>
      <c r="DC92" s="0"/>
      <c r="DD92" s="0"/>
      <c r="DE92" s="0"/>
      <c r="DF92" s="0"/>
      <c r="DG92" s="0"/>
      <c r="DH92" s="0"/>
      <c r="DI92" s="0"/>
      <c r="DJ92" s="0"/>
      <c r="DK92" s="0"/>
      <c r="DL92" s="0"/>
      <c r="DM92" s="0"/>
      <c r="DN92" s="0"/>
      <c r="DO92" s="0"/>
      <c r="DP92" s="0"/>
      <c r="DQ92" s="0"/>
      <c r="DR92" s="0"/>
      <c r="DS92" s="0"/>
      <c r="DT92" s="0"/>
      <c r="DU92" s="0"/>
      <c r="DV92" s="0"/>
      <c r="DW92" s="0"/>
      <c r="DX92" s="0"/>
      <c r="DY92" s="0"/>
      <c r="DZ92" s="0"/>
      <c r="EA92" s="0"/>
      <c r="EB92" s="0"/>
      <c r="EC92" s="0"/>
      <c r="ED92" s="0"/>
      <c r="EE92" s="0"/>
      <c r="EF92" s="0"/>
      <c r="EG92" s="0"/>
      <c r="EH92" s="0"/>
      <c r="EI92" s="0"/>
      <c r="EJ92" s="0"/>
      <c r="EK92" s="0"/>
      <c r="EL92" s="0"/>
      <c r="EM92" s="0"/>
      <c r="EN92" s="0"/>
      <c r="EO92" s="0"/>
      <c r="EP92" s="0"/>
      <c r="EQ92" s="0"/>
      <c r="ER92" s="0"/>
      <c r="ES92" s="0"/>
      <c r="ET92" s="0"/>
      <c r="EU92" s="0"/>
      <c r="EV92" s="0"/>
      <c r="EW92" s="0"/>
      <c r="EX92" s="0"/>
      <c r="EY92" s="0"/>
      <c r="EZ92" s="0"/>
      <c r="FA92" s="0"/>
      <c r="FB92" s="0"/>
      <c r="FC92" s="0"/>
      <c r="FD92" s="0"/>
      <c r="FE92" s="0"/>
      <c r="FF92" s="0"/>
      <c r="FG92" s="0"/>
      <c r="FH92" s="0"/>
      <c r="FI92" s="0"/>
      <c r="FJ92" s="0"/>
      <c r="FK92" s="0"/>
      <c r="FL92" s="0"/>
      <c r="FM92" s="0"/>
      <c r="FN92" s="0"/>
      <c r="FO92" s="0"/>
      <c r="FP92" s="0"/>
      <c r="FQ92" s="0"/>
      <c r="FR92" s="0"/>
      <c r="FS92" s="0"/>
      <c r="FT92" s="0"/>
      <c r="FU92" s="0"/>
      <c r="FV92" s="0"/>
      <c r="FW92" s="0"/>
      <c r="FX92" s="0"/>
      <c r="FY92" s="0"/>
      <c r="FZ92" s="0"/>
      <c r="GA92" s="0"/>
      <c r="GB92" s="0"/>
      <c r="GC92" s="0"/>
      <c r="GD92" s="0"/>
      <c r="GE92" s="0"/>
      <c r="GF92" s="0"/>
      <c r="GG92" s="0"/>
      <c r="GH92" s="0"/>
      <c r="GI92" s="0"/>
      <c r="GJ92" s="0"/>
      <c r="GK92" s="0"/>
      <c r="GL92" s="0"/>
      <c r="GM92" s="0"/>
      <c r="GN92" s="0"/>
      <c r="GO92" s="0"/>
      <c r="GP92" s="0"/>
      <c r="GQ92" s="0"/>
      <c r="GR92" s="0"/>
      <c r="GS92" s="0"/>
      <c r="GT92" s="0"/>
      <c r="GU92" s="0"/>
      <c r="GV92" s="0"/>
      <c r="GW92" s="0"/>
      <c r="GX92" s="0"/>
      <c r="GY92" s="0"/>
      <c r="GZ92" s="0"/>
      <c r="HA92" s="0"/>
      <c r="HB92" s="0"/>
      <c r="HC92" s="0"/>
      <c r="HD92" s="0"/>
      <c r="HE92" s="0"/>
      <c r="HF92" s="0"/>
      <c r="HG92" s="0"/>
      <c r="HH92" s="0"/>
      <c r="HI92" s="0"/>
      <c r="HJ92" s="0"/>
      <c r="HK92" s="0"/>
      <c r="HL92" s="0"/>
      <c r="HM92" s="0"/>
      <c r="HN92" s="0"/>
      <c r="HO92" s="0"/>
      <c r="HP92" s="0"/>
      <c r="HQ92" s="0"/>
      <c r="HR92" s="0"/>
      <c r="HS92" s="0"/>
      <c r="HT92" s="0"/>
      <c r="HU92" s="0"/>
      <c r="HV92" s="0"/>
      <c r="HW92" s="0"/>
      <c r="HX92" s="0"/>
      <c r="HY92" s="0"/>
      <c r="HZ92" s="0"/>
      <c r="IA92" s="0"/>
      <c r="IB92" s="0"/>
      <c r="IC92" s="0"/>
      <c r="ID92" s="0"/>
      <c r="IE92" s="0"/>
      <c r="IF92" s="0"/>
      <c r="IG92" s="0"/>
      <c r="IH92" s="0"/>
      <c r="II92" s="0"/>
      <c r="IJ92" s="0"/>
      <c r="IK92" s="0"/>
      <c r="IL92" s="0"/>
      <c r="IM92" s="0"/>
      <c r="IN92" s="0"/>
      <c r="IO92" s="0"/>
      <c r="IP92" s="0"/>
      <c r="IQ92" s="0"/>
      <c r="IR92" s="0"/>
      <c r="IS92" s="0"/>
      <c r="IT92" s="0"/>
      <c r="IU92" s="0"/>
      <c r="IV92" s="0"/>
      <c r="IW92" s="0"/>
      <c r="IX92" s="0"/>
      <c r="IY92" s="0"/>
      <c r="IZ92" s="0"/>
      <c r="JA92" s="0"/>
      <c r="JB92" s="0"/>
      <c r="JC92" s="0"/>
      <c r="JD92" s="0"/>
      <c r="JE92" s="0"/>
      <c r="JF92" s="0"/>
      <c r="JG92" s="0"/>
      <c r="JH92" s="0"/>
      <c r="JI92" s="0"/>
      <c r="JJ92" s="0"/>
      <c r="JK92" s="0"/>
      <c r="JL92" s="0"/>
      <c r="JM92" s="0"/>
      <c r="JN92" s="0"/>
      <c r="JO92" s="0"/>
      <c r="JP92" s="0"/>
      <c r="JQ92" s="0"/>
      <c r="JR92" s="0"/>
      <c r="JS92" s="0"/>
      <c r="JT92" s="0"/>
      <c r="JU92" s="0"/>
      <c r="JV92" s="0"/>
      <c r="JW92" s="0"/>
      <c r="JX92" s="0"/>
      <c r="JY92" s="0"/>
      <c r="JZ92" s="0"/>
      <c r="KA92" s="0"/>
      <c r="KB92" s="0"/>
      <c r="KC92" s="0"/>
      <c r="KD92" s="0"/>
      <c r="KE92" s="0"/>
      <c r="KF92" s="0"/>
      <c r="KG92" s="0"/>
      <c r="KH92" s="0"/>
      <c r="KI92" s="0"/>
      <c r="KJ92" s="0"/>
      <c r="KK92" s="0"/>
      <c r="KL92" s="0"/>
      <c r="KM92" s="0"/>
      <c r="KN92" s="0"/>
      <c r="KO92" s="0"/>
      <c r="KP92" s="0"/>
      <c r="KQ92" s="0"/>
      <c r="KR92" s="0"/>
      <c r="KS92" s="0"/>
      <c r="KT92" s="0"/>
      <c r="KU92" s="0"/>
      <c r="KV92" s="0"/>
      <c r="KW92" s="0"/>
      <c r="KX92" s="0"/>
      <c r="KY92" s="0"/>
      <c r="KZ92" s="0"/>
      <c r="LA92" s="0"/>
      <c r="LB92" s="0"/>
      <c r="LC92" s="0"/>
      <c r="LD92" s="0"/>
      <c r="LE92" s="0"/>
      <c r="LF92" s="0"/>
      <c r="LG92" s="0"/>
      <c r="LH92" s="0"/>
      <c r="LI92" s="0"/>
      <c r="LJ92" s="0"/>
      <c r="LK92" s="0"/>
      <c r="LL92" s="0"/>
      <c r="LM92" s="0"/>
      <c r="LN92" s="0"/>
      <c r="LO92" s="0"/>
      <c r="LP92" s="0"/>
      <c r="LQ92" s="0"/>
      <c r="LR92" s="0"/>
      <c r="LS92" s="0"/>
      <c r="LT92" s="0"/>
      <c r="LU92" s="0"/>
      <c r="LV92" s="0"/>
      <c r="LW92" s="0"/>
      <c r="LX92" s="0"/>
      <c r="LY92" s="0"/>
      <c r="LZ92" s="0"/>
      <c r="MA92" s="0"/>
      <c r="MB92" s="0"/>
      <c r="MC92" s="0"/>
      <c r="MD92" s="0"/>
      <c r="ME92" s="0"/>
      <c r="MF92" s="0"/>
      <c r="MG92" s="0"/>
      <c r="MH92" s="0"/>
      <c r="MI92" s="0"/>
      <c r="MJ92" s="0"/>
      <c r="MK92" s="0"/>
      <c r="ML92" s="0"/>
      <c r="MM92" s="0"/>
      <c r="MN92" s="0"/>
      <c r="MO92" s="0"/>
      <c r="MP92" s="0"/>
      <c r="MQ92" s="0"/>
      <c r="MR92" s="0"/>
      <c r="MS92" s="0"/>
      <c r="MT92" s="0"/>
      <c r="MU92" s="0"/>
      <c r="MV92" s="0"/>
      <c r="MW92" s="0"/>
      <c r="MX92" s="0"/>
      <c r="MY92" s="0"/>
      <c r="MZ92" s="0"/>
      <c r="NA92" s="0"/>
      <c r="NB92" s="0"/>
      <c r="NC92" s="0"/>
      <c r="ND92" s="0"/>
      <c r="NE92" s="0"/>
      <c r="NF92" s="0"/>
      <c r="NG92" s="0"/>
      <c r="NH92" s="0"/>
      <c r="NI92" s="0"/>
      <c r="NJ92" s="0"/>
      <c r="NK92" s="0"/>
      <c r="NL92" s="0"/>
      <c r="NM92" s="0"/>
      <c r="NN92" s="0"/>
      <c r="NO92" s="0"/>
      <c r="NP92" s="0"/>
      <c r="NQ92" s="0"/>
      <c r="NR92" s="0"/>
      <c r="NS92" s="0"/>
      <c r="NT92" s="0"/>
      <c r="NU92" s="0"/>
      <c r="NV92" s="0"/>
      <c r="NW92" s="0"/>
      <c r="NX92" s="0"/>
      <c r="NY92" s="0"/>
      <c r="NZ92" s="0"/>
      <c r="OA92" s="0"/>
      <c r="OB92" s="0"/>
      <c r="OC92" s="0"/>
      <c r="OD92" s="0"/>
      <c r="OE92" s="0"/>
      <c r="OF92" s="0"/>
      <c r="OG92" s="0"/>
      <c r="OH92" s="0"/>
      <c r="OI92" s="0"/>
      <c r="OJ92" s="0"/>
      <c r="OK92" s="0"/>
      <c r="OL92" s="0"/>
      <c r="OM92" s="0"/>
      <c r="ON92" s="0"/>
      <c r="OO92" s="0"/>
      <c r="OP92" s="0"/>
      <c r="OQ92" s="0"/>
      <c r="OR92" s="0"/>
      <c r="OS92" s="0"/>
      <c r="OT92" s="0"/>
      <c r="OU92" s="0"/>
      <c r="OV92" s="0"/>
      <c r="OW92" s="0"/>
      <c r="OX92" s="0"/>
      <c r="OY92" s="0"/>
      <c r="OZ92" s="0"/>
      <c r="PA92" s="0"/>
      <c r="PB92" s="0"/>
      <c r="PC92" s="0"/>
      <c r="PD92" s="0"/>
      <c r="PE92" s="0"/>
      <c r="PF92" s="0"/>
      <c r="PG92" s="0"/>
      <c r="PH92" s="0"/>
      <c r="PI92" s="0"/>
      <c r="PJ92" s="0"/>
      <c r="PK92" s="0"/>
      <c r="PL92" s="0"/>
      <c r="PM92" s="0"/>
      <c r="PN92" s="0"/>
      <c r="PO92" s="0"/>
      <c r="PP92" s="0"/>
      <c r="PQ92" s="0"/>
      <c r="PR92" s="0"/>
      <c r="PS92" s="0"/>
      <c r="PT92" s="0"/>
      <c r="PU92" s="0"/>
      <c r="PV92" s="0"/>
      <c r="PW92" s="0"/>
      <c r="PX92" s="0"/>
      <c r="PY92" s="0"/>
      <c r="PZ92" s="0"/>
      <c r="QA92" s="0"/>
      <c r="QB92" s="0"/>
      <c r="QC92" s="0"/>
      <c r="QD92" s="0"/>
      <c r="QE92" s="0"/>
      <c r="QF92" s="0"/>
      <c r="QG92" s="0"/>
      <c r="QH92" s="0"/>
      <c r="QI92" s="0"/>
      <c r="QJ92" s="0"/>
      <c r="QK92" s="0"/>
      <c r="QL92" s="0"/>
      <c r="QM92" s="0"/>
      <c r="QN92" s="0"/>
      <c r="QO92" s="0"/>
      <c r="QP92" s="0"/>
      <c r="QQ92" s="0"/>
      <c r="QR92" s="0"/>
      <c r="QS92" s="0"/>
      <c r="QT92" s="0"/>
      <c r="QU92" s="0"/>
      <c r="QV92" s="0"/>
      <c r="QW92" s="0"/>
      <c r="QX92" s="0"/>
      <c r="QY92" s="0"/>
      <c r="QZ92" s="0"/>
      <c r="RA92" s="0"/>
      <c r="RB92" s="0"/>
      <c r="RC92" s="0"/>
      <c r="RD92" s="0"/>
      <c r="RE92" s="0"/>
      <c r="RF92" s="0"/>
      <c r="RG92" s="0"/>
      <c r="RH92" s="0"/>
      <c r="RI92" s="0"/>
      <c r="RJ92" s="0"/>
      <c r="RK92" s="0"/>
      <c r="RL92" s="0"/>
      <c r="RM92" s="0"/>
      <c r="RN92" s="0"/>
      <c r="RO92" s="0"/>
      <c r="RP92" s="0"/>
      <c r="RQ92" s="0"/>
      <c r="RR92" s="0"/>
      <c r="RS92" s="0"/>
      <c r="RT92" s="0"/>
      <c r="RU92" s="0"/>
      <c r="RV92" s="0"/>
      <c r="RW92" s="0"/>
      <c r="RX92" s="0"/>
      <c r="RY92" s="0"/>
      <c r="RZ92" s="0"/>
      <c r="SA92" s="0"/>
      <c r="SB92" s="0"/>
      <c r="SC92" s="0"/>
      <c r="SD92" s="0"/>
      <c r="SE92" s="0"/>
      <c r="SF92" s="0"/>
      <c r="SG92" s="0"/>
      <c r="SH92" s="0"/>
      <c r="SI92" s="0"/>
      <c r="SJ92" s="0"/>
      <c r="SK92" s="0"/>
      <c r="SL92" s="0"/>
      <c r="SM92" s="0"/>
      <c r="SN92" s="0"/>
      <c r="SO92" s="0"/>
      <c r="SP92" s="0"/>
      <c r="SQ92" s="0"/>
      <c r="SR92" s="0"/>
      <c r="SS92" s="0"/>
      <c r="ST92" s="0"/>
      <c r="SU92" s="0"/>
      <c r="SV92" s="0"/>
      <c r="SW92" s="0"/>
      <c r="SX92" s="0"/>
      <c r="SY92" s="0"/>
      <c r="SZ92" s="0"/>
      <c r="TA92" s="0"/>
      <c r="TB92" s="0"/>
      <c r="TC92" s="0"/>
      <c r="TD92" s="0"/>
      <c r="TE92" s="0"/>
      <c r="TF92" s="0"/>
      <c r="TG92" s="0"/>
      <c r="TH92" s="0"/>
      <c r="TI92" s="0"/>
      <c r="TJ92" s="0"/>
      <c r="TK92" s="0"/>
      <c r="TL92" s="0"/>
      <c r="TM92" s="0"/>
      <c r="TN92" s="0"/>
      <c r="TO92" s="0"/>
      <c r="TP92" s="0"/>
      <c r="TQ92" s="0"/>
      <c r="TR92" s="0"/>
      <c r="TS92" s="0"/>
      <c r="TT92" s="0"/>
      <c r="TU92" s="0"/>
      <c r="TV92" s="0"/>
      <c r="TW92" s="0"/>
      <c r="TX92" s="0"/>
      <c r="TY92" s="0"/>
      <c r="TZ92" s="0"/>
      <c r="UA92" s="0"/>
      <c r="UB92" s="0"/>
      <c r="UC92" s="0"/>
      <c r="UD92" s="0"/>
      <c r="UE92" s="0"/>
      <c r="UF92" s="0"/>
      <c r="UG92" s="0"/>
      <c r="UH92" s="0"/>
      <c r="UI92" s="0"/>
      <c r="UJ92" s="0"/>
      <c r="UK92" s="0"/>
      <c r="UL92" s="0"/>
      <c r="UM92" s="0"/>
      <c r="UN92" s="0"/>
      <c r="UO92" s="0"/>
      <c r="UP92" s="0"/>
      <c r="UQ92" s="0"/>
      <c r="UR92" s="0"/>
      <c r="US92" s="0"/>
      <c r="UT92" s="0"/>
      <c r="UU92" s="0"/>
      <c r="UV92" s="0"/>
      <c r="UW92" s="0"/>
      <c r="UX92" s="0"/>
      <c r="UY92" s="0"/>
      <c r="UZ92" s="0"/>
      <c r="VA92" s="0"/>
      <c r="VB92" s="0"/>
      <c r="VC92" s="0"/>
      <c r="VD92" s="0"/>
      <c r="VE92" s="0"/>
      <c r="VF92" s="0"/>
      <c r="VG92" s="0"/>
      <c r="VH92" s="0"/>
      <c r="VI92" s="0"/>
      <c r="VJ92" s="0"/>
      <c r="VK92" s="0"/>
      <c r="VL92" s="0"/>
      <c r="VM92" s="0"/>
      <c r="VN92" s="0"/>
      <c r="VO92" s="0"/>
      <c r="VP92" s="0"/>
      <c r="VQ92" s="0"/>
      <c r="VR92" s="0"/>
      <c r="VS92" s="0"/>
      <c r="VT92" s="0"/>
      <c r="VU92" s="0"/>
      <c r="VV92" s="0"/>
      <c r="VW92" s="0"/>
      <c r="VX92" s="0"/>
      <c r="VY92" s="0"/>
      <c r="VZ92" s="0"/>
      <c r="WA92" s="0"/>
      <c r="WB92" s="0"/>
      <c r="WC92" s="0"/>
      <c r="WD92" s="0"/>
      <c r="WE92" s="0"/>
      <c r="WF92" s="0"/>
      <c r="WG92" s="0"/>
      <c r="WH92" s="0"/>
      <c r="WI92" s="0"/>
      <c r="WJ92" s="0"/>
      <c r="WK92" s="0"/>
      <c r="WL92" s="0"/>
      <c r="WM92" s="0"/>
      <c r="WN92" s="0"/>
      <c r="WO92" s="0"/>
      <c r="WP92" s="0"/>
      <c r="WQ92" s="0"/>
      <c r="WR92" s="0"/>
      <c r="WS92" s="0"/>
      <c r="WT92" s="0"/>
      <c r="WU92" s="0"/>
      <c r="WV92" s="0"/>
      <c r="WW92" s="0"/>
      <c r="WX92" s="0"/>
      <c r="WY92" s="0"/>
      <c r="WZ92" s="0"/>
      <c r="XA92" s="0"/>
      <c r="XB92" s="0"/>
      <c r="XC92" s="0"/>
      <c r="XD92" s="0"/>
      <c r="XE92" s="0"/>
      <c r="XF92" s="0"/>
      <c r="XG92" s="0"/>
      <c r="XH92" s="0"/>
      <c r="XI92" s="0"/>
      <c r="XJ92" s="0"/>
      <c r="XK92" s="0"/>
      <c r="XL92" s="0"/>
      <c r="XM92" s="0"/>
      <c r="XN92" s="0"/>
      <c r="XO92" s="0"/>
      <c r="XP92" s="0"/>
      <c r="XQ92" s="0"/>
      <c r="XR92" s="0"/>
      <c r="XS92" s="0"/>
      <c r="XT92" s="0"/>
      <c r="XU92" s="0"/>
      <c r="XV92" s="0"/>
      <c r="XW92" s="0"/>
      <c r="XX92" s="0"/>
      <c r="XY92" s="0"/>
      <c r="XZ92" s="0"/>
      <c r="YA92" s="0"/>
      <c r="YB92" s="0"/>
      <c r="YC92" s="0"/>
      <c r="YD92" s="0"/>
      <c r="YE92" s="0"/>
      <c r="YF92" s="0"/>
      <c r="YG92" s="0"/>
      <c r="YH92" s="0"/>
      <c r="YI92" s="0"/>
      <c r="YJ92" s="0"/>
      <c r="YK92" s="0"/>
      <c r="YL92" s="0"/>
      <c r="YM92" s="0"/>
      <c r="YN92" s="0"/>
      <c r="YO92" s="0"/>
      <c r="YP92" s="0"/>
      <c r="YQ92" s="0"/>
      <c r="YR92" s="0"/>
      <c r="YS92" s="0"/>
      <c r="YT92" s="0"/>
      <c r="YU92" s="0"/>
      <c r="YV92" s="0"/>
      <c r="YW92" s="0"/>
      <c r="YX92" s="0"/>
      <c r="YY92" s="0"/>
      <c r="YZ92" s="0"/>
      <c r="ZA92" s="0"/>
      <c r="ZB92" s="0"/>
      <c r="ZC92" s="0"/>
      <c r="ZD92" s="0"/>
      <c r="ZE92" s="0"/>
      <c r="ZF92" s="0"/>
      <c r="ZG92" s="0"/>
      <c r="ZH92" s="0"/>
      <c r="ZI92" s="0"/>
      <c r="ZJ92" s="0"/>
      <c r="ZK92" s="0"/>
      <c r="ZL92" s="0"/>
      <c r="ZM92" s="0"/>
      <c r="ZN92" s="0"/>
      <c r="ZO92" s="0"/>
      <c r="ZP92" s="0"/>
      <c r="ZQ92" s="0"/>
      <c r="ZR92" s="0"/>
      <c r="ZS92" s="0"/>
      <c r="ZT92" s="0"/>
      <c r="ZU92" s="0"/>
      <c r="ZV92" s="0"/>
      <c r="ZW92" s="0"/>
      <c r="ZX92" s="0"/>
      <c r="ZY92" s="0"/>
      <c r="ZZ92" s="0"/>
      <c r="AAA92" s="0"/>
      <c r="AAB92" s="0"/>
      <c r="AAC92" s="0"/>
      <c r="AAD92" s="0"/>
      <c r="AAE92" s="0"/>
      <c r="AAF92" s="0"/>
      <c r="AAG92" s="0"/>
      <c r="AAH92" s="0"/>
      <c r="AAI92" s="0"/>
      <c r="AAJ92" s="0"/>
      <c r="AAK92" s="0"/>
      <c r="AAL92" s="0"/>
      <c r="AAM92" s="0"/>
      <c r="AAN92" s="0"/>
      <c r="AAO92" s="0"/>
      <c r="AAP92" s="0"/>
      <c r="AAQ92" s="0"/>
      <c r="AAR92" s="0"/>
      <c r="AAS92" s="0"/>
      <c r="AAT92" s="0"/>
      <c r="AAU92" s="0"/>
      <c r="AAV92" s="0"/>
      <c r="AAW92" s="0"/>
      <c r="AAX92" s="0"/>
      <c r="AAY92" s="0"/>
      <c r="AAZ92" s="0"/>
      <c r="ABA92" s="0"/>
      <c r="ABB92" s="0"/>
      <c r="ABC92" s="0"/>
      <c r="ABD92" s="0"/>
      <c r="ABE92" s="0"/>
      <c r="ABF92" s="0"/>
      <c r="ABG92" s="0"/>
      <c r="ABH92" s="0"/>
      <c r="ABI92" s="0"/>
      <c r="ABJ92" s="0"/>
      <c r="ABK92" s="0"/>
      <c r="ABL92" s="0"/>
      <c r="ABM92" s="0"/>
      <c r="ABN92" s="0"/>
      <c r="ABO92" s="0"/>
      <c r="ABP92" s="0"/>
      <c r="ABQ92" s="0"/>
      <c r="ABR92" s="0"/>
      <c r="ABS92" s="0"/>
      <c r="ABT92" s="0"/>
      <c r="ABU92" s="0"/>
      <c r="ABV92" s="0"/>
      <c r="ABW92" s="0"/>
      <c r="ABX92" s="0"/>
      <c r="ABY92" s="0"/>
      <c r="ABZ92" s="0"/>
      <c r="ACA92" s="0"/>
      <c r="ACB92" s="0"/>
      <c r="ACC92" s="0"/>
      <c r="ACD92" s="0"/>
      <c r="ACE92" s="0"/>
      <c r="ACF92" s="0"/>
      <c r="ACG92" s="0"/>
      <c r="ACH92" s="0"/>
      <c r="ACI92" s="0"/>
      <c r="ACJ92" s="0"/>
      <c r="ACK92" s="0"/>
      <c r="ACL92" s="0"/>
      <c r="ACM92" s="0"/>
      <c r="ACN92" s="0"/>
      <c r="ACO92" s="0"/>
      <c r="ACP92" s="0"/>
      <c r="ACQ92" s="0"/>
      <c r="ACR92" s="0"/>
      <c r="ACS92" s="0"/>
      <c r="ACT92" s="0"/>
      <c r="ACU92" s="0"/>
      <c r="ACV92" s="0"/>
      <c r="ACW92" s="0"/>
      <c r="ACX92" s="0"/>
      <c r="ACY92" s="0"/>
      <c r="ACZ92" s="0"/>
      <c r="ADA92" s="0"/>
      <c r="ADB92" s="0"/>
      <c r="ADC92" s="0"/>
      <c r="ADD92" s="0"/>
      <c r="ADE92" s="0"/>
      <c r="ADF92" s="0"/>
      <c r="ADG92" s="0"/>
      <c r="ADH92" s="0"/>
      <c r="ADI92" s="0"/>
      <c r="ADJ92" s="0"/>
      <c r="ADK92" s="0"/>
      <c r="ADL92" s="0"/>
      <c r="ADM92" s="0"/>
      <c r="ADN92" s="0"/>
      <c r="ADO92" s="0"/>
      <c r="ADP92" s="0"/>
      <c r="ADQ92" s="0"/>
      <c r="ADR92" s="0"/>
      <c r="ADS92" s="0"/>
      <c r="ADT92" s="0"/>
      <c r="ADU92" s="0"/>
      <c r="ADV92" s="0"/>
      <c r="ADW92" s="0"/>
      <c r="ADX92" s="0"/>
      <c r="ADY92" s="0"/>
      <c r="ADZ92" s="0"/>
      <c r="AEA92" s="0"/>
      <c r="AEB92" s="0"/>
      <c r="AEC92" s="0"/>
      <c r="AED92" s="0"/>
      <c r="AEE92" s="0"/>
      <c r="AEF92" s="0"/>
      <c r="AEG92" s="0"/>
      <c r="AEH92" s="0"/>
      <c r="AEI92" s="0"/>
      <c r="AEJ92" s="0"/>
      <c r="AEK92" s="0"/>
      <c r="AEL92" s="0"/>
      <c r="AEM92" s="0"/>
      <c r="AEN92" s="0"/>
      <c r="AEO92" s="0"/>
      <c r="AEP92" s="0"/>
      <c r="AEQ92" s="0"/>
      <c r="AER92" s="0"/>
      <c r="AES92" s="0"/>
      <c r="AET92" s="0"/>
      <c r="AEU92" s="0"/>
      <c r="AEV92" s="0"/>
      <c r="AEW92" s="0"/>
      <c r="AEX92" s="0"/>
      <c r="AEY92" s="0"/>
      <c r="AEZ92" s="0"/>
      <c r="AFA92" s="0"/>
      <c r="AFB92" s="0"/>
      <c r="AFC92" s="0"/>
      <c r="AFD92" s="0"/>
      <c r="AFE92" s="0"/>
      <c r="AFF92" s="0"/>
      <c r="AFG92" s="0"/>
      <c r="AFH92" s="0"/>
      <c r="AFI92" s="0"/>
      <c r="AFJ92" s="0"/>
      <c r="AFK92" s="0"/>
      <c r="AFL92" s="0"/>
      <c r="AFM92" s="0"/>
      <c r="AFN92" s="0"/>
      <c r="AFO92" s="0"/>
      <c r="AFP92" s="0"/>
      <c r="AFQ92" s="0"/>
      <c r="AFR92" s="0"/>
      <c r="AFS92" s="0"/>
      <c r="AFT92" s="0"/>
      <c r="AFU92" s="0"/>
      <c r="AFV92" s="0"/>
      <c r="AFW92" s="0"/>
      <c r="AFX92" s="0"/>
      <c r="AFY92" s="0"/>
      <c r="AFZ92" s="0"/>
      <c r="AGA92" s="0"/>
      <c r="AGB92" s="0"/>
      <c r="AGC92" s="0"/>
      <c r="AGD92" s="0"/>
      <c r="AGE92" s="0"/>
      <c r="AGF92" s="0"/>
      <c r="AGG92" s="0"/>
      <c r="AGH92" s="0"/>
      <c r="AGI92" s="0"/>
      <c r="AGJ92" s="0"/>
      <c r="AGK92" s="0"/>
      <c r="AGL92" s="0"/>
      <c r="AGM92" s="0"/>
      <c r="AGN92" s="0"/>
      <c r="AGO92" s="0"/>
      <c r="AGP92" s="0"/>
      <c r="AGQ92" s="0"/>
      <c r="AGR92" s="0"/>
      <c r="AGS92" s="0"/>
      <c r="AGT92" s="0"/>
      <c r="AGU92" s="0"/>
      <c r="AGV92" s="0"/>
      <c r="AGW92" s="0"/>
      <c r="AGX92" s="0"/>
      <c r="AGY92" s="0"/>
      <c r="AGZ92" s="0"/>
      <c r="AHA92" s="0"/>
      <c r="AHB92" s="0"/>
      <c r="AHC92" s="0"/>
      <c r="AHD92" s="0"/>
      <c r="AHE92" s="0"/>
      <c r="AHF92" s="0"/>
      <c r="AHG92" s="0"/>
      <c r="AHH92" s="0"/>
      <c r="AHI92" s="0"/>
      <c r="AHJ92" s="0"/>
      <c r="AHK92" s="0"/>
      <c r="AHL92" s="0"/>
      <c r="AHM92" s="0"/>
      <c r="AHN92" s="0"/>
      <c r="AHO92" s="0"/>
      <c r="AHP92" s="0"/>
      <c r="AHQ92" s="0"/>
      <c r="AHR92" s="0"/>
      <c r="AHS92" s="0"/>
      <c r="AHT92" s="0"/>
      <c r="AHU92" s="0"/>
      <c r="AHV92" s="0"/>
      <c r="AHW92" s="0"/>
      <c r="AHX92" s="0"/>
      <c r="AHY92" s="0"/>
      <c r="AHZ92" s="0"/>
      <c r="AIA92" s="0"/>
      <c r="AIB92" s="0"/>
      <c r="AIC92" s="0"/>
      <c r="AID92" s="0"/>
      <c r="AIE92" s="0"/>
      <c r="AIF92" s="0"/>
      <c r="AIG92" s="0"/>
      <c r="AIH92" s="0"/>
      <c r="AII92" s="0"/>
      <c r="AIJ92" s="0"/>
      <c r="AIK92" s="0"/>
      <c r="AIL92" s="0"/>
      <c r="AIM92" s="0"/>
      <c r="AIN92" s="0"/>
      <c r="AIO92" s="0"/>
      <c r="AIP92" s="0"/>
      <c r="AIQ92" s="0"/>
      <c r="AIR92" s="0"/>
      <c r="AIS92" s="0"/>
      <c r="AIT92" s="0"/>
      <c r="AIU92" s="0"/>
      <c r="AIV92" s="0"/>
      <c r="AIW92" s="0"/>
      <c r="AIX92" s="0"/>
      <c r="AIY92" s="0"/>
      <c r="AIZ92" s="0"/>
      <c r="AJA92" s="0"/>
      <c r="AJB92" s="0"/>
      <c r="AJC92" s="0"/>
      <c r="AJD92" s="0"/>
      <c r="AJE92" s="0"/>
      <c r="AJF92" s="0"/>
      <c r="AJG92" s="0"/>
      <c r="AJH92" s="0"/>
      <c r="AJI92" s="0"/>
      <c r="AJJ92" s="0"/>
      <c r="AJK92" s="0"/>
      <c r="AJL92" s="0"/>
      <c r="AJM92" s="0"/>
      <c r="AJN92" s="0"/>
      <c r="AJO92" s="0"/>
      <c r="AJP92" s="0"/>
      <c r="AJQ92" s="0"/>
      <c r="AJR92" s="0"/>
      <c r="AJS92" s="0"/>
      <c r="AJT92" s="0"/>
      <c r="AJU92" s="0"/>
      <c r="AJV92" s="0"/>
      <c r="AJW92" s="0"/>
      <c r="AJX92" s="0"/>
      <c r="AJY92" s="0"/>
      <c r="AJZ92" s="0"/>
      <c r="AKA92" s="0"/>
      <c r="AKB92" s="0"/>
      <c r="AKC92" s="0"/>
      <c r="AKD92" s="0"/>
      <c r="AKE92" s="0"/>
      <c r="AKF92" s="0"/>
      <c r="AKG92" s="0"/>
      <c r="AKH92" s="0"/>
      <c r="AKI92" s="0"/>
      <c r="AKJ92" s="0"/>
      <c r="AKK92" s="0"/>
      <c r="AKL92" s="0"/>
      <c r="AKM92" s="0"/>
      <c r="AKN92" s="0"/>
      <c r="AKO92" s="0"/>
      <c r="AKP92" s="0"/>
      <c r="AKQ92" s="0"/>
      <c r="AKR92" s="0"/>
      <c r="AKS92" s="0"/>
      <c r="AKT92" s="0"/>
      <c r="AKU92" s="0"/>
      <c r="AKV92" s="0"/>
      <c r="AKW92" s="0"/>
      <c r="AKX92" s="0"/>
      <c r="AKY92" s="0"/>
      <c r="AKZ92" s="0"/>
      <c r="ALA92" s="0"/>
      <c r="ALB92" s="0"/>
      <c r="ALC92" s="0"/>
      <c r="ALD92" s="0"/>
      <c r="ALE92" s="0"/>
      <c r="ALF92" s="0"/>
      <c r="ALG92" s="0"/>
      <c r="ALH92" s="0"/>
      <c r="ALI92" s="0"/>
      <c r="ALJ92" s="0"/>
      <c r="ALK92" s="0"/>
      <c r="ALL92" s="0"/>
      <c r="ALM92" s="0"/>
      <c r="ALN92" s="0"/>
      <c r="ALO92" s="0"/>
      <c r="ALP92" s="0"/>
      <c r="ALQ92" s="0"/>
      <c r="ALR92" s="0"/>
      <c r="ALS92" s="0"/>
      <c r="ALT92" s="0"/>
      <c r="ALU92" s="0"/>
      <c r="ALV92" s="0"/>
      <c r="ALW92" s="0"/>
      <c r="ALX92" s="0"/>
      <c r="ALY92" s="0"/>
      <c r="ALZ92" s="0"/>
      <c r="AMA92" s="0"/>
      <c r="AMB92" s="0"/>
      <c r="AMC92" s="0"/>
      <c r="AMD92" s="0"/>
      <c r="AME92" s="0"/>
      <c r="AMF92" s="0"/>
      <c r="AMG92" s="0"/>
      <c r="AMH92" s="0"/>
      <c r="AMI92" s="0"/>
      <c r="AMJ92" s="0"/>
    </row>
    <row r="93" customFormat="false" ht="14" hidden="false" customHeight="false" outlineLevel="0" collapsed="false">
      <c r="A93" s="26" t="s">
        <v>129</v>
      </c>
      <c r="B93" s="26" t="s">
        <v>64</v>
      </c>
      <c r="C93" s="42" t="str">
        <f aca="false">IF(D93="מינימרקט","מינימרקט",IF(D93="ON THE GO","פיצוחיות","מזון מהיר"))&amp;" "&amp;E93&amp;" "&amp;F93</f>
        <v>פיצוחיות ערבי קר פרטי</v>
      </c>
      <c r="D93" s="26" t="s">
        <v>27</v>
      </c>
      <c r="E93" s="26" t="s">
        <v>34</v>
      </c>
      <c r="F93" s="25" t="s">
        <v>29</v>
      </c>
      <c r="G93" s="15"/>
      <c r="H93" s="25" t="s">
        <v>30</v>
      </c>
      <c r="I93" s="15" t="s">
        <v>130</v>
      </c>
      <c r="J93" s="15" t="s">
        <v>32</v>
      </c>
      <c r="K93" s="20" t="s">
        <v>71</v>
      </c>
      <c r="L93" s="34" t="s">
        <v>72</v>
      </c>
      <c r="M93" s="20" t="s">
        <v>73</v>
      </c>
      <c r="N93" s="20" t="s">
        <v>131</v>
      </c>
      <c r="O93" s="15" t="s">
        <v>132</v>
      </c>
      <c r="P93" s="15" t="n">
        <v>2</v>
      </c>
      <c r="Q93" s="33" t="n">
        <f aca="false">0.15/4</f>
        <v>0.0375</v>
      </c>
      <c r="R93" s="20" t="n">
        <v>3</v>
      </c>
      <c r="S93" s="20"/>
      <c r="T93" s="39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  <c r="ALX93" s="0"/>
      <c r="ALY93" s="0"/>
      <c r="ALZ93" s="0"/>
      <c r="AMA93" s="0"/>
      <c r="AMB93" s="0"/>
      <c r="AMC93" s="0"/>
      <c r="AMD93" s="0"/>
      <c r="AME93" s="0"/>
      <c r="AMF93" s="0"/>
      <c r="AMG93" s="0"/>
      <c r="AMH93" s="0"/>
      <c r="AMI93" s="0"/>
      <c r="AMJ93" s="0"/>
    </row>
    <row r="94" customFormat="false" ht="14" hidden="false" customHeight="false" outlineLevel="0" collapsed="false">
      <c r="A94" s="25" t="s">
        <v>87</v>
      </c>
      <c r="B94" s="26" t="s">
        <v>81</v>
      </c>
      <c r="C94" s="42" t="str">
        <f aca="false">IF(D94="מינימרקט","מינימרקט",IF(D94="ON THE GO","פיצוחיות","מזון מהיר"))&amp;" "&amp;E94&amp;" "&amp;F94</f>
        <v>פיצוחיות ערבי קר פרטי</v>
      </c>
      <c r="D94" s="26" t="s">
        <v>27</v>
      </c>
      <c r="E94" s="26" t="s">
        <v>34</v>
      </c>
      <c r="F94" s="25" t="s">
        <v>29</v>
      </c>
      <c r="G94" s="26" t="s">
        <v>88</v>
      </c>
      <c r="H94" s="34"/>
      <c r="I94" s="20" t="s">
        <v>89</v>
      </c>
      <c r="J94" s="15" t="s">
        <v>32</v>
      </c>
      <c r="K94" s="20" t="s">
        <v>84</v>
      </c>
      <c r="L94" s="15" t="s">
        <v>85</v>
      </c>
      <c r="M94" s="15"/>
      <c r="N94" s="15"/>
      <c r="O94" s="15"/>
      <c r="P94" s="15"/>
      <c r="Q94" s="33" t="n">
        <v>0.3</v>
      </c>
      <c r="R94" s="15" t="s">
        <v>90</v>
      </c>
      <c r="S94" s="15" t="s">
        <v>86</v>
      </c>
      <c r="T94" s="39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  <c r="ALX94" s="0"/>
      <c r="ALY94" s="0"/>
      <c r="ALZ94" s="0"/>
      <c r="AMA94" s="0"/>
      <c r="AMB94" s="0"/>
      <c r="AMC94" s="0"/>
      <c r="AMD94" s="0"/>
      <c r="AME94" s="0"/>
      <c r="AMF94" s="0"/>
      <c r="AMG94" s="0"/>
      <c r="AMH94" s="0"/>
      <c r="AMI94" s="0"/>
      <c r="AMJ94" s="0"/>
    </row>
    <row r="95" customFormat="false" ht="14" hidden="false" customHeight="false" outlineLevel="0" collapsed="false">
      <c r="A95" s="25" t="s">
        <v>133</v>
      </c>
      <c r="B95" s="26" t="s">
        <v>92</v>
      </c>
      <c r="C95" s="42" t="str">
        <f aca="false">IF(D95="מינימרקט","מינימרקט",IF(D95="ON THE GO","פיצוחיות","מזון מהיר"))&amp;" "&amp;E95&amp;" "&amp;F95</f>
        <v>פיצוחיות ערבי קר פרטי</v>
      </c>
      <c r="D95" s="26" t="s">
        <v>27</v>
      </c>
      <c r="E95" s="26" t="s">
        <v>34</v>
      </c>
      <c r="F95" s="25" t="s">
        <v>29</v>
      </c>
      <c r="G95" s="25"/>
      <c r="H95" s="25"/>
      <c r="I95" s="20" t="s">
        <v>76</v>
      </c>
      <c r="J95" s="15" t="s">
        <v>32</v>
      </c>
      <c r="K95" s="20" t="s">
        <v>77</v>
      </c>
      <c r="L95" s="25"/>
      <c r="M95" s="15" t="s">
        <v>78</v>
      </c>
      <c r="N95" s="15" t="n">
        <v>9</v>
      </c>
      <c r="O95" s="15"/>
      <c r="P95" s="15"/>
      <c r="Q95" s="33" t="n">
        <v>0.05</v>
      </c>
      <c r="R95" s="25" t="s">
        <v>79</v>
      </c>
      <c r="S95" s="15"/>
      <c r="T95" s="39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  <c r="ALX95" s="0"/>
      <c r="ALY95" s="0"/>
      <c r="ALZ95" s="0"/>
      <c r="AMA95" s="0"/>
      <c r="AMB95" s="0"/>
      <c r="AMC95" s="0"/>
      <c r="AMD95" s="0"/>
      <c r="AME95" s="0"/>
      <c r="AMF95" s="0"/>
      <c r="AMG95" s="0"/>
      <c r="AMH95" s="0"/>
      <c r="AMI95" s="0"/>
      <c r="AMJ95" s="0"/>
    </row>
    <row r="96" customFormat="false" ht="14" hidden="false" customHeight="false" outlineLevel="0" collapsed="false">
      <c r="A96" s="25" t="s">
        <v>134</v>
      </c>
      <c r="B96" s="26" t="s">
        <v>92</v>
      </c>
      <c r="C96" s="42" t="str">
        <f aca="false">IF(D96="מינימרקט","מינימרקט",IF(D96="ON THE GO","פיצוחיות","מזון מהיר"))&amp;" "&amp;E96&amp;" "&amp;F96</f>
        <v>פיצוחיות ערבי קר פרטי</v>
      </c>
      <c r="D96" s="26" t="s">
        <v>27</v>
      </c>
      <c r="E96" s="26" t="s">
        <v>34</v>
      </c>
      <c r="F96" s="25" t="s">
        <v>29</v>
      </c>
      <c r="G96" s="25"/>
      <c r="H96" s="25"/>
      <c r="I96" s="20" t="s">
        <v>76</v>
      </c>
      <c r="J96" s="15" t="s">
        <v>32</v>
      </c>
      <c r="K96" s="20" t="s">
        <v>77</v>
      </c>
      <c r="L96" s="25"/>
      <c r="M96" s="15" t="s">
        <v>78</v>
      </c>
      <c r="N96" s="15" t="n">
        <v>2</v>
      </c>
      <c r="O96" s="15"/>
      <c r="P96" s="15"/>
      <c r="Q96" s="33" t="n">
        <v>0.05</v>
      </c>
      <c r="R96" s="25" t="s">
        <v>79</v>
      </c>
      <c r="S96" s="15"/>
      <c r="T96" s="39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  <c r="ALX96" s="0"/>
      <c r="ALY96" s="0"/>
      <c r="ALZ96" s="0"/>
      <c r="AMA96" s="0"/>
      <c r="AMB96" s="0"/>
      <c r="AMC96" s="0"/>
      <c r="AMD96" s="0"/>
      <c r="AME96" s="0"/>
      <c r="AMF96" s="0"/>
      <c r="AMG96" s="0"/>
      <c r="AMH96" s="0"/>
      <c r="AMI96" s="0"/>
      <c r="AMJ96" s="0"/>
    </row>
    <row r="97" customFormat="false" ht="14" hidden="false" customHeight="false" outlineLevel="0" collapsed="false">
      <c r="A97" s="25" t="s">
        <v>135</v>
      </c>
      <c r="B97" s="26" t="s">
        <v>92</v>
      </c>
      <c r="C97" s="42" t="str">
        <f aca="false">IF(D97="מינימרקט","מינימרקט",IF(D97="ON THE GO","פיצוחיות","מזון מהיר"))&amp;" "&amp;E97&amp;" "&amp;F97</f>
        <v>פיצוחיות ערבי קר פרטי</v>
      </c>
      <c r="D97" s="26" t="s">
        <v>27</v>
      </c>
      <c r="E97" s="26" t="s">
        <v>34</v>
      </c>
      <c r="F97" s="25" t="s">
        <v>29</v>
      </c>
      <c r="G97" s="25"/>
      <c r="H97" s="25"/>
      <c r="I97" s="20" t="s">
        <v>76</v>
      </c>
      <c r="J97" s="15" t="s">
        <v>32</v>
      </c>
      <c r="K97" s="20" t="s">
        <v>77</v>
      </c>
      <c r="L97" s="25"/>
      <c r="M97" s="15" t="s">
        <v>78</v>
      </c>
      <c r="N97" s="15" t="n">
        <v>12</v>
      </c>
      <c r="O97" s="15"/>
      <c r="P97" s="15"/>
      <c r="Q97" s="33" t="n">
        <v>0.05</v>
      </c>
      <c r="R97" s="25" t="s">
        <v>79</v>
      </c>
      <c r="S97" s="15"/>
      <c r="T97" s="39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  <c r="AJ97" s="0"/>
      <c r="AK97" s="0"/>
      <c r="AL97" s="0"/>
      <c r="AM97" s="0"/>
      <c r="AN97" s="0"/>
      <c r="AO97" s="0"/>
      <c r="AP97" s="0"/>
      <c r="AQ97" s="0"/>
      <c r="AR97" s="0"/>
      <c r="AS97" s="0"/>
      <c r="AT97" s="0"/>
      <c r="AU97" s="0"/>
      <c r="AV97" s="0"/>
      <c r="AW97" s="0"/>
      <c r="AX97" s="0"/>
      <c r="AY97" s="0"/>
      <c r="AZ97" s="0"/>
      <c r="BA97" s="0"/>
      <c r="BB97" s="0"/>
      <c r="BC97" s="0"/>
      <c r="BD97" s="0"/>
      <c r="BE97" s="0"/>
      <c r="BF97" s="0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  <c r="ALX97" s="0"/>
      <c r="ALY97" s="0"/>
      <c r="ALZ97" s="0"/>
      <c r="AMA97" s="0"/>
      <c r="AMB97" s="0"/>
      <c r="AMC97" s="0"/>
      <c r="AMD97" s="0"/>
      <c r="AME97" s="0"/>
      <c r="AMF97" s="0"/>
      <c r="AMG97" s="0"/>
      <c r="AMH97" s="0"/>
      <c r="AMI97" s="0"/>
      <c r="AMJ97" s="0"/>
    </row>
    <row r="98" customFormat="false" ht="28" hidden="false" customHeight="false" outlineLevel="0" collapsed="false">
      <c r="A98" s="25" t="s">
        <v>109</v>
      </c>
      <c r="B98" s="26" t="s">
        <v>26</v>
      </c>
      <c r="C98" s="42" t="str">
        <f aca="false">IF(D98="מינימרקט","מינימרקט",IF(D98="ON THE GO","פיצוחיות","מזון מהיר"))&amp;" "&amp;E98&amp;" "&amp;F98</f>
        <v>פיצוחיות חרדי קר פרטי</v>
      </c>
      <c r="D98" s="26" t="s">
        <v>27</v>
      </c>
      <c r="E98" s="26" t="s">
        <v>37</v>
      </c>
      <c r="F98" s="25" t="s">
        <v>29</v>
      </c>
      <c r="G98" s="15"/>
      <c r="H98" s="25" t="s">
        <v>30</v>
      </c>
      <c r="I98" s="15" t="s">
        <v>31</v>
      </c>
      <c r="J98" s="15" t="s">
        <v>32</v>
      </c>
      <c r="K98" s="15" t="s">
        <v>33</v>
      </c>
      <c r="L98" s="29" t="s">
        <v>46</v>
      </c>
      <c r="M98" s="15"/>
      <c r="N98" s="15"/>
      <c r="O98" s="15"/>
      <c r="P98" s="15"/>
      <c r="Q98" s="43" t="n">
        <f aca="false">0.4/12</f>
        <v>0.0333333333333333</v>
      </c>
      <c r="R98" s="15" t="n">
        <v>1</v>
      </c>
      <c r="S98" s="15"/>
      <c r="T98" s="39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  <c r="ALX98" s="0"/>
      <c r="ALY98" s="0"/>
      <c r="ALZ98" s="0"/>
      <c r="AMA98" s="0"/>
      <c r="AMB98" s="0"/>
      <c r="AMC98" s="0"/>
      <c r="AMD98" s="0"/>
      <c r="AME98" s="0"/>
      <c r="AMF98" s="0"/>
      <c r="AMG98" s="0"/>
      <c r="AMH98" s="0"/>
      <c r="AMI98" s="0"/>
      <c r="AMJ98" s="0"/>
    </row>
    <row r="99" customFormat="false" ht="14" hidden="false" customHeight="false" outlineLevel="0" collapsed="false">
      <c r="A99" s="25" t="s">
        <v>110</v>
      </c>
      <c r="B99" s="26" t="s">
        <v>26</v>
      </c>
      <c r="C99" s="42" t="str">
        <f aca="false">IF(D99="מינימרקט","מינימרקט",IF(D99="ON THE GO","פיצוחיות","מזון מהיר"))&amp;" "&amp;E99&amp;" "&amp;F99</f>
        <v>פיצוחיות חרדי קר פרטי</v>
      </c>
      <c r="D99" s="26" t="s">
        <v>27</v>
      </c>
      <c r="E99" s="26" t="s">
        <v>37</v>
      </c>
      <c r="F99" s="25" t="s">
        <v>29</v>
      </c>
      <c r="G99" s="15"/>
      <c r="H99" s="25" t="s">
        <v>30</v>
      </c>
      <c r="I99" s="15" t="s">
        <v>31</v>
      </c>
      <c r="J99" s="15" t="s">
        <v>32</v>
      </c>
      <c r="K99" s="15" t="s">
        <v>33</v>
      </c>
      <c r="L99" s="44" t="s">
        <v>111</v>
      </c>
      <c r="M99" s="15"/>
      <c r="N99" s="15"/>
      <c r="O99" s="15"/>
      <c r="P99" s="15"/>
      <c r="Q99" s="43" t="n">
        <v>0.0333333333333333</v>
      </c>
      <c r="R99" s="15" t="n">
        <v>1</v>
      </c>
      <c r="S99" s="15"/>
      <c r="T99" s="39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  <c r="ALX99" s="0"/>
      <c r="ALY99" s="0"/>
      <c r="ALZ99" s="0"/>
      <c r="AMA99" s="0"/>
      <c r="AMB99" s="0"/>
      <c r="AMC99" s="0"/>
      <c r="AMD99" s="0"/>
      <c r="AME99" s="0"/>
      <c r="AMF99" s="0"/>
      <c r="AMG99" s="0"/>
      <c r="AMH99" s="0"/>
      <c r="AMI99" s="0"/>
      <c r="AMJ99" s="0"/>
    </row>
    <row r="100" customFormat="false" ht="14" hidden="false" customHeight="false" outlineLevel="0" collapsed="false">
      <c r="A100" s="25" t="s">
        <v>113</v>
      </c>
      <c r="B100" s="26" t="s">
        <v>26</v>
      </c>
      <c r="C100" s="42" t="str">
        <f aca="false">IF(D100="מינימרקט","מינימרקט",IF(D100="ON THE GO","פיצוחיות","מזון מהיר"))&amp;" "&amp;E100&amp;" "&amp;F100</f>
        <v>פיצוחיות חרדי קר פרטי</v>
      </c>
      <c r="D100" s="26" t="s">
        <v>27</v>
      </c>
      <c r="E100" s="26" t="s">
        <v>37</v>
      </c>
      <c r="F100" s="25" t="s">
        <v>29</v>
      </c>
      <c r="G100" s="15"/>
      <c r="H100" s="25" t="s">
        <v>30</v>
      </c>
      <c r="I100" s="15" t="s">
        <v>31</v>
      </c>
      <c r="J100" s="15" t="s">
        <v>32</v>
      </c>
      <c r="K100" s="15" t="s">
        <v>33</v>
      </c>
      <c r="L100" s="44" t="n">
        <v>7290001594155</v>
      </c>
      <c r="M100" s="15"/>
      <c r="N100" s="15"/>
      <c r="O100" s="15"/>
      <c r="P100" s="15"/>
      <c r="Q100" s="43" t="n">
        <f aca="false">0.4/12</f>
        <v>0.0333333333333333</v>
      </c>
      <c r="R100" s="15" t="n">
        <v>1</v>
      </c>
      <c r="S100" s="15"/>
      <c r="T100" s="39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customFormat="false" ht="14" hidden="false" customHeight="false" outlineLevel="0" collapsed="false">
      <c r="A101" s="25" t="s">
        <v>112</v>
      </c>
      <c r="B101" s="26" t="s">
        <v>26</v>
      </c>
      <c r="C101" s="42" t="str">
        <f aca="false">IF(D101="מינימרקט","מינימרקט",IF(D101="ON THE GO","פיצוחיות","מזון מהיר"))&amp;" "&amp;E101&amp;" "&amp;F101</f>
        <v>פיצוחיות חרדי קר פרטי</v>
      </c>
      <c r="D101" s="26" t="s">
        <v>27</v>
      </c>
      <c r="E101" s="26" t="s">
        <v>37</v>
      </c>
      <c r="F101" s="25" t="s">
        <v>29</v>
      </c>
      <c r="G101" s="15"/>
      <c r="H101" s="25" t="s">
        <v>30</v>
      </c>
      <c r="I101" s="15" t="s">
        <v>31</v>
      </c>
      <c r="J101" s="15" t="s">
        <v>32</v>
      </c>
      <c r="K101" s="15" t="s">
        <v>33</v>
      </c>
      <c r="L101" s="29" t="s">
        <v>50</v>
      </c>
      <c r="M101" s="15"/>
      <c r="N101" s="15"/>
      <c r="O101" s="15"/>
      <c r="P101" s="15"/>
      <c r="Q101" s="43" t="n">
        <f aca="false">0.4/12</f>
        <v>0.0333333333333333</v>
      </c>
      <c r="R101" s="15" t="n">
        <v>1</v>
      </c>
      <c r="S101" s="15"/>
      <c r="T101" s="39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  <c r="ALX101" s="0"/>
      <c r="ALY101" s="0"/>
      <c r="ALZ101" s="0"/>
      <c r="AMA101" s="0"/>
      <c r="AMB101" s="0"/>
      <c r="AMC101" s="0"/>
      <c r="AMD101" s="0"/>
      <c r="AME101" s="0"/>
      <c r="AMF101" s="0"/>
      <c r="AMG101" s="0"/>
      <c r="AMH101" s="0"/>
      <c r="AMI101" s="0"/>
      <c r="AMJ101" s="0"/>
    </row>
    <row r="102" customFormat="false" ht="14" hidden="false" customHeight="false" outlineLevel="0" collapsed="false">
      <c r="A102" s="25" t="s">
        <v>115</v>
      </c>
      <c r="B102" s="26" t="s">
        <v>26</v>
      </c>
      <c r="C102" s="42" t="str">
        <f aca="false">IF(D102="מינימרקט","מינימרקט",IF(D102="ON THE GO","פיצוחיות","מזון מהיר"))&amp;" "&amp;E102&amp;" "&amp;F102</f>
        <v>פיצוחיות חרדי קר פרטי</v>
      </c>
      <c r="D102" s="26" t="s">
        <v>27</v>
      </c>
      <c r="E102" s="26" t="s">
        <v>37</v>
      </c>
      <c r="F102" s="25" t="s">
        <v>29</v>
      </c>
      <c r="G102" s="15"/>
      <c r="H102" s="25" t="s">
        <v>30</v>
      </c>
      <c r="I102" s="15" t="s">
        <v>31</v>
      </c>
      <c r="J102" s="15" t="s">
        <v>32</v>
      </c>
      <c r="K102" s="15" t="s">
        <v>33</v>
      </c>
      <c r="L102" s="44" t="n">
        <v>7290008909853</v>
      </c>
      <c r="M102" s="15"/>
      <c r="N102" s="15"/>
      <c r="O102" s="15"/>
      <c r="P102" s="15"/>
      <c r="Q102" s="43" t="n">
        <f aca="false">0.4/12</f>
        <v>0.0333333333333333</v>
      </c>
      <c r="R102" s="15" t="n">
        <v>1</v>
      </c>
      <c r="S102" s="15"/>
      <c r="T102" s="39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4" hidden="false" customHeight="false" outlineLevel="0" collapsed="false">
      <c r="A103" s="25" t="s">
        <v>114</v>
      </c>
      <c r="B103" s="26" t="s">
        <v>26</v>
      </c>
      <c r="C103" s="42" t="str">
        <f aca="false">IF(D103="מינימרקט","מינימרקט",IF(D103="ON THE GO","פיצוחיות","מזון מהיר"))&amp;" "&amp;E103&amp;" "&amp;F103</f>
        <v>פיצוחיות חרדי קר פרטי</v>
      </c>
      <c r="D103" s="26" t="s">
        <v>27</v>
      </c>
      <c r="E103" s="26" t="s">
        <v>37</v>
      </c>
      <c r="F103" s="25" t="s">
        <v>29</v>
      </c>
      <c r="G103" s="15"/>
      <c r="H103" s="25" t="s">
        <v>30</v>
      </c>
      <c r="I103" s="15" t="s">
        <v>31</v>
      </c>
      <c r="J103" s="15" t="s">
        <v>32</v>
      </c>
      <c r="K103" s="15" t="s">
        <v>33</v>
      </c>
      <c r="L103" s="44" t="n">
        <v>7290001594230</v>
      </c>
      <c r="M103" s="15"/>
      <c r="N103" s="15"/>
      <c r="O103" s="15"/>
      <c r="P103" s="15"/>
      <c r="Q103" s="43" t="n">
        <f aca="false">0.4/12</f>
        <v>0.0333333333333333</v>
      </c>
      <c r="R103" s="15" t="n">
        <v>1</v>
      </c>
      <c r="S103" s="15"/>
      <c r="T103" s="20" t="s">
        <v>52</v>
      </c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4" hidden="false" customHeight="false" outlineLevel="0" collapsed="false">
      <c r="A104" s="25" t="s">
        <v>116</v>
      </c>
      <c r="B104" s="26" t="s">
        <v>26</v>
      </c>
      <c r="C104" s="42" t="str">
        <f aca="false">IF(D104="מינימרקט","מינימרקט",IF(D104="ON THE GO","פיצוחיות","מזון מהיר"))&amp;" "&amp;E104&amp;" "&amp;F104</f>
        <v>פיצוחיות חרדי קר פרטי</v>
      </c>
      <c r="D104" s="26" t="s">
        <v>27</v>
      </c>
      <c r="E104" s="26" t="s">
        <v>37</v>
      </c>
      <c r="F104" s="25" t="s">
        <v>29</v>
      </c>
      <c r="G104" s="15"/>
      <c r="H104" s="25" t="s">
        <v>30</v>
      </c>
      <c r="I104" s="15" t="s">
        <v>31</v>
      </c>
      <c r="J104" s="15" t="s">
        <v>32</v>
      </c>
      <c r="K104" s="15" t="s">
        <v>33</v>
      </c>
      <c r="L104" s="44" t="n">
        <v>7290011018184</v>
      </c>
      <c r="M104" s="15"/>
      <c r="N104" s="15"/>
      <c r="O104" s="15"/>
      <c r="P104" s="15"/>
      <c r="Q104" s="43" t="n">
        <f aca="false">0.4/12</f>
        <v>0.0333333333333333</v>
      </c>
      <c r="R104" s="15" t="n">
        <v>1</v>
      </c>
      <c r="S104" s="15"/>
      <c r="T104" s="20" t="s">
        <v>117</v>
      </c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4" hidden="false" customHeight="false" outlineLevel="0" collapsed="false">
      <c r="A105" s="25" t="s">
        <v>118</v>
      </c>
      <c r="B105" s="26" t="s">
        <v>26</v>
      </c>
      <c r="C105" s="42" t="str">
        <f aca="false">IF(D105="מינימרקט","מינימרקט",IF(D105="ON THE GO","פיצוחיות","מזון מהיר"))&amp;" "&amp;E105&amp;" "&amp;F105</f>
        <v>פיצוחיות חרדי קר פרטי</v>
      </c>
      <c r="D105" s="26" t="s">
        <v>27</v>
      </c>
      <c r="E105" s="26" t="s">
        <v>37</v>
      </c>
      <c r="F105" s="25" t="s">
        <v>29</v>
      </c>
      <c r="G105" s="15"/>
      <c r="H105" s="25" t="s">
        <v>30</v>
      </c>
      <c r="I105" s="15" t="s">
        <v>31</v>
      </c>
      <c r="J105" s="15" t="s">
        <v>32</v>
      </c>
      <c r="K105" s="15" t="s">
        <v>33</v>
      </c>
      <c r="L105" s="44" t="s">
        <v>119</v>
      </c>
      <c r="M105" s="15"/>
      <c r="N105" s="15"/>
      <c r="O105" s="15"/>
      <c r="P105" s="15"/>
      <c r="Q105" s="43" t="n">
        <f aca="false">0.4/12</f>
        <v>0.0333333333333333</v>
      </c>
      <c r="R105" s="15" t="n">
        <v>1</v>
      </c>
      <c r="S105" s="15"/>
      <c r="T105" s="2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4" hidden="false" customHeight="false" outlineLevel="0" collapsed="false">
      <c r="A106" s="25" t="s">
        <v>120</v>
      </c>
      <c r="B106" s="26" t="s">
        <v>26</v>
      </c>
      <c r="C106" s="42" t="str">
        <f aca="false">IF(D106="מינימרקט","מינימרקט",IF(D106="ON THE GO","פיצוחיות","מזון מהיר"))&amp;" "&amp;E106&amp;" "&amp;F106</f>
        <v>פיצוחיות חרדי קר פרטי</v>
      </c>
      <c r="D106" s="26" t="s">
        <v>27</v>
      </c>
      <c r="E106" s="26" t="s">
        <v>37</v>
      </c>
      <c r="F106" s="25" t="s">
        <v>29</v>
      </c>
      <c r="G106" s="15"/>
      <c r="H106" s="25" t="s">
        <v>30</v>
      </c>
      <c r="I106" s="15" t="s">
        <v>31</v>
      </c>
      <c r="J106" s="15" t="s">
        <v>32</v>
      </c>
      <c r="K106" s="15" t="s">
        <v>33</v>
      </c>
      <c r="L106" s="44" t="n">
        <v>7290001594179</v>
      </c>
      <c r="M106" s="15"/>
      <c r="N106" s="15"/>
      <c r="O106" s="15"/>
      <c r="P106" s="15"/>
      <c r="Q106" s="43" t="n">
        <f aca="false">0.4/12</f>
        <v>0.0333333333333333</v>
      </c>
      <c r="R106" s="15" t="n">
        <v>1</v>
      </c>
      <c r="S106" s="15"/>
      <c r="T106" s="20" t="s">
        <v>121</v>
      </c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56" hidden="false" customHeight="false" outlineLevel="0" collapsed="false">
      <c r="A107" s="25" t="s">
        <v>122</v>
      </c>
      <c r="B107" s="26" t="s">
        <v>26</v>
      </c>
      <c r="C107" s="42" t="str">
        <f aca="false">IF(D107="מינימרקט","מינימרקט",IF(D107="ON THE GO","פיצוחיות","מזון מהיר"))&amp;" "&amp;E107&amp;" "&amp;F107</f>
        <v>פיצוחיות חרדי קר פרטי</v>
      </c>
      <c r="D107" s="26" t="s">
        <v>27</v>
      </c>
      <c r="E107" s="26" t="s">
        <v>37</v>
      </c>
      <c r="F107" s="25" t="s">
        <v>29</v>
      </c>
      <c r="G107" s="15"/>
      <c r="H107" s="25" t="s">
        <v>30</v>
      </c>
      <c r="I107" s="15" t="s">
        <v>31</v>
      </c>
      <c r="J107" s="15" t="s">
        <v>32</v>
      </c>
      <c r="K107" s="15" t="s">
        <v>33</v>
      </c>
      <c r="L107" s="44" t="n">
        <v>7290110110635</v>
      </c>
      <c r="M107" s="15"/>
      <c r="N107" s="15"/>
      <c r="O107" s="15"/>
      <c r="P107" s="15"/>
      <c r="Q107" s="43" t="n">
        <f aca="false">0.4/12</f>
        <v>0.0333333333333333</v>
      </c>
      <c r="R107" s="15" t="n">
        <v>1</v>
      </c>
      <c r="S107" s="15"/>
      <c r="T107" s="45" t="s">
        <v>123</v>
      </c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4" hidden="false" customHeight="false" outlineLevel="0" collapsed="false">
      <c r="A108" s="25" t="s">
        <v>143</v>
      </c>
      <c r="B108" s="26" t="s">
        <v>26</v>
      </c>
      <c r="C108" s="42" t="str">
        <f aca="false">IF(D108="מינימרקט","מינימרקט",IF(D108="ON THE GO","פיצוחיות","מזון מהיר"))&amp;" "&amp;E108&amp;" "&amp;F108</f>
        <v>פיצוחיות חרדי קר פרטי</v>
      </c>
      <c r="D108" s="26" t="s">
        <v>27</v>
      </c>
      <c r="E108" s="26" t="s">
        <v>37</v>
      </c>
      <c r="F108" s="25" t="s">
        <v>29</v>
      </c>
      <c r="G108" s="15"/>
      <c r="H108" s="25" t="s">
        <v>30</v>
      </c>
      <c r="I108" s="15" t="s">
        <v>31</v>
      </c>
      <c r="J108" s="15" t="s">
        <v>32</v>
      </c>
      <c r="K108" s="15" t="s">
        <v>33</v>
      </c>
      <c r="L108" s="44" t="s">
        <v>144</v>
      </c>
      <c r="M108" s="15"/>
      <c r="N108" s="15"/>
      <c r="O108" s="15"/>
      <c r="P108" s="15"/>
      <c r="Q108" s="43" t="n">
        <f aca="false">0.4/12</f>
        <v>0.0333333333333333</v>
      </c>
      <c r="R108" s="15" t="n">
        <v>1</v>
      </c>
      <c r="S108" s="15"/>
      <c r="T108" s="2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98" hidden="false" customHeight="false" outlineLevel="0" collapsed="false">
      <c r="A109" s="26" t="s">
        <v>63</v>
      </c>
      <c r="B109" s="26" t="s">
        <v>64</v>
      </c>
      <c r="C109" s="42" t="str">
        <f aca="false">IF(D109="מינימרקט","מינימרקט",IF(D109="ON THE GO","פיצוחיות","מזון מהיר"))&amp;" "&amp;E109&amp;" "&amp;F109</f>
        <v>פיצוחיות חרדי קר פרטי</v>
      </c>
      <c r="D109" s="26" t="s">
        <v>27</v>
      </c>
      <c r="E109" s="26" t="s">
        <v>37</v>
      </c>
      <c r="F109" s="25" t="s">
        <v>29</v>
      </c>
      <c r="G109" s="15"/>
      <c r="H109" s="25" t="s">
        <v>30</v>
      </c>
      <c r="I109" s="20" t="s">
        <v>65</v>
      </c>
      <c r="J109" s="20" t="s">
        <v>66</v>
      </c>
      <c r="K109" s="15" t="s">
        <v>33</v>
      </c>
      <c r="L109" s="34" t="s">
        <v>145</v>
      </c>
      <c r="M109" s="15"/>
      <c r="N109" s="15"/>
      <c r="O109" s="15"/>
      <c r="P109" s="15"/>
      <c r="Q109" s="33" t="n">
        <f aca="false">0.15/4</f>
        <v>0.0375</v>
      </c>
      <c r="R109" s="15" t="n">
        <v>2</v>
      </c>
      <c r="S109" s="15"/>
      <c r="T109" s="2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4" hidden="false" customHeight="false" outlineLevel="0" collapsed="false">
      <c r="A110" s="26" t="s">
        <v>127</v>
      </c>
      <c r="B110" s="26" t="s">
        <v>64</v>
      </c>
      <c r="C110" s="42" t="str">
        <f aca="false">IF(D110="מינימרקט","מינימרקט",IF(D110="ON THE GO","פיצוחיות","מזון מהיר"))&amp;" "&amp;E110&amp;" "&amp;F110</f>
        <v>פיצוחיות חרדי קר פרטי</v>
      </c>
      <c r="D110" s="26" t="s">
        <v>27</v>
      </c>
      <c r="E110" s="26" t="s">
        <v>37</v>
      </c>
      <c r="F110" s="25" t="s">
        <v>29</v>
      </c>
      <c r="G110" s="15"/>
      <c r="H110" s="25" t="s">
        <v>30</v>
      </c>
      <c r="I110" s="15" t="s">
        <v>128</v>
      </c>
      <c r="J110" s="15" t="s">
        <v>32</v>
      </c>
      <c r="K110" s="20" t="s">
        <v>84</v>
      </c>
      <c r="L110" s="15" t="s">
        <v>85</v>
      </c>
      <c r="M110" s="20" t="s">
        <v>73</v>
      </c>
      <c r="N110" s="20" t="n">
        <v>1.5</v>
      </c>
      <c r="O110" s="15"/>
      <c r="P110" s="15"/>
      <c r="Q110" s="33" t="n">
        <f aca="false">0.15/4</f>
        <v>0.0375</v>
      </c>
      <c r="R110" s="20" t="n">
        <v>1</v>
      </c>
      <c r="S110" s="20"/>
      <c r="T110" s="2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4" hidden="false" customHeight="false" outlineLevel="0" collapsed="false">
      <c r="A111" s="26" t="s">
        <v>74</v>
      </c>
      <c r="B111" s="26" t="s">
        <v>64</v>
      </c>
      <c r="C111" s="42" t="str">
        <f aca="false">IF(D111="מינימרקט","מינימרקט",IF(D111="ON THE GO","פיצוחיות","מזון מהיר"))&amp;" "&amp;E111&amp;" "&amp;F111</f>
        <v>פיצוחיות חרדי קר פרטי</v>
      </c>
      <c r="D111" s="26" t="s">
        <v>27</v>
      </c>
      <c r="E111" s="26" t="s">
        <v>37</v>
      </c>
      <c r="F111" s="25" t="s">
        <v>29</v>
      </c>
      <c r="G111" s="26" t="s">
        <v>75</v>
      </c>
      <c r="H111" s="26"/>
      <c r="I111" s="20" t="s">
        <v>76</v>
      </c>
      <c r="J111" s="15" t="s">
        <v>32</v>
      </c>
      <c r="K111" s="20" t="s">
        <v>77</v>
      </c>
      <c r="L111" s="25"/>
      <c r="M111" s="15" t="s">
        <v>78</v>
      </c>
      <c r="N111" s="15" t="n">
        <v>16</v>
      </c>
      <c r="O111" s="15"/>
      <c r="P111" s="15"/>
      <c r="Q111" s="33" t="n">
        <f aca="false">0.15/4</f>
        <v>0.0375</v>
      </c>
      <c r="R111" s="25" t="s">
        <v>79</v>
      </c>
      <c r="S111" s="15"/>
      <c r="T111" s="39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4" hidden="false" customHeight="false" outlineLevel="0" collapsed="false">
      <c r="A112" s="26" t="s">
        <v>129</v>
      </c>
      <c r="B112" s="26" t="s">
        <v>64</v>
      </c>
      <c r="C112" s="42" t="str">
        <f aca="false">IF(D112="מינימרקט","מינימרקט",IF(D112="ON THE GO","פיצוחיות","מזון מהיר"))&amp;" "&amp;E112&amp;" "&amp;F112</f>
        <v>פיצוחיות חרדי קר פרטי</v>
      </c>
      <c r="D112" s="26" t="s">
        <v>27</v>
      </c>
      <c r="E112" s="26" t="s">
        <v>37</v>
      </c>
      <c r="F112" s="25" t="s">
        <v>29</v>
      </c>
      <c r="G112" s="15"/>
      <c r="H112" s="25" t="s">
        <v>30</v>
      </c>
      <c r="I112" s="15" t="s">
        <v>130</v>
      </c>
      <c r="J112" s="15" t="s">
        <v>32</v>
      </c>
      <c r="K112" s="20" t="s">
        <v>71</v>
      </c>
      <c r="L112" s="34" t="s">
        <v>72</v>
      </c>
      <c r="M112" s="20" t="s">
        <v>73</v>
      </c>
      <c r="N112" s="20" t="s">
        <v>131</v>
      </c>
      <c r="O112" s="15" t="s">
        <v>132</v>
      </c>
      <c r="P112" s="15" t="n">
        <v>2</v>
      </c>
      <c r="Q112" s="33" t="n">
        <f aca="false">0.15/4</f>
        <v>0.0375</v>
      </c>
      <c r="R112" s="20" t="n">
        <v>3</v>
      </c>
      <c r="S112" s="20"/>
      <c r="T112" s="39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4" hidden="false" customHeight="false" outlineLevel="0" collapsed="false">
      <c r="A113" s="25" t="s">
        <v>87</v>
      </c>
      <c r="B113" s="26" t="s">
        <v>81</v>
      </c>
      <c r="C113" s="42" t="str">
        <f aca="false">IF(D113="מינימרקט","מינימרקט",IF(D113="ON THE GO","פיצוחיות","מזון מהיר"))&amp;" "&amp;E113&amp;" "&amp;F113</f>
        <v>פיצוחיות חרדי קר פרטי</v>
      </c>
      <c r="D113" s="26" t="s">
        <v>27</v>
      </c>
      <c r="E113" s="26" t="s">
        <v>37</v>
      </c>
      <c r="F113" s="25" t="s">
        <v>29</v>
      </c>
      <c r="G113" s="26" t="s">
        <v>88</v>
      </c>
      <c r="H113" s="34"/>
      <c r="I113" s="20" t="s">
        <v>89</v>
      </c>
      <c r="J113" s="15" t="s">
        <v>32</v>
      </c>
      <c r="K113" s="20" t="s">
        <v>84</v>
      </c>
      <c r="L113" s="15" t="s">
        <v>85</v>
      </c>
      <c r="M113" s="15"/>
      <c r="N113" s="15"/>
      <c r="O113" s="15"/>
      <c r="P113" s="15"/>
      <c r="Q113" s="33" t="n">
        <v>0.3</v>
      </c>
      <c r="R113" s="15" t="s">
        <v>90</v>
      </c>
      <c r="S113" s="15" t="s">
        <v>86</v>
      </c>
      <c r="T113" s="39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4" hidden="false" customHeight="false" outlineLevel="0" collapsed="false">
      <c r="A114" s="25" t="s">
        <v>133</v>
      </c>
      <c r="B114" s="26" t="s">
        <v>92</v>
      </c>
      <c r="C114" s="42" t="str">
        <f aca="false">IF(D114="מינימרקט","מינימרקט",IF(D114="ON THE GO","פיצוחיות","מזון מהיר"))&amp;" "&amp;E114&amp;" "&amp;F114</f>
        <v>פיצוחיות חרדי קר פרטי</v>
      </c>
      <c r="D114" s="26" t="s">
        <v>27</v>
      </c>
      <c r="E114" s="26" t="s">
        <v>37</v>
      </c>
      <c r="F114" s="25" t="s">
        <v>29</v>
      </c>
      <c r="G114" s="25"/>
      <c r="H114" s="25"/>
      <c r="I114" s="20" t="s">
        <v>76</v>
      </c>
      <c r="J114" s="15" t="s">
        <v>32</v>
      </c>
      <c r="K114" s="20" t="s">
        <v>77</v>
      </c>
      <c r="L114" s="25"/>
      <c r="M114" s="15" t="s">
        <v>78</v>
      </c>
      <c r="N114" s="15" t="n">
        <v>9</v>
      </c>
      <c r="O114" s="15"/>
      <c r="P114" s="15"/>
      <c r="Q114" s="33" t="n">
        <v>0.05</v>
      </c>
      <c r="R114" s="25" t="s">
        <v>79</v>
      </c>
      <c r="S114" s="15"/>
      <c r="T114" s="39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4" hidden="false" customHeight="false" outlineLevel="0" collapsed="false">
      <c r="A115" s="25" t="s">
        <v>134</v>
      </c>
      <c r="B115" s="26" t="s">
        <v>92</v>
      </c>
      <c r="C115" s="42" t="str">
        <f aca="false">IF(D115="מינימרקט","מינימרקט",IF(D115="ON THE GO","פיצוחיות","מזון מהיר"))&amp;" "&amp;E115&amp;" "&amp;F115</f>
        <v>פיצוחיות חרדי קר פרטי</v>
      </c>
      <c r="D115" s="26" t="s">
        <v>27</v>
      </c>
      <c r="E115" s="26" t="s">
        <v>37</v>
      </c>
      <c r="F115" s="25" t="s">
        <v>29</v>
      </c>
      <c r="G115" s="25"/>
      <c r="H115" s="25"/>
      <c r="I115" s="20" t="s">
        <v>76</v>
      </c>
      <c r="J115" s="15" t="s">
        <v>32</v>
      </c>
      <c r="K115" s="20" t="s">
        <v>77</v>
      </c>
      <c r="L115" s="25"/>
      <c r="M115" s="15" t="s">
        <v>78</v>
      </c>
      <c r="N115" s="15" t="n">
        <v>2</v>
      </c>
      <c r="O115" s="15"/>
      <c r="P115" s="15"/>
      <c r="Q115" s="33" t="n">
        <v>0.05</v>
      </c>
      <c r="R115" s="25" t="s">
        <v>79</v>
      </c>
      <c r="S115" s="15"/>
      <c r="T115" s="39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4" hidden="false" customHeight="false" outlineLevel="0" collapsed="false">
      <c r="A116" s="25" t="s">
        <v>135</v>
      </c>
      <c r="B116" s="26" t="s">
        <v>92</v>
      </c>
      <c r="C116" s="42" t="str">
        <f aca="false">IF(D116="מינימרקט","מינימרקט",IF(D116="ON THE GO","פיצוחיות","מזון מהיר"))&amp;" "&amp;E116&amp;" "&amp;F116</f>
        <v>פיצוחיות חרדי קר פרטי</v>
      </c>
      <c r="D116" s="26" t="s">
        <v>27</v>
      </c>
      <c r="E116" s="26" t="s">
        <v>37</v>
      </c>
      <c r="F116" s="25" t="s">
        <v>29</v>
      </c>
      <c r="G116" s="25"/>
      <c r="H116" s="25"/>
      <c r="I116" s="20" t="s">
        <v>76</v>
      </c>
      <c r="J116" s="15" t="s">
        <v>32</v>
      </c>
      <c r="K116" s="20" t="s">
        <v>77</v>
      </c>
      <c r="L116" s="25"/>
      <c r="M116" s="15" t="s">
        <v>78</v>
      </c>
      <c r="N116" s="15" t="n">
        <v>12</v>
      </c>
      <c r="O116" s="15"/>
      <c r="P116" s="15"/>
      <c r="Q116" s="33" t="n">
        <v>0.05</v>
      </c>
      <c r="R116" s="25" t="s">
        <v>79</v>
      </c>
      <c r="S116" s="15"/>
      <c r="T116" s="39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4" hidden="false" customHeight="false" outlineLevel="0" collapsed="false">
      <c r="A117" s="25" t="s">
        <v>146</v>
      </c>
      <c r="B117" s="26" t="s">
        <v>26</v>
      </c>
      <c r="C117" s="26" t="str">
        <f aca="false">IF(D117="מינימרקט","מינימרקט",IF(D117="ON THE GO","פיצוחיות","מזון מהיר"))&amp;" "&amp;E117&amp;" "&amp;F117</f>
        <v>מזון מהיר כללי קר פרטי</v>
      </c>
      <c r="D117" s="26" t="s">
        <v>36</v>
      </c>
      <c r="E117" s="26" t="s">
        <v>28</v>
      </c>
      <c r="F117" s="25" t="s">
        <v>29</v>
      </c>
      <c r="G117" s="15"/>
      <c r="H117" s="25" t="s">
        <v>30</v>
      </c>
      <c r="I117" s="15" t="s">
        <v>31</v>
      </c>
      <c r="J117" s="15" t="s">
        <v>32</v>
      </c>
      <c r="K117" s="15" t="s">
        <v>33</v>
      </c>
      <c r="L117" s="44" t="n">
        <v>7290011017866</v>
      </c>
      <c r="M117" s="15"/>
      <c r="N117" s="15"/>
      <c r="O117" s="15"/>
      <c r="P117" s="15"/>
      <c r="Q117" s="43" t="n">
        <f aca="false">0.4/11</f>
        <v>0.0363636363636364</v>
      </c>
      <c r="R117" s="15" t="n">
        <v>1</v>
      </c>
      <c r="S117" s="15"/>
      <c r="T117" s="39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4" hidden="false" customHeight="false" outlineLevel="0" collapsed="false">
      <c r="A118" s="25" t="s">
        <v>147</v>
      </c>
      <c r="B118" s="26" t="s">
        <v>26</v>
      </c>
      <c r="C118" s="26" t="str">
        <f aca="false">IF(D118="מינימרקט","מינימרקט",IF(D118="ON THE GO","פיצוחיות","מזון מהיר"))&amp;" "&amp;E118&amp;" "&amp;F118</f>
        <v>מזון מהיר כללי קר פרטי</v>
      </c>
      <c r="D118" s="26" t="s">
        <v>36</v>
      </c>
      <c r="E118" s="26" t="s">
        <v>28</v>
      </c>
      <c r="F118" s="25" t="s">
        <v>29</v>
      </c>
      <c r="G118" s="15"/>
      <c r="H118" s="25" t="s">
        <v>30</v>
      </c>
      <c r="I118" s="15" t="s">
        <v>31</v>
      </c>
      <c r="J118" s="15" t="s">
        <v>32</v>
      </c>
      <c r="K118" s="15" t="s">
        <v>33</v>
      </c>
      <c r="L118" s="44" t="n">
        <v>7290011017873</v>
      </c>
      <c r="M118" s="15"/>
      <c r="N118" s="15"/>
      <c r="O118" s="15"/>
      <c r="P118" s="15"/>
      <c r="Q118" s="43" t="n">
        <f aca="false">0.4/11</f>
        <v>0.0363636363636364</v>
      </c>
      <c r="R118" s="15" t="n">
        <v>1</v>
      </c>
      <c r="S118" s="15"/>
      <c r="T118" s="39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4" hidden="false" customHeight="false" outlineLevel="0" collapsed="false">
      <c r="A119" s="25" t="s">
        <v>114</v>
      </c>
      <c r="B119" s="26" t="s">
        <v>26</v>
      </c>
      <c r="C119" s="26" t="str">
        <f aca="false">IF(D119="מינימרקט","מינימרקט",IF(D119="ON THE GO","פיצוחיות","מזון מהיר"))&amp;" "&amp;E119&amp;" "&amp;F119</f>
        <v>מזון מהיר כללי קר פרטי</v>
      </c>
      <c r="D119" s="26" t="s">
        <v>36</v>
      </c>
      <c r="E119" s="26" t="s">
        <v>28</v>
      </c>
      <c r="F119" s="25" t="s">
        <v>29</v>
      </c>
      <c r="G119" s="15"/>
      <c r="H119" s="25" t="s">
        <v>30</v>
      </c>
      <c r="I119" s="15" t="s">
        <v>31</v>
      </c>
      <c r="J119" s="15" t="s">
        <v>32</v>
      </c>
      <c r="K119" s="15" t="s">
        <v>33</v>
      </c>
      <c r="L119" s="44" t="n">
        <v>7290001594230</v>
      </c>
      <c r="M119" s="15"/>
      <c r="N119" s="15"/>
      <c r="O119" s="15"/>
      <c r="P119" s="15"/>
      <c r="Q119" s="43" t="n">
        <f aca="false">0.4/11</f>
        <v>0.0363636363636364</v>
      </c>
      <c r="R119" s="15" t="n">
        <v>1</v>
      </c>
      <c r="S119" s="15"/>
      <c r="T119" s="39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4" hidden="false" customHeight="false" outlineLevel="0" collapsed="false">
      <c r="A120" s="25" t="s">
        <v>110</v>
      </c>
      <c r="B120" s="26" t="s">
        <v>26</v>
      </c>
      <c r="C120" s="26" t="str">
        <f aca="false">IF(D120="מינימרקט","מינימרקט",IF(D120="ON THE GO","פיצוחיות","מזון מהיר"))&amp;" "&amp;E120&amp;" "&amp;F120</f>
        <v>מזון מהיר כללי קר פרטי</v>
      </c>
      <c r="D120" s="26" t="s">
        <v>36</v>
      </c>
      <c r="E120" s="26" t="s">
        <v>28</v>
      </c>
      <c r="F120" s="25" t="s">
        <v>29</v>
      </c>
      <c r="G120" s="15"/>
      <c r="H120" s="25" t="s">
        <v>30</v>
      </c>
      <c r="I120" s="15" t="s">
        <v>31</v>
      </c>
      <c r="J120" s="15" t="s">
        <v>32</v>
      </c>
      <c r="K120" s="15" t="s">
        <v>33</v>
      </c>
      <c r="L120" s="44" t="s">
        <v>111</v>
      </c>
      <c r="M120" s="15"/>
      <c r="N120" s="15"/>
      <c r="O120" s="15"/>
      <c r="P120" s="15"/>
      <c r="Q120" s="43" t="n">
        <v>0.0363636363636364</v>
      </c>
      <c r="R120" s="15" t="n">
        <v>1</v>
      </c>
      <c r="S120" s="15"/>
      <c r="T120" s="39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4" hidden="false" customHeight="false" outlineLevel="0" collapsed="false">
      <c r="A121" s="25" t="s">
        <v>118</v>
      </c>
      <c r="B121" s="26" t="s">
        <v>26</v>
      </c>
      <c r="C121" s="26" t="str">
        <f aca="false">IF(D121="מינימרקט","מינימרקט",IF(D121="ON THE GO","פיצוחיות","מזון מהיר"))&amp;" "&amp;E121&amp;" "&amp;F121</f>
        <v>מזון מהיר כללי קר פרטי</v>
      </c>
      <c r="D121" s="26" t="s">
        <v>36</v>
      </c>
      <c r="E121" s="26" t="s">
        <v>28</v>
      </c>
      <c r="F121" s="25" t="s">
        <v>29</v>
      </c>
      <c r="G121" s="15"/>
      <c r="H121" s="25" t="s">
        <v>30</v>
      </c>
      <c r="I121" s="15" t="s">
        <v>31</v>
      </c>
      <c r="J121" s="15" t="s">
        <v>32</v>
      </c>
      <c r="K121" s="15" t="s">
        <v>33</v>
      </c>
      <c r="L121" s="44" t="s">
        <v>119</v>
      </c>
      <c r="M121" s="15"/>
      <c r="N121" s="15"/>
      <c r="O121" s="15"/>
      <c r="P121" s="15"/>
      <c r="Q121" s="43" t="n">
        <f aca="false">0.4/11</f>
        <v>0.0363636363636364</v>
      </c>
      <c r="R121" s="15" t="n">
        <v>1</v>
      </c>
      <c r="S121" s="15"/>
      <c r="T121" s="20" t="s">
        <v>52</v>
      </c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4" hidden="false" customHeight="false" outlineLevel="0" collapsed="false">
      <c r="A122" s="25" t="s">
        <v>148</v>
      </c>
      <c r="B122" s="26" t="s">
        <v>26</v>
      </c>
      <c r="C122" s="26" t="str">
        <f aca="false">IF(D122="מינימרקט","מינימרקט",IF(D122="ON THE GO","פיצוחיות","מזון מהיר"))&amp;" "&amp;E122&amp;" "&amp;F122</f>
        <v>מזון מהיר כללי קר פרטי</v>
      </c>
      <c r="D122" s="26" t="s">
        <v>36</v>
      </c>
      <c r="E122" s="26" t="s">
        <v>28</v>
      </c>
      <c r="F122" s="25" t="s">
        <v>29</v>
      </c>
      <c r="G122" s="15"/>
      <c r="H122" s="25" t="s">
        <v>30</v>
      </c>
      <c r="I122" s="15" t="s">
        <v>31</v>
      </c>
      <c r="J122" s="15" t="s">
        <v>32</v>
      </c>
      <c r="K122" s="15" t="s">
        <v>33</v>
      </c>
      <c r="L122" s="44" t="n">
        <v>7290001594544</v>
      </c>
      <c r="M122" s="15"/>
      <c r="N122" s="15"/>
      <c r="O122" s="15"/>
      <c r="P122" s="15"/>
      <c r="Q122" s="43" t="n">
        <f aca="false">0.4/11</f>
        <v>0.0363636363636364</v>
      </c>
      <c r="R122" s="15" t="n">
        <v>1</v>
      </c>
      <c r="S122" s="15"/>
      <c r="T122" s="20" t="s">
        <v>117</v>
      </c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4" hidden="false" customHeight="false" outlineLevel="0" collapsed="false">
      <c r="A123" s="25" t="s">
        <v>138</v>
      </c>
      <c r="B123" s="26" t="s">
        <v>26</v>
      </c>
      <c r="C123" s="26" t="str">
        <f aca="false">IF(D123="מינימרקט","מינימרקט",IF(D123="ON THE GO","פיצוחיות","מזון מהיר"))&amp;" "&amp;E123&amp;" "&amp;F123</f>
        <v>מזון מהיר כללי קר פרטי</v>
      </c>
      <c r="D123" s="26" t="s">
        <v>36</v>
      </c>
      <c r="E123" s="26" t="s">
        <v>28</v>
      </c>
      <c r="F123" s="25" t="s">
        <v>29</v>
      </c>
      <c r="G123" s="15"/>
      <c r="H123" s="25" t="s">
        <v>30</v>
      </c>
      <c r="I123" s="15" t="s">
        <v>31</v>
      </c>
      <c r="J123" s="15" t="s">
        <v>32</v>
      </c>
      <c r="K123" s="15" t="s">
        <v>33</v>
      </c>
      <c r="L123" s="44" t="n">
        <v>7290011018184</v>
      </c>
      <c r="M123" s="15"/>
      <c r="N123" s="15"/>
      <c r="O123" s="15"/>
      <c r="P123" s="15"/>
      <c r="Q123" s="43" t="n">
        <f aca="false">0.4/11</f>
        <v>0.0363636363636364</v>
      </c>
      <c r="R123" s="15" t="n">
        <v>1</v>
      </c>
      <c r="S123" s="15"/>
      <c r="T123" s="2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4" hidden="false" customHeight="false" outlineLevel="0" collapsed="false">
      <c r="A124" s="25" t="s">
        <v>149</v>
      </c>
      <c r="B124" s="26" t="s">
        <v>26</v>
      </c>
      <c r="C124" s="26" t="str">
        <f aca="false">IF(D124="מינימרקט","מינימרקט",IF(D124="ON THE GO","פיצוחיות","מזון מהיר"))&amp;" "&amp;E124&amp;" "&amp;F124</f>
        <v>מזון מהיר כללי קר פרטי</v>
      </c>
      <c r="D124" s="26" t="s">
        <v>36</v>
      </c>
      <c r="E124" s="26" t="s">
        <v>28</v>
      </c>
      <c r="F124" s="25" t="s">
        <v>29</v>
      </c>
      <c r="G124" s="15"/>
      <c r="H124" s="25" t="s">
        <v>30</v>
      </c>
      <c r="I124" s="15" t="s">
        <v>31</v>
      </c>
      <c r="J124" s="15" t="s">
        <v>32</v>
      </c>
      <c r="K124" s="15" t="s">
        <v>33</v>
      </c>
      <c r="L124" s="44" t="s">
        <v>125</v>
      </c>
      <c r="M124" s="15"/>
      <c r="N124" s="15"/>
      <c r="O124" s="15"/>
      <c r="P124" s="15"/>
      <c r="Q124" s="43" t="n">
        <f aca="false">0.4/11</f>
        <v>0.0363636363636364</v>
      </c>
      <c r="R124" s="15" t="n">
        <v>1</v>
      </c>
      <c r="S124" s="15"/>
      <c r="T124" s="20" t="s">
        <v>121</v>
      </c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56" hidden="false" customHeight="false" outlineLevel="0" collapsed="false">
      <c r="A125" s="25" t="s">
        <v>150</v>
      </c>
      <c r="B125" s="26" t="s">
        <v>26</v>
      </c>
      <c r="C125" s="26" t="str">
        <f aca="false">IF(D125="מינימרקט","מינימרקט",IF(D125="ON THE GO","פיצוחיות","מזון מהיר"))&amp;" "&amp;E125&amp;" "&amp;F125</f>
        <v>מזון מהיר כללי קר פרטי</v>
      </c>
      <c r="D125" s="26" t="s">
        <v>36</v>
      </c>
      <c r="E125" s="26" t="s">
        <v>28</v>
      </c>
      <c r="F125" s="25" t="s">
        <v>29</v>
      </c>
      <c r="G125" s="15"/>
      <c r="H125" s="25" t="s">
        <v>30</v>
      </c>
      <c r="I125" s="15" t="s">
        <v>31</v>
      </c>
      <c r="J125" s="15" t="s">
        <v>32</v>
      </c>
      <c r="K125" s="15" t="s">
        <v>33</v>
      </c>
      <c r="L125" s="44" t="n">
        <v>7290011018443</v>
      </c>
      <c r="M125" s="15"/>
      <c r="N125" s="15"/>
      <c r="O125" s="15"/>
      <c r="P125" s="15"/>
      <c r="Q125" s="43" t="n">
        <f aca="false">0.4/11</f>
        <v>0.0363636363636364</v>
      </c>
      <c r="R125" s="15" t="n">
        <v>1</v>
      </c>
      <c r="S125" s="15"/>
      <c r="T125" s="45" t="s">
        <v>123</v>
      </c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4" hidden="false" customHeight="false" outlineLevel="0" collapsed="false">
      <c r="A126" s="25" t="s">
        <v>151</v>
      </c>
      <c r="B126" s="26" t="s">
        <v>26</v>
      </c>
      <c r="C126" s="26" t="str">
        <f aca="false">IF(D126="מינימרקט","מינימרקט",IF(D126="ON THE GO","פיצוחיות","מזון מהיר"))&amp;" "&amp;E126&amp;" "&amp;F126</f>
        <v>מזון מהיר כללי קר פרטי</v>
      </c>
      <c r="D126" s="26" t="s">
        <v>36</v>
      </c>
      <c r="E126" s="26" t="s">
        <v>28</v>
      </c>
      <c r="F126" s="25" t="s">
        <v>29</v>
      </c>
      <c r="G126" s="15"/>
      <c r="H126" s="25" t="s">
        <v>30</v>
      </c>
      <c r="I126" s="15" t="s">
        <v>31</v>
      </c>
      <c r="J126" s="15" t="s">
        <v>32</v>
      </c>
      <c r="K126" s="15" t="s">
        <v>33</v>
      </c>
      <c r="L126" s="44" t="s">
        <v>141</v>
      </c>
      <c r="M126" s="15"/>
      <c r="N126" s="15"/>
      <c r="O126" s="15"/>
      <c r="P126" s="15"/>
      <c r="Q126" s="43" t="n">
        <f aca="false">0.4/11</f>
        <v>0.0363636363636364</v>
      </c>
      <c r="R126" s="15" t="n">
        <v>1</v>
      </c>
      <c r="S126" s="15"/>
      <c r="T126" s="2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70" hidden="false" customHeight="false" outlineLevel="0" collapsed="false">
      <c r="A127" s="26" t="s">
        <v>63</v>
      </c>
      <c r="B127" s="26" t="s">
        <v>64</v>
      </c>
      <c r="C127" s="26" t="str">
        <f aca="false">IF(D127="מינימרקט","מינימרקט",IF(D127="ON THE GO","פיצוחיות","מזון מהיר"))&amp;" "&amp;E127&amp;" "&amp;F127</f>
        <v>מזון מהיר כללי קר פרטי</v>
      </c>
      <c r="D127" s="26" t="s">
        <v>36</v>
      </c>
      <c r="E127" s="26" t="s">
        <v>28</v>
      </c>
      <c r="F127" s="25" t="s">
        <v>29</v>
      </c>
      <c r="G127" s="15"/>
      <c r="H127" s="25" t="s">
        <v>30</v>
      </c>
      <c r="I127" s="20" t="s">
        <v>65</v>
      </c>
      <c r="J127" s="20" t="s">
        <v>66</v>
      </c>
      <c r="K127" s="15" t="s">
        <v>33</v>
      </c>
      <c r="L127" s="34" t="s">
        <v>152</v>
      </c>
      <c r="M127" s="15"/>
      <c r="N127" s="15"/>
      <c r="O127" s="15"/>
      <c r="P127" s="15"/>
      <c r="Q127" s="33" t="n">
        <f aca="false">0.15/4</f>
        <v>0.0375</v>
      </c>
      <c r="R127" s="15" t="n">
        <v>2</v>
      </c>
      <c r="S127" s="15"/>
      <c r="T127" s="2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4" hidden="false" customHeight="false" outlineLevel="0" collapsed="false">
      <c r="A128" s="26" t="s">
        <v>127</v>
      </c>
      <c r="B128" s="26" t="s">
        <v>64</v>
      </c>
      <c r="C128" s="26" t="str">
        <f aca="false">IF(D128="מינימרקט","מינימרקט",IF(D128="ON THE GO","פיצוחיות","מזון מהיר"))&amp;" "&amp;E128&amp;" "&amp;F128</f>
        <v>מזון מהיר כללי קר פרטי</v>
      </c>
      <c r="D128" s="26" t="s">
        <v>36</v>
      </c>
      <c r="E128" s="26" t="s">
        <v>28</v>
      </c>
      <c r="F128" s="25" t="s">
        <v>29</v>
      </c>
      <c r="G128" s="15"/>
      <c r="H128" s="25" t="s">
        <v>30</v>
      </c>
      <c r="I128" s="15" t="s">
        <v>128</v>
      </c>
      <c r="J128" s="15" t="s">
        <v>32</v>
      </c>
      <c r="K128" s="20" t="s">
        <v>84</v>
      </c>
      <c r="L128" s="15" t="s">
        <v>85</v>
      </c>
      <c r="M128" s="20" t="s">
        <v>73</v>
      </c>
      <c r="N128" s="20" t="n">
        <v>1.5</v>
      </c>
      <c r="O128" s="15"/>
      <c r="P128" s="15"/>
      <c r="Q128" s="33" t="n">
        <f aca="false">0.15/4</f>
        <v>0.0375</v>
      </c>
      <c r="R128" s="20" t="n">
        <v>1</v>
      </c>
      <c r="S128" s="20"/>
      <c r="T128" s="39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4" hidden="false" customHeight="false" outlineLevel="0" collapsed="false">
      <c r="A129" s="26" t="s">
        <v>74</v>
      </c>
      <c r="B129" s="26" t="s">
        <v>64</v>
      </c>
      <c r="C129" s="26" t="str">
        <f aca="false">IF(D129="מינימרקט","מינימרקט",IF(D129="ON THE GO","פיצוחיות","מזון מהיר"))&amp;" "&amp;E129&amp;" "&amp;F129</f>
        <v>מזון מהיר כללי קר פרטי</v>
      </c>
      <c r="D129" s="26" t="s">
        <v>36</v>
      </c>
      <c r="E129" s="26" t="s">
        <v>28</v>
      </c>
      <c r="F129" s="25" t="s">
        <v>29</v>
      </c>
      <c r="G129" s="26" t="s">
        <v>75</v>
      </c>
      <c r="H129" s="26"/>
      <c r="I129" s="20" t="s">
        <v>76</v>
      </c>
      <c r="J129" s="15" t="s">
        <v>32</v>
      </c>
      <c r="K129" s="20" t="s">
        <v>77</v>
      </c>
      <c r="L129" s="25"/>
      <c r="M129" s="15" t="s">
        <v>78</v>
      </c>
      <c r="N129" s="15" t="n">
        <v>16</v>
      </c>
      <c r="O129" s="15"/>
      <c r="P129" s="15"/>
      <c r="Q129" s="33" t="n">
        <f aca="false">0.15/4</f>
        <v>0.0375</v>
      </c>
      <c r="R129" s="25" t="s">
        <v>79</v>
      </c>
      <c r="S129" s="15"/>
      <c r="T129" s="39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4" hidden="false" customHeight="false" outlineLevel="0" collapsed="false">
      <c r="A130" s="26" t="s">
        <v>129</v>
      </c>
      <c r="B130" s="26" t="s">
        <v>64</v>
      </c>
      <c r="C130" s="26" t="str">
        <f aca="false">IF(D130="מינימרקט","מינימרקט",IF(D130="ON THE GO","פיצוחיות","מזון מהיר"))&amp;" "&amp;E130&amp;" "&amp;F130</f>
        <v>מזון מהיר כללי קר פרטי</v>
      </c>
      <c r="D130" s="26" t="s">
        <v>36</v>
      </c>
      <c r="E130" s="26" t="s">
        <v>28</v>
      </c>
      <c r="F130" s="25" t="s">
        <v>29</v>
      </c>
      <c r="G130" s="15"/>
      <c r="H130" s="25" t="s">
        <v>30</v>
      </c>
      <c r="I130" s="15" t="s">
        <v>130</v>
      </c>
      <c r="J130" s="15" t="s">
        <v>32</v>
      </c>
      <c r="K130" s="20" t="s">
        <v>71</v>
      </c>
      <c r="L130" s="34" t="s">
        <v>72</v>
      </c>
      <c r="M130" s="20" t="s">
        <v>73</v>
      </c>
      <c r="N130" s="20" t="s">
        <v>131</v>
      </c>
      <c r="O130" s="15" t="s">
        <v>132</v>
      </c>
      <c r="P130" s="15" t="n">
        <v>2</v>
      </c>
      <c r="Q130" s="33" t="n">
        <f aca="false">0.15/4</f>
        <v>0.0375</v>
      </c>
      <c r="R130" s="20" t="n">
        <v>3</v>
      </c>
      <c r="S130" s="20"/>
      <c r="T130" s="39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4" hidden="false" customHeight="false" outlineLevel="0" collapsed="false">
      <c r="A131" s="25" t="s">
        <v>87</v>
      </c>
      <c r="B131" s="26" t="s">
        <v>81</v>
      </c>
      <c r="C131" s="26" t="str">
        <f aca="false">IF(D131="מינימרקט","מינימרקט",IF(D131="ON THE GO","פיצוחיות","מזון מהיר"))&amp;" "&amp;E131&amp;" "&amp;F131</f>
        <v>מזון מהיר כללי קר פרטי</v>
      </c>
      <c r="D131" s="26" t="s">
        <v>36</v>
      </c>
      <c r="E131" s="26" t="s">
        <v>28</v>
      </c>
      <c r="F131" s="25" t="s">
        <v>29</v>
      </c>
      <c r="G131" s="26" t="s">
        <v>88</v>
      </c>
      <c r="H131" s="34"/>
      <c r="I131" s="20" t="s">
        <v>89</v>
      </c>
      <c r="J131" s="15" t="s">
        <v>32</v>
      </c>
      <c r="K131" s="20" t="s">
        <v>84</v>
      </c>
      <c r="L131" s="15" t="s">
        <v>85</v>
      </c>
      <c r="M131" s="15"/>
      <c r="N131" s="15"/>
      <c r="O131" s="15"/>
      <c r="P131" s="15"/>
      <c r="Q131" s="33" t="n">
        <v>0.3</v>
      </c>
      <c r="R131" s="15" t="s">
        <v>90</v>
      </c>
      <c r="S131" s="15" t="s">
        <v>86</v>
      </c>
      <c r="T131" s="39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4" hidden="false" customHeight="false" outlineLevel="0" collapsed="false">
      <c r="A132" s="25" t="s">
        <v>133</v>
      </c>
      <c r="B132" s="26" t="s">
        <v>92</v>
      </c>
      <c r="C132" s="26" t="str">
        <f aca="false">IF(D132="מינימרקט","מינימרקט",IF(D132="ON THE GO","פיצוחיות","מזון מהיר"))&amp;" "&amp;E132&amp;" "&amp;F132</f>
        <v>מזון מהיר כללי קר פרטי</v>
      </c>
      <c r="D132" s="26" t="s">
        <v>36</v>
      </c>
      <c r="E132" s="26" t="s">
        <v>28</v>
      </c>
      <c r="F132" s="25" t="s">
        <v>29</v>
      </c>
      <c r="G132" s="25"/>
      <c r="H132" s="25"/>
      <c r="I132" s="20" t="s">
        <v>76</v>
      </c>
      <c r="J132" s="15" t="s">
        <v>32</v>
      </c>
      <c r="K132" s="20" t="s">
        <v>77</v>
      </c>
      <c r="L132" s="25"/>
      <c r="M132" s="15" t="s">
        <v>78</v>
      </c>
      <c r="N132" s="15" t="n">
        <v>9</v>
      </c>
      <c r="O132" s="15"/>
      <c r="P132" s="15"/>
      <c r="Q132" s="33" t="n">
        <f aca="false">0.15/2</f>
        <v>0.075</v>
      </c>
      <c r="R132" s="25" t="s">
        <v>79</v>
      </c>
      <c r="S132" s="15"/>
      <c r="T132" s="39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4" hidden="false" customHeight="false" outlineLevel="0" collapsed="false">
      <c r="A133" s="25" t="s">
        <v>134</v>
      </c>
      <c r="B133" s="26" t="s">
        <v>92</v>
      </c>
      <c r="C133" s="26" t="str">
        <f aca="false">IF(D133="מינימרקט","מינימרקט",IF(D133="ON THE GO","פיצוחיות","מזון מהיר"))&amp;" "&amp;E133&amp;" "&amp;F133</f>
        <v>מזון מהיר כללי קר פרטי</v>
      </c>
      <c r="D133" s="26" t="s">
        <v>36</v>
      </c>
      <c r="E133" s="26" t="s">
        <v>28</v>
      </c>
      <c r="F133" s="25" t="s">
        <v>29</v>
      </c>
      <c r="G133" s="25"/>
      <c r="H133" s="25"/>
      <c r="I133" s="20" t="s">
        <v>76</v>
      </c>
      <c r="J133" s="15" t="s">
        <v>32</v>
      </c>
      <c r="K133" s="20" t="s">
        <v>77</v>
      </c>
      <c r="L133" s="25"/>
      <c r="M133" s="15" t="s">
        <v>78</v>
      </c>
      <c r="N133" s="15" t="n">
        <v>2</v>
      </c>
      <c r="O133" s="15"/>
      <c r="P133" s="15"/>
      <c r="Q133" s="33" t="n">
        <f aca="false">0.15/2</f>
        <v>0.075</v>
      </c>
      <c r="R133" s="25" t="s">
        <v>79</v>
      </c>
      <c r="S133" s="15"/>
      <c r="T133" s="39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4" hidden="false" customHeight="false" outlineLevel="0" collapsed="false">
      <c r="A134" s="25" t="s">
        <v>136</v>
      </c>
      <c r="B134" s="26" t="s">
        <v>26</v>
      </c>
      <c r="C134" s="26" t="str">
        <f aca="false">IF(D134="מינימרקט","מינימרקט",IF(D134="ON THE GO","פיצוחיות","מזון מהיר"))&amp;" "&amp;E134&amp;" "&amp;F134</f>
        <v>מזון מהיר ערבי קר פרטי</v>
      </c>
      <c r="D134" s="26" t="s">
        <v>36</v>
      </c>
      <c r="E134" s="26" t="s">
        <v>34</v>
      </c>
      <c r="F134" s="25" t="s">
        <v>29</v>
      </c>
      <c r="G134" s="15"/>
      <c r="H134" s="25" t="s">
        <v>30</v>
      </c>
      <c r="I134" s="15" t="s">
        <v>31</v>
      </c>
      <c r="J134" s="15" t="s">
        <v>32</v>
      </c>
      <c r="K134" s="15" t="s">
        <v>33</v>
      </c>
      <c r="L134" s="44" t="n">
        <v>7290011017866</v>
      </c>
      <c r="M134" s="15"/>
      <c r="N134" s="15"/>
      <c r="O134" s="15"/>
      <c r="P134" s="15"/>
      <c r="Q134" s="47" t="n">
        <f aca="false">0.4/8</f>
        <v>0.05</v>
      </c>
      <c r="R134" s="15" t="n">
        <v>1</v>
      </c>
      <c r="S134" s="15"/>
      <c r="T134" s="39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4" hidden="false" customHeight="false" outlineLevel="0" collapsed="false">
      <c r="A135" s="25" t="s">
        <v>147</v>
      </c>
      <c r="B135" s="26" t="s">
        <v>26</v>
      </c>
      <c r="C135" s="26" t="str">
        <f aca="false">IF(D135="מינימרקט","מינימרקט",IF(D135="ON THE GO","פיצוחיות","מזון מהיר"))&amp;" "&amp;E135&amp;" "&amp;F135</f>
        <v>מזון מהיר ערבי קר פרטי</v>
      </c>
      <c r="D135" s="26" t="s">
        <v>36</v>
      </c>
      <c r="E135" s="26" t="s">
        <v>34</v>
      </c>
      <c r="F135" s="25" t="s">
        <v>29</v>
      </c>
      <c r="G135" s="15"/>
      <c r="H135" s="25" t="s">
        <v>30</v>
      </c>
      <c r="I135" s="15" t="s">
        <v>31</v>
      </c>
      <c r="J135" s="15" t="s">
        <v>32</v>
      </c>
      <c r="K135" s="15" t="s">
        <v>33</v>
      </c>
      <c r="L135" s="44" t="n">
        <v>7290011017873</v>
      </c>
      <c r="M135" s="15"/>
      <c r="N135" s="15"/>
      <c r="O135" s="15"/>
      <c r="P135" s="15"/>
      <c r="Q135" s="47" t="n">
        <f aca="false">0.4/8</f>
        <v>0.05</v>
      </c>
      <c r="R135" s="15" t="n">
        <v>1</v>
      </c>
      <c r="S135" s="15"/>
      <c r="T135" s="39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4" hidden="false" customHeight="false" outlineLevel="0" collapsed="false">
      <c r="A136" s="25" t="s">
        <v>114</v>
      </c>
      <c r="B136" s="26" t="s">
        <v>26</v>
      </c>
      <c r="C136" s="26" t="str">
        <f aca="false">IF(D136="מינימרקט","מינימרקט",IF(D136="ON THE GO","פיצוחיות","מזון מהיר"))&amp;" "&amp;E136&amp;" "&amp;F136</f>
        <v>מזון מהיר ערבי קר פרטי</v>
      </c>
      <c r="D136" s="26" t="s">
        <v>36</v>
      </c>
      <c r="E136" s="26" t="s">
        <v>34</v>
      </c>
      <c r="F136" s="25" t="s">
        <v>29</v>
      </c>
      <c r="G136" s="15"/>
      <c r="H136" s="25" t="s">
        <v>30</v>
      </c>
      <c r="I136" s="15" t="s">
        <v>31</v>
      </c>
      <c r="J136" s="15" t="s">
        <v>32</v>
      </c>
      <c r="K136" s="15" t="s">
        <v>33</v>
      </c>
      <c r="L136" s="44" t="n">
        <v>7290001594230</v>
      </c>
      <c r="M136" s="15"/>
      <c r="N136" s="15"/>
      <c r="O136" s="15"/>
      <c r="P136" s="15"/>
      <c r="Q136" s="47" t="n">
        <f aca="false">0.4/8</f>
        <v>0.05</v>
      </c>
      <c r="R136" s="15" t="n">
        <v>1</v>
      </c>
      <c r="S136" s="15"/>
      <c r="T136" s="20" t="s">
        <v>52</v>
      </c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4" hidden="false" customHeight="false" outlineLevel="0" collapsed="false">
      <c r="A137" s="25" t="s">
        <v>153</v>
      </c>
      <c r="B137" s="26" t="s">
        <v>26</v>
      </c>
      <c r="C137" s="26" t="str">
        <f aca="false">IF(D137="מינימרקט","מינימרקט",IF(D137="ON THE GO","פיצוחיות","מזון מהיר"))&amp;" "&amp;E137&amp;" "&amp;F137</f>
        <v>מזון מהיר ערבי קר פרטי</v>
      </c>
      <c r="D137" s="26" t="s">
        <v>36</v>
      </c>
      <c r="E137" s="26" t="s">
        <v>34</v>
      </c>
      <c r="F137" s="25" t="s">
        <v>29</v>
      </c>
      <c r="G137" s="15"/>
      <c r="H137" s="25" t="s">
        <v>30</v>
      </c>
      <c r="I137" s="15" t="s">
        <v>31</v>
      </c>
      <c r="J137" s="15" t="s">
        <v>32</v>
      </c>
      <c r="K137" s="15" t="s">
        <v>33</v>
      </c>
      <c r="L137" s="44" t="s">
        <v>125</v>
      </c>
      <c r="M137" s="15"/>
      <c r="N137" s="15"/>
      <c r="O137" s="15"/>
      <c r="P137" s="15"/>
      <c r="Q137" s="47" t="n">
        <f aca="false">0.4/8</f>
        <v>0.05</v>
      </c>
      <c r="R137" s="15" t="n">
        <v>1</v>
      </c>
      <c r="S137" s="15"/>
      <c r="T137" s="20" t="s">
        <v>117</v>
      </c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4" hidden="false" customHeight="false" outlineLevel="0" collapsed="false">
      <c r="A138" s="25" t="s">
        <v>140</v>
      </c>
      <c r="B138" s="26" t="s">
        <v>26</v>
      </c>
      <c r="C138" s="26" t="str">
        <f aca="false">IF(D138="מינימרקט","מינימרקט",IF(D138="ON THE GO","פיצוחיות","מזון מהיר"))&amp;" "&amp;E138&amp;" "&amp;F138</f>
        <v>מזון מהיר ערבי קר פרטי</v>
      </c>
      <c r="D138" s="26" t="s">
        <v>36</v>
      </c>
      <c r="E138" s="26" t="s">
        <v>34</v>
      </c>
      <c r="F138" s="25" t="s">
        <v>29</v>
      </c>
      <c r="G138" s="15"/>
      <c r="H138" s="25" t="s">
        <v>30</v>
      </c>
      <c r="I138" s="15" t="s">
        <v>31</v>
      </c>
      <c r="J138" s="15" t="s">
        <v>32</v>
      </c>
      <c r="K138" s="15" t="s">
        <v>33</v>
      </c>
      <c r="L138" s="44" t="s">
        <v>141</v>
      </c>
      <c r="M138" s="15"/>
      <c r="N138" s="15"/>
      <c r="O138" s="15"/>
      <c r="P138" s="15"/>
      <c r="Q138" s="47" t="n">
        <f aca="false">0.4/8</f>
        <v>0.05</v>
      </c>
      <c r="R138" s="15" t="n">
        <v>1</v>
      </c>
      <c r="S138" s="15"/>
      <c r="T138" s="2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s="22" customFormat="true" ht="14" hidden="false" customHeight="false" outlineLevel="0" collapsed="false">
      <c r="A139" s="25" t="s">
        <v>139</v>
      </c>
      <c r="B139" s="26" t="s">
        <v>26</v>
      </c>
      <c r="C139" s="26" t="str">
        <f aca="false">IF(D139="מינימרקט","מינימרקט",IF(D139="ON THE GO","פיצוחיות","מזון מהיר"))&amp;" "&amp;E139&amp;" "&amp;F139</f>
        <v>מזון מהיר ערבי קר פרטי</v>
      </c>
      <c r="D139" s="26" t="s">
        <v>36</v>
      </c>
      <c r="E139" s="26" t="s">
        <v>34</v>
      </c>
      <c r="F139" s="25" t="s">
        <v>29</v>
      </c>
      <c r="G139" s="15"/>
      <c r="H139" s="25" t="s">
        <v>30</v>
      </c>
      <c r="I139" s="15" t="s">
        <v>31</v>
      </c>
      <c r="J139" s="15" t="s">
        <v>32</v>
      </c>
      <c r="K139" s="15" t="s">
        <v>33</v>
      </c>
      <c r="L139" s="44" t="n">
        <v>7290011018443</v>
      </c>
      <c r="M139" s="15"/>
      <c r="N139" s="15"/>
      <c r="O139" s="15"/>
      <c r="P139" s="15"/>
      <c r="Q139" s="47" t="n">
        <f aca="false">0.4/8</f>
        <v>0.05</v>
      </c>
      <c r="R139" s="15" t="n">
        <v>1</v>
      </c>
      <c r="S139" s="15"/>
      <c r="T139" s="15"/>
    </row>
    <row r="140" s="48" customFormat="true" ht="56" hidden="false" customHeight="false" outlineLevel="0" collapsed="false">
      <c r="A140" s="25" t="s">
        <v>138</v>
      </c>
      <c r="B140" s="26" t="s">
        <v>26</v>
      </c>
      <c r="C140" s="26" t="str">
        <f aca="false">IF(D140="מינימרקט","מינימרקט",IF(D140="ON THE GO","פיצוחיות","מזון מהיר"))&amp;" "&amp;E140&amp;" "&amp;F140</f>
        <v>מזון מהיר ערבי קר פרטי</v>
      </c>
      <c r="D140" s="26" t="s">
        <v>36</v>
      </c>
      <c r="E140" s="26" t="s">
        <v>34</v>
      </c>
      <c r="F140" s="25" t="s">
        <v>29</v>
      </c>
      <c r="G140" s="15"/>
      <c r="H140" s="25" t="s">
        <v>30</v>
      </c>
      <c r="I140" s="15" t="s">
        <v>31</v>
      </c>
      <c r="J140" s="15" t="s">
        <v>32</v>
      </c>
      <c r="K140" s="15" t="s">
        <v>33</v>
      </c>
      <c r="L140" s="44" t="n">
        <v>7290011018184</v>
      </c>
      <c r="M140" s="15"/>
      <c r="N140" s="15"/>
      <c r="O140" s="15"/>
      <c r="P140" s="15"/>
      <c r="Q140" s="47" t="n">
        <f aca="false">0.4/8</f>
        <v>0.05</v>
      </c>
      <c r="R140" s="15" t="n">
        <v>1</v>
      </c>
      <c r="S140" s="15"/>
      <c r="T140" s="45" t="s">
        <v>123</v>
      </c>
    </row>
    <row r="141" s="48" customFormat="true" ht="14" hidden="false" customHeight="false" outlineLevel="0" collapsed="false">
      <c r="A141" s="25" t="s">
        <v>154</v>
      </c>
      <c r="B141" s="26" t="s">
        <v>26</v>
      </c>
      <c r="C141" s="26" t="str">
        <f aca="false">IF(D141="מינימרקט","מינימרקט",IF(D141="ON THE GO","פיצוחיות","מזון מהיר"))&amp;" "&amp;E141&amp;" "&amp;F141</f>
        <v>מזון מהיר ערבי קר פרטי</v>
      </c>
      <c r="D141" s="26" t="s">
        <v>36</v>
      </c>
      <c r="E141" s="26" t="s">
        <v>34</v>
      </c>
      <c r="F141" s="25" t="s">
        <v>29</v>
      </c>
      <c r="G141" s="15"/>
      <c r="H141" s="25" t="s">
        <v>30</v>
      </c>
      <c r="I141" s="15" t="s">
        <v>31</v>
      </c>
      <c r="J141" s="15" t="s">
        <v>32</v>
      </c>
      <c r="K141" s="15" t="s">
        <v>33</v>
      </c>
      <c r="L141" s="44" t="s">
        <v>111</v>
      </c>
      <c r="M141" s="15"/>
      <c r="N141" s="15"/>
      <c r="O141" s="15"/>
      <c r="P141" s="15"/>
      <c r="Q141" s="47" t="n">
        <f aca="false">0.4/8</f>
        <v>0.05</v>
      </c>
      <c r="R141" s="15" t="n">
        <v>1</v>
      </c>
      <c r="S141" s="15"/>
      <c r="T141" s="20"/>
    </row>
    <row r="142" s="48" customFormat="true" ht="56" hidden="false" customHeight="false" outlineLevel="0" collapsed="false">
      <c r="A142" s="26" t="s">
        <v>63</v>
      </c>
      <c r="B142" s="26" t="s">
        <v>64</v>
      </c>
      <c r="C142" s="26" t="str">
        <f aca="false">IF(D142="מינימרקט","מינימרקט",IF(D142="ON THE GO","פיצוחיות","מזון מהיר"))&amp;" "&amp;E142&amp;" "&amp;F142</f>
        <v>מזון מהיר ערבי קר פרטי</v>
      </c>
      <c r="D142" s="26" t="s">
        <v>36</v>
      </c>
      <c r="E142" s="26" t="s">
        <v>34</v>
      </c>
      <c r="F142" s="25" t="s">
        <v>29</v>
      </c>
      <c r="G142" s="15"/>
      <c r="H142" s="25" t="s">
        <v>30</v>
      </c>
      <c r="I142" s="20" t="s">
        <v>65</v>
      </c>
      <c r="J142" s="20" t="s">
        <v>66</v>
      </c>
      <c r="K142" s="15" t="s">
        <v>33</v>
      </c>
      <c r="L142" s="34" t="s">
        <v>155</v>
      </c>
      <c r="M142" s="15"/>
      <c r="N142" s="15"/>
      <c r="O142" s="15"/>
      <c r="P142" s="15"/>
      <c r="Q142" s="33" t="n">
        <f aca="false">0.15/4</f>
        <v>0.0375</v>
      </c>
      <c r="R142" s="15" t="n">
        <v>2</v>
      </c>
      <c r="S142" s="15"/>
      <c r="T142" s="20"/>
    </row>
    <row r="143" s="48" customFormat="true" ht="14" hidden="false" customHeight="false" outlineLevel="0" collapsed="false">
      <c r="A143" s="26" t="s">
        <v>127</v>
      </c>
      <c r="B143" s="26" t="s">
        <v>64</v>
      </c>
      <c r="C143" s="26" t="str">
        <f aca="false">IF(D143="מינימרקט","מינימרקט",IF(D143="ON THE GO","פיצוחיות","מזון מהיר"))&amp;" "&amp;E143&amp;" "&amp;F143</f>
        <v>מזון מהיר ערבי קר פרטי</v>
      </c>
      <c r="D143" s="26" t="s">
        <v>36</v>
      </c>
      <c r="E143" s="26" t="s">
        <v>34</v>
      </c>
      <c r="F143" s="25" t="s">
        <v>29</v>
      </c>
      <c r="G143" s="15"/>
      <c r="H143" s="25" t="s">
        <v>30</v>
      </c>
      <c r="I143" s="15" t="s">
        <v>128</v>
      </c>
      <c r="J143" s="15" t="s">
        <v>32</v>
      </c>
      <c r="K143" s="20" t="s">
        <v>84</v>
      </c>
      <c r="L143" s="15" t="s">
        <v>85</v>
      </c>
      <c r="M143" s="20" t="s">
        <v>73</v>
      </c>
      <c r="N143" s="20" t="n">
        <v>1.5</v>
      </c>
      <c r="O143" s="15"/>
      <c r="P143" s="15"/>
      <c r="Q143" s="33" t="n">
        <f aca="false">0.15/4</f>
        <v>0.0375</v>
      </c>
      <c r="R143" s="20" t="n">
        <v>1</v>
      </c>
      <c r="S143" s="20"/>
      <c r="T143" s="39"/>
    </row>
    <row r="144" s="48" customFormat="true" ht="14" hidden="false" customHeight="false" outlineLevel="0" collapsed="false">
      <c r="A144" s="26" t="s">
        <v>74</v>
      </c>
      <c r="B144" s="26" t="s">
        <v>64</v>
      </c>
      <c r="C144" s="26" t="str">
        <f aca="false">IF(D144="מינימרקט","מינימרקט",IF(D144="ON THE GO","פיצוחיות","מזון מהיר"))&amp;" "&amp;E144&amp;" "&amp;F144</f>
        <v>מזון מהיר ערבי קר פרטי</v>
      </c>
      <c r="D144" s="26" t="s">
        <v>36</v>
      </c>
      <c r="E144" s="26" t="s">
        <v>34</v>
      </c>
      <c r="F144" s="25" t="s">
        <v>29</v>
      </c>
      <c r="G144" s="26" t="s">
        <v>75</v>
      </c>
      <c r="H144" s="26"/>
      <c r="I144" s="20" t="s">
        <v>76</v>
      </c>
      <c r="J144" s="15" t="s">
        <v>32</v>
      </c>
      <c r="K144" s="20" t="s">
        <v>77</v>
      </c>
      <c r="L144" s="25"/>
      <c r="M144" s="15" t="s">
        <v>78</v>
      </c>
      <c r="N144" s="15" t="n">
        <v>16</v>
      </c>
      <c r="O144" s="15"/>
      <c r="P144" s="15"/>
      <c r="Q144" s="33" t="n">
        <f aca="false">0.15/4</f>
        <v>0.0375</v>
      </c>
      <c r="R144" s="25" t="s">
        <v>79</v>
      </c>
      <c r="S144" s="15"/>
      <c r="T144" s="39"/>
    </row>
    <row r="145" s="48" customFormat="true" ht="14" hidden="false" customHeight="false" outlineLevel="0" collapsed="false">
      <c r="A145" s="25" t="s">
        <v>156</v>
      </c>
      <c r="B145" s="26" t="s">
        <v>64</v>
      </c>
      <c r="C145" s="26" t="str">
        <f aca="false">IF(D145="מינימרקט","מינימרקט",IF(D145="ON THE GO","פיצוחיות","מזון מהיר"))&amp;" "&amp;E145&amp;" "&amp;F145</f>
        <v>מזון מהיר ערבי קר פרטי</v>
      </c>
      <c r="D145" s="26" t="s">
        <v>36</v>
      </c>
      <c r="E145" s="26" t="s">
        <v>34</v>
      </c>
      <c r="F145" s="25" t="s">
        <v>29</v>
      </c>
      <c r="G145" s="15"/>
      <c r="H145" s="25" t="s">
        <v>30</v>
      </c>
      <c r="I145" s="15" t="s">
        <v>157</v>
      </c>
      <c r="J145" s="15" t="s">
        <v>32</v>
      </c>
      <c r="K145" s="20" t="s">
        <v>71</v>
      </c>
      <c r="L145" s="34" t="s">
        <v>72</v>
      </c>
      <c r="M145" s="20" t="s">
        <v>73</v>
      </c>
      <c r="N145" s="20" t="s">
        <v>131</v>
      </c>
      <c r="O145" s="15"/>
      <c r="P145" s="15"/>
      <c r="Q145" s="33" t="n">
        <f aca="false">0.15/4</f>
        <v>0.0375</v>
      </c>
      <c r="R145" s="15" t="n">
        <v>1</v>
      </c>
      <c r="S145" s="15"/>
      <c r="T145" s="39"/>
    </row>
    <row r="146" s="48" customFormat="true" ht="14" hidden="false" customHeight="false" outlineLevel="0" collapsed="false">
      <c r="A146" s="25" t="s">
        <v>87</v>
      </c>
      <c r="B146" s="26" t="s">
        <v>81</v>
      </c>
      <c r="C146" s="26" t="str">
        <f aca="false">IF(D146="מינימרקט","מינימרקט",IF(D146="ON THE GO","פיצוחיות","מזון מהיר"))&amp;" "&amp;E146&amp;" "&amp;F146</f>
        <v>מזון מהיר ערבי קר פרטי</v>
      </c>
      <c r="D146" s="26" t="s">
        <v>36</v>
      </c>
      <c r="E146" s="26" t="s">
        <v>34</v>
      </c>
      <c r="F146" s="25" t="s">
        <v>29</v>
      </c>
      <c r="G146" s="26" t="s">
        <v>88</v>
      </c>
      <c r="H146" s="34"/>
      <c r="I146" s="20" t="s">
        <v>89</v>
      </c>
      <c r="J146" s="15" t="s">
        <v>32</v>
      </c>
      <c r="K146" s="20" t="s">
        <v>84</v>
      </c>
      <c r="L146" s="15" t="s">
        <v>85</v>
      </c>
      <c r="M146" s="15"/>
      <c r="N146" s="15"/>
      <c r="O146" s="15"/>
      <c r="P146" s="15"/>
      <c r="Q146" s="33" t="n">
        <v>0.3</v>
      </c>
      <c r="R146" s="15" t="s">
        <v>90</v>
      </c>
      <c r="S146" s="15" t="s">
        <v>86</v>
      </c>
      <c r="T146" s="39"/>
    </row>
    <row r="147" s="48" customFormat="true" ht="14" hidden="false" customHeight="false" outlineLevel="0" collapsed="false">
      <c r="A147" s="25" t="s">
        <v>133</v>
      </c>
      <c r="B147" s="26" t="s">
        <v>92</v>
      </c>
      <c r="C147" s="26" t="str">
        <f aca="false">IF(D147="מינימרקט","מינימרקט",IF(D147="ON THE GO","פיצוחיות","מזון מהיר"))&amp;" "&amp;E147&amp;" "&amp;F147</f>
        <v>מזון מהיר ערבי קר פרטי</v>
      </c>
      <c r="D147" s="26" t="s">
        <v>36</v>
      </c>
      <c r="E147" s="26" t="s">
        <v>34</v>
      </c>
      <c r="F147" s="25" t="s">
        <v>29</v>
      </c>
      <c r="G147" s="25"/>
      <c r="H147" s="25"/>
      <c r="I147" s="20" t="s">
        <v>76</v>
      </c>
      <c r="J147" s="15" t="s">
        <v>32</v>
      </c>
      <c r="K147" s="20" t="s">
        <v>77</v>
      </c>
      <c r="L147" s="25"/>
      <c r="M147" s="15" t="s">
        <v>78</v>
      </c>
      <c r="N147" s="15" t="n">
        <v>9</v>
      </c>
      <c r="O147" s="15"/>
      <c r="P147" s="15"/>
      <c r="Q147" s="33" t="n">
        <v>0.075</v>
      </c>
      <c r="R147" s="25" t="s">
        <v>79</v>
      </c>
      <c r="S147" s="15"/>
      <c r="T147" s="39"/>
    </row>
    <row r="148" s="48" customFormat="true" ht="14" hidden="false" customHeight="false" outlineLevel="0" collapsed="false">
      <c r="A148" s="25" t="s">
        <v>134</v>
      </c>
      <c r="B148" s="26" t="s">
        <v>92</v>
      </c>
      <c r="C148" s="26" t="str">
        <f aca="false">IF(D148="מינימרקט","מינימרקט",IF(D148="ON THE GO","פיצוחיות","מזון מהיר"))&amp;" "&amp;E148&amp;" "&amp;F148</f>
        <v>מזון מהיר ערבי קר פרטי</v>
      </c>
      <c r="D148" s="26" t="s">
        <v>36</v>
      </c>
      <c r="E148" s="26" t="s">
        <v>34</v>
      </c>
      <c r="F148" s="25" t="s">
        <v>29</v>
      </c>
      <c r="G148" s="25"/>
      <c r="H148" s="25"/>
      <c r="I148" s="20" t="s">
        <v>76</v>
      </c>
      <c r="J148" s="15" t="s">
        <v>32</v>
      </c>
      <c r="K148" s="20" t="s">
        <v>77</v>
      </c>
      <c r="L148" s="25"/>
      <c r="M148" s="15" t="s">
        <v>78</v>
      </c>
      <c r="N148" s="15" t="n">
        <v>2</v>
      </c>
      <c r="O148" s="15"/>
      <c r="P148" s="15"/>
      <c r="Q148" s="33" t="n">
        <v>0.075</v>
      </c>
      <c r="R148" s="25" t="s">
        <v>79</v>
      </c>
      <c r="S148" s="15"/>
      <c r="T148" s="39"/>
    </row>
    <row r="149" s="48" customFormat="true" ht="14" hidden="false" customHeight="false" outlineLevel="0" collapsed="false">
      <c r="A149" s="25" t="s">
        <v>146</v>
      </c>
      <c r="B149" s="26" t="s">
        <v>26</v>
      </c>
      <c r="C149" s="26" t="str">
        <f aca="false">IF(D149="מינימרקט","מינימרקט",IF(D149="ON THE GO","פיצוחיות","מזון מהיר"))&amp;" "&amp;E149&amp;" "&amp;F149</f>
        <v>מזון מהיר חרדי קר פרטי</v>
      </c>
      <c r="D149" s="26" t="s">
        <v>36</v>
      </c>
      <c r="E149" s="26" t="s">
        <v>37</v>
      </c>
      <c r="F149" s="25" t="s">
        <v>29</v>
      </c>
      <c r="G149" s="15"/>
      <c r="H149" s="25" t="s">
        <v>30</v>
      </c>
      <c r="I149" s="15" t="s">
        <v>31</v>
      </c>
      <c r="J149" s="15" t="s">
        <v>32</v>
      </c>
      <c r="K149" s="15" t="s">
        <v>33</v>
      </c>
      <c r="L149" s="44" t="n">
        <v>7290011017866</v>
      </c>
      <c r="M149" s="15"/>
      <c r="N149" s="15"/>
      <c r="O149" s="15"/>
      <c r="P149" s="15"/>
      <c r="Q149" s="43" t="n">
        <f aca="false">0.4/10</f>
        <v>0.04</v>
      </c>
      <c r="R149" s="15" t="n">
        <v>1</v>
      </c>
      <c r="S149" s="15"/>
      <c r="T149" s="39"/>
    </row>
    <row r="150" s="48" customFormat="true" ht="14" hidden="false" customHeight="false" outlineLevel="0" collapsed="false">
      <c r="A150" s="25" t="s">
        <v>147</v>
      </c>
      <c r="B150" s="26" t="s">
        <v>26</v>
      </c>
      <c r="C150" s="26" t="str">
        <f aca="false">IF(D150="מינימרקט","מינימרקט",IF(D150="ON THE GO","פיצוחיות","מזון מהיר"))&amp;" "&amp;E150&amp;" "&amp;F150</f>
        <v>מזון מהיר חרדי קר פרטי</v>
      </c>
      <c r="D150" s="26" t="s">
        <v>36</v>
      </c>
      <c r="E150" s="26" t="s">
        <v>37</v>
      </c>
      <c r="F150" s="25" t="s">
        <v>29</v>
      </c>
      <c r="G150" s="15"/>
      <c r="H150" s="25" t="s">
        <v>30</v>
      </c>
      <c r="I150" s="15" t="s">
        <v>31</v>
      </c>
      <c r="J150" s="15" t="s">
        <v>32</v>
      </c>
      <c r="K150" s="15" t="s">
        <v>33</v>
      </c>
      <c r="L150" s="44" t="n">
        <v>7290011017873</v>
      </c>
      <c r="M150" s="15"/>
      <c r="N150" s="15"/>
      <c r="O150" s="15"/>
      <c r="P150" s="15"/>
      <c r="Q150" s="43" t="n">
        <f aca="false">0.4/10</f>
        <v>0.04</v>
      </c>
      <c r="R150" s="15" t="n">
        <v>1</v>
      </c>
      <c r="S150" s="15"/>
      <c r="T150" s="39"/>
    </row>
    <row r="151" s="48" customFormat="true" ht="14" hidden="false" customHeight="false" outlineLevel="0" collapsed="false">
      <c r="A151" s="25" t="s">
        <v>114</v>
      </c>
      <c r="B151" s="26" t="s">
        <v>26</v>
      </c>
      <c r="C151" s="26" t="str">
        <f aca="false">IF(D151="מינימרקט","מינימרקט",IF(D151="ON THE GO","פיצוחיות","מזון מהיר"))&amp;" "&amp;E151&amp;" "&amp;F151</f>
        <v>מזון מהיר חרדי קר פרטי</v>
      </c>
      <c r="D151" s="26" t="s">
        <v>36</v>
      </c>
      <c r="E151" s="26" t="s">
        <v>37</v>
      </c>
      <c r="F151" s="25" t="s">
        <v>29</v>
      </c>
      <c r="G151" s="15"/>
      <c r="H151" s="25" t="s">
        <v>30</v>
      </c>
      <c r="I151" s="15" t="s">
        <v>31</v>
      </c>
      <c r="J151" s="15" t="s">
        <v>32</v>
      </c>
      <c r="K151" s="15" t="s">
        <v>33</v>
      </c>
      <c r="L151" s="44" t="n">
        <v>7290001594230</v>
      </c>
      <c r="M151" s="15"/>
      <c r="N151" s="15"/>
      <c r="O151" s="15"/>
      <c r="P151" s="15"/>
      <c r="Q151" s="43" t="n">
        <f aca="false">0.4/10</f>
        <v>0.04</v>
      </c>
      <c r="R151" s="15" t="n">
        <v>1</v>
      </c>
      <c r="S151" s="15"/>
      <c r="T151" s="39"/>
    </row>
    <row r="152" s="48" customFormat="true" ht="14" hidden="false" customHeight="false" outlineLevel="0" collapsed="false">
      <c r="A152" s="25" t="s">
        <v>110</v>
      </c>
      <c r="B152" s="26" t="s">
        <v>26</v>
      </c>
      <c r="C152" s="26" t="str">
        <f aca="false">IF(D152="מינימרקט","מינימרקט",IF(D152="ON THE GO","פיצוחיות","מזון מהיר"))&amp;" "&amp;E152&amp;" "&amp;F152</f>
        <v>מזון מהיר חרדי קר פרטי</v>
      </c>
      <c r="D152" s="26" t="s">
        <v>36</v>
      </c>
      <c r="E152" s="26" t="s">
        <v>37</v>
      </c>
      <c r="F152" s="25" t="s">
        <v>29</v>
      </c>
      <c r="G152" s="15"/>
      <c r="H152" s="25" t="s">
        <v>30</v>
      </c>
      <c r="I152" s="15" t="s">
        <v>31</v>
      </c>
      <c r="J152" s="15" t="s">
        <v>32</v>
      </c>
      <c r="K152" s="15" t="s">
        <v>33</v>
      </c>
      <c r="L152" s="44" t="s">
        <v>111</v>
      </c>
      <c r="M152" s="15"/>
      <c r="N152" s="15"/>
      <c r="O152" s="15"/>
      <c r="P152" s="15"/>
      <c r="Q152" s="43" t="n">
        <f aca="false">0.4/10</f>
        <v>0.04</v>
      </c>
      <c r="R152" s="15" t="n">
        <v>1</v>
      </c>
      <c r="S152" s="15"/>
      <c r="T152" s="20" t="s">
        <v>52</v>
      </c>
    </row>
    <row r="153" s="48" customFormat="true" ht="14" hidden="false" customHeight="false" outlineLevel="0" collapsed="false">
      <c r="A153" s="25" t="s">
        <v>118</v>
      </c>
      <c r="B153" s="26" t="s">
        <v>26</v>
      </c>
      <c r="C153" s="26" t="str">
        <f aca="false">IF(D153="מינימרקט","מינימרקט",IF(D153="ON THE GO","פיצוחיות","מזון מהיר"))&amp;" "&amp;E153&amp;" "&amp;F153</f>
        <v>מזון מהיר חרדי קר פרטי</v>
      </c>
      <c r="D153" s="26" t="s">
        <v>36</v>
      </c>
      <c r="E153" s="26" t="s">
        <v>37</v>
      </c>
      <c r="F153" s="25" t="s">
        <v>29</v>
      </c>
      <c r="G153" s="15"/>
      <c r="H153" s="25" t="s">
        <v>30</v>
      </c>
      <c r="I153" s="15" t="s">
        <v>31</v>
      </c>
      <c r="J153" s="15" t="s">
        <v>32</v>
      </c>
      <c r="K153" s="15" t="s">
        <v>33</v>
      </c>
      <c r="L153" s="44" t="s">
        <v>119</v>
      </c>
      <c r="M153" s="15"/>
      <c r="N153" s="15"/>
      <c r="O153" s="15"/>
      <c r="P153" s="15"/>
      <c r="Q153" s="43" t="n">
        <f aca="false">0.4/10</f>
        <v>0.04</v>
      </c>
      <c r="R153" s="15" t="n">
        <v>1</v>
      </c>
      <c r="S153" s="15"/>
      <c r="T153" s="20" t="s">
        <v>117</v>
      </c>
    </row>
    <row r="154" s="48" customFormat="true" ht="14" hidden="false" customHeight="false" outlineLevel="0" collapsed="false">
      <c r="A154" s="25" t="s">
        <v>138</v>
      </c>
      <c r="B154" s="26" t="s">
        <v>26</v>
      </c>
      <c r="C154" s="26" t="str">
        <f aca="false">IF(D154="מינימרקט","מינימרקט",IF(D154="ON THE GO","פיצוחיות","מזון מהיר"))&amp;" "&amp;E154&amp;" "&amp;F154</f>
        <v>מזון מהיר חרדי קר פרטי</v>
      </c>
      <c r="D154" s="26" t="s">
        <v>36</v>
      </c>
      <c r="E154" s="26" t="s">
        <v>37</v>
      </c>
      <c r="F154" s="25" t="s">
        <v>29</v>
      </c>
      <c r="G154" s="15"/>
      <c r="H154" s="25" t="s">
        <v>30</v>
      </c>
      <c r="I154" s="15" t="s">
        <v>31</v>
      </c>
      <c r="J154" s="15" t="s">
        <v>32</v>
      </c>
      <c r="K154" s="15" t="s">
        <v>33</v>
      </c>
      <c r="L154" s="44" t="n">
        <v>7290011018184</v>
      </c>
      <c r="M154" s="15"/>
      <c r="N154" s="15"/>
      <c r="O154" s="15"/>
      <c r="P154" s="15"/>
      <c r="Q154" s="43" t="n">
        <v>0.04</v>
      </c>
      <c r="R154" s="15" t="n">
        <v>1</v>
      </c>
      <c r="S154" s="15"/>
      <c r="T154" s="20"/>
    </row>
    <row r="155" s="48" customFormat="true" ht="14" hidden="false" customHeight="false" outlineLevel="0" collapsed="false">
      <c r="A155" s="25" t="s">
        <v>149</v>
      </c>
      <c r="B155" s="26" t="s">
        <v>26</v>
      </c>
      <c r="C155" s="26" t="str">
        <f aca="false">IF(D155="מינימרקט","מינימרקט",IF(D155="ON THE GO","פיצוחיות","מזון מהיר"))&amp;" "&amp;E155&amp;" "&amp;F155</f>
        <v>מזון מהיר חרדי קר פרטי</v>
      </c>
      <c r="D155" s="26" t="s">
        <v>36</v>
      </c>
      <c r="E155" s="26" t="s">
        <v>37</v>
      </c>
      <c r="F155" s="25" t="s">
        <v>29</v>
      </c>
      <c r="G155" s="15"/>
      <c r="H155" s="25" t="s">
        <v>30</v>
      </c>
      <c r="I155" s="15" t="s">
        <v>31</v>
      </c>
      <c r="J155" s="15" t="s">
        <v>32</v>
      </c>
      <c r="K155" s="15" t="s">
        <v>33</v>
      </c>
      <c r="L155" s="44" t="s">
        <v>125</v>
      </c>
      <c r="M155" s="15"/>
      <c r="N155" s="15"/>
      <c r="O155" s="15"/>
      <c r="P155" s="15"/>
      <c r="Q155" s="43" t="n">
        <v>0.04</v>
      </c>
      <c r="R155" s="15" t="n">
        <v>1</v>
      </c>
      <c r="S155" s="15"/>
      <c r="T155" s="20" t="s">
        <v>121</v>
      </c>
    </row>
    <row r="156" s="48" customFormat="true" ht="56" hidden="false" customHeight="false" outlineLevel="0" collapsed="false">
      <c r="A156" s="25" t="s">
        <v>150</v>
      </c>
      <c r="B156" s="26" t="s">
        <v>26</v>
      </c>
      <c r="C156" s="26" t="str">
        <f aca="false">IF(D156="מינימרקט","מינימרקט",IF(D156="ON THE GO","פיצוחיות","מזון מהיר"))&amp;" "&amp;E156&amp;" "&amp;F156</f>
        <v>מזון מהיר חרדי קר פרטי</v>
      </c>
      <c r="D156" s="26" t="s">
        <v>36</v>
      </c>
      <c r="E156" s="26" t="s">
        <v>37</v>
      </c>
      <c r="F156" s="25" t="s">
        <v>29</v>
      </c>
      <c r="G156" s="15"/>
      <c r="H156" s="25" t="s">
        <v>30</v>
      </c>
      <c r="I156" s="15" t="s">
        <v>31</v>
      </c>
      <c r="J156" s="15" t="s">
        <v>32</v>
      </c>
      <c r="K156" s="15" t="s">
        <v>33</v>
      </c>
      <c r="L156" s="44" t="n">
        <v>7290011018443</v>
      </c>
      <c r="M156" s="15"/>
      <c r="N156" s="15"/>
      <c r="O156" s="15"/>
      <c r="P156" s="15"/>
      <c r="Q156" s="43" t="n">
        <f aca="false">0.4/10</f>
        <v>0.04</v>
      </c>
      <c r="R156" s="15" t="n">
        <v>1</v>
      </c>
      <c r="S156" s="15"/>
      <c r="T156" s="45" t="s">
        <v>123</v>
      </c>
    </row>
    <row r="157" s="48" customFormat="true" ht="14" hidden="false" customHeight="false" outlineLevel="0" collapsed="false">
      <c r="A157" s="25" t="s">
        <v>151</v>
      </c>
      <c r="B157" s="26" t="s">
        <v>26</v>
      </c>
      <c r="C157" s="26" t="str">
        <f aca="false">IF(D157="מינימרקט","מינימרקט",IF(D157="ON THE GO","פיצוחיות","מזון מהיר"))&amp;" "&amp;E157&amp;" "&amp;F157</f>
        <v>מזון מהיר חרדי קר פרטי</v>
      </c>
      <c r="D157" s="26" t="s">
        <v>36</v>
      </c>
      <c r="E157" s="26" t="s">
        <v>37</v>
      </c>
      <c r="F157" s="25" t="s">
        <v>29</v>
      </c>
      <c r="G157" s="15"/>
      <c r="H157" s="25" t="s">
        <v>30</v>
      </c>
      <c r="I157" s="15" t="s">
        <v>31</v>
      </c>
      <c r="J157" s="15" t="s">
        <v>32</v>
      </c>
      <c r="K157" s="15" t="s">
        <v>33</v>
      </c>
      <c r="L157" s="44" t="n">
        <v>7290110110659</v>
      </c>
      <c r="M157" s="15"/>
      <c r="N157" s="15"/>
      <c r="O157" s="15"/>
      <c r="P157" s="15"/>
      <c r="Q157" s="43" t="n">
        <f aca="false">0.4/10</f>
        <v>0.04</v>
      </c>
      <c r="R157" s="15" t="n">
        <v>1</v>
      </c>
      <c r="S157" s="15"/>
      <c r="T157" s="20"/>
    </row>
    <row r="158" s="48" customFormat="true" ht="56" hidden="false" customHeight="false" outlineLevel="0" collapsed="false">
      <c r="A158" s="26" t="s">
        <v>63</v>
      </c>
      <c r="B158" s="26" t="s">
        <v>64</v>
      </c>
      <c r="C158" s="26" t="str">
        <f aca="false">IF(D158="מינימרקט","מינימרקט",IF(D158="ON THE GO","פיצוחיות","מזון מהיר"))&amp;" "&amp;E158&amp;" "&amp;F158</f>
        <v>מזון מהיר חרדי קר פרטי</v>
      </c>
      <c r="D158" s="26" t="s">
        <v>36</v>
      </c>
      <c r="E158" s="26" t="s">
        <v>37</v>
      </c>
      <c r="F158" s="25" t="s">
        <v>29</v>
      </c>
      <c r="G158" s="15"/>
      <c r="H158" s="25" t="s">
        <v>30</v>
      </c>
      <c r="I158" s="20" t="s">
        <v>65</v>
      </c>
      <c r="J158" s="20" t="s">
        <v>66</v>
      </c>
      <c r="K158" s="15" t="s">
        <v>33</v>
      </c>
      <c r="L158" s="44" t="s">
        <v>158</v>
      </c>
      <c r="M158" s="15"/>
      <c r="N158" s="15"/>
      <c r="O158" s="15"/>
      <c r="P158" s="15"/>
      <c r="Q158" s="33" t="n">
        <f aca="false">0.15/4</f>
        <v>0.0375</v>
      </c>
      <c r="R158" s="15" t="n">
        <v>2</v>
      </c>
      <c r="S158" s="15"/>
      <c r="T158" s="20"/>
    </row>
    <row r="159" s="48" customFormat="true" ht="14" hidden="false" customHeight="false" outlineLevel="0" collapsed="false">
      <c r="A159" s="26" t="s">
        <v>127</v>
      </c>
      <c r="B159" s="26" t="s">
        <v>64</v>
      </c>
      <c r="C159" s="26" t="str">
        <f aca="false">IF(D159="מינימרקט","מינימרקט",IF(D159="ON THE GO","פיצוחיות","מזון מהיר"))&amp;" "&amp;E159&amp;" "&amp;F159</f>
        <v>מזון מהיר חרדי קר פרטי</v>
      </c>
      <c r="D159" s="26" t="s">
        <v>36</v>
      </c>
      <c r="E159" s="26" t="s">
        <v>37</v>
      </c>
      <c r="F159" s="25" t="s">
        <v>29</v>
      </c>
      <c r="G159" s="15"/>
      <c r="H159" s="25" t="s">
        <v>30</v>
      </c>
      <c r="I159" s="15" t="s">
        <v>128</v>
      </c>
      <c r="J159" s="15" t="s">
        <v>32</v>
      </c>
      <c r="K159" s="20" t="s">
        <v>84</v>
      </c>
      <c r="L159" s="15" t="s">
        <v>85</v>
      </c>
      <c r="M159" s="20" t="s">
        <v>73</v>
      </c>
      <c r="N159" s="20" t="n">
        <v>1.5</v>
      </c>
      <c r="O159" s="15"/>
      <c r="P159" s="15"/>
      <c r="Q159" s="33" t="n">
        <f aca="false">0.15/4</f>
        <v>0.0375</v>
      </c>
      <c r="R159" s="20" t="n">
        <v>1</v>
      </c>
      <c r="S159" s="20"/>
      <c r="T159" s="20"/>
    </row>
    <row r="160" s="48" customFormat="true" ht="14" hidden="false" customHeight="false" outlineLevel="0" collapsed="false">
      <c r="A160" s="26" t="s">
        <v>74</v>
      </c>
      <c r="B160" s="26" t="s">
        <v>64</v>
      </c>
      <c r="C160" s="26" t="str">
        <f aca="false">IF(D160="מינימרקט","מינימרקט",IF(D160="ON THE GO","פיצוחיות","מזון מהיר"))&amp;" "&amp;E160&amp;" "&amp;F160</f>
        <v>מזון מהיר חרדי קר פרטי</v>
      </c>
      <c r="D160" s="26" t="s">
        <v>36</v>
      </c>
      <c r="E160" s="26" t="s">
        <v>37</v>
      </c>
      <c r="F160" s="25" t="s">
        <v>29</v>
      </c>
      <c r="G160" s="26" t="s">
        <v>75</v>
      </c>
      <c r="H160" s="26"/>
      <c r="I160" s="20" t="s">
        <v>76</v>
      </c>
      <c r="J160" s="15" t="s">
        <v>32</v>
      </c>
      <c r="K160" s="20" t="s">
        <v>77</v>
      </c>
      <c r="L160" s="25"/>
      <c r="M160" s="15" t="s">
        <v>78</v>
      </c>
      <c r="N160" s="15" t="n">
        <v>16</v>
      </c>
      <c r="O160" s="15"/>
      <c r="P160" s="15"/>
      <c r="Q160" s="33" t="n">
        <f aca="false">0.15/4</f>
        <v>0.0375</v>
      </c>
      <c r="R160" s="25" t="s">
        <v>79</v>
      </c>
      <c r="S160" s="15"/>
      <c r="T160" s="20"/>
    </row>
    <row r="161" s="48" customFormat="true" ht="14" hidden="false" customHeight="false" outlineLevel="0" collapsed="false">
      <c r="A161" s="26" t="s">
        <v>129</v>
      </c>
      <c r="B161" s="26" t="s">
        <v>64</v>
      </c>
      <c r="C161" s="26" t="str">
        <f aca="false">IF(D161="מינימרקט","מינימרקט",IF(D161="ON THE GO","פיצוחיות","מזון מהיר"))&amp;" "&amp;E161&amp;" "&amp;F161</f>
        <v>מזון מהיר חרדי קר פרטי</v>
      </c>
      <c r="D161" s="26" t="s">
        <v>36</v>
      </c>
      <c r="E161" s="26" t="s">
        <v>37</v>
      </c>
      <c r="F161" s="25" t="s">
        <v>29</v>
      </c>
      <c r="G161" s="15"/>
      <c r="H161" s="25" t="s">
        <v>30</v>
      </c>
      <c r="I161" s="15" t="s">
        <v>130</v>
      </c>
      <c r="J161" s="15" t="s">
        <v>32</v>
      </c>
      <c r="K161" s="20" t="s">
        <v>71</v>
      </c>
      <c r="L161" s="34" t="s">
        <v>72</v>
      </c>
      <c r="M161" s="20" t="s">
        <v>73</v>
      </c>
      <c r="N161" s="20" t="s">
        <v>131</v>
      </c>
      <c r="O161" s="15" t="s">
        <v>132</v>
      </c>
      <c r="P161" s="15" t="n">
        <v>2</v>
      </c>
      <c r="Q161" s="33" t="n">
        <f aca="false">0.15/4</f>
        <v>0.0375</v>
      </c>
      <c r="R161" s="20" t="n">
        <v>3</v>
      </c>
      <c r="S161" s="20"/>
      <c r="T161" s="20"/>
    </row>
    <row r="162" s="48" customFormat="true" ht="14" hidden="false" customHeight="false" outlineLevel="0" collapsed="false">
      <c r="A162" s="25" t="s">
        <v>87</v>
      </c>
      <c r="B162" s="26" t="s">
        <v>81</v>
      </c>
      <c r="C162" s="26" t="str">
        <f aca="false">IF(D162="מינימרקט","מינימרקט",IF(D162="ON THE GO","פיצוחיות","מזון מהיר"))&amp;" "&amp;E162&amp;" "&amp;F162</f>
        <v>מזון מהיר חרדי קר פרטי</v>
      </c>
      <c r="D162" s="26" t="s">
        <v>36</v>
      </c>
      <c r="E162" s="26" t="s">
        <v>37</v>
      </c>
      <c r="F162" s="25" t="s">
        <v>29</v>
      </c>
      <c r="G162" s="26" t="s">
        <v>88</v>
      </c>
      <c r="H162" s="34"/>
      <c r="I162" s="20" t="s">
        <v>89</v>
      </c>
      <c r="J162" s="15" t="s">
        <v>32</v>
      </c>
      <c r="K162" s="20" t="s">
        <v>84</v>
      </c>
      <c r="L162" s="15" t="s">
        <v>85</v>
      </c>
      <c r="M162" s="15"/>
      <c r="N162" s="15"/>
      <c r="O162" s="15"/>
      <c r="P162" s="15"/>
      <c r="Q162" s="33" t="n">
        <v>0.3</v>
      </c>
      <c r="R162" s="15" t="s">
        <v>90</v>
      </c>
      <c r="S162" s="15" t="s">
        <v>86</v>
      </c>
      <c r="T162" s="20"/>
    </row>
    <row r="163" s="48" customFormat="true" ht="14" hidden="false" customHeight="false" outlineLevel="0" collapsed="false">
      <c r="A163" s="25" t="s">
        <v>133</v>
      </c>
      <c r="B163" s="26" t="s">
        <v>92</v>
      </c>
      <c r="C163" s="26" t="str">
        <f aca="false">IF(D163="מינימרקט","מינימרקט",IF(D163="ON THE GO","פיצוחיות","מזון מהיר"))&amp;" "&amp;E163&amp;" "&amp;F163</f>
        <v>מזון מהיר חרדי קר פרטי</v>
      </c>
      <c r="D163" s="26" t="s">
        <v>36</v>
      </c>
      <c r="E163" s="26" t="s">
        <v>37</v>
      </c>
      <c r="F163" s="25" t="s">
        <v>29</v>
      </c>
      <c r="G163" s="25"/>
      <c r="H163" s="25"/>
      <c r="I163" s="20" t="s">
        <v>76</v>
      </c>
      <c r="J163" s="15" t="s">
        <v>32</v>
      </c>
      <c r="K163" s="20" t="s">
        <v>77</v>
      </c>
      <c r="L163" s="25"/>
      <c r="M163" s="15" t="s">
        <v>78</v>
      </c>
      <c r="N163" s="15" t="n">
        <v>9</v>
      </c>
      <c r="O163" s="15"/>
      <c r="P163" s="15"/>
      <c r="Q163" s="33" t="n">
        <v>0.075</v>
      </c>
      <c r="R163" s="25" t="s">
        <v>79</v>
      </c>
      <c r="S163" s="15"/>
      <c r="T163" s="20"/>
    </row>
    <row r="164" s="48" customFormat="true" ht="14" hidden="false" customHeight="false" outlineLevel="0" collapsed="false">
      <c r="A164" s="25" t="s">
        <v>134</v>
      </c>
      <c r="B164" s="26" t="s">
        <v>92</v>
      </c>
      <c r="C164" s="26" t="str">
        <f aca="false">IF(D164="מינימרקט","מינימרקט",IF(D164="ON THE GO","פיצוחיות","מזון מהיר"))&amp;" "&amp;E164&amp;" "&amp;F164</f>
        <v>מזון מהיר חרדי קר פרטי</v>
      </c>
      <c r="D164" s="26" t="s">
        <v>36</v>
      </c>
      <c r="E164" s="26" t="s">
        <v>37</v>
      </c>
      <c r="F164" s="25" t="s">
        <v>29</v>
      </c>
      <c r="G164" s="25"/>
      <c r="H164" s="25"/>
      <c r="I164" s="20" t="s">
        <v>76</v>
      </c>
      <c r="J164" s="15" t="s">
        <v>32</v>
      </c>
      <c r="K164" s="20" t="s">
        <v>77</v>
      </c>
      <c r="L164" s="25"/>
      <c r="M164" s="15" t="s">
        <v>78</v>
      </c>
      <c r="N164" s="15" t="n">
        <v>2</v>
      </c>
      <c r="O164" s="15"/>
      <c r="P164" s="15"/>
      <c r="Q164" s="33" t="n">
        <v>0.075</v>
      </c>
      <c r="R164" s="25" t="s">
        <v>79</v>
      </c>
      <c r="S164" s="15"/>
      <c r="T164" s="20"/>
    </row>
    <row r="165" s="48" customFormat="true" ht="14" hidden="false" customHeight="false" outlineLevel="0" collapsed="false">
      <c r="A165" s="25" t="s">
        <v>41</v>
      </c>
      <c r="B165" s="26" t="s">
        <v>26</v>
      </c>
      <c r="C165" s="26" t="str">
        <f aca="false">IF(D165="מינימרקט","מינימרקט",IF(D165="ON THE GO","פיצוחיות","מזון מהיר"))&amp;" "&amp;E165&amp;" "&amp;F165</f>
        <v>מינימרקט כללי אילת</v>
      </c>
      <c r="D165" s="25" t="s">
        <v>42</v>
      </c>
      <c r="E165" s="25" t="s">
        <v>28</v>
      </c>
      <c r="F165" s="25" t="s">
        <v>159</v>
      </c>
      <c r="G165" s="25"/>
      <c r="H165" s="25" t="s">
        <v>43</v>
      </c>
      <c r="I165" s="15" t="s">
        <v>31</v>
      </c>
      <c r="J165" s="15" t="s">
        <v>32</v>
      </c>
      <c r="K165" s="15" t="s">
        <v>33</v>
      </c>
      <c r="L165" s="27" t="s">
        <v>160</v>
      </c>
      <c r="M165" s="15"/>
      <c r="N165" s="15"/>
      <c r="O165" s="15"/>
      <c r="P165" s="15"/>
      <c r="Q165" s="28" t="n">
        <v>0.0285714285714286</v>
      </c>
      <c r="R165" s="15" t="n">
        <v>1</v>
      </c>
      <c r="S165" s="15"/>
      <c r="T165" s="20"/>
    </row>
    <row r="166" s="48" customFormat="true" ht="28" hidden="false" customHeight="false" outlineLevel="0" collapsed="false">
      <c r="A166" s="25" t="s">
        <v>45</v>
      </c>
      <c r="B166" s="26" t="s">
        <v>26</v>
      </c>
      <c r="C166" s="26" t="str">
        <f aca="false">IF(D166="מינימרקט","מינימרקט",IF(D166="ON THE GO","פיצוחיות","מזון מהיר"))&amp;" "&amp;E166&amp;" "&amp;F166</f>
        <v>מינימרקט כללי אילת</v>
      </c>
      <c r="D166" s="25" t="s">
        <v>42</v>
      </c>
      <c r="E166" s="25" t="s">
        <v>28</v>
      </c>
      <c r="F166" s="25" t="s">
        <v>159</v>
      </c>
      <c r="G166" s="25"/>
      <c r="H166" s="25" t="s">
        <v>43</v>
      </c>
      <c r="I166" s="15" t="s">
        <v>31</v>
      </c>
      <c r="J166" s="15" t="s">
        <v>32</v>
      </c>
      <c r="K166" s="15" t="s">
        <v>33</v>
      </c>
      <c r="L166" s="29" t="s">
        <v>46</v>
      </c>
      <c r="M166" s="15"/>
      <c r="N166" s="15"/>
      <c r="O166" s="15"/>
      <c r="P166" s="15"/>
      <c r="Q166" s="28" t="n">
        <v>0.0285714285714286</v>
      </c>
      <c r="R166" s="15" t="n">
        <v>1</v>
      </c>
      <c r="S166" s="15"/>
      <c r="T166" s="20"/>
    </row>
    <row r="167" s="48" customFormat="true" ht="14" hidden="false" customHeight="false" outlineLevel="0" collapsed="false">
      <c r="A167" s="26" t="s">
        <v>47</v>
      </c>
      <c r="B167" s="26" t="s">
        <v>26</v>
      </c>
      <c r="C167" s="26" t="str">
        <f aca="false">IF(D167="מינימרקט","מינימרקט",IF(D167="ON THE GO","פיצוחיות","מזון מהיר"))&amp;" "&amp;E167&amp;" "&amp;F167</f>
        <v>מינימרקט כללי אילת</v>
      </c>
      <c r="D167" s="25" t="s">
        <v>42</v>
      </c>
      <c r="E167" s="25" t="s">
        <v>28</v>
      </c>
      <c r="F167" s="25" t="s">
        <v>159</v>
      </c>
      <c r="G167" s="25"/>
      <c r="H167" s="25" t="s">
        <v>43</v>
      </c>
      <c r="I167" s="15" t="s">
        <v>31</v>
      </c>
      <c r="J167" s="15" t="s">
        <v>32</v>
      </c>
      <c r="K167" s="15" t="s">
        <v>33</v>
      </c>
      <c r="L167" s="27" t="n">
        <v>7290011018283</v>
      </c>
      <c r="M167" s="15"/>
      <c r="N167" s="15"/>
      <c r="O167" s="15"/>
      <c r="P167" s="15"/>
      <c r="Q167" s="28" t="n">
        <v>0.0285714285714286</v>
      </c>
      <c r="R167" s="15" t="n">
        <v>1</v>
      </c>
      <c r="S167" s="15"/>
      <c r="T167" s="20"/>
    </row>
    <row r="168" s="48" customFormat="true" ht="14" hidden="false" customHeight="false" outlineLevel="0" collapsed="false">
      <c r="A168" s="25" t="s">
        <v>48</v>
      </c>
      <c r="B168" s="26" t="s">
        <v>26</v>
      </c>
      <c r="C168" s="26" t="str">
        <f aca="false">IF(D168="מינימרקט","מינימרקט",IF(D168="ON THE GO","פיצוחיות","מזון מהיר"))&amp;" "&amp;E168&amp;" "&amp;F168</f>
        <v>מינימרקט כללי אילת</v>
      </c>
      <c r="D168" s="25" t="s">
        <v>42</v>
      </c>
      <c r="E168" s="25" t="s">
        <v>28</v>
      </c>
      <c r="F168" s="25" t="s">
        <v>159</v>
      </c>
      <c r="G168" s="25"/>
      <c r="H168" s="25" t="s">
        <v>43</v>
      </c>
      <c r="I168" s="15" t="s">
        <v>31</v>
      </c>
      <c r="J168" s="15" t="s">
        <v>32</v>
      </c>
      <c r="K168" s="15" t="s">
        <v>33</v>
      </c>
      <c r="L168" s="27" t="n">
        <v>7290000284316</v>
      </c>
      <c r="M168" s="15"/>
      <c r="N168" s="15"/>
      <c r="O168" s="15"/>
      <c r="P168" s="15"/>
      <c r="Q168" s="28" t="n">
        <v>0.0285714285714286</v>
      </c>
      <c r="R168" s="15" t="n">
        <v>1</v>
      </c>
      <c r="S168" s="15"/>
      <c r="T168" s="20"/>
    </row>
    <row r="169" s="48" customFormat="true" ht="28" hidden="false" customHeight="false" outlineLevel="0" collapsed="false">
      <c r="A169" s="25" t="s">
        <v>161</v>
      </c>
      <c r="B169" s="26" t="s">
        <v>26</v>
      </c>
      <c r="C169" s="26" t="str">
        <f aca="false">IF(D169="מינימרקט","מינימרקט",IF(D169="ON THE GO","פיצוחיות","מזון מהיר"))&amp;" "&amp;E169&amp;" "&amp;F169</f>
        <v>מינימרקט כללי אילת</v>
      </c>
      <c r="D169" s="25" t="s">
        <v>42</v>
      </c>
      <c r="E169" s="25" t="s">
        <v>28</v>
      </c>
      <c r="F169" s="25" t="s">
        <v>159</v>
      </c>
      <c r="G169" s="25"/>
      <c r="H169" s="25" t="s">
        <v>43</v>
      </c>
      <c r="I169" s="15" t="s">
        <v>31</v>
      </c>
      <c r="J169" s="15" t="s">
        <v>32</v>
      </c>
      <c r="K169" s="15" t="s">
        <v>33</v>
      </c>
      <c r="L169" s="29" t="s">
        <v>162</v>
      </c>
      <c r="M169" s="15"/>
      <c r="N169" s="15"/>
      <c r="O169" s="15"/>
      <c r="P169" s="15"/>
      <c r="Q169" s="28" t="n">
        <v>0.0285714285714286</v>
      </c>
      <c r="R169" s="15" t="n">
        <v>1</v>
      </c>
      <c r="S169" s="15"/>
      <c r="T169" s="20"/>
    </row>
    <row r="170" s="48" customFormat="true" ht="14" hidden="false" customHeight="false" outlineLevel="0" collapsed="false">
      <c r="A170" s="25" t="s">
        <v>51</v>
      </c>
      <c r="B170" s="26" t="s">
        <v>26</v>
      </c>
      <c r="C170" s="26" t="str">
        <f aca="false">IF(D170="מינימרקט","מינימרקט",IF(D170="ON THE GO","פיצוחיות","מזון מהיר"))&amp;" "&amp;E170&amp;" "&amp;F170</f>
        <v>מינימרקט כללי אילת</v>
      </c>
      <c r="D170" s="25" t="s">
        <v>42</v>
      </c>
      <c r="E170" s="25" t="s">
        <v>28</v>
      </c>
      <c r="F170" s="25" t="s">
        <v>159</v>
      </c>
      <c r="G170" s="25"/>
      <c r="H170" s="25" t="s">
        <v>43</v>
      </c>
      <c r="I170" s="15" t="s">
        <v>31</v>
      </c>
      <c r="J170" s="15" t="s">
        <v>32</v>
      </c>
      <c r="K170" s="15" t="s">
        <v>33</v>
      </c>
      <c r="L170" s="27" t="n">
        <v>7290008909860</v>
      </c>
      <c r="M170" s="15"/>
      <c r="N170" s="15"/>
      <c r="O170" s="15"/>
      <c r="P170" s="15"/>
      <c r="Q170" s="28" t="n">
        <v>0.0285714285714286</v>
      </c>
      <c r="R170" s="15" t="n">
        <v>1</v>
      </c>
      <c r="S170" s="15"/>
      <c r="T170" s="20"/>
    </row>
    <row r="171" s="48" customFormat="true" ht="14" hidden="false" customHeight="false" outlineLevel="0" collapsed="false">
      <c r="A171" s="25" t="s">
        <v>53</v>
      </c>
      <c r="B171" s="26" t="s">
        <v>26</v>
      </c>
      <c r="C171" s="26" t="str">
        <f aca="false">IF(D171="מינימרקט","מינימרקט",IF(D171="ON THE GO","פיצוחיות","מזון מהיר"))&amp;" "&amp;E171&amp;" "&amp;F171</f>
        <v>מינימרקט כללי אילת</v>
      </c>
      <c r="D171" s="25" t="s">
        <v>42</v>
      </c>
      <c r="E171" s="25" t="s">
        <v>28</v>
      </c>
      <c r="F171" s="25" t="s">
        <v>159</v>
      </c>
      <c r="G171" s="25"/>
      <c r="H171" s="25" t="s">
        <v>43</v>
      </c>
      <c r="I171" s="15" t="s">
        <v>31</v>
      </c>
      <c r="J171" s="15" t="s">
        <v>32</v>
      </c>
      <c r="K171" s="15" t="s">
        <v>33</v>
      </c>
      <c r="L171" s="27" t="n">
        <v>7290003667109</v>
      </c>
      <c r="M171" s="15"/>
      <c r="N171" s="15"/>
      <c r="O171" s="15"/>
      <c r="P171" s="15"/>
      <c r="Q171" s="28" t="n">
        <v>0.0285714285714286</v>
      </c>
      <c r="R171" s="15" t="n">
        <v>1</v>
      </c>
      <c r="S171" s="15"/>
      <c r="T171" s="20" t="s">
        <v>52</v>
      </c>
    </row>
    <row r="172" s="48" customFormat="true" ht="14" hidden="false" customHeight="false" outlineLevel="0" collapsed="false">
      <c r="A172" s="25" t="s">
        <v>163</v>
      </c>
      <c r="B172" s="26" t="s">
        <v>26</v>
      </c>
      <c r="C172" s="26" t="str">
        <f aca="false">IF(D172="מינימרקט","מינימרקט",IF(D172="ON THE GO","פיצוחיות","מזון מהיר"))&amp;" "&amp;E172&amp;" "&amp;F172</f>
        <v>מינימרקט כללי אילת</v>
      </c>
      <c r="D172" s="25" t="s">
        <v>42</v>
      </c>
      <c r="E172" s="25" t="s">
        <v>28</v>
      </c>
      <c r="F172" s="25" t="s">
        <v>159</v>
      </c>
      <c r="G172" s="25"/>
      <c r="H172" s="25" t="s">
        <v>43</v>
      </c>
      <c r="I172" s="15" t="s">
        <v>31</v>
      </c>
      <c r="J172" s="15" t="s">
        <v>32</v>
      </c>
      <c r="K172" s="15" t="s">
        <v>33</v>
      </c>
      <c r="L172" s="27" t="s">
        <v>164</v>
      </c>
      <c r="M172" s="15"/>
      <c r="N172" s="15"/>
      <c r="O172" s="15"/>
      <c r="P172" s="15"/>
      <c r="Q172" s="28" t="n">
        <v>0.0285714285714286</v>
      </c>
      <c r="R172" s="15" t="n">
        <v>1</v>
      </c>
      <c r="S172" s="15"/>
      <c r="T172" s="20" t="s">
        <v>54</v>
      </c>
    </row>
    <row r="173" s="48" customFormat="true" ht="14" hidden="false" customHeight="false" outlineLevel="0" collapsed="false">
      <c r="A173" s="25" t="s">
        <v>56</v>
      </c>
      <c r="B173" s="26" t="s">
        <v>26</v>
      </c>
      <c r="C173" s="26" t="str">
        <f aca="false">IF(D173="מינימרקט","מינימרקט",IF(D173="ON THE GO","פיצוחיות","מזון מהיר"))&amp;" "&amp;E173&amp;" "&amp;F173</f>
        <v>מינימרקט כללי אילת</v>
      </c>
      <c r="D173" s="25" t="s">
        <v>42</v>
      </c>
      <c r="E173" s="25" t="s">
        <v>28</v>
      </c>
      <c r="F173" s="25" t="s">
        <v>159</v>
      </c>
      <c r="G173" s="25"/>
      <c r="H173" s="25" t="s">
        <v>43</v>
      </c>
      <c r="I173" s="15" t="s">
        <v>31</v>
      </c>
      <c r="J173" s="15" t="s">
        <v>32</v>
      </c>
      <c r="K173" s="15" t="s">
        <v>33</v>
      </c>
      <c r="L173" s="29" t="s">
        <v>57</v>
      </c>
      <c r="M173" s="15"/>
      <c r="N173" s="15"/>
      <c r="O173" s="15"/>
      <c r="P173" s="15"/>
      <c r="Q173" s="28" t="n">
        <v>0.0285714285714286</v>
      </c>
      <c r="R173" s="15" t="n">
        <v>1</v>
      </c>
      <c r="S173" s="15"/>
      <c r="T173" s="20"/>
    </row>
    <row r="174" s="48" customFormat="true" ht="14" hidden="false" customHeight="false" outlineLevel="0" collapsed="false">
      <c r="A174" s="26" t="s">
        <v>59</v>
      </c>
      <c r="B174" s="26" t="s">
        <v>26</v>
      </c>
      <c r="C174" s="26" t="str">
        <f aca="false">IF(D174="מינימרקט","מינימרקט",IF(D174="ON THE GO","פיצוחיות","מזון מהיר"))&amp;" "&amp;E174&amp;" "&amp;F174</f>
        <v>מינימרקט כללי אילת</v>
      </c>
      <c r="D174" s="25" t="s">
        <v>42</v>
      </c>
      <c r="E174" s="25" t="s">
        <v>28</v>
      </c>
      <c r="F174" s="25" t="s">
        <v>159</v>
      </c>
      <c r="G174" s="25"/>
      <c r="H174" s="25" t="s">
        <v>43</v>
      </c>
      <c r="I174" s="15" t="s">
        <v>31</v>
      </c>
      <c r="J174" s="15" t="s">
        <v>32</v>
      </c>
      <c r="K174" s="15" t="s">
        <v>33</v>
      </c>
      <c r="L174" s="27" t="n">
        <v>7290013585240</v>
      </c>
      <c r="M174" s="15"/>
      <c r="N174" s="15"/>
      <c r="O174" s="15"/>
      <c r="P174" s="15"/>
      <c r="Q174" s="28" t="n">
        <v>0.0285714285714286</v>
      </c>
      <c r="R174" s="15" t="n">
        <v>1</v>
      </c>
      <c r="S174" s="15"/>
      <c r="T174" s="26" t="s">
        <v>58</v>
      </c>
    </row>
    <row r="175" s="48" customFormat="true" ht="70" hidden="false" customHeight="false" outlineLevel="0" collapsed="false">
      <c r="A175" s="26" t="s">
        <v>61</v>
      </c>
      <c r="B175" s="26" t="s">
        <v>26</v>
      </c>
      <c r="C175" s="26" t="str">
        <f aca="false">IF(D175="מינימרקט","מינימרקט",IF(D175="ON THE GO","פיצוחיות","מזון מהיר"))&amp;" "&amp;E175&amp;" "&amp;F175</f>
        <v>מינימרקט כללי אילת</v>
      </c>
      <c r="D175" s="25" t="s">
        <v>42</v>
      </c>
      <c r="E175" s="25" t="s">
        <v>28</v>
      </c>
      <c r="F175" s="25" t="s">
        <v>159</v>
      </c>
      <c r="G175" s="25"/>
      <c r="H175" s="25" t="s">
        <v>43</v>
      </c>
      <c r="I175" s="15" t="s">
        <v>31</v>
      </c>
      <c r="J175" s="15" t="s">
        <v>32</v>
      </c>
      <c r="K175" s="15" t="s">
        <v>33</v>
      </c>
      <c r="L175" s="27" t="s">
        <v>62</v>
      </c>
      <c r="M175" s="15"/>
      <c r="N175" s="15"/>
      <c r="O175" s="15"/>
      <c r="P175" s="15"/>
      <c r="Q175" s="28" t="n">
        <v>0.0285714285714286</v>
      </c>
      <c r="R175" s="15" t="n">
        <v>1</v>
      </c>
      <c r="S175" s="15"/>
      <c r="T175" s="31" t="s">
        <v>60</v>
      </c>
    </row>
    <row r="176" s="48" customFormat="true" ht="14" hidden="false" customHeight="false" outlineLevel="0" collapsed="false">
      <c r="A176" s="26" t="s">
        <v>165</v>
      </c>
      <c r="B176" s="26" t="s">
        <v>26</v>
      </c>
      <c r="C176" s="26" t="str">
        <f aca="false">IF(D176="מינימרקט","מינימרקט",IF(D176="ON THE GO","פיצוחיות","מזון מהיר"))&amp;" "&amp;E176&amp;" "&amp;F176</f>
        <v>מינימרקט כללי אילת</v>
      </c>
      <c r="D176" s="25" t="s">
        <v>42</v>
      </c>
      <c r="E176" s="25" t="s">
        <v>28</v>
      </c>
      <c r="F176" s="25" t="s">
        <v>159</v>
      </c>
      <c r="G176" s="25"/>
      <c r="H176" s="25" t="s">
        <v>43</v>
      </c>
      <c r="I176" s="15" t="s">
        <v>31</v>
      </c>
      <c r="J176" s="15" t="s">
        <v>32</v>
      </c>
      <c r="K176" s="15" t="s">
        <v>33</v>
      </c>
      <c r="L176" s="27" t="n">
        <v>7290000284361</v>
      </c>
      <c r="M176" s="15"/>
      <c r="N176" s="15"/>
      <c r="O176" s="15"/>
      <c r="P176" s="15"/>
      <c r="Q176" s="28" t="n">
        <v>0.0285714285714286</v>
      </c>
      <c r="R176" s="15" t="n">
        <v>1</v>
      </c>
      <c r="S176" s="15"/>
      <c r="T176" s="20"/>
    </row>
    <row r="177" s="48" customFormat="true" ht="84" hidden="false" customHeight="false" outlineLevel="0" collapsed="false">
      <c r="A177" s="26" t="s">
        <v>63</v>
      </c>
      <c r="B177" s="26" t="s">
        <v>64</v>
      </c>
      <c r="C177" s="26" t="str">
        <f aca="false">IF(D177="מינימרקט","מינימרקט",IF(D177="ON THE GO","פיצוחיות","מזון מהיר"))&amp;" "&amp;E177&amp;" "&amp;F177</f>
        <v>מינימרקט כללי אילת</v>
      </c>
      <c r="D177" s="26" t="s">
        <v>42</v>
      </c>
      <c r="E177" s="26" t="s">
        <v>28</v>
      </c>
      <c r="F177" s="25" t="s">
        <v>159</v>
      </c>
      <c r="G177" s="26"/>
      <c r="H177" s="26" t="s">
        <v>43</v>
      </c>
      <c r="I177" s="20" t="s">
        <v>65</v>
      </c>
      <c r="J177" s="20" t="s">
        <v>66</v>
      </c>
      <c r="K177" s="15" t="s">
        <v>33</v>
      </c>
      <c r="L177" s="32" t="s">
        <v>67</v>
      </c>
      <c r="M177" s="15"/>
      <c r="N177" s="15"/>
      <c r="O177" s="15"/>
      <c r="P177" s="15"/>
      <c r="Q177" s="33" t="n">
        <v>0.05</v>
      </c>
      <c r="R177" s="20" t="n">
        <v>2</v>
      </c>
      <c r="S177" s="20"/>
      <c r="T177" s="26" t="s">
        <v>68</v>
      </c>
    </row>
    <row r="178" s="48" customFormat="true" ht="14" hidden="false" customHeight="false" outlineLevel="0" collapsed="false">
      <c r="A178" s="26" t="s">
        <v>69</v>
      </c>
      <c r="B178" s="26" t="s">
        <v>64</v>
      </c>
      <c r="C178" s="26" t="str">
        <f aca="false">IF(D178="מינימרקט","מינימרקט",IF(D178="ON THE GO","פיצוחיות","מזון מהיר"))&amp;" "&amp;E178&amp;" "&amp;F178</f>
        <v>מינימרקט כללי אילת</v>
      </c>
      <c r="D178" s="26" t="s">
        <v>42</v>
      </c>
      <c r="E178" s="26" t="s">
        <v>28</v>
      </c>
      <c r="F178" s="25" t="s">
        <v>159</v>
      </c>
      <c r="G178" s="26"/>
      <c r="H178" s="26" t="s">
        <v>43</v>
      </c>
      <c r="I178" s="15" t="s">
        <v>70</v>
      </c>
      <c r="J178" s="15" t="s">
        <v>32</v>
      </c>
      <c r="K178" s="20" t="s">
        <v>71</v>
      </c>
      <c r="L178" s="34" t="s">
        <v>72</v>
      </c>
      <c r="M178" s="20" t="s">
        <v>73</v>
      </c>
      <c r="N178" s="20" t="n">
        <v>1.5</v>
      </c>
      <c r="O178" s="15"/>
      <c r="P178" s="15"/>
      <c r="Q178" s="33" t="n">
        <v>0.05</v>
      </c>
      <c r="R178" s="20" t="n">
        <v>4</v>
      </c>
      <c r="S178" s="20"/>
      <c r="T178" s="20"/>
    </row>
    <row r="179" s="48" customFormat="true" ht="14" hidden="false" customHeight="false" outlineLevel="0" collapsed="false">
      <c r="A179" s="26" t="s">
        <v>74</v>
      </c>
      <c r="B179" s="26" t="s">
        <v>64</v>
      </c>
      <c r="C179" s="26" t="str">
        <f aca="false">IF(D179="מינימרקט","מינימרקט",IF(D179="ON THE GO","פיצוחיות","מזון מהיר"))&amp;" "&amp;E179&amp;" "&amp;F179</f>
        <v>מינימרקט כללי אילת</v>
      </c>
      <c r="D179" s="26" t="s">
        <v>42</v>
      </c>
      <c r="E179" s="26" t="s">
        <v>28</v>
      </c>
      <c r="F179" s="25" t="s">
        <v>159</v>
      </c>
      <c r="G179" s="26" t="s">
        <v>75</v>
      </c>
      <c r="H179" s="26"/>
      <c r="I179" s="20" t="s">
        <v>76</v>
      </c>
      <c r="J179" s="15" t="s">
        <v>32</v>
      </c>
      <c r="K179" s="20" t="s">
        <v>77</v>
      </c>
      <c r="L179" s="25"/>
      <c r="M179" s="15" t="s">
        <v>78</v>
      </c>
      <c r="N179" s="15" t="n">
        <v>16</v>
      </c>
      <c r="O179" s="15"/>
      <c r="P179" s="15"/>
      <c r="Q179" s="33" t="n">
        <v>0.05</v>
      </c>
      <c r="R179" s="25" t="s">
        <v>79</v>
      </c>
      <c r="S179" s="15"/>
      <c r="T179" s="41"/>
    </row>
    <row r="180" s="48" customFormat="true" ht="14" hidden="false" customHeight="false" outlineLevel="0" collapsed="false">
      <c r="A180" s="26" t="s">
        <v>80</v>
      </c>
      <c r="B180" s="26" t="s">
        <v>81</v>
      </c>
      <c r="C180" s="26" t="str">
        <f aca="false">IF(D180="מינימרקט","מינימרקט",IF(D180="ON THE GO","פיצוחיות","מזון מהיר"))&amp;" "&amp;E180&amp;" "&amp;F180</f>
        <v>מינימרקט כללי אילת</v>
      </c>
      <c r="D180" s="26" t="s">
        <v>42</v>
      </c>
      <c r="E180" s="26" t="s">
        <v>28</v>
      </c>
      <c r="F180" s="25" t="s">
        <v>159</v>
      </c>
      <c r="G180" s="31" t="s">
        <v>82</v>
      </c>
      <c r="H180" s="20"/>
      <c r="I180" s="20" t="s">
        <v>83</v>
      </c>
      <c r="J180" s="15" t="s">
        <v>32</v>
      </c>
      <c r="K180" s="20" t="s">
        <v>84</v>
      </c>
      <c r="L180" s="15" t="s">
        <v>85</v>
      </c>
      <c r="M180" s="20" t="s">
        <v>73</v>
      </c>
      <c r="N180" s="20" t="n">
        <v>1.5</v>
      </c>
      <c r="O180" s="15"/>
      <c r="P180" s="15"/>
      <c r="Q180" s="33" t="n">
        <v>0.15</v>
      </c>
      <c r="R180" s="35" t="n">
        <v>0.8</v>
      </c>
      <c r="S180" s="35" t="s">
        <v>86</v>
      </c>
      <c r="T180" s="41"/>
    </row>
    <row r="181" s="48" customFormat="true" ht="14" hidden="false" customHeight="false" outlineLevel="0" collapsed="false">
      <c r="A181" s="25" t="s">
        <v>87</v>
      </c>
      <c r="B181" s="26" t="s">
        <v>81</v>
      </c>
      <c r="C181" s="26" t="str">
        <f aca="false">IF(D181="מינימרקט","מינימרקט",IF(D181="ON THE GO","פיצוחיות","מזון מהיר"))&amp;" "&amp;E181&amp;" "&amp;F181</f>
        <v>מינימרקט כללי אילת</v>
      </c>
      <c r="D181" s="26" t="s">
        <v>42</v>
      </c>
      <c r="E181" s="26" t="s">
        <v>28</v>
      </c>
      <c r="F181" s="25" t="s">
        <v>159</v>
      </c>
      <c r="G181" s="26" t="s">
        <v>88</v>
      </c>
      <c r="H181" s="34"/>
      <c r="I181" s="20" t="s">
        <v>89</v>
      </c>
      <c r="J181" s="15" t="s">
        <v>32</v>
      </c>
      <c r="K181" s="20" t="s">
        <v>84</v>
      </c>
      <c r="L181" s="15" t="s">
        <v>85</v>
      </c>
      <c r="M181" s="15"/>
      <c r="N181" s="15"/>
      <c r="O181" s="15"/>
      <c r="P181" s="15"/>
      <c r="Q181" s="33" t="n">
        <v>0.15</v>
      </c>
      <c r="R181" s="15" t="s">
        <v>90</v>
      </c>
      <c r="S181" s="15" t="s">
        <v>86</v>
      </c>
      <c r="T181" s="41"/>
    </row>
    <row r="182" s="48" customFormat="true" ht="14" hidden="false" customHeight="false" outlineLevel="0" collapsed="false">
      <c r="A182" s="25" t="s">
        <v>91</v>
      </c>
      <c r="B182" s="26" t="s">
        <v>92</v>
      </c>
      <c r="C182" s="26" t="str">
        <f aca="false">IF(D182="מינימרקט","מינימרקט",IF(D182="ON THE GO","פיצוחיות","מזון מהיר"))&amp;" "&amp;E182&amp;" "&amp;F182</f>
        <v>מינימרקט כללי אילת</v>
      </c>
      <c r="D182" s="26" t="s">
        <v>42</v>
      </c>
      <c r="E182" s="26" t="s">
        <v>28</v>
      </c>
      <c r="F182" s="25" t="s">
        <v>159</v>
      </c>
      <c r="G182" s="25"/>
      <c r="H182" s="25"/>
      <c r="I182" s="20" t="s">
        <v>76</v>
      </c>
      <c r="J182" s="15" t="s">
        <v>32</v>
      </c>
      <c r="K182" s="20" t="s">
        <v>77</v>
      </c>
      <c r="L182" s="36"/>
      <c r="M182" s="15" t="s">
        <v>78</v>
      </c>
      <c r="N182" s="15" t="n">
        <v>7</v>
      </c>
      <c r="O182" s="15"/>
      <c r="P182" s="15"/>
      <c r="Q182" s="33" t="n">
        <v>0.05</v>
      </c>
      <c r="R182" s="25" t="s">
        <v>79</v>
      </c>
      <c r="S182" s="15"/>
      <c r="T182" s="41"/>
    </row>
    <row r="183" s="48" customFormat="true" ht="14" hidden="false" customHeight="false" outlineLevel="0" collapsed="false">
      <c r="A183" s="25" t="s">
        <v>93</v>
      </c>
      <c r="B183" s="26" t="s">
        <v>92</v>
      </c>
      <c r="C183" s="26" t="str">
        <f aca="false">IF(D183="מינימרקט","מינימרקט",IF(D183="ON THE GO","פיצוחיות","מזון מהיר"))&amp;" "&amp;E183&amp;" "&amp;F183</f>
        <v>מינימרקט כללי אילת</v>
      </c>
      <c r="D183" s="26" t="s">
        <v>42</v>
      </c>
      <c r="E183" s="26" t="s">
        <v>28</v>
      </c>
      <c r="F183" s="25" t="s">
        <v>159</v>
      </c>
      <c r="G183" s="25"/>
      <c r="H183" s="25"/>
      <c r="I183" s="20" t="s">
        <v>76</v>
      </c>
      <c r="J183" s="15" t="s">
        <v>32</v>
      </c>
      <c r="K183" s="20" t="s">
        <v>77</v>
      </c>
      <c r="L183" s="36"/>
      <c r="M183" s="15" t="s">
        <v>78</v>
      </c>
      <c r="N183" s="15" t="n">
        <v>13</v>
      </c>
      <c r="O183" s="15"/>
      <c r="P183" s="15"/>
      <c r="Q183" s="33" t="n">
        <v>0.05</v>
      </c>
      <c r="R183" s="25" t="s">
        <v>79</v>
      </c>
      <c r="S183" s="15" t="s">
        <v>86</v>
      </c>
      <c r="T183" s="41"/>
    </row>
    <row r="184" s="48" customFormat="true" ht="14" hidden="false" customHeight="false" outlineLevel="0" collapsed="false">
      <c r="A184" s="25" t="s">
        <v>94</v>
      </c>
      <c r="B184" s="26" t="s">
        <v>92</v>
      </c>
      <c r="C184" s="26" t="str">
        <f aca="false">IF(D184="מינימרקט","מינימרקט",IF(D184="ON THE GO","פיצוחיות","מזון מהיר"))&amp;" "&amp;E184&amp;" "&amp;F184</f>
        <v>מינימרקט כללי אילת</v>
      </c>
      <c r="D184" s="26" t="s">
        <v>42</v>
      </c>
      <c r="E184" s="26" t="s">
        <v>28</v>
      </c>
      <c r="F184" s="25" t="s">
        <v>159</v>
      </c>
      <c r="G184" s="25"/>
      <c r="H184" s="25"/>
      <c r="I184" s="20" t="s">
        <v>76</v>
      </c>
      <c r="J184" s="15" t="s">
        <v>32</v>
      </c>
      <c r="K184" s="20" t="s">
        <v>77</v>
      </c>
      <c r="L184" s="36"/>
      <c r="M184" s="15" t="s">
        <v>78</v>
      </c>
      <c r="N184" s="15" t="n">
        <v>29</v>
      </c>
      <c r="O184" s="15"/>
      <c r="P184" s="15"/>
      <c r="Q184" s="33" t="n">
        <v>0.05</v>
      </c>
      <c r="R184" s="25" t="s">
        <v>79</v>
      </c>
      <c r="S184" s="15"/>
      <c r="T184" s="41"/>
    </row>
    <row r="185" s="48" customFormat="true" ht="28" hidden="false" customHeight="false" outlineLevel="0" collapsed="false">
      <c r="A185" s="25" t="s">
        <v>109</v>
      </c>
      <c r="B185" s="26" t="s">
        <v>26</v>
      </c>
      <c r="C185" s="42" t="str">
        <f aca="false">IF(D185="מינימרקט","מינימרקט",IF(D185="ON THE GO","פיצוחיות","מזון מהיר"))&amp;" "&amp;E185&amp;" "&amp;F185</f>
        <v>פיצוחיות כללי אילת</v>
      </c>
      <c r="D185" s="26" t="s">
        <v>27</v>
      </c>
      <c r="E185" s="26" t="s">
        <v>28</v>
      </c>
      <c r="F185" s="25" t="s">
        <v>159</v>
      </c>
      <c r="G185" s="15"/>
      <c r="H185" s="25" t="s">
        <v>30</v>
      </c>
      <c r="I185" s="15" t="s">
        <v>31</v>
      </c>
      <c r="J185" s="15" t="s">
        <v>32</v>
      </c>
      <c r="K185" s="15" t="s">
        <v>33</v>
      </c>
      <c r="L185" s="29" t="s">
        <v>46</v>
      </c>
      <c r="M185" s="15"/>
      <c r="N185" s="15"/>
      <c r="O185" s="15"/>
      <c r="P185" s="15"/>
      <c r="Q185" s="47" t="n">
        <v>0.0363636363636364</v>
      </c>
      <c r="R185" s="15" t="n">
        <v>1</v>
      </c>
      <c r="S185" s="15"/>
      <c r="T185" s="41"/>
    </row>
    <row r="186" s="48" customFormat="true" ht="28" hidden="false" customHeight="false" outlineLevel="0" collapsed="false">
      <c r="A186" s="25" t="s">
        <v>166</v>
      </c>
      <c r="B186" s="26" t="s">
        <v>26</v>
      </c>
      <c r="C186" s="42" t="str">
        <f aca="false">IF(D186="מינימרקט","מינימרקט",IF(D186="ON THE GO","פיצוחיות","מזון מהיר"))&amp;" "&amp;E186&amp;" "&amp;F186</f>
        <v>פיצוחיות כללי אילת</v>
      </c>
      <c r="D186" s="26" t="s">
        <v>27</v>
      </c>
      <c r="E186" s="26" t="s">
        <v>28</v>
      </c>
      <c r="F186" s="25" t="s">
        <v>159</v>
      </c>
      <c r="G186" s="15"/>
      <c r="H186" s="25" t="s">
        <v>30</v>
      </c>
      <c r="I186" s="15" t="s">
        <v>31</v>
      </c>
      <c r="J186" s="15" t="s">
        <v>32</v>
      </c>
      <c r="K186" s="15" t="s">
        <v>33</v>
      </c>
      <c r="L186" s="44" t="s">
        <v>167</v>
      </c>
      <c r="M186" s="15"/>
      <c r="N186" s="15"/>
      <c r="O186" s="15"/>
      <c r="P186" s="15"/>
      <c r="Q186" s="47" t="n">
        <v>0.0363636363636364</v>
      </c>
      <c r="R186" s="15" t="n">
        <v>1</v>
      </c>
      <c r="S186" s="15"/>
      <c r="T186" s="41"/>
    </row>
    <row r="187" s="48" customFormat="true" ht="28" hidden="false" customHeight="false" outlineLevel="0" collapsed="false">
      <c r="A187" s="25" t="s">
        <v>161</v>
      </c>
      <c r="B187" s="26" t="s">
        <v>26</v>
      </c>
      <c r="C187" s="42" t="str">
        <f aca="false">IF(D187="מינימרקט","מינימרקט",IF(D187="ON THE GO","פיצוחיות","מזון מהיר"))&amp;" "&amp;E187&amp;" "&amp;F187</f>
        <v>פיצוחיות כללי אילת</v>
      </c>
      <c r="D187" s="26" t="s">
        <v>27</v>
      </c>
      <c r="E187" s="26" t="s">
        <v>28</v>
      </c>
      <c r="F187" s="25" t="s">
        <v>159</v>
      </c>
      <c r="G187" s="15"/>
      <c r="H187" s="25" t="s">
        <v>30</v>
      </c>
      <c r="I187" s="15" t="s">
        <v>31</v>
      </c>
      <c r="J187" s="15" t="s">
        <v>32</v>
      </c>
      <c r="K187" s="15" t="s">
        <v>33</v>
      </c>
      <c r="L187" s="29" t="s">
        <v>162</v>
      </c>
      <c r="M187" s="15"/>
      <c r="N187" s="15"/>
      <c r="O187" s="15"/>
      <c r="P187" s="15"/>
      <c r="Q187" s="47" t="n">
        <v>0.0363636363636364</v>
      </c>
      <c r="R187" s="15" t="n">
        <v>1</v>
      </c>
      <c r="S187" s="15"/>
      <c r="T187" s="41"/>
    </row>
    <row r="188" s="48" customFormat="true" ht="14" hidden="false" customHeight="false" outlineLevel="0" collapsed="false">
      <c r="A188" s="25" t="s">
        <v>113</v>
      </c>
      <c r="B188" s="26" t="s">
        <v>26</v>
      </c>
      <c r="C188" s="42" t="str">
        <f aca="false">IF(D188="מינימרקט","מינימרקט",IF(D188="ON THE GO","פיצוחיות","מזון מהיר"))&amp;" "&amp;E188&amp;" "&amp;F188</f>
        <v>פיצוחיות כללי אילת</v>
      </c>
      <c r="D188" s="26" t="s">
        <v>27</v>
      </c>
      <c r="E188" s="26" t="s">
        <v>28</v>
      </c>
      <c r="F188" s="25" t="s">
        <v>159</v>
      </c>
      <c r="G188" s="15"/>
      <c r="H188" s="25" t="s">
        <v>30</v>
      </c>
      <c r="I188" s="15" t="s">
        <v>31</v>
      </c>
      <c r="J188" s="15" t="s">
        <v>32</v>
      </c>
      <c r="K188" s="15" t="s">
        <v>33</v>
      </c>
      <c r="L188" s="44" t="n">
        <v>7290001594155</v>
      </c>
      <c r="M188" s="15"/>
      <c r="N188" s="15"/>
      <c r="O188" s="15"/>
      <c r="P188" s="15"/>
      <c r="Q188" s="47" t="n">
        <v>0.0363636363636364</v>
      </c>
      <c r="R188" s="15" t="n">
        <v>1</v>
      </c>
      <c r="S188" s="15"/>
      <c r="T188" s="41"/>
    </row>
    <row r="189" s="48" customFormat="true" ht="14" hidden="false" customHeight="false" outlineLevel="0" collapsed="false">
      <c r="A189" s="25" t="s">
        <v>114</v>
      </c>
      <c r="B189" s="26" t="s">
        <v>26</v>
      </c>
      <c r="C189" s="42" t="str">
        <f aca="false">IF(D189="מינימרקט","מינימרקט",IF(D189="ON THE GO","פיצוחיות","מזון מהיר"))&amp;" "&amp;E189&amp;" "&amp;F189</f>
        <v>פיצוחיות כללי אילת</v>
      </c>
      <c r="D189" s="26" t="s">
        <v>27</v>
      </c>
      <c r="E189" s="26" t="s">
        <v>28</v>
      </c>
      <c r="F189" s="25" t="s">
        <v>159</v>
      </c>
      <c r="G189" s="15"/>
      <c r="H189" s="25" t="s">
        <v>30</v>
      </c>
      <c r="I189" s="15" t="s">
        <v>31</v>
      </c>
      <c r="J189" s="15" t="s">
        <v>32</v>
      </c>
      <c r="K189" s="15" t="s">
        <v>33</v>
      </c>
      <c r="L189" s="44" t="n">
        <v>7290001594230</v>
      </c>
      <c r="M189" s="15"/>
      <c r="N189" s="15"/>
      <c r="O189" s="15"/>
      <c r="P189" s="15"/>
      <c r="Q189" s="47" t="n">
        <v>0.0363636363636364</v>
      </c>
      <c r="R189" s="15" t="n">
        <v>1</v>
      </c>
      <c r="S189" s="15"/>
      <c r="T189" s="41"/>
    </row>
    <row r="190" s="48" customFormat="true" ht="14" hidden="false" customHeight="false" outlineLevel="0" collapsed="false">
      <c r="A190" s="25" t="s">
        <v>115</v>
      </c>
      <c r="B190" s="26" t="s">
        <v>26</v>
      </c>
      <c r="C190" s="42" t="str">
        <f aca="false">IF(D190="מינימרקט","מינימרקט",IF(D190="ON THE GO","פיצוחיות","מזון מהיר"))&amp;" "&amp;E190&amp;" "&amp;F190</f>
        <v>פיצוחיות כללי אילת</v>
      </c>
      <c r="D190" s="26" t="s">
        <v>27</v>
      </c>
      <c r="E190" s="26" t="s">
        <v>28</v>
      </c>
      <c r="F190" s="25" t="s">
        <v>159</v>
      </c>
      <c r="G190" s="15"/>
      <c r="H190" s="25" t="s">
        <v>30</v>
      </c>
      <c r="I190" s="15" t="s">
        <v>31</v>
      </c>
      <c r="J190" s="15" t="s">
        <v>32</v>
      </c>
      <c r="K190" s="15" t="s">
        <v>33</v>
      </c>
      <c r="L190" s="44" t="n">
        <v>7290008909853</v>
      </c>
      <c r="M190" s="15"/>
      <c r="N190" s="15"/>
      <c r="O190" s="15"/>
      <c r="P190" s="15"/>
      <c r="Q190" s="47" t="n">
        <v>0.0363636363636364</v>
      </c>
      <c r="R190" s="15" t="n">
        <v>1</v>
      </c>
      <c r="S190" s="15"/>
      <c r="T190" s="20" t="s">
        <v>52</v>
      </c>
    </row>
    <row r="191" s="48" customFormat="true" ht="14" hidden="false" customHeight="false" outlineLevel="0" collapsed="false">
      <c r="A191" s="25" t="s">
        <v>116</v>
      </c>
      <c r="B191" s="26" t="s">
        <v>26</v>
      </c>
      <c r="C191" s="42" t="str">
        <f aca="false">IF(D191="מינימרקט","מינימרקט",IF(D191="ON THE GO","פיצוחיות","מזון מהיר"))&amp;" "&amp;E191&amp;" "&amp;F191</f>
        <v>פיצוחיות כללי אילת</v>
      </c>
      <c r="D191" s="26" t="s">
        <v>27</v>
      </c>
      <c r="E191" s="26" t="s">
        <v>28</v>
      </c>
      <c r="F191" s="25" t="s">
        <v>159</v>
      </c>
      <c r="G191" s="15"/>
      <c r="H191" s="25" t="s">
        <v>30</v>
      </c>
      <c r="I191" s="15" t="s">
        <v>31</v>
      </c>
      <c r="J191" s="15" t="s">
        <v>32</v>
      </c>
      <c r="K191" s="15" t="s">
        <v>33</v>
      </c>
      <c r="L191" s="44" t="n">
        <v>7290011018184</v>
      </c>
      <c r="M191" s="15"/>
      <c r="N191" s="15"/>
      <c r="O191" s="15"/>
      <c r="P191" s="15"/>
      <c r="Q191" s="47" t="n">
        <v>0.0363636363636364</v>
      </c>
      <c r="R191" s="15" t="n">
        <v>1</v>
      </c>
      <c r="S191" s="15"/>
      <c r="T191" s="20" t="s">
        <v>117</v>
      </c>
    </row>
    <row r="192" s="48" customFormat="true" ht="14" hidden="false" customHeight="false" outlineLevel="0" collapsed="false">
      <c r="A192" s="25" t="s">
        <v>118</v>
      </c>
      <c r="B192" s="26" t="s">
        <v>26</v>
      </c>
      <c r="C192" s="42" t="str">
        <f aca="false">IF(D192="מינימרקט","מינימרקט",IF(D192="ON THE GO","פיצוחיות","מזון מהיר"))&amp;" "&amp;E192&amp;" "&amp;F192</f>
        <v>פיצוחיות כללי אילת</v>
      </c>
      <c r="D192" s="26" t="s">
        <v>27</v>
      </c>
      <c r="E192" s="26" t="s">
        <v>28</v>
      </c>
      <c r="F192" s="25" t="s">
        <v>159</v>
      </c>
      <c r="G192" s="15"/>
      <c r="H192" s="25" t="s">
        <v>30</v>
      </c>
      <c r="I192" s="15" t="s">
        <v>31</v>
      </c>
      <c r="J192" s="15" t="s">
        <v>32</v>
      </c>
      <c r="K192" s="15" t="s">
        <v>33</v>
      </c>
      <c r="L192" s="44" t="s">
        <v>119</v>
      </c>
      <c r="M192" s="15"/>
      <c r="N192" s="15"/>
      <c r="O192" s="15"/>
      <c r="P192" s="15"/>
      <c r="Q192" s="47" t="n">
        <v>0.0363636363636364</v>
      </c>
      <c r="R192" s="15" t="n">
        <v>1</v>
      </c>
      <c r="S192" s="15"/>
      <c r="T192" s="20"/>
    </row>
    <row r="193" s="48" customFormat="true" ht="14" hidden="false" customHeight="false" outlineLevel="0" collapsed="false">
      <c r="A193" s="25" t="s">
        <v>120</v>
      </c>
      <c r="B193" s="26" t="s">
        <v>26</v>
      </c>
      <c r="C193" s="42" t="str">
        <f aca="false">IF(D193="מינימרקט","מינימרקט",IF(D193="ON THE GO","פיצוחיות","מזון מהיר"))&amp;" "&amp;E193&amp;" "&amp;F193</f>
        <v>פיצוחיות כללי אילת</v>
      </c>
      <c r="D193" s="26" t="s">
        <v>27</v>
      </c>
      <c r="E193" s="26" t="s">
        <v>28</v>
      </c>
      <c r="F193" s="25" t="s">
        <v>159</v>
      </c>
      <c r="G193" s="15"/>
      <c r="H193" s="25" t="s">
        <v>30</v>
      </c>
      <c r="I193" s="15" t="s">
        <v>31</v>
      </c>
      <c r="J193" s="15" t="s">
        <v>32</v>
      </c>
      <c r="K193" s="15" t="s">
        <v>33</v>
      </c>
      <c r="L193" s="44" t="n">
        <v>7290001594179</v>
      </c>
      <c r="M193" s="15"/>
      <c r="N193" s="15"/>
      <c r="O193" s="15"/>
      <c r="P193" s="15"/>
      <c r="Q193" s="47" t="n">
        <v>0.0363636363636364</v>
      </c>
      <c r="R193" s="15" t="n">
        <v>1</v>
      </c>
      <c r="S193" s="15"/>
      <c r="T193" s="20" t="s">
        <v>121</v>
      </c>
    </row>
    <row r="194" s="48" customFormat="true" ht="56" hidden="false" customHeight="false" outlineLevel="0" collapsed="false">
      <c r="A194" s="25" t="s">
        <v>122</v>
      </c>
      <c r="B194" s="25" t="s">
        <v>26</v>
      </c>
      <c r="C194" s="42" t="str">
        <f aca="false">IF(D194="מינימרקט","מינימרקט",IF(D194="ON THE GO","פיצוחיות","מזון מהיר"))&amp;" "&amp;E194&amp;" "&amp;F194</f>
        <v>פיצוחיות כללי אילת</v>
      </c>
      <c r="D194" s="25" t="s">
        <v>27</v>
      </c>
      <c r="E194" s="25" t="s">
        <v>28</v>
      </c>
      <c r="F194" s="25" t="s">
        <v>159</v>
      </c>
      <c r="G194" s="15"/>
      <c r="H194" s="25" t="s">
        <v>30</v>
      </c>
      <c r="I194" s="15" t="s">
        <v>31</v>
      </c>
      <c r="J194" s="15" t="s">
        <v>32</v>
      </c>
      <c r="K194" s="15" t="s">
        <v>33</v>
      </c>
      <c r="L194" s="44" t="n">
        <v>7290110110635</v>
      </c>
      <c r="M194" s="15"/>
      <c r="N194" s="15"/>
      <c r="O194" s="15"/>
      <c r="P194" s="15"/>
      <c r="Q194" s="47" t="n">
        <v>0.0363636363636364</v>
      </c>
      <c r="R194" s="15"/>
      <c r="S194" s="15"/>
      <c r="T194" s="45" t="s">
        <v>123</v>
      </c>
    </row>
    <row r="195" s="48" customFormat="true" ht="14" hidden="false" customHeight="false" outlineLevel="0" collapsed="false">
      <c r="A195" s="25" t="s">
        <v>124</v>
      </c>
      <c r="B195" s="26" t="s">
        <v>26</v>
      </c>
      <c r="C195" s="42" t="str">
        <f aca="false">IF(D195="מינימרקט","מינימרקט",IF(D195="ON THE GO","פיצוחיות","מזון מהיר"))&amp;" "&amp;E195&amp;" "&amp;F195</f>
        <v>פיצוחיות כללי אילת</v>
      </c>
      <c r="D195" s="26" t="s">
        <v>27</v>
      </c>
      <c r="E195" s="26" t="s">
        <v>28</v>
      </c>
      <c r="F195" s="25" t="s">
        <v>159</v>
      </c>
      <c r="G195" s="15"/>
      <c r="H195" s="25" t="s">
        <v>30</v>
      </c>
      <c r="I195" s="15" t="s">
        <v>31</v>
      </c>
      <c r="J195" s="15" t="s">
        <v>32</v>
      </c>
      <c r="K195" s="15" t="s">
        <v>33</v>
      </c>
      <c r="L195" s="44" t="s">
        <v>125</v>
      </c>
      <c r="M195" s="15"/>
      <c r="N195" s="15"/>
      <c r="O195" s="15"/>
      <c r="P195" s="15"/>
      <c r="Q195" s="47" t="n">
        <v>0.0363636363636364</v>
      </c>
      <c r="R195" s="15" t="n">
        <v>1</v>
      </c>
      <c r="S195" s="15"/>
      <c r="T195" s="20"/>
    </row>
    <row r="196" s="48" customFormat="true" ht="98" hidden="false" customHeight="false" outlineLevel="0" collapsed="false">
      <c r="A196" s="26" t="s">
        <v>63</v>
      </c>
      <c r="B196" s="26" t="s">
        <v>64</v>
      </c>
      <c r="C196" s="42" t="str">
        <f aca="false">IF(D196="מינימרקט","מינימרקט",IF(D196="ON THE GO","פיצוחיות","מזון מהיר"))&amp;" "&amp;E196&amp;" "&amp;F196</f>
        <v>פיצוחיות כללי אילת</v>
      </c>
      <c r="D196" s="26" t="s">
        <v>27</v>
      </c>
      <c r="E196" s="26" t="s">
        <v>28</v>
      </c>
      <c r="F196" s="25" t="s">
        <v>159</v>
      </c>
      <c r="G196" s="15"/>
      <c r="H196" s="25" t="s">
        <v>30</v>
      </c>
      <c r="I196" s="20" t="s">
        <v>65</v>
      </c>
      <c r="J196" s="20" t="s">
        <v>66</v>
      </c>
      <c r="K196" s="15" t="s">
        <v>33</v>
      </c>
      <c r="L196" s="34" t="s">
        <v>126</v>
      </c>
      <c r="M196" s="15"/>
      <c r="N196" s="15"/>
      <c r="O196" s="15"/>
      <c r="P196" s="15"/>
      <c r="Q196" s="33" t="n">
        <f aca="false">0.15/4</f>
        <v>0.0375</v>
      </c>
      <c r="R196" s="15" t="n">
        <v>2</v>
      </c>
      <c r="S196" s="15"/>
      <c r="T196" s="20"/>
    </row>
    <row r="197" s="48" customFormat="true" ht="14" hidden="false" customHeight="false" outlineLevel="0" collapsed="false">
      <c r="A197" s="26" t="s">
        <v>127</v>
      </c>
      <c r="B197" s="26" t="s">
        <v>64</v>
      </c>
      <c r="C197" s="42" t="str">
        <f aca="false">IF(D197="מינימרקט","מינימרקט",IF(D197="ON THE GO","פיצוחיות","מזון מהיר"))&amp;" "&amp;E197&amp;" "&amp;F197</f>
        <v>פיצוחיות כללי אילת</v>
      </c>
      <c r="D197" s="26" t="s">
        <v>27</v>
      </c>
      <c r="E197" s="26" t="s">
        <v>28</v>
      </c>
      <c r="F197" s="25" t="s">
        <v>159</v>
      </c>
      <c r="G197" s="15"/>
      <c r="H197" s="25" t="s">
        <v>30</v>
      </c>
      <c r="I197" s="15" t="s">
        <v>128</v>
      </c>
      <c r="J197" s="15" t="s">
        <v>32</v>
      </c>
      <c r="K197" s="20" t="s">
        <v>84</v>
      </c>
      <c r="L197" s="15" t="s">
        <v>85</v>
      </c>
      <c r="M197" s="20" t="s">
        <v>73</v>
      </c>
      <c r="N197" s="20" t="n">
        <v>1.5</v>
      </c>
      <c r="O197" s="15"/>
      <c r="P197" s="15"/>
      <c r="Q197" s="33" t="n">
        <f aca="false">0.15/4</f>
        <v>0.0375</v>
      </c>
      <c r="R197" s="20" t="n">
        <v>1</v>
      </c>
      <c r="S197" s="20"/>
      <c r="T197" s="26" t="s">
        <v>68</v>
      </c>
    </row>
    <row r="198" s="48" customFormat="true" ht="14" hidden="false" customHeight="false" outlineLevel="0" collapsed="false">
      <c r="A198" s="26" t="s">
        <v>74</v>
      </c>
      <c r="B198" s="26" t="s">
        <v>64</v>
      </c>
      <c r="C198" s="42" t="str">
        <f aca="false">IF(D198="מינימרקט","מינימרקט",IF(D198="ON THE GO","פיצוחיות","מזון מהיר"))&amp;" "&amp;E198&amp;" "&amp;F198</f>
        <v>פיצוחיות כללי אילת</v>
      </c>
      <c r="D198" s="26" t="s">
        <v>27</v>
      </c>
      <c r="E198" s="26" t="s">
        <v>28</v>
      </c>
      <c r="F198" s="25" t="s">
        <v>159</v>
      </c>
      <c r="G198" s="26" t="s">
        <v>75</v>
      </c>
      <c r="H198" s="26"/>
      <c r="I198" s="20" t="s">
        <v>76</v>
      </c>
      <c r="J198" s="15" t="s">
        <v>32</v>
      </c>
      <c r="K198" s="20" t="s">
        <v>77</v>
      </c>
      <c r="L198" s="25"/>
      <c r="M198" s="15" t="s">
        <v>78</v>
      </c>
      <c r="N198" s="15" t="n">
        <v>16</v>
      </c>
      <c r="O198" s="15"/>
      <c r="P198" s="15"/>
      <c r="Q198" s="33" t="n">
        <f aca="false">0.15/4</f>
        <v>0.0375</v>
      </c>
      <c r="R198" s="25" t="s">
        <v>79</v>
      </c>
      <c r="S198" s="15"/>
      <c r="T198" s="39"/>
    </row>
    <row r="199" s="48" customFormat="true" ht="14" hidden="false" customHeight="false" outlineLevel="0" collapsed="false">
      <c r="A199" s="26" t="s">
        <v>129</v>
      </c>
      <c r="B199" s="26" t="s">
        <v>64</v>
      </c>
      <c r="C199" s="42" t="str">
        <f aca="false">IF(D199="מינימרקט","מינימרקט",IF(D199="ON THE GO","פיצוחיות","מזון מהיר"))&amp;" "&amp;E199&amp;" "&amp;F199</f>
        <v>פיצוחיות כללי אילת</v>
      </c>
      <c r="D199" s="26" t="s">
        <v>27</v>
      </c>
      <c r="E199" s="26" t="s">
        <v>28</v>
      </c>
      <c r="F199" s="25" t="s">
        <v>159</v>
      </c>
      <c r="G199" s="15"/>
      <c r="H199" s="25" t="s">
        <v>30</v>
      </c>
      <c r="I199" s="15" t="s">
        <v>130</v>
      </c>
      <c r="J199" s="15" t="s">
        <v>32</v>
      </c>
      <c r="K199" s="20" t="s">
        <v>71</v>
      </c>
      <c r="L199" s="34" t="s">
        <v>72</v>
      </c>
      <c r="M199" s="20" t="s">
        <v>73</v>
      </c>
      <c r="N199" s="20" t="s">
        <v>131</v>
      </c>
      <c r="O199" s="15" t="s">
        <v>132</v>
      </c>
      <c r="P199" s="15" t="n">
        <v>2</v>
      </c>
      <c r="Q199" s="33" t="n">
        <f aca="false">0.15/4</f>
        <v>0.0375</v>
      </c>
      <c r="R199" s="20" t="n">
        <v>3</v>
      </c>
      <c r="S199" s="20"/>
      <c r="T199" s="39"/>
    </row>
    <row r="200" s="48" customFormat="true" ht="14" hidden="false" customHeight="false" outlineLevel="0" collapsed="false">
      <c r="A200" s="25" t="s">
        <v>87</v>
      </c>
      <c r="B200" s="26" t="s">
        <v>81</v>
      </c>
      <c r="C200" s="42" t="str">
        <f aca="false">IF(D200="מינימרקט","מינימרקט",IF(D200="ON THE GO","פיצוחיות","מזון מהיר"))&amp;" "&amp;E200&amp;" "&amp;F200</f>
        <v>פיצוחיות כללי אילת</v>
      </c>
      <c r="D200" s="26" t="s">
        <v>27</v>
      </c>
      <c r="E200" s="26" t="s">
        <v>28</v>
      </c>
      <c r="F200" s="25" t="s">
        <v>159</v>
      </c>
      <c r="G200" s="26" t="s">
        <v>88</v>
      </c>
      <c r="H200" s="34"/>
      <c r="I200" s="20" t="s">
        <v>89</v>
      </c>
      <c r="J200" s="15" t="s">
        <v>32</v>
      </c>
      <c r="K200" s="20" t="s">
        <v>84</v>
      </c>
      <c r="L200" s="15" t="s">
        <v>85</v>
      </c>
      <c r="M200" s="15"/>
      <c r="N200" s="15"/>
      <c r="O200" s="15"/>
      <c r="P200" s="15"/>
      <c r="Q200" s="33" t="n">
        <v>0.3</v>
      </c>
      <c r="R200" s="15" t="s">
        <v>90</v>
      </c>
      <c r="S200" s="15" t="s">
        <v>86</v>
      </c>
      <c r="T200" s="39"/>
    </row>
    <row r="201" s="48" customFormat="true" ht="14" hidden="false" customHeight="false" outlineLevel="0" collapsed="false">
      <c r="A201" s="25" t="s">
        <v>168</v>
      </c>
      <c r="B201" s="26" t="s">
        <v>92</v>
      </c>
      <c r="C201" s="42" t="str">
        <f aca="false">IF(D201="מינימרקט","מינימרקט",IF(D201="ON THE GO","פיצוחיות","מזון מהיר"))&amp;" "&amp;E201&amp;" "&amp;F201</f>
        <v>פיצוחיות כללי אילת</v>
      </c>
      <c r="D201" s="26" t="s">
        <v>27</v>
      </c>
      <c r="E201" s="26" t="s">
        <v>28</v>
      </c>
      <c r="F201" s="25" t="s">
        <v>159</v>
      </c>
      <c r="G201" s="25"/>
      <c r="H201" s="25"/>
      <c r="I201" s="20" t="s">
        <v>76</v>
      </c>
      <c r="J201" s="15" t="s">
        <v>32</v>
      </c>
      <c r="K201" s="20" t="s">
        <v>77</v>
      </c>
      <c r="L201" s="25"/>
      <c r="M201" s="15" t="s">
        <v>78</v>
      </c>
      <c r="N201" s="15" t="n">
        <v>9</v>
      </c>
      <c r="O201" s="15"/>
      <c r="P201" s="15"/>
      <c r="Q201" s="33" t="n">
        <v>0.05</v>
      </c>
      <c r="R201" s="25" t="s">
        <v>79</v>
      </c>
      <c r="S201" s="15"/>
      <c r="T201" s="39"/>
    </row>
    <row r="202" s="48" customFormat="true" ht="14" hidden="false" customHeight="false" outlineLevel="0" collapsed="false">
      <c r="A202" s="25" t="s">
        <v>134</v>
      </c>
      <c r="B202" s="26" t="s">
        <v>92</v>
      </c>
      <c r="C202" s="42" t="str">
        <f aca="false">IF(D202="מינימרקט","מינימרקט",IF(D202="ON THE GO","פיצוחיות","מזון מהיר"))&amp;" "&amp;E202&amp;" "&amp;F202</f>
        <v>פיצוחיות כללי אילת</v>
      </c>
      <c r="D202" s="26" t="s">
        <v>27</v>
      </c>
      <c r="E202" s="26" t="s">
        <v>28</v>
      </c>
      <c r="F202" s="25" t="s">
        <v>159</v>
      </c>
      <c r="G202" s="25"/>
      <c r="H202" s="25"/>
      <c r="I202" s="20" t="s">
        <v>76</v>
      </c>
      <c r="J202" s="15" t="s">
        <v>32</v>
      </c>
      <c r="K202" s="20" t="s">
        <v>77</v>
      </c>
      <c r="L202" s="25"/>
      <c r="M202" s="15" t="s">
        <v>78</v>
      </c>
      <c r="N202" s="15" t="n">
        <v>2</v>
      </c>
      <c r="O202" s="15"/>
      <c r="P202" s="15"/>
      <c r="Q202" s="33" t="n">
        <v>0.05</v>
      </c>
      <c r="R202" s="25" t="s">
        <v>79</v>
      </c>
      <c r="S202" s="15"/>
      <c r="T202" s="39"/>
    </row>
    <row r="203" s="48" customFormat="true" ht="14" hidden="false" customHeight="false" outlineLevel="0" collapsed="false">
      <c r="A203" s="25" t="s">
        <v>135</v>
      </c>
      <c r="B203" s="26" t="s">
        <v>92</v>
      </c>
      <c r="C203" s="42" t="str">
        <f aca="false">IF(D203="מינימרקט","מינימרקט",IF(D203="ON THE GO","פיצוחיות","מזון מהיר"))&amp;" "&amp;E203&amp;" "&amp;F203</f>
        <v>פיצוחיות כללי אילת</v>
      </c>
      <c r="D203" s="26" t="s">
        <v>27</v>
      </c>
      <c r="E203" s="26" t="s">
        <v>28</v>
      </c>
      <c r="F203" s="25" t="s">
        <v>159</v>
      </c>
      <c r="G203" s="25"/>
      <c r="H203" s="25"/>
      <c r="I203" s="20" t="s">
        <v>76</v>
      </c>
      <c r="J203" s="15" t="s">
        <v>32</v>
      </c>
      <c r="K203" s="20" t="s">
        <v>77</v>
      </c>
      <c r="L203" s="25"/>
      <c r="M203" s="15" t="s">
        <v>78</v>
      </c>
      <c r="N203" s="15" t="n">
        <v>12</v>
      </c>
      <c r="O203" s="15"/>
      <c r="P203" s="15"/>
      <c r="Q203" s="33" t="n">
        <v>0.05</v>
      </c>
      <c r="R203" s="25" t="s">
        <v>79</v>
      </c>
      <c r="S203" s="15" t="s">
        <v>86</v>
      </c>
      <c r="T203" s="39"/>
    </row>
    <row r="204" s="48" customFormat="true" ht="14" hidden="false" customHeight="false" outlineLevel="0" collapsed="false">
      <c r="A204" s="25" t="s">
        <v>146</v>
      </c>
      <c r="B204" s="26" t="s">
        <v>26</v>
      </c>
      <c r="C204" s="26" t="str">
        <f aca="false">IF(D204="מינימרקט","מינימרקט",IF(D204="ON THE GO","פיצוחיות","מזון מהיר"))&amp;" "&amp;E204&amp;" "&amp;F204</f>
        <v>מזון מהיר כללי אילת</v>
      </c>
      <c r="D204" s="26" t="s">
        <v>36</v>
      </c>
      <c r="E204" s="26" t="s">
        <v>28</v>
      </c>
      <c r="F204" s="25" t="s">
        <v>159</v>
      </c>
      <c r="G204" s="15"/>
      <c r="H204" s="25" t="s">
        <v>30</v>
      </c>
      <c r="I204" s="15" t="s">
        <v>31</v>
      </c>
      <c r="J204" s="15" t="s">
        <v>32</v>
      </c>
      <c r="K204" s="15" t="s">
        <v>33</v>
      </c>
      <c r="L204" s="44" t="n">
        <v>7290011017866</v>
      </c>
      <c r="M204" s="15"/>
      <c r="N204" s="15"/>
      <c r="O204" s="15"/>
      <c r="P204" s="15"/>
      <c r="Q204" s="47" t="n">
        <v>0.04</v>
      </c>
      <c r="R204" s="15" t="n">
        <v>1</v>
      </c>
      <c r="S204" s="15"/>
      <c r="T204" s="39"/>
    </row>
    <row r="205" s="48" customFormat="true" ht="14" hidden="false" customHeight="false" outlineLevel="0" collapsed="false">
      <c r="A205" s="25" t="s">
        <v>147</v>
      </c>
      <c r="B205" s="26" t="s">
        <v>26</v>
      </c>
      <c r="C205" s="26" t="str">
        <f aca="false">IF(D205="מינימרקט","מינימרקט",IF(D205="ON THE GO","פיצוחיות","מזון מהיר"))&amp;" "&amp;E205&amp;" "&amp;F205</f>
        <v>מזון מהיר כללי אילת</v>
      </c>
      <c r="D205" s="26" t="s">
        <v>36</v>
      </c>
      <c r="E205" s="26" t="s">
        <v>28</v>
      </c>
      <c r="F205" s="25" t="s">
        <v>159</v>
      </c>
      <c r="G205" s="15"/>
      <c r="H205" s="25" t="s">
        <v>30</v>
      </c>
      <c r="I205" s="15" t="s">
        <v>31</v>
      </c>
      <c r="J205" s="15" t="s">
        <v>32</v>
      </c>
      <c r="K205" s="15" t="s">
        <v>33</v>
      </c>
      <c r="L205" s="44" t="n">
        <v>7290011017873</v>
      </c>
      <c r="M205" s="15"/>
      <c r="N205" s="15"/>
      <c r="O205" s="15"/>
      <c r="P205" s="15"/>
      <c r="Q205" s="47" t="n">
        <v>0.04</v>
      </c>
      <c r="R205" s="15" t="n">
        <v>1</v>
      </c>
      <c r="S205" s="15"/>
      <c r="T205" s="39"/>
    </row>
    <row r="206" s="48" customFormat="true" ht="14" hidden="false" customHeight="false" outlineLevel="0" collapsed="false">
      <c r="A206" s="25" t="s">
        <v>114</v>
      </c>
      <c r="B206" s="26" t="s">
        <v>26</v>
      </c>
      <c r="C206" s="26" t="str">
        <f aca="false">IF(D206="מינימרקט","מינימרקט",IF(D206="ON THE GO","פיצוחיות","מזון מהיר"))&amp;" "&amp;E206&amp;" "&amp;F206</f>
        <v>מזון מהיר כללי אילת</v>
      </c>
      <c r="D206" s="26" t="s">
        <v>36</v>
      </c>
      <c r="E206" s="26" t="s">
        <v>28</v>
      </c>
      <c r="F206" s="25" t="s">
        <v>159</v>
      </c>
      <c r="G206" s="15"/>
      <c r="H206" s="25" t="s">
        <v>30</v>
      </c>
      <c r="I206" s="15" t="s">
        <v>31</v>
      </c>
      <c r="J206" s="15" t="s">
        <v>32</v>
      </c>
      <c r="K206" s="15" t="s">
        <v>33</v>
      </c>
      <c r="L206" s="44" t="n">
        <v>7290001594230</v>
      </c>
      <c r="M206" s="15"/>
      <c r="N206" s="15"/>
      <c r="O206" s="15"/>
      <c r="P206" s="15"/>
      <c r="Q206" s="47" t="n">
        <v>0.04</v>
      </c>
      <c r="R206" s="15" t="n">
        <v>1</v>
      </c>
      <c r="S206" s="15"/>
      <c r="T206" s="39"/>
    </row>
    <row r="207" s="48" customFormat="true" ht="14" hidden="false" customHeight="false" outlineLevel="0" collapsed="false">
      <c r="A207" s="25" t="s">
        <v>110</v>
      </c>
      <c r="B207" s="26" t="s">
        <v>26</v>
      </c>
      <c r="C207" s="26" t="str">
        <f aca="false">IF(D207="מינימרקט","מינימרקט",IF(D207="ON THE GO","פיצוחיות","מזון מהיר"))&amp;" "&amp;E207&amp;" "&amp;F207</f>
        <v>מזון מהיר כללי אילת</v>
      </c>
      <c r="D207" s="26" t="s">
        <v>36</v>
      </c>
      <c r="E207" s="26" t="s">
        <v>28</v>
      </c>
      <c r="F207" s="25" t="s">
        <v>159</v>
      </c>
      <c r="G207" s="15"/>
      <c r="H207" s="25" t="s">
        <v>30</v>
      </c>
      <c r="I207" s="15" t="s">
        <v>31</v>
      </c>
      <c r="J207" s="15" t="s">
        <v>32</v>
      </c>
      <c r="K207" s="15" t="s">
        <v>33</v>
      </c>
      <c r="L207" s="44" t="s">
        <v>111</v>
      </c>
      <c r="M207" s="15"/>
      <c r="N207" s="15"/>
      <c r="O207" s="15"/>
      <c r="P207" s="15"/>
      <c r="Q207" s="47" t="n">
        <v>0.04</v>
      </c>
      <c r="R207" s="15" t="n">
        <v>1</v>
      </c>
      <c r="S207" s="15"/>
      <c r="T207" s="39"/>
    </row>
    <row r="208" s="48" customFormat="true" ht="14" hidden="false" customHeight="false" outlineLevel="0" collapsed="false">
      <c r="A208" s="25" t="s">
        <v>118</v>
      </c>
      <c r="B208" s="26" t="s">
        <v>26</v>
      </c>
      <c r="C208" s="26" t="str">
        <f aca="false">IF(D208="מינימרקט","מינימרקט",IF(D208="ON THE GO","פיצוחיות","מזון מהיר"))&amp;" "&amp;E208&amp;" "&amp;F208</f>
        <v>מזון מהיר כללי אילת</v>
      </c>
      <c r="D208" s="26" t="s">
        <v>36</v>
      </c>
      <c r="E208" s="26" t="s">
        <v>28</v>
      </c>
      <c r="F208" s="25" t="s">
        <v>159</v>
      </c>
      <c r="G208" s="15"/>
      <c r="H208" s="25" t="s">
        <v>30</v>
      </c>
      <c r="I208" s="15" t="s">
        <v>31</v>
      </c>
      <c r="J208" s="15" t="s">
        <v>32</v>
      </c>
      <c r="K208" s="15" t="s">
        <v>33</v>
      </c>
      <c r="L208" s="44" t="s">
        <v>119</v>
      </c>
      <c r="M208" s="15"/>
      <c r="N208" s="15"/>
      <c r="O208" s="15"/>
      <c r="P208" s="15"/>
      <c r="Q208" s="47" t="n">
        <v>0.04</v>
      </c>
      <c r="R208" s="15" t="n">
        <v>1</v>
      </c>
      <c r="S208" s="15"/>
      <c r="T208" s="20" t="s">
        <v>52</v>
      </c>
    </row>
    <row r="209" s="48" customFormat="true" ht="14" hidden="false" customHeight="false" outlineLevel="0" collapsed="false">
      <c r="A209" s="25" t="s">
        <v>148</v>
      </c>
      <c r="B209" s="26" t="s">
        <v>26</v>
      </c>
      <c r="C209" s="26" t="str">
        <f aca="false">IF(D209="מינימרקט","מינימרקט",IF(D209="ON THE GO","פיצוחיות","מזון מהיר"))&amp;" "&amp;E209&amp;" "&amp;F209</f>
        <v>מזון מהיר כללי אילת</v>
      </c>
      <c r="D209" s="26" t="s">
        <v>36</v>
      </c>
      <c r="E209" s="26" t="s">
        <v>28</v>
      </c>
      <c r="F209" s="25" t="s">
        <v>159</v>
      </c>
      <c r="G209" s="15"/>
      <c r="H209" s="25" t="s">
        <v>30</v>
      </c>
      <c r="I209" s="15" t="s">
        <v>31</v>
      </c>
      <c r="J209" s="15" t="s">
        <v>32</v>
      </c>
      <c r="K209" s="15" t="s">
        <v>33</v>
      </c>
      <c r="L209" s="44" t="n">
        <v>7290001594544</v>
      </c>
      <c r="M209" s="15"/>
      <c r="N209" s="15"/>
      <c r="O209" s="15"/>
      <c r="P209" s="15"/>
      <c r="Q209" s="47" t="n">
        <v>0.04</v>
      </c>
      <c r="R209" s="15" t="n">
        <v>1</v>
      </c>
      <c r="S209" s="15"/>
      <c r="T209" s="20" t="s">
        <v>117</v>
      </c>
    </row>
    <row r="210" s="48" customFormat="true" ht="14" hidden="false" customHeight="false" outlineLevel="0" collapsed="false">
      <c r="A210" s="25" t="s">
        <v>138</v>
      </c>
      <c r="B210" s="26" t="s">
        <v>26</v>
      </c>
      <c r="C210" s="26" t="str">
        <f aca="false">IF(D210="מינימרקט","מינימרקט",IF(D210="ON THE GO","פיצוחיות","מזון מהיר"))&amp;" "&amp;E210&amp;" "&amp;F210</f>
        <v>מזון מהיר כללי אילת</v>
      </c>
      <c r="D210" s="26" t="s">
        <v>36</v>
      </c>
      <c r="E210" s="26" t="s">
        <v>28</v>
      </c>
      <c r="F210" s="25" t="s">
        <v>159</v>
      </c>
      <c r="G210" s="15"/>
      <c r="H210" s="25" t="s">
        <v>30</v>
      </c>
      <c r="I210" s="15" t="s">
        <v>31</v>
      </c>
      <c r="J210" s="15" t="s">
        <v>32</v>
      </c>
      <c r="K210" s="15" t="s">
        <v>33</v>
      </c>
      <c r="L210" s="44" t="n">
        <v>7290011018184</v>
      </c>
      <c r="M210" s="15"/>
      <c r="N210" s="15"/>
      <c r="O210" s="15"/>
      <c r="P210" s="15"/>
      <c r="Q210" s="47" t="n">
        <v>0.04</v>
      </c>
      <c r="R210" s="15" t="n">
        <v>1</v>
      </c>
      <c r="S210" s="15"/>
      <c r="T210" s="20"/>
    </row>
    <row r="211" s="48" customFormat="true" ht="14" hidden="false" customHeight="false" outlineLevel="0" collapsed="false">
      <c r="A211" s="25" t="s">
        <v>149</v>
      </c>
      <c r="B211" s="26" t="s">
        <v>26</v>
      </c>
      <c r="C211" s="26" t="str">
        <f aca="false">IF(D211="מינימרקט","מינימרקט",IF(D211="ON THE GO","פיצוחיות","מזון מהיר"))&amp;" "&amp;E211&amp;" "&amp;F211</f>
        <v>מזון מהיר כללי אילת</v>
      </c>
      <c r="D211" s="26" t="s">
        <v>36</v>
      </c>
      <c r="E211" s="26" t="s">
        <v>28</v>
      </c>
      <c r="F211" s="25" t="s">
        <v>159</v>
      </c>
      <c r="G211" s="15"/>
      <c r="H211" s="25" t="s">
        <v>30</v>
      </c>
      <c r="I211" s="15" t="s">
        <v>31</v>
      </c>
      <c r="J211" s="15" t="s">
        <v>32</v>
      </c>
      <c r="K211" s="15" t="s">
        <v>33</v>
      </c>
      <c r="L211" s="44" t="s">
        <v>125</v>
      </c>
      <c r="M211" s="15"/>
      <c r="N211" s="15"/>
      <c r="O211" s="15"/>
      <c r="P211" s="15"/>
      <c r="Q211" s="47" t="n">
        <v>0.04</v>
      </c>
      <c r="R211" s="15" t="n">
        <v>1</v>
      </c>
      <c r="S211" s="15"/>
      <c r="T211" s="20" t="s">
        <v>121</v>
      </c>
    </row>
    <row r="212" s="48" customFormat="true" ht="56" hidden="false" customHeight="false" outlineLevel="0" collapsed="false">
      <c r="A212" s="25" t="s">
        <v>150</v>
      </c>
      <c r="B212" s="26" t="s">
        <v>26</v>
      </c>
      <c r="C212" s="26" t="str">
        <f aca="false">IF(D212="מינימרקט","מינימרקט",IF(D212="ON THE GO","פיצוחיות","מזון מהיר"))&amp;" "&amp;E212&amp;" "&amp;F212</f>
        <v>מזון מהיר כללי אילת</v>
      </c>
      <c r="D212" s="26" t="s">
        <v>36</v>
      </c>
      <c r="E212" s="26" t="s">
        <v>28</v>
      </c>
      <c r="F212" s="25" t="s">
        <v>159</v>
      </c>
      <c r="G212" s="15"/>
      <c r="H212" s="25" t="s">
        <v>30</v>
      </c>
      <c r="I212" s="15" t="s">
        <v>31</v>
      </c>
      <c r="J212" s="15" t="s">
        <v>32</v>
      </c>
      <c r="K212" s="15" t="s">
        <v>33</v>
      </c>
      <c r="L212" s="44" t="n">
        <v>7290011018443</v>
      </c>
      <c r="M212" s="15"/>
      <c r="N212" s="15"/>
      <c r="O212" s="15"/>
      <c r="P212" s="15"/>
      <c r="Q212" s="47" t="n">
        <v>0.04</v>
      </c>
      <c r="R212" s="15" t="n">
        <v>1</v>
      </c>
      <c r="S212" s="15"/>
      <c r="T212" s="45" t="s">
        <v>123</v>
      </c>
    </row>
    <row r="213" s="48" customFormat="true" ht="14" hidden="false" customHeight="false" outlineLevel="0" collapsed="false">
      <c r="A213" s="25" t="s">
        <v>151</v>
      </c>
      <c r="B213" s="26" t="s">
        <v>26</v>
      </c>
      <c r="C213" s="26" t="str">
        <f aca="false">IF(D213="מינימרקט","מינימרקט",IF(D213="ON THE GO","פיצוחיות","מזון מהיר"))&amp;" "&amp;E213&amp;" "&amp;F213</f>
        <v>מזון מהיר כללי אילת</v>
      </c>
      <c r="D213" s="26" t="s">
        <v>36</v>
      </c>
      <c r="E213" s="26" t="s">
        <v>28</v>
      </c>
      <c r="F213" s="25" t="s">
        <v>159</v>
      </c>
      <c r="G213" s="15"/>
      <c r="H213" s="25" t="s">
        <v>30</v>
      </c>
      <c r="I213" s="15" t="s">
        <v>31</v>
      </c>
      <c r="J213" s="15" t="s">
        <v>32</v>
      </c>
      <c r="K213" s="15" t="s">
        <v>33</v>
      </c>
      <c r="L213" s="44" t="s">
        <v>141</v>
      </c>
      <c r="M213" s="15"/>
      <c r="N213" s="15"/>
      <c r="O213" s="15"/>
      <c r="P213" s="15"/>
      <c r="Q213" s="47" t="n">
        <v>0.04</v>
      </c>
      <c r="R213" s="15" t="n">
        <v>1</v>
      </c>
      <c r="S213" s="15"/>
      <c r="T213" s="20"/>
    </row>
    <row r="214" s="48" customFormat="true" ht="70" hidden="false" customHeight="false" outlineLevel="0" collapsed="false">
      <c r="A214" s="26" t="s">
        <v>63</v>
      </c>
      <c r="B214" s="26" t="s">
        <v>64</v>
      </c>
      <c r="C214" s="26" t="str">
        <f aca="false">IF(D214="מינימרקט","מינימרקט",IF(D214="ON THE GO","פיצוחיות","מזון מהיר"))&amp;" "&amp;E214&amp;" "&amp;F214</f>
        <v>מזון מהיר כללי אילת</v>
      </c>
      <c r="D214" s="26" t="s">
        <v>36</v>
      </c>
      <c r="E214" s="26" t="s">
        <v>28</v>
      </c>
      <c r="F214" s="25" t="s">
        <v>159</v>
      </c>
      <c r="G214" s="15"/>
      <c r="H214" s="25" t="s">
        <v>30</v>
      </c>
      <c r="I214" s="20" t="s">
        <v>65</v>
      </c>
      <c r="J214" s="20" t="s">
        <v>66</v>
      </c>
      <c r="K214" s="15" t="s">
        <v>33</v>
      </c>
      <c r="L214" s="34" t="s">
        <v>152</v>
      </c>
      <c r="M214" s="15"/>
      <c r="N214" s="15"/>
      <c r="O214" s="15"/>
      <c r="P214" s="15"/>
      <c r="Q214" s="33" t="n">
        <f aca="false">0.15/4</f>
        <v>0.0375</v>
      </c>
      <c r="R214" s="15" t="n">
        <v>2</v>
      </c>
      <c r="S214" s="15"/>
      <c r="T214" s="20"/>
    </row>
    <row r="215" s="48" customFormat="true" ht="14" hidden="false" customHeight="false" outlineLevel="0" collapsed="false">
      <c r="A215" s="26" t="s">
        <v>127</v>
      </c>
      <c r="B215" s="26" t="s">
        <v>64</v>
      </c>
      <c r="C215" s="26" t="str">
        <f aca="false">IF(D215="מינימרקט","מינימרקט",IF(D215="ON THE GO","פיצוחיות","מזון מהיר"))&amp;" "&amp;E215&amp;" "&amp;F215</f>
        <v>מזון מהיר כללי אילת</v>
      </c>
      <c r="D215" s="26" t="s">
        <v>36</v>
      </c>
      <c r="E215" s="26" t="s">
        <v>28</v>
      </c>
      <c r="F215" s="25" t="s">
        <v>159</v>
      </c>
      <c r="G215" s="15"/>
      <c r="H215" s="25" t="s">
        <v>30</v>
      </c>
      <c r="I215" s="15" t="s">
        <v>128</v>
      </c>
      <c r="J215" s="15" t="s">
        <v>32</v>
      </c>
      <c r="K215" s="20" t="s">
        <v>84</v>
      </c>
      <c r="L215" s="15" t="s">
        <v>85</v>
      </c>
      <c r="M215" s="20" t="s">
        <v>73</v>
      </c>
      <c r="N215" s="20" t="n">
        <v>1.5</v>
      </c>
      <c r="O215" s="15"/>
      <c r="P215" s="15"/>
      <c r="Q215" s="33" t="n">
        <f aca="false">0.15/4</f>
        <v>0.0375</v>
      </c>
      <c r="R215" s="20" t="n">
        <v>1</v>
      </c>
      <c r="S215" s="20"/>
      <c r="T215" s="41"/>
    </row>
    <row r="216" s="48" customFormat="true" ht="14" hidden="false" customHeight="false" outlineLevel="0" collapsed="false">
      <c r="A216" s="26" t="s">
        <v>74</v>
      </c>
      <c r="B216" s="26" t="s">
        <v>64</v>
      </c>
      <c r="C216" s="26" t="str">
        <f aca="false">IF(D216="מינימרקט","מינימרקט",IF(D216="ON THE GO","פיצוחיות","מזון מהיר"))&amp;" "&amp;E216&amp;" "&amp;F216</f>
        <v>מזון מהיר כללי אילת</v>
      </c>
      <c r="D216" s="26" t="s">
        <v>36</v>
      </c>
      <c r="E216" s="26" t="s">
        <v>28</v>
      </c>
      <c r="F216" s="25" t="s">
        <v>159</v>
      </c>
      <c r="G216" s="26" t="s">
        <v>75</v>
      </c>
      <c r="H216" s="26"/>
      <c r="I216" s="20" t="s">
        <v>76</v>
      </c>
      <c r="J216" s="15" t="s">
        <v>32</v>
      </c>
      <c r="K216" s="20" t="s">
        <v>77</v>
      </c>
      <c r="L216" s="25"/>
      <c r="M216" s="15" t="s">
        <v>78</v>
      </c>
      <c r="N216" s="15" t="n">
        <v>16</v>
      </c>
      <c r="O216" s="15"/>
      <c r="P216" s="15"/>
      <c r="Q216" s="33" t="n">
        <f aca="false">0.15/4</f>
        <v>0.0375</v>
      </c>
      <c r="R216" s="25" t="s">
        <v>79</v>
      </c>
      <c r="S216" s="15"/>
      <c r="T216" s="41"/>
    </row>
    <row r="217" customFormat="false" ht="14" hidden="false" customHeight="false" outlineLevel="0" collapsed="false">
      <c r="A217" s="26" t="s">
        <v>129</v>
      </c>
      <c r="B217" s="26" t="s">
        <v>64</v>
      </c>
      <c r="C217" s="26" t="str">
        <f aca="false">IF(D217="מינימרקט","מינימרקט",IF(D217="ON THE GO","פיצוחיות","מזון מהיר"))&amp;" "&amp;E217&amp;" "&amp;F217</f>
        <v>מזון מהיר כללי אילת</v>
      </c>
      <c r="D217" s="26" t="s">
        <v>36</v>
      </c>
      <c r="E217" s="26" t="s">
        <v>28</v>
      </c>
      <c r="F217" s="25" t="s">
        <v>159</v>
      </c>
      <c r="G217" s="15"/>
      <c r="H217" s="25" t="s">
        <v>30</v>
      </c>
      <c r="I217" s="15" t="s">
        <v>130</v>
      </c>
      <c r="J217" s="15" t="s">
        <v>32</v>
      </c>
      <c r="K217" s="20" t="s">
        <v>71</v>
      </c>
      <c r="L217" s="34" t="s">
        <v>72</v>
      </c>
      <c r="M217" s="20" t="s">
        <v>73</v>
      </c>
      <c r="N217" s="20" t="s">
        <v>131</v>
      </c>
      <c r="O217" s="15" t="s">
        <v>132</v>
      </c>
      <c r="P217" s="15" t="n">
        <v>2</v>
      </c>
      <c r="Q217" s="33" t="n">
        <f aca="false">0.15/4</f>
        <v>0.0375</v>
      </c>
      <c r="R217" s="20" t="n">
        <v>3</v>
      </c>
      <c r="S217" s="20"/>
      <c r="T217" s="49"/>
    </row>
    <row r="218" customFormat="false" ht="14" hidden="false" customHeight="false" outlineLevel="0" collapsed="false">
      <c r="A218" s="25" t="s">
        <v>87</v>
      </c>
      <c r="B218" s="26" t="s">
        <v>81</v>
      </c>
      <c r="C218" s="26" t="str">
        <f aca="false">IF(D218="מינימרקט","מינימרקט",IF(D218="ON THE GO","פיצוחיות","מזון מהיר"))&amp;" "&amp;E218&amp;" "&amp;F218</f>
        <v>מזון מהיר כללי אילת</v>
      </c>
      <c r="D218" s="26" t="s">
        <v>36</v>
      </c>
      <c r="E218" s="26" t="s">
        <v>28</v>
      </c>
      <c r="F218" s="25" t="s">
        <v>159</v>
      </c>
      <c r="G218" s="26" t="s">
        <v>88</v>
      </c>
      <c r="H218" s="34"/>
      <c r="I218" s="20" t="s">
        <v>89</v>
      </c>
      <c r="J218" s="15" t="s">
        <v>32</v>
      </c>
      <c r="K218" s="20" t="s">
        <v>84</v>
      </c>
      <c r="L218" s="15" t="s">
        <v>85</v>
      </c>
      <c r="M218" s="15"/>
      <c r="N218" s="15"/>
      <c r="O218" s="15"/>
      <c r="P218" s="15"/>
      <c r="Q218" s="33" t="n">
        <v>0.3</v>
      </c>
      <c r="R218" s="15" t="s">
        <v>90</v>
      </c>
      <c r="S218" s="15" t="s">
        <v>86</v>
      </c>
      <c r="T218" s="49"/>
    </row>
    <row r="219" customFormat="false" ht="14" hidden="false" customHeight="false" outlineLevel="0" collapsed="false">
      <c r="A219" s="25" t="s">
        <v>133</v>
      </c>
      <c r="B219" s="26" t="s">
        <v>92</v>
      </c>
      <c r="C219" s="26" t="str">
        <f aca="false">IF(D219="מינימרקט","מינימרקט",IF(D219="ON THE GO","פיצוחיות","מזון מהיר"))&amp;" "&amp;E219&amp;" "&amp;F219</f>
        <v>מזון מהיר כללי אילת</v>
      </c>
      <c r="D219" s="26" t="s">
        <v>36</v>
      </c>
      <c r="E219" s="26" t="s">
        <v>28</v>
      </c>
      <c r="F219" s="25" t="s">
        <v>159</v>
      </c>
      <c r="G219" s="25"/>
      <c r="H219" s="25"/>
      <c r="I219" s="20" t="s">
        <v>76</v>
      </c>
      <c r="J219" s="15" t="s">
        <v>32</v>
      </c>
      <c r="K219" s="20" t="s">
        <v>77</v>
      </c>
      <c r="L219" s="25"/>
      <c r="M219" s="15" t="s">
        <v>78</v>
      </c>
      <c r="N219" s="15" t="n">
        <v>9</v>
      </c>
      <c r="O219" s="15"/>
      <c r="P219" s="15"/>
      <c r="Q219" s="33" t="n">
        <f aca="false">0.15/2</f>
        <v>0.075</v>
      </c>
      <c r="R219" s="25" t="s">
        <v>79</v>
      </c>
      <c r="S219" s="15"/>
      <c r="T219" s="49"/>
    </row>
    <row r="220" customFormat="false" ht="14" hidden="false" customHeight="false" outlineLevel="0" collapsed="false">
      <c r="A220" s="25" t="s">
        <v>134</v>
      </c>
      <c r="B220" s="26" t="s">
        <v>92</v>
      </c>
      <c r="C220" s="26" t="str">
        <f aca="false">IF(D220="מינימרקט","מינימרקט",IF(D220="ON THE GO","פיצוחיות","מזון מהיר"))&amp;" "&amp;E220&amp;" "&amp;F220</f>
        <v>מזון מהיר כללי אילת</v>
      </c>
      <c r="D220" s="26" t="s">
        <v>36</v>
      </c>
      <c r="E220" s="26" t="s">
        <v>28</v>
      </c>
      <c r="F220" s="25" t="s">
        <v>159</v>
      </c>
      <c r="G220" s="25"/>
      <c r="H220" s="25"/>
      <c r="I220" s="20" t="s">
        <v>76</v>
      </c>
      <c r="J220" s="15" t="s">
        <v>32</v>
      </c>
      <c r="K220" s="20" t="s">
        <v>77</v>
      </c>
      <c r="L220" s="25"/>
      <c r="M220" s="15" t="s">
        <v>78</v>
      </c>
      <c r="N220" s="15" t="n">
        <v>2</v>
      </c>
      <c r="O220" s="15"/>
      <c r="P220" s="15"/>
      <c r="Q220" s="33" t="n">
        <f aca="false">0.15/2</f>
        <v>0.075</v>
      </c>
      <c r="R220" s="25" t="s">
        <v>79</v>
      </c>
      <c r="S220" s="15"/>
      <c r="T220" s="49"/>
    </row>
    <row r="221" customFormat="false" ht="14.5" hidden="false" customHeight="false" outlineLevel="0" collapsed="false">
      <c r="A221" s="50" t="s">
        <v>169</v>
      </c>
      <c r="B221" s="26" t="s">
        <v>26</v>
      </c>
      <c r="C221" s="26" t="str">
        <f aca="false">IF(D221="מינימרקט","מינימרקט",IF(D221="ON THE GO","פיצוחיות","מזון מהיר"))&amp;" "&amp;E221&amp;" "&amp;F221</f>
        <v>מינימרקט כללי אילת</v>
      </c>
      <c r="D221" s="25" t="s">
        <v>42</v>
      </c>
      <c r="E221" s="25" t="s">
        <v>28</v>
      </c>
      <c r="F221" s="25" t="s">
        <v>159</v>
      </c>
      <c r="G221" s="25"/>
      <c r="H221" s="25" t="s">
        <v>43</v>
      </c>
      <c r="I221" s="15" t="s">
        <v>31</v>
      </c>
      <c r="J221" s="15" t="s">
        <v>32</v>
      </c>
      <c r="K221" s="15" t="s">
        <v>33</v>
      </c>
      <c r="L221" s="51" t="n">
        <v>7290011017873</v>
      </c>
      <c r="M221" s="41"/>
      <c r="N221" s="41"/>
      <c r="O221" s="41"/>
      <c r="P221" s="41"/>
      <c r="Q221" s="28" t="n">
        <v>0.0285714285714286</v>
      </c>
      <c r="R221" s="41" t="n">
        <v>1</v>
      </c>
      <c r="S221" s="41"/>
      <c r="T221" s="49"/>
    </row>
    <row r="222" customFormat="false" ht="14.5" hidden="false" customHeight="false" outlineLevel="0" collapsed="false">
      <c r="A222" s="50" t="s">
        <v>170</v>
      </c>
      <c r="B222" s="26" t="s">
        <v>26</v>
      </c>
      <c r="C222" s="26" t="str">
        <f aca="false">IF(D222="מינימרקט","מינימרקט",IF(D222="ON THE GO","פיצוחיות","מזון מהיר"))&amp;" "&amp;E222&amp;" "&amp;F222</f>
        <v>מינימרקט כללי אילת</v>
      </c>
      <c r="D222" s="25" t="s">
        <v>42</v>
      </c>
      <c r="E222" s="25" t="s">
        <v>28</v>
      </c>
      <c r="F222" s="25" t="s">
        <v>159</v>
      </c>
      <c r="G222" s="25"/>
      <c r="H222" s="25" t="s">
        <v>43</v>
      </c>
      <c r="I222" s="15" t="s">
        <v>31</v>
      </c>
      <c r="J222" s="15" t="s">
        <v>32</v>
      </c>
      <c r="K222" s="15" t="s">
        <v>33</v>
      </c>
      <c r="L222" s="51" t="n">
        <v>290011017866</v>
      </c>
      <c r="M222" s="41"/>
      <c r="N222" s="41"/>
      <c r="O222" s="41"/>
      <c r="P222" s="41"/>
      <c r="Q222" s="28" t="n">
        <v>0.0285714285714286</v>
      </c>
      <c r="R222" s="41" t="n">
        <v>1</v>
      </c>
      <c r="S222" s="41"/>
      <c r="T222" s="49"/>
    </row>
  </sheetData>
  <autoFilter ref="A2:S222"/>
  <mergeCells count="5">
    <mergeCell ref="A1:C1"/>
    <mergeCell ref="D1:E1"/>
    <mergeCell ref="G1:H1"/>
    <mergeCell ref="K1:P1"/>
    <mergeCell ref="Q1:T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"/>
  <sheetViews>
    <sheetView windowProtection="false"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N15" activeCellId="0" sqref="N15"/>
    </sheetView>
  </sheetViews>
  <sheetFormatPr defaultRowHeight="14"/>
  <cols>
    <col collapsed="false" hidden="false" max="1" min="1" style="52" width="37.9023255813953"/>
    <col collapsed="false" hidden="false" max="2" min="2" style="52" width="19.5674418604651"/>
    <col collapsed="false" hidden="false" max="3" min="3" style="53" width="9.84651162790698"/>
    <col collapsed="false" hidden="false" max="6" min="4" style="53" width="16.246511627907"/>
    <col collapsed="false" hidden="false" max="7" min="7" style="1" width="18.4604651162791"/>
    <col collapsed="false" hidden="false" max="8" min="8" style="1" width="45.6558139534884"/>
    <col collapsed="false" hidden="false" max="1025" min="9" style="53" width="16.246511627907"/>
  </cols>
  <sheetData>
    <row r="1" customFormat="false" ht="14" hidden="false" customHeight="false" outlineLevel="0" collapsed="false">
      <c r="A1" s="54" t="s">
        <v>8</v>
      </c>
      <c r="B1" s="54" t="s">
        <v>7</v>
      </c>
      <c r="C1" s="55" t="s">
        <v>22</v>
      </c>
    </row>
    <row r="2" customFormat="false" ht="14" hidden="false" customHeight="false" outlineLevel="0" collapsed="false">
      <c r="A2" s="56" t="s">
        <v>171</v>
      </c>
      <c r="B2" s="57" t="s">
        <v>26</v>
      </c>
      <c r="C2" s="58" t="n">
        <v>0.4</v>
      </c>
    </row>
    <row r="3" customFormat="false" ht="14" hidden="false" customHeight="false" outlineLevel="0" collapsed="false">
      <c r="A3" s="56" t="s">
        <v>171</v>
      </c>
      <c r="B3" s="57" t="s">
        <v>64</v>
      </c>
      <c r="C3" s="58" t="n">
        <v>0.15</v>
      </c>
    </row>
    <row r="4" customFormat="false" ht="14" hidden="false" customHeight="false" outlineLevel="0" collapsed="false">
      <c r="A4" s="56" t="s">
        <v>171</v>
      </c>
      <c r="B4" s="57" t="s">
        <v>81</v>
      </c>
      <c r="C4" s="58" t="n">
        <v>0.3</v>
      </c>
    </row>
    <row r="5" customFormat="false" ht="14" hidden="false" customHeight="false" outlineLevel="0" collapsed="false">
      <c r="A5" s="56" t="s">
        <v>171</v>
      </c>
      <c r="B5" s="57" t="s">
        <v>92</v>
      </c>
      <c r="C5" s="58" t="n">
        <v>0.15</v>
      </c>
    </row>
    <row r="6" customFormat="false" ht="14" hidden="false" customHeight="false" outlineLevel="0" collapsed="false">
      <c r="A6" s="59" t="s">
        <v>172</v>
      </c>
      <c r="B6" s="59" t="s">
        <v>26</v>
      </c>
      <c r="C6" s="58" t="n">
        <v>0.4</v>
      </c>
    </row>
    <row r="7" customFormat="false" ht="14" hidden="false" customHeight="false" outlineLevel="0" collapsed="false">
      <c r="A7" s="59" t="s">
        <v>172</v>
      </c>
      <c r="B7" s="59" t="s">
        <v>64</v>
      </c>
      <c r="C7" s="58" t="n">
        <v>0.15</v>
      </c>
    </row>
    <row r="8" customFormat="false" ht="14" hidden="false" customHeight="false" outlineLevel="0" collapsed="false">
      <c r="A8" s="59" t="s">
        <v>172</v>
      </c>
      <c r="B8" s="59" t="s">
        <v>81</v>
      </c>
      <c r="C8" s="58" t="n">
        <v>0.3</v>
      </c>
    </row>
    <row r="9" customFormat="false" ht="14" hidden="false" customHeight="false" outlineLevel="0" collapsed="false">
      <c r="A9" s="59" t="s">
        <v>172</v>
      </c>
      <c r="B9" s="59" t="s">
        <v>92</v>
      </c>
      <c r="C9" s="58" t="n">
        <v>0.15</v>
      </c>
    </row>
    <row r="10" customFormat="false" ht="14" hidden="false" customHeight="false" outlineLevel="0" collapsed="false">
      <c r="A10" s="59" t="s">
        <v>173</v>
      </c>
      <c r="B10" s="57" t="s">
        <v>26</v>
      </c>
      <c r="C10" s="58" t="n">
        <v>0.4</v>
      </c>
    </row>
    <row r="11" customFormat="false" ht="14" hidden="false" customHeight="false" outlineLevel="0" collapsed="false">
      <c r="A11" s="59" t="s">
        <v>173</v>
      </c>
      <c r="B11" s="57" t="s">
        <v>64</v>
      </c>
      <c r="C11" s="58" t="n">
        <v>0.15</v>
      </c>
    </row>
    <row r="12" customFormat="false" ht="14" hidden="false" customHeight="false" outlineLevel="0" collapsed="false">
      <c r="A12" s="59" t="s">
        <v>173</v>
      </c>
      <c r="B12" s="57" t="s">
        <v>81</v>
      </c>
      <c r="C12" s="58" t="n">
        <v>0.3</v>
      </c>
    </row>
    <row r="13" customFormat="false" ht="14" hidden="false" customHeight="false" outlineLevel="0" collapsed="false">
      <c r="A13" s="59" t="s">
        <v>173</v>
      </c>
      <c r="B13" s="57" t="s">
        <v>92</v>
      </c>
      <c r="C13" s="58" t="n">
        <v>0.15</v>
      </c>
    </row>
    <row r="14" customFormat="false" ht="14" hidden="false" customHeight="false" outlineLevel="0" collapsed="false">
      <c r="A14" s="59" t="s">
        <v>174</v>
      </c>
      <c r="B14" s="57" t="s">
        <v>26</v>
      </c>
      <c r="C14" s="58" t="n">
        <v>0.4</v>
      </c>
    </row>
    <row r="15" customFormat="false" ht="14" hidden="false" customHeight="false" outlineLevel="0" collapsed="false">
      <c r="A15" s="59" t="s">
        <v>174</v>
      </c>
      <c r="B15" s="57" t="s">
        <v>64</v>
      </c>
      <c r="C15" s="58" t="n">
        <v>0.15</v>
      </c>
    </row>
    <row r="16" customFormat="false" ht="14" hidden="false" customHeight="false" outlineLevel="0" collapsed="false">
      <c r="A16" s="59" t="s">
        <v>174</v>
      </c>
      <c r="B16" s="57" t="s">
        <v>81</v>
      </c>
      <c r="C16" s="58" t="n">
        <v>0.3</v>
      </c>
    </row>
    <row r="17" customFormat="false" ht="14" hidden="false" customHeight="false" outlineLevel="0" collapsed="false">
      <c r="A17" s="59" t="s">
        <v>174</v>
      </c>
      <c r="B17" s="57" t="s">
        <v>92</v>
      </c>
      <c r="C17" s="58" t="n">
        <v>0.15</v>
      </c>
    </row>
    <row r="18" customFormat="false" ht="14" hidden="false" customHeight="false" outlineLevel="0" collapsed="false">
      <c r="A18" s="59" t="s">
        <v>175</v>
      </c>
      <c r="B18" s="57" t="s">
        <v>26</v>
      </c>
      <c r="C18" s="58" t="n">
        <v>0.4</v>
      </c>
    </row>
    <row r="19" customFormat="false" ht="14" hidden="false" customHeight="false" outlineLevel="0" collapsed="false">
      <c r="A19" s="59" t="s">
        <v>175</v>
      </c>
      <c r="B19" s="57" t="s">
        <v>64</v>
      </c>
      <c r="C19" s="58" t="n">
        <v>0.15</v>
      </c>
    </row>
    <row r="20" customFormat="false" ht="14" hidden="false" customHeight="false" outlineLevel="0" collapsed="false">
      <c r="A20" s="59" t="s">
        <v>175</v>
      </c>
      <c r="B20" s="57" t="s">
        <v>81</v>
      </c>
      <c r="C20" s="58" t="n">
        <v>0.3</v>
      </c>
    </row>
    <row r="21" customFormat="false" ht="14" hidden="false" customHeight="false" outlineLevel="0" collapsed="false">
      <c r="A21" s="59" t="s">
        <v>175</v>
      </c>
      <c r="B21" s="57" t="s">
        <v>92</v>
      </c>
      <c r="C21" s="58" t="n">
        <v>0.15</v>
      </c>
    </row>
    <row r="22" customFormat="false" ht="14" hidden="false" customHeight="false" outlineLevel="0" collapsed="false">
      <c r="A22" s="59" t="s">
        <v>176</v>
      </c>
      <c r="B22" s="57" t="s">
        <v>26</v>
      </c>
      <c r="C22" s="58" t="n">
        <v>0.4</v>
      </c>
    </row>
    <row r="23" customFormat="false" ht="14" hidden="false" customHeight="false" outlineLevel="0" collapsed="false">
      <c r="A23" s="59" t="s">
        <v>176</v>
      </c>
      <c r="B23" s="57" t="s">
        <v>64</v>
      </c>
      <c r="C23" s="58" t="n">
        <v>0.15</v>
      </c>
    </row>
    <row r="24" customFormat="false" ht="14" hidden="false" customHeight="false" outlineLevel="0" collapsed="false">
      <c r="A24" s="59" t="s">
        <v>176</v>
      </c>
      <c r="B24" s="57" t="s">
        <v>81</v>
      </c>
      <c r="C24" s="58" t="n">
        <v>0.3</v>
      </c>
    </row>
    <row r="25" customFormat="false" ht="14" hidden="false" customHeight="false" outlineLevel="0" collapsed="false">
      <c r="A25" s="59" t="s">
        <v>176</v>
      </c>
      <c r="B25" s="57" t="s">
        <v>92</v>
      </c>
      <c r="C25" s="58" t="n">
        <v>0.15</v>
      </c>
    </row>
    <row r="26" customFormat="false" ht="14" hidden="false" customHeight="false" outlineLevel="0" collapsed="false">
      <c r="A26" s="59" t="s">
        <v>177</v>
      </c>
      <c r="B26" s="57" t="s">
        <v>26</v>
      </c>
      <c r="C26" s="58" t="n">
        <v>0.4</v>
      </c>
    </row>
    <row r="27" customFormat="false" ht="14" hidden="false" customHeight="false" outlineLevel="0" collapsed="false">
      <c r="A27" s="59" t="s">
        <v>177</v>
      </c>
      <c r="B27" s="57" t="s">
        <v>64</v>
      </c>
      <c r="C27" s="58" t="n">
        <v>0.15</v>
      </c>
    </row>
    <row r="28" customFormat="false" ht="14" hidden="false" customHeight="false" outlineLevel="0" collapsed="false">
      <c r="A28" s="59" t="s">
        <v>177</v>
      </c>
      <c r="B28" s="57" t="s">
        <v>81</v>
      </c>
      <c r="C28" s="58" t="n">
        <v>0.3</v>
      </c>
    </row>
    <row r="29" customFormat="false" ht="14" hidden="false" customHeight="false" outlineLevel="0" collapsed="false">
      <c r="A29" s="59" t="s">
        <v>177</v>
      </c>
      <c r="B29" s="57" t="s">
        <v>92</v>
      </c>
      <c r="C29" s="58" t="n">
        <v>0.15</v>
      </c>
    </row>
    <row r="30" customFormat="false" ht="14" hidden="false" customHeight="false" outlineLevel="0" collapsed="false">
      <c r="A30" s="59" t="s">
        <v>178</v>
      </c>
      <c r="B30" s="57" t="s">
        <v>26</v>
      </c>
      <c r="C30" s="58" t="n">
        <v>0.4</v>
      </c>
    </row>
    <row r="31" customFormat="false" ht="14" hidden="false" customHeight="false" outlineLevel="0" collapsed="false">
      <c r="A31" s="59" t="s">
        <v>178</v>
      </c>
      <c r="B31" s="57" t="s">
        <v>64</v>
      </c>
      <c r="C31" s="58" t="n">
        <v>0.15</v>
      </c>
    </row>
    <row r="32" customFormat="false" ht="14" hidden="false" customHeight="false" outlineLevel="0" collapsed="false">
      <c r="A32" s="59" t="s">
        <v>178</v>
      </c>
      <c r="B32" s="57" t="s">
        <v>81</v>
      </c>
      <c r="C32" s="58" t="n">
        <v>0.3</v>
      </c>
    </row>
    <row r="33" customFormat="false" ht="14" hidden="false" customHeight="false" outlineLevel="0" collapsed="false">
      <c r="A33" s="59" t="s">
        <v>178</v>
      </c>
      <c r="B33" s="57" t="s">
        <v>92</v>
      </c>
      <c r="C33" s="58" t="n">
        <v>0.15</v>
      </c>
    </row>
    <row r="34" customFormat="false" ht="14" hidden="false" customHeight="false" outlineLevel="0" collapsed="false">
      <c r="A34" s="59" t="s">
        <v>179</v>
      </c>
      <c r="B34" s="57" t="s">
        <v>26</v>
      </c>
      <c r="C34" s="58" t="n">
        <v>0.4</v>
      </c>
    </row>
    <row r="35" customFormat="false" ht="14" hidden="false" customHeight="false" outlineLevel="0" collapsed="false">
      <c r="A35" s="59" t="s">
        <v>179</v>
      </c>
      <c r="B35" s="57" t="s">
        <v>64</v>
      </c>
      <c r="C35" s="58" t="n">
        <v>0.15</v>
      </c>
    </row>
    <row r="36" customFormat="false" ht="14" hidden="false" customHeight="false" outlineLevel="0" collapsed="false">
      <c r="A36" s="59" t="s">
        <v>179</v>
      </c>
      <c r="B36" s="57" t="s">
        <v>81</v>
      </c>
      <c r="C36" s="58" t="n">
        <v>0.3</v>
      </c>
    </row>
    <row r="37" customFormat="false" ht="14" hidden="false" customHeight="false" outlineLevel="0" collapsed="false">
      <c r="A37" s="59" t="s">
        <v>179</v>
      </c>
      <c r="B37" s="57" t="s">
        <v>92</v>
      </c>
      <c r="C37" s="58" t="n">
        <v>0.15</v>
      </c>
    </row>
    <row r="38" customFormat="false" ht="14" hidden="false" customHeight="false" outlineLevel="0" collapsed="false">
      <c r="A38" s="59" t="s">
        <v>180</v>
      </c>
      <c r="B38" s="57" t="s">
        <v>26</v>
      </c>
      <c r="C38" s="58" t="n">
        <v>0.4</v>
      </c>
    </row>
    <row r="39" customFormat="false" ht="14" hidden="false" customHeight="false" outlineLevel="0" collapsed="false">
      <c r="A39" s="59" t="s">
        <v>180</v>
      </c>
      <c r="B39" s="57" t="s">
        <v>64</v>
      </c>
      <c r="C39" s="58" t="n">
        <v>0.15</v>
      </c>
    </row>
    <row r="40" customFormat="false" ht="14" hidden="false" customHeight="false" outlineLevel="0" collapsed="false">
      <c r="A40" s="59" t="s">
        <v>180</v>
      </c>
      <c r="B40" s="57" t="s">
        <v>81</v>
      </c>
      <c r="C40" s="58" t="n">
        <v>0.3</v>
      </c>
    </row>
    <row r="41" customFormat="false" ht="14" hidden="false" customHeight="false" outlineLevel="0" collapsed="false">
      <c r="A41" s="59" t="s">
        <v>180</v>
      </c>
      <c r="B41" s="57" t="s">
        <v>92</v>
      </c>
      <c r="C41" s="58" t="n">
        <v>0.15</v>
      </c>
    </row>
    <row r="42" customFormat="false" ht="14" hidden="false" customHeight="false" outlineLevel="0" collapsed="false">
      <c r="A42" s="59" t="s">
        <v>181</v>
      </c>
      <c r="B42" s="57" t="s">
        <v>26</v>
      </c>
      <c r="C42" s="58" t="n">
        <v>0.4</v>
      </c>
    </row>
    <row r="43" customFormat="false" ht="14" hidden="false" customHeight="false" outlineLevel="0" collapsed="false">
      <c r="A43" s="59" t="s">
        <v>181</v>
      </c>
      <c r="B43" s="57" t="s">
        <v>64</v>
      </c>
      <c r="C43" s="58" t="n">
        <v>0.15</v>
      </c>
    </row>
    <row r="44" customFormat="false" ht="14" hidden="false" customHeight="false" outlineLevel="0" collapsed="false">
      <c r="A44" s="59" t="s">
        <v>181</v>
      </c>
      <c r="B44" s="57" t="s">
        <v>81</v>
      </c>
      <c r="C44" s="58" t="n">
        <v>0.3</v>
      </c>
    </row>
    <row r="45" customFormat="false" ht="14" hidden="false" customHeight="false" outlineLevel="0" collapsed="false">
      <c r="A45" s="59" t="s">
        <v>181</v>
      </c>
      <c r="B45" s="57" t="s">
        <v>92</v>
      </c>
      <c r="C45" s="58" t="n">
        <v>0.15</v>
      </c>
    </row>
    <row r="46" customFormat="false" ht="14" hidden="false" customHeight="false" outlineLevel="0" collapsed="false">
      <c r="A46" s="60" t="s">
        <v>182</v>
      </c>
      <c r="B46" s="57" t="s">
        <v>26</v>
      </c>
      <c r="C46" s="58" t="n">
        <v>0.4</v>
      </c>
    </row>
    <row r="47" customFormat="false" ht="14" hidden="false" customHeight="false" outlineLevel="0" collapsed="false">
      <c r="A47" s="60" t="s">
        <v>182</v>
      </c>
      <c r="B47" s="57" t="s">
        <v>64</v>
      </c>
      <c r="C47" s="58" t="n">
        <v>0.15</v>
      </c>
    </row>
    <row r="48" customFormat="false" ht="14" hidden="false" customHeight="false" outlineLevel="0" collapsed="false">
      <c r="A48" s="60" t="s">
        <v>182</v>
      </c>
      <c r="B48" s="57" t="s">
        <v>81</v>
      </c>
      <c r="C48" s="58" t="n">
        <v>0.3</v>
      </c>
    </row>
    <row r="49" customFormat="false" ht="14" hidden="false" customHeight="false" outlineLevel="0" collapsed="false">
      <c r="A49" s="60" t="s">
        <v>182</v>
      </c>
      <c r="B49" s="57" t="s">
        <v>92</v>
      </c>
      <c r="C49" s="58" t="n">
        <v>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34" activeCellId="0" sqref="F34"/>
    </sheetView>
  </sheetViews>
  <sheetFormatPr defaultRowHeight="14"/>
  <cols>
    <col collapsed="false" hidden="false" max="1" min="1" style="0" width="18.953488372093"/>
    <col collapsed="false" hidden="false" max="2" min="2" style="0" width="8.98139534883721"/>
    <col collapsed="false" hidden="false" max="1025" min="3" style="0" width="16.246511627907"/>
  </cols>
  <sheetData>
    <row r="1" customFormat="false" ht="14" hidden="false" customHeight="false" outlineLevel="0" collapsed="false">
      <c r="A1" s="61" t="s">
        <v>7</v>
      </c>
      <c r="B1" s="62" t="s">
        <v>183</v>
      </c>
    </row>
    <row r="2" customFormat="false" ht="14" hidden="false" customHeight="false" outlineLevel="0" collapsed="false">
      <c r="A2" s="63" t="s">
        <v>81</v>
      </c>
      <c r="B2" s="64" t="n">
        <v>1</v>
      </c>
    </row>
    <row r="3" customFormat="false" ht="14" hidden="false" customHeight="false" outlineLevel="0" collapsed="false">
      <c r="A3" s="63" t="s">
        <v>184</v>
      </c>
      <c r="B3" s="64" t="n">
        <v>2</v>
      </c>
    </row>
    <row r="4" customFormat="false" ht="14" hidden="false" customHeight="false" outlineLevel="0" collapsed="false">
      <c r="A4" s="65" t="s">
        <v>64</v>
      </c>
      <c r="B4" s="65" t="n">
        <v>3</v>
      </c>
    </row>
    <row r="5" customFormat="false" ht="14" hidden="false" customHeight="false" outlineLevel="0" collapsed="false">
      <c r="A5" s="65" t="s">
        <v>92</v>
      </c>
      <c r="B5" s="65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>Rotem Bar Halfon</cp:lastModifiedBy>
  <dcterms:modified xsi:type="dcterms:W3CDTF">2020-03-12T08:01:41Z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cbcil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