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matches!$A$1:$J$52</definedName>
    <definedName function="false" hidden="true" localSheetId="2" name="_xlnm._FilterDatabase" vbProcedure="false">scif!$A$1:$N$14</definedName>
    <definedName function="false" hidden="false" localSheetId="0" name="_xlnm._FilterDatabase" vbProcedure="false">matches!$A$1:$J$52</definedName>
    <definedName function="false" hidden="false" localSheetId="0" name="_xlnm._FilterDatabase_0" vbProcedure="false">matches!$A$1:$J$52</definedName>
    <definedName function="false" hidden="false" localSheetId="0" name="_xlnm._FilterDatabase_0_0" vbProcedure="false">matches!$A$1:$J$52</definedName>
    <definedName function="false" hidden="false" localSheetId="0" name="_xlnm._FilterDatabase_0_0_0" vbProcedure="false">matches!$A$1:$J$52</definedName>
    <definedName function="false" hidden="false" localSheetId="0" name="_xlnm._FilterDatabase_0_0_0_0" vbProcedure="false">matches!$A$1:$J$52</definedName>
    <definedName function="false" hidden="false" localSheetId="0" name="_xlnm._FilterDatabase_0_0_0_0_0" vbProcedure="false">matches!$A$1:$J$52</definedName>
    <definedName function="false" hidden="false" localSheetId="0" name="_xlnm._FilterDatabase_0_0_0_0_0_0" vbProcedure="false">matches!$A$1:$J$52</definedName>
    <definedName function="false" hidden="false" localSheetId="0" name="_xlnm._FilterDatabase_0_0_0_0_0_0_0" vbProcedure="false">matches!$A$1:$J$52</definedName>
    <definedName function="false" hidden="false" localSheetId="0" name="_xlnm._FilterDatabase_0_0_0_0_0_0_0_0" vbProcedure="false">matches!$A$1:$J$52</definedName>
    <definedName function="false" hidden="false" localSheetId="0" name="_xlnm._FilterDatabase_0_0_0_0_0_0_0_0_0" vbProcedure="false">matches!$A$1:$J$52</definedName>
    <definedName function="false" hidden="false" localSheetId="0" name="_xlnm._FilterDatabase_0_0_0_0_0_0_0_0_0_0" vbProcedure="false">matches!$A$1:$J$52</definedName>
    <definedName function="false" hidden="false" localSheetId="0" name="_xlnm._FilterDatabase_0_0_0_0_0_0_0_0_0_0_0" vbProcedure="false">matches!$A$1:$J$52</definedName>
    <definedName function="false" hidden="false" localSheetId="0" name="_xlnm._FilterDatabase_0_0_0_0_0_0_0_0_0_0_0_0" vbProcedure="false">matches!$A$1:$J$52</definedName>
    <definedName function="false" hidden="false" localSheetId="0" name="_xlnm._FilterDatabase_0_0_0_0_0_0_0_0_0_0_0_0_0" vbProcedure="false">matches!$A$1:$J$52</definedName>
    <definedName function="false" hidden="false" localSheetId="2" name="_xlnm._FilterDatabase" vbProcedure="false">scif!$A$1:$N$18</definedName>
    <definedName function="false" hidden="false" localSheetId="2" name="_xlnm._FilterDatabase_0" vbProcedure="false">scif!$A$1:$N$14</definedName>
    <definedName function="false" hidden="false" localSheetId="2" name="_xlnm._FilterDatabase_0_0" vbProcedure="false">scif!$A$1:$N$14</definedName>
    <definedName function="false" hidden="false" localSheetId="2" name="_xlnm._FilterDatabase_0_0_0" vbProcedure="false">scif!$A$1:$N$14</definedName>
    <definedName function="false" hidden="false" localSheetId="2" name="_xlnm._FilterDatabase_0_0_0_0" vbProcedure="false">scif!$A$1:$N$14</definedName>
    <definedName function="false" hidden="false" localSheetId="2" name="_xlnm._FilterDatabase_0_0_0_0_0" vbProcedure="false">scif!$A$1:$N$14</definedName>
    <definedName function="false" hidden="false" localSheetId="2" name="_xlnm._FilterDatabase_0_0_0_0_0_0" vbProcedure="false">scif!$A$1:$N$14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<sst xmlns="http://schemas.openxmlformats.org/spreadsheetml/2006/main" count="108" uniqueCount="51">
  <si>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</si>
  <si>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</si>
  <si>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</si>
  <si>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</si>
  <si>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</si>
  <si>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</si>
  <si>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</si>
  <si>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</si>
  <si>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</si>
  <si>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facing_test_purposes_only</t>
  </si>
  <si>
    <t xml:space="preserve">width</t>
  </si>
  <si>
    <t xml:space="preserve">product_name</t>
  </si>
  <si>
    <t xml:space="preserve">category</t>
  </si>
  <si>
    <t xml:space="preserve">category_fk</t>
  </si>
  <si>
    <t xml:space="preserve">manufacturer_fk</t>
  </si>
  <si>
    <t xml:space="preserve">manufacturer_name</t>
  </si>
  <si>
    <t xml:space="preserve">Comments</t>
  </si>
  <si>
    <t xml:space="preserve">Product 1</t>
  </si>
  <si>
    <t xml:space="preserve">Chocolate</t>
  </si>
  <si>
    <t xml:space="preserve">MARS GCC</t>
  </si>
  <si>
    <t xml:space="preserve">Product 2</t>
  </si>
  <si>
    <t xml:space="preserve">Product 3</t>
  </si>
  <si>
    <t xml:space="preserve">Product 4</t>
  </si>
  <si>
    <t xml:space="preserve">Non-Mars</t>
  </si>
  <si>
    <t xml:space="preserve">General Empty</t>
  </si>
  <si>
    <t xml:space="preserve">General</t>
  </si>
  <si>
    <t xml:space="preserve">Other</t>
  </si>
  <si>
    <t xml:space="preserve">Product 5</t>
  </si>
  <si>
    <t xml:space="preserve">Ice Cream</t>
  </si>
  <si>
    <t xml:space="preserve">Product 6</t>
  </si>
  <si>
    <t xml:space="preserve">Product 7</t>
  </si>
  <si>
    <t xml:space="preserve">Gum</t>
  </si>
  <si>
    <t xml:space="preserve">wrigleys</t>
  </si>
  <si>
    <t xml:space="preserve">Product 8</t>
  </si>
  <si>
    <t xml:space="preserve">Product 9</t>
  </si>
  <si>
    <t xml:space="preserve">Gum &amp; Confectionery</t>
  </si>
  <si>
    <t xml:space="preserve">Product 10</t>
  </si>
  <si>
    <t xml:space="preserve">Pet Food</t>
  </si>
  <si>
    <t xml:space="preserve">Product 11</t>
  </si>
  <si>
    <t xml:space="preserve">Product 12</t>
  </si>
  <si>
    <t xml:space="preserve">does not appear in sessions</t>
  </si>
  <si>
    <t xml:space="preserve">facings</t>
  </si>
  <si>
    <t xml:space="preserve">facings_ign_stack</t>
  </si>
  <si>
    <t xml:space="preserve">gross_len_add_stack</t>
  </si>
  <si>
    <t xml:space="preserve">gross_len_ignore_stack</t>
  </si>
  <si>
    <t xml:space="preserve">template_fk</t>
  </si>
  <si>
    <t xml:space="preserve">template_name</t>
  </si>
  <si>
    <t xml:space="preserve">template_group</t>
  </si>
  <si>
    <t xml:space="preserve">Main shelf chocolate</t>
  </si>
  <si>
    <t xml:space="preserve">Checkout Chocolate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</si>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</sst>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" activePane="bottomLeft" state="frozen"/>
      <selection pane="topLeft" activeCell="A1" activeCellId="0" sqref="A1"/>
      <selection pane="bottomLeft" activeCell="F35" activeCellId="0" sqref="F35"/>
    </sheetView>
  </sheetViews>
  <sheetFormatPr defaultRowHeight="12.8"/>
  <cols>
    <col collapsed="false" hidden="false" max="1" min="1" style="0" width="11.8775510204082"/>
    <col collapsed="false" hidden="false" max="2" min="2" style="0" width="10.2602040816327"/>
    <col collapsed="false" hidden="false" max="3" min="3" style="0" width="15.6581632653061"/>
    <col collapsed="false" hidden="false" max="4" min="4" style="0" width="11.8775510204082"/>
    <col collapsed="false" hidden="false" max="5" min="5" style="0" width="23.0816326530612"/>
    <col collapsed="false" hidden="false" max="6" min="6" style="0" width="15.1173469387755"/>
    <col collapsed="false" hidden="false" max="7" min="7" style="0" width="18.0867346938776"/>
    <col collapsed="false" hidden="false" max="8" min="8" style="0" width="12.5561224489796"/>
    <col collapsed="false" hidden="false" max="9" min="9" style="0" width="18.3571428571429"/>
    <col collapsed="false" hidden="false" max="10" min="10" style="1" width="7.0204081632653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3</v>
      </c>
      <c r="F2" s="0" t="n">
        <v>1</v>
      </c>
      <c r="G2" s="0" t="n">
        <v>1</v>
      </c>
      <c r="H2" s="0" t="n">
        <v>1</v>
      </c>
      <c r="I2" s="0" t="n">
        <f aca="false">VLOOKUP(H2, all_products!$A$2:$B$13, 2, 0)</f>
        <v>10</v>
      </c>
      <c r="J2" s="1" t="n">
        <v>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0" t="n">
        <v>3</v>
      </c>
      <c r="F3" s="0" t="n">
        <v>1</v>
      </c>
      <c r="G3" s="0" t="n">
        <v>2</v>
      </c>
      <c r="H3" s="0" t="n">
        <v>1</v>
      </c>
      <c r="I3" s="0" t="n">
        <f aca="false">VLOOKUP(H3, all_products!$A$2:$B$13, 2, 0)</f>
        <v>10</v>
      </c>
      <c r="J3" s="1" t="n">
        <v>1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0" t="n">
        <v>3</v>
      </c>
      <c r="F4" s="0" t="n">
        <v>1</v>
      </c>
      <c r="G4" s="0" t="n">
        <v>3</v>
      </c>
      <c r="H4" s="0" t="n">
        <v>1</v>
      </c>
      <c r="I4" s="0" t="n">
        <f aca="false">VLOOKUP(H4, all_products!$A$2:$B$13, 2, 0)</f>
        <v>10</v>
      </c>
      <c r="J4" s="1" t="n">
        <v>1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0" t="n">
        <v>3</v>
      </c>
      <c r="F5" s="0" t="n">
        <v>1</v>
      </c>
      <c r="G5" s="0" t="n">
        <v>4</v>
      </c>
      <c r="H5" s="0" t="n">
        <v>1</v>
      </c>
      <c r="I5" s="0" t="n">
        <f aca="false">VLOOKUP(H5, all_products!$A$2:$B$13, 2, 0)</f>
        <v>10</v>
      </c>
      <c r="J5" s="1" t="n">
        <v>1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1</v>
      </c>
      <c r="E6" s="0" t="n">
        <v>3</v>
      </c>
      <c r="F6" s="0" t="n">
        <v>2</v>
      </c>
      <c r="G6" s="0" t="n">
        <v>1</v>
      </c>
      <c r="H6" s="0" t="n">
        <v>1</v>
      </c>
      <c r="I6" s="0" t="n">
        <f aca="false">VLOOKUP(H6, all_products!$A$2:$B$13, 2, 0)</f>
        <v>10</v>
      </c>
      <c r="J6" s="1" t="n">
        <v>1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1</v>
      </c>
      <c r="E7" s="0" t="n">
        <v>3</v>
      </c>
      <c r="F7" s="0" t="n">
        <v>2</v>
      </c>
      <c r="G7" s="0" t="n">
        <v>2</v>
      </c>
      <c r="H7" s="0" t="n">
        <v>2</v>
      </c>
      <c r="I7" s="0" t="n">
        <f aca="false">VLOOKUP(H7, all_products!$A$2:$B$13, 2, 0)</f>
        <v>5</v>
      </c>
      <c r="J7" s="1" t="n">
        <v>1</v>
      </c>
    </row>
    <row r="8" customFormat="false" ht="12.8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1</v>
      </c>
      <c r="E8" s="0" t="n">
        <v>3</v>
      </c>
      <c r="F8" s="0" t="n">
        <v>2</v>
      </c>
      <c r="G8" s="0" t="n">
        <v>3</v>
      </c>
      <c r="H8" s="0" t="n">
        <v>2</v>
      </c>
      <c r="I8" s="0" t="n">
        <f aca="false">VLOOKUP(H8, all_products!$A$2:$B$13, 2, 0)</f>
        <v>5</v>
      </c>
      <c r="J8" s="1" t="n">
        <v>1</v>
      </c>
    </row>
    <row r="9" customFormat="false" ht="12.8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1</v>
      </c>
      <c r="E9" s="0" t="n">
        <v>3</v>
      </c>
      <c r="F9" s="0" t="n">
        <v>2</v>
      </c>
      <c r="G9" s="0" t="n">
        <v>4</v>
      </c>
      <c r="H9" s="0" t="n">
        <v>2</v>
      </c>
      <c r="I9" s="0" t="n">
        <f aca="false">VLOOKUP(H9, all_products!$A$2:$B$13, 2, 0)</f>
        <v>5</v>
      </c>
      <c r="J9" s="1" t="n">
        <v>1</v>
      </c>
    </row>
    <row r="10" s="4" customFormat="true" ht="12.8" hidden="false" customHeight="false" outlineLevel="0" collapsed="false">
      <c r="A10" s="4" t="n">
        <v>9</v>
      </c>
      <c r="B10" s="0" t="n">
        <v>1</v>
      </c>
      <c r="C10" s="0" t="n">
        <v>1</v>
      </c>
      <c r="D10" s="0" t="n">
        <v>2</v>
      </c>
      <c r="E10" s="0" t="n">
        <v>2</v>
      </c>
      <c r="F10" s="0" t="n">
        <v>1</v>
      </c>
      <c r="G10" s="0" t="n">
        <v>1</v>
      </c>
      <c r="H10" s="4" t="n">
        <v>8</v>
      </c>
      <c r="I10" s="0" t="n">
        <f aca="false">VLOOKUP(H10, all_products!$A$2:$B$13, 2, 0)</f>
        <v>12</v>
      </c>
      <c r="J10" s="1" t="n">
        <v>1</v>
      </c>
      <c r="AMD10" s="0"/>
      <c r="AME10" s="0"/>
      <c r="AMF10" s="0"/>
      <c r="AMG10" s="0"/>
      <c r="AMH10" s="0"/>
      <c r="AMI10" s="0"/>
      <c r="AMJ10" s="0"/>
    </row>
    <row r="11" s="4" customFormat="true" ht="12.8" hidden="false" customHeight="false" outlineLevel="0" collapsed="false">
      <c r="A11" s="4" t="n">
        <v>10</v>
      </c>
      <c r="B11" s="0" t="n">
        <v>1</v>
      </c>
      <c r="C11" s="0" t="n">
        <v>1</v>
      </c>
      <c r="D11" s="0" t="n">
        <v>2</v>
      </c>
      <c r="E11" s="0" t="n">
        <v>2</v>
      </c>
      <c r="F11" s="0" t="n">
        <v>1</v>
      </c>
      <c r="G11" s="0" t="n">
        <v>2</v>
      </c>
      <c r="H11" s="4" t="n">
        <v>8</v>
      </c>
      <c r="I11" s="0" t="n">
        <f aca="false">VLOOKUP(H11, all_products!$A$2:$B$13, 2, 0)</f>
        <v>12</v>
      </c>
      <c r="J11" s="1" t="n">
        <v>1</v>
      </c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2</v>
      </c>
      <c r="E12" s="0" t="n">
        <v>2</v>
      </c>
      <c r="F12" s="0" t="n">
        <v>1</v>
      </c>
      <c r="G12" s="0" t="n">
        <v>3</v>
      </c>
      <c r="H12" s="0" t="n">
        <v>8</v>
      </c>
      <c r="I12" s="0" t="n">
        <f aca="false">VLOOKUP(H12, all_products!$A$2:$B$13, 2, 0)</f>
        <v>12</v>
      </c>
      <c r="J12" s="1" t="n">
        <v>1</v>
      </c>
    </row>
    <row r="13" customFormat="false" ht="12.8" hidden="false" customHeight="false" outlineLevel="0" collapsed="false">
      <c r="A13" s="0" t="n">
        <v>12</v>
      </c>
      <c r="B13" s="0" t="n">
        <v>1</v>
      </c>
      <c r="C13" s="0" t="n">
        <v>1</v>
      </c>
      <c r="D13" s="0" t="n">
        <v>2</v>
      </c>
      <c r="E13" s="0" t="n">
        <v>2</v>
      </c>
      <c r="F13" s="0" t="n">
        <v>2</v>
      </c>
      <c r="G13" s="0" t="n">
        <v>1</v>
      </c>
      <c r="H13" s="0" t="n">
        <v>8</v>
      </c>
      <c r="I13" s="0" t="n">
        <f aca="false">VLOOKUP(H13, all_products!$A$2:$B$13, 2, 0)</f>
        <v>12</v>
      </c>
      <c r="J13" s="1" t="n">
        <v>1</v>
      </c>
    </row>
    <row r="14" customFormat="false" ht="12.8" hidden="false" customHeight="false" outlineLevel="0" collapsed="false">
      <c r="A14" s="0" t="n">
        <v>13</v>
      </c>
      <c r="B14" s="0" t="n">
        <v>1</v>
      </c>
      <c r="C14" s="0" t="n">
        <v>1</v>
      </c>
      <c r="D14" s="0" t="n">
        <v>3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f aca="false">VLOOKUP(H14, all_products!$A$2:$B$13, 2, 0)</f>
        <v>10</v>
      </c>
      <c r="J14" s="1" t="n">
        <v>1</v>
      </c>
    </row>
    <row r="15" customFormat="false" ht="12.8" hidden="false" customHeight="false" outlineLevel="0" collapsed="false">
      <c r="A15" s="0" t="n">
        <v>14</v>
      </c>
      <c r="B15" s="0" t="n">
        <v>1</v>
      </c>
      <c r="C15" s="0" t="n">
        <v>1</v>
      </c>
      <c r="D15" s="0" t="n">
        <v>3</v>
      </c>
      <c r="E15" s="0" t="n">
        <v>1</v>
      </c>
      <c r="F15" s="0" t="n">
        <v>1</v>
      </c>
      <c r="G15" s="0" t="n">
        <v>2</v>
      </c>
      <c r="H15" s="0" t="n">
        <v>3</v>
      </c>
      <c r="I15" s="0" t="n">
        <f aca="false">VLOOKUP(H15, all_products!$A$2:$B$13, 2, 0)</f>
        <v>15</v>
      </c>
      <c r="J15" s="1" t="n">
        <v>1</v>
      </c>
    </row>
    <row r="16" customFormat="false" ht="12.8" hidden="false" customHeight="false" outlineLevel="0" collapsed="false">
      <c r="A16" s="0" t="n">
        <v>15</v>
      </c>
      <c r="B16" s="0" t="n">
        <v>1</v>
      </c>
      <c r="C16" s="0" t="n">
        <v>1</v>
      </c>
      <c r="D16" s="0" t="n">
        <v>3</v>
      </c>
      <c r="E16" s="0" t="n">
        <v>1</v>
      </c>
      <c r="F16" s="0" t="n">
        <v>1</v>
      </c>
      <c r="G16" s="0" t="n">
        <v>3</v>
      </c>
      <c r="H16" s="0" t="n">
        <v>3</v>
      </c>
      <c r="I16" s="0" t="n">
        <f aca="false">VLOOKUP(H16, all_products!$A$2:$B$13, 2, 0)</f>
        <v>15</v>
      </c>
      <c r="J16" s="1" t="n">
        <v>1</v>
      </c>
    </row>
    <row r="17" customFormat="false" ht="12.8" hidden="false" customHeight="false" outlineLevel="0" collapsed="false">
      <c r="A17" s="0" t="n">
        <v>16</v>
      </c>
      <c r="B17" s="0" t="n">
        <v>1</v>
      </c>
      <c r="C17" s="0" t="n">
        <v>2</v>
      </c>
      <c r="D17" s="0" t="n">
        <v>1</v>
      </c>
      <c r="E17" s="0" t="n">
        <v>3</v>
      </c>
      <c r="F17" s="0" t="n">
        <v>1</v>
      </c>
      <c r="G17" s="0" t="n">
        <v>1</v>
      </c>
      <c r="H17" s="0" t="n">
        <v>3</v>
      </c>
      <c r="I17" s="0" t="n">
        <f aca="false">VLOOKUP(H17, all_products!$A$2:$B$13, 2, 0)</f>
        <v>15</v>
      </c>
      <c r="J17" s="1" t="n">
        <v>1</v>
      </c>
    </row>
    <row r="18" customFormat="false" ht="12.8" hidden="false" customHeight="false" outlineLevel="0" collapsed="false">
      <c r="A18" s="0" t="n">
        <v>17</v>
      </c>
      <c r="B18" s="0" t="n">
        <v>1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2</v>
      </c>
      <c r="H18" s="0" t="n">
        <v>3</v>
      </c>
      <c r="I18" s="0" t="n">
        <f aca="false">VLOOKUP(H18, all_products!$A$2:$B$13, 2, 0)</f>
        <v>15</v>
      </c>
      <c r="J18" s="1" t="n">
        <v>1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n">
        <v>1</v>
      </c>
      <c r="E19" s="0" t="n">
        <v>3</v>
      </c>
      <c r="F19" s="0" t="n">
        <v>1</v>
      </c>
      <c r="G19" s="0" t="n">
        <v>3</v>
      </c>
      <c r="H19" s="0" t="n">
        <v>4</v>
      </c>
      <c r="I19" s="0" t="n">
        <f aca="false">VLOOKUP(H19, all_products!$A$2:$B$13, 2, 0)</f>
        <v>20</v>
      </c>
      <c r="J19" s="1" t="n">
        <v>1</v>
      </c>
    </row>
    <row r="20" customFormat="false" ht="12.8" hidden="false" customHeight="false" outlineLevel="0" collapsed="false">
      <c r="A20" s="0" t="n">
        <v>19</v>
      </c>
      <c r="B20" s="0" t="n">
        <v>1</v>
      </c>
      <c r="C20" s="0" t="n">
        <v>2</v>
      </c>
      <c r="D20" s="0" t="n">
        <v>1</v>
      </c>
      <c r="E20" s="0" t="n">
        <v>3</v>
      </c>
      <c r="F20" s="0" t="n">
        <v>1</v>
      </c>
      <c r="G20" s="0" t="n">
        <v>4</v>
      </c>
      <c r="H20" s="0" t="n">
        <v>4</v>
      </c>
      <c r="I20" s="0" t="n">
        <f aca="false">VLOOKUP(H20, all_products!$A$2:$B$13, 2, 0)</f>
        <v>20</v>
      </c>
      <c r="J20" s="1" t="n">
        <v>1</v>
      </c>
    </row>
    <row r="21" customFormat="false" ht="12.8" hidden="false" customHeight="false" outlineLevel="0" collapsed="false">
      <c r="A21" s="0" t="n">
        <v>20</v>
      </c>
      <c r="B21" s="0" t="n">
        <v>1</v>
      </c>
      <c r="C21" s="0" t="n">
        <v>2</v>
      </c>
      <c r="D21" s="0" t="n">
        <v>1</v>
      </c>
      <c r="E21" s="0" t="n">
        <v>3</v>
      </c>
      <c r="F21" s="0" t="n">
        <v>2</v>
      </c>
      <c r="G21" s="0" t="n">
        <v>1</v>
      </c>
      <c r="H21" s="0" t="n">
        <v>0</v>
      </c>
      <c r="I21" s="0" t="n">
        <f aca="false">VLOOKUP(H21, all_products!$A$2:$B$13, 2, 0)</f>
        <v>8</v>
      </c>
      <c r="J21" s="1" t="n">
        <v>1</v>
      </c>
    </row>
    <row r="22" customFormat="false" ht="12.8" hidden="false" customHeight="false" outlineLevel="0" collapsed="false">
      <c r="A22" s="0" t="n">
        <v>21</v>
      </c>
      <c r="B22" s="0" t="n">
        <v>1</v>
      </c>
      <c r="C22" s="0" t="n">
        <v>2</v>
      </c>
      <c r="D22" s="0" t="n">
        <v>1</v>
      </c>
      <c r="E22" s="0" t="n">
        <v>3</v>
      </c>
      <c r="F22" s="0" t="n">
        <v>2</v>
      </c>
      <c r="G22" s="0" t="n">
        <v>2</v>
      </c>
      <c r="H22" s="0" t="n">
        <v>3</v>
      </c>
      <c r="I22" s="0" t="n">
        <f aca="false">VLOOKUP(H22, all_products!$A$2:$B$13, 2, 0)</f>
        <v>15</v>
      </c>
      <c r="J22" s="1" t="n">
        <v>1</v>
      </c>
    </row>
    <row r="23" customFormat="false" ht="12.8" hidden="false" customHeight="false" outlineLevel="0" collapsed="false">
      <c r="A23" s="0" t="n">
        <v>22</v>
      </c>
      <c r="B23" s="0" t="n">
        <v>1</v>
      </c>
      <c r="C23" s="0" t="n">
        <v>2</v>
      </c>
      <c r="D23" s="0" t="n">
        <v>2</v>
      </c>
      <c r="E23" s="0" t="n">
        <v>2</v>
      </c>
      <c r="F23" s="0" t="n">
        <v>1</v>
      </c>
      <c r="G23" s="0" t="n">
        <v>1</v>
      </c>
      <c r="H23" s="0" t="n">
        <v>1</v>
      </c>
      <c r="I23" s="0" t="n">
        <f aca="false">VLOOKUP(H23, all_products!$A$2:$B$13, 2, 0)</f>
        <v>10</v>
      </c>
      <c r="J23" s="1" t="n">
        <v>1</v>
      </c>
    </row>
    <row r="24" customFormat="false" ht="12.8" hidden="false" customHeight="false" outlineLevel="0" collapsed="false">
      <c r="A24" s="0" t="n">
        <v>23</v>
      </c>
      <c r="B24" s="0" t="n">
        <v>1</v>
      </c>
      <c r="C24" s="0" t="n">
        <v>2</v>
      </c>
      <c r="D24" s="0" t="n">
        <v>2</v>
      </c>
      <c r="E24" s="0" t="n">
        <v>2</v>
      </c>
      <c r="F24" s="0" t="n">
        <v>1</v>
      </c>
      <c r="G24" s="0" t="n">
        <v>2</v>
      </c>
      <c r="H24" s="0" t="n">
        <v>1</v>
      </c>
      <c r="I24" s="0" t="n">
        <f aca="false">VLOOKUP(H24, all_products!$A$2:$B$13, 2, 0)</f>
        <v>10</v>
      </c>
      <c r="J24" s="1" t="n">
        <v>1</v>
      </c>
    </row>
    <row r="25" customFormat="false" ht="12.8" hidden="false" customHeight="false" outlineLevel="0" collapsed="false">
      <c r="A25" s="0" t="n">
        <v>24</v>
      </c>
      <c r="B25" s="0" t="n">
        <v>1</v>
      </c>
      <c r="C25" s="0" t="n">
        <v>2</v>
      </c>
      <c r="D25" s="0" t="n">
        <v>2</v>
      </c>
      <c r="E25" s="0" t="n">
        <v>2</v>
      </c>
      <c r="F25" s="0" t="n">
        <v>1</v>
      </c>
      <c r="G25" s="0" t="n">
        <v>3</v>
      </c>
      <c r="H25" s="0" t="n">
        <v>1</v>
      </c>
      <c r="I25" s="0" t="n">
        <f aca="false">VLOOKUP(H25, all_products!$A$2:$B$13, 2, 0)</f>
        <v>10</v>
      </c>
      <c r="J25" s="1" t="n">
        <v>1</v>
      </c>
    </row>
    <row r="26" customFormat="false" ht="12.8" hidden="false" customHeight="false" outlineLevel="0" collapsed="false">
      <c r="A26" s="0" t="n">
        <v>25</v>
      </c>
      <c r="B26" s="0" t="n">
        <v>1</v>
      </c>
      <c r="C26" s="0" t="n">
        <v>2</v>
      </c>
      <c r="D26" s="0" t="n">
        <v>2</v>
      </c>
      <c r="E26" s="0" t="n">
        <v>2</v>
      </c>
      <c r="F26" s="0" t="n">
        <v>1</v>
      </c>
      <c r="G26" s="0" t="n">
        <v>4</v>
      </c>
      <c r="H26" s="0" t="n">
        <v>2</v>
      </c>
      <c r="I26" s="0" t="n">
        <f aca="false">VLOOKUP(H26, all_products!$A$2:$B$13, 2, 0)</f>
        <v>5</v>
      </c>
      <c r="J26" s="1" t="n">
        <v>1</v>
      </c>
    </row>
    <row r="27" customFormat="false" ht="12.8" hidden="false" customHeight="false" outlineLevel="0" collapsed="false">
      <c r="A27" s="0" t="n">
        <v>26</v>
      </c>
      <c r="B27" s="0" t="n">
        <v>1</v>
      </c>
      <c r="C27" s="0" t="n">
        <v>2</v>
      </c>
      <c r="D27" s="0" t="n">
        <v>3</v>
      </c>
      <c r="E27" s="0" t="n">
        <v>1</v>
      </c>
      <c r="F27" s="0" t="n">
        <v>1</v>
      </c>
      <c r="G27" s="0" t="n">
        <v>1</v>
      </c>
      <c r="H27" s="0" t="n">
        <v>2</v>
      </c>
      <c r="I27" s="0" t="n">
        <f aca="false">VLOOKUP(H27, all_products!$A$2:$B$13, 2, 0)</f>
        <v>5</v>
      </c>
      <c r="J27" s="1" t="n">
        <v>1</v>
      </c>
    </row>
    <row r="28" customFormat="false" ht="12.8" hidden="false" customHeight="false" outlineLevel="0" collapsed="false">
      <c r="A28" s="0" t="n">
        <v>27</v>
      </c>
      <c r="B28" s="0" t="n">
        <v>1</v>
      </c>
      <c r="C28" s="0" t="n">
        <v>2</v>
      </c>
      <c r="D28" s="0" t="n">
        <v>3</v>
      </c>
      <c r="E28" s="0" t="n">
        <v>1</v>
      </c>
      <c r="F28" s="0" t="n">
        <v>1</v>
      </c>
      <c r="G28" s="0" t="n">
        <v>2</v>
      </c>
      <c r="H28" s="0" t="n">
        <v>2</v>
      </c>
      <c r="I28" s="0" t="n">
        <f aca="false">VLOOKUP(H28, all_products!$A$2:$B$13, 2, 0)</f>
        <v>5</v>
      </c>
      <c r="J28" s="1" t="n">
        <v>1</v>
      </c>
    </row>
    <row r="29" customFormat="false" ht="12.8" hidden="false" customHeight="false" outlineLevel="0" collapsed="false">
      <c r="A29" s="0" t="n">
        <v>28</v>
      </c>
      <c r="B29" s="0" t="n">
        <v>1</v>
      </c>
      <c r="C29" s="0" t="n">
        <v>2</v>
      </c>
      <c r="D29" s="0" t="n">
        <v>3</v>
      </c>
      <c r="E29" s="0" t="n">
        <v>1</v>
      </c>
      <c r="F29" s="0" t="n">
        <v>1</v>
      </c>
      <c r="G29" s="0" t="n">
        <v>3</v>
      </c>
      <c r="H29" s="0" t="n">
        <v>3</v>
      </c>
      <c r="I29" s="0" t="n">
        <f aca="false">VLOOKUP(H29, all_products!$A$2:$B$13, 2, 0)</f>
        <v>15</v>
      </c>
      <c r="J29" s="1" t="n">
        <v>1</v>
      </c>
    </row>
    <row r="30" customFormat="false" ht="12.8" hidden="false" customHeight="false" outlineLevel="0" collapsed="false">
      <c r="A30" s="0" t="n">
        <v>29</v>
      </c>
      <c r="B30" s="0" t="n">
        <v>1</v>
      </c>
      <c r="C30" s="0" t="n">
        <v>2</v>
      </c>
      <c r="D30" s="0" t="n">
        <v>3</v>
      </c>
      <c r="E30" s="0" t="n">
        <v>1</v>
      </c>
      <c r="F30" s="0" t="n">
        <v>1</v>
      </c>
      <c r="G30" s="0" t="n">
        <v>4</v>
      </c>
      <c r="H30" s="0" t="n">
        <v>3</v>
      </c>
      <c r="I30" s="0" t="n">
        <f aca="false">VLOOKUP(H30, all_products!$A$2:$B$13, 2, 0)</f>
        <v>15</v>
      </c>
      <c r="J30" s="1" t="n">
        <v>1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2</v>
      </c>
      <c r="D31" s="0" t="n">
        <v>3</v>
      </c>
      <c r="E31" s="0" t="n">
        <v>1</v>
      </c>
      <c r="F31" s="0" t="n">
        <v>2</v>
      </c>
      <c r="G31" s="0" t="n">
        <v>1</v>
      </c>
      <c r="H31" s="0" t="n">
        <v>2</v>
      </c>
      <c r="I31" s="0" t="n">
        <f aca="false">VLOOKUP(H31, all_products!$A$2:$B$13, 2, 0)</f>
        <v>5</v>
      </c>
      <c r="J31" s="1" t="n">
        <v>1</v>
      </c>
    </row>
    <row r="32" customFormat="false" ht="12.8" hidden="false" customHeight="false" outlineLevel="0" collapsed="false">
      <c r="A32" s="0" t="n">
        <v>31</v>
      </c>
      <c r="B32" s="0" t="n">
        <v>1</v>
      </c>
      <c r="C32" s="0" t="n">
        <v>2</v>
      </c>
      <c r="D32" s="0" t="n">
        <v>3</v>
      </c>
      <c r="E32" s="0" t="n">
        <v>1</v>
      </c>
      <c r="F32" s="0" t="n">
        <v>2</v>
      </c>
      <c r="G32" s="0" t="n">
        <v>2</v>
      </c>
      <c r="H32" s="0" t="n">
        <v>2</v>
      </c>
      <c r="I32" s="0" t="n">
        <f aca="false">VLOOKUP(H32, all_products!$A$2:$B$13, 2, 0)</f>
        <v>5</v>
      </c>
      <c r="J32" s="1" t="n">
        <v>1</v>
      </c>
    </row>
    <row r="33" customFormat="false" ht="12.8" hidden="false" customHeight="false" outlineLevel="0" collapsed="false">
      <c r="A33" s="0" t="n">
        <v>101</v>
      </c>
      <c r="B33" s="0" t="n">
        <v>2</v>
      </c>
      <c r="C33" s="0" t="n">
        <v>1</v>
      </c>
      <c r="D33" s="0" t="n">
        <v>1</v>
      </c>
      <c r="E33" s="0" t="n">
        <v>4</v>
      </c>
      <c r="F33" s="0" t="n">
        <v>1</v>
      </c>
      <c r="G33" s="0" t="n">
        <v>1</v>
      </c>
      <c r="H33" s="0" t="n">
        <v>7</v>
      </c>
      <c r="I33" s="0" t="n">
        <f aca="false">VLOOKUP(H33, all_products!$A$2:$B$13, 2, 0)</f>
        <v>11</v>
      </c>
      <c r="J33" s="1" t="n">
        <v>1</v>
      </c>
    </row>
    <row r="34" customFormat="false" ht="12.8" hidden="false" customHeight="false" outlineLevel="0" collapsed="false">
      <c r="A34" s="0" t="n">
        <v>102</v>
      </c>
      <c r="B34" s="0" t="n">
        <v>2</v>
      </c>
      <c r="C34" s="0" t="n">
        <v>1</v>
      </c>
      <c r="D34" s="0" t="n">
        <v>1</v>
      </c>
      <c r="E34" s="0" t="n">
        <v>4</v>
      </c>
      <c r="F34" s="0" t="n">
        <v>1</v>
      </c>
      <c r="G34" s="0" t="n">
        <v>2</v>
      </c>
      <c r="H34" s="0" t="n">
        <v>7</v>
      </c>
      <c r="I34" s="0" t="n">
        <f aca="false">VLOOKUP(H34, all_products!$A$2:$B$13, 2, 0)</f>
        <v>11</v>
      </c>
      <c r="J34" s="1" t="n">
        <v>1</v>
      </c>
    </row>
    <row r="35" customFormat="false" ht="12.8" hidden="false" customHeight="false" outlineLevel="0" collapsed="false">
      <c r="A35" s="0" t="n">
        <v>103</v>
      </c>
      <c r="B35" s="0" t="n">
        <v>2</v>
      </c>
      <c r="C35" s="0" t="n">
        <v>1</v>
      </c>
      <c r="D35" s="0" t="n">
        <v>1</v>
      </c>
      <c r="E35" s="0" t="n">
        <v>4</v>
      </c>
      <c r="F35" s="0" t="n">
        <v>1</v>
      </c>
      <c r="G35" s="0" t="n">
        <v>3</v>
      </c>
      <c r="H35" s="0" t="n">
        <v>0</v>
      </c>
      <c r="I35" s="0" t="n">
        <f aca="false">VLOOKUP(H35, all_products!$A$2:$B$13, 2, 0)</f>
        <v>8</v>
      </c>
      <c r="J35" s="1" t="n">
        <v>1</v>
      </c>
    </row>
    <row r="36" customFormat="false" ht="12.8" hidden="false" customHeight="false" outlineLevel="0" collapsed="false">
      <c r="A36" s="0" t="n">
        <v>104</v>
      </c>
      <c r="B36" s="0" t="n">
        <v>2</v>
      </c>
      <c r="C36" s="0" t="n">
        <v>1</v>
      </c>
      <c r="D36" s="0" t="n">
        <v>2</v>
      </c>
      <c r="E36" s="0" t="n">
        <v>3</v>
      </c>
      <c r="F36" s="0" t="n">
        <v>2</v>
      </c>
      <c r="G36" s="0" t="n">
        <v>1</v>
      </c>
      <c r="H36" s="0" t="n">
        <v>8</v>
      </c>
      <c r="I36" s="0" t="n">
        <f aca="false">VLOOKUP(H36, all_products!$A$2:$B$13, 2, 0)</f>
        <v>12</v>
      </c>
      <c r="J36" s="1" t="n">
        <v>1</v>
      </c>
    </row>
    <row r="37" customFormat="false" ht="12.8" hidden="false" customHeight="false" outlineLevel="0" collapsed="false">
      <c r="A37" s="0" t="n">
        <v>105</v>
      </c>
      <c r="B37" s="0" t="n">
        <v>2</v>
      </c>
      <c r="C37" s="0" t="n">
        <v>1</v>
      </c>
      <c r="D37" s="0" t="n">
        <v>2</v>
      </c>
      <c r="E37" s="0" t="n">
        <v>3</v>
      </c>
      <c r="F37" s="0" t="n">
        <v>2</v>
      </c>
      <c r="G37" s="0" t="n">
        <v>2</v>
      </c>
      <c r="H37" s="0" t="n">
        <v>8</v>
      </c>
      <c r="I37" s="0" t="n">
        <f aca="false">VLOOKUP(H37, all_products!$A$2:$B$13, 2, 0)</f>
        <v>12</v>
      </c>
      <c r="J37" s="1" t="n">
        <v>1</v>
      </c>
    </row>
    <row r="38" customFormat="false" ht="12.8" hidden="false" customHeight="false" outlineLevel="0" collapsed="false">
      <c r="A38" s="0" t="n">
        <v>106</v>
      </c>
      <c r="B38" s="0" t="n">
        <v>2</v>
      </c>
      <c r="C38" s="0" t="n">
        <v>1</v>
      </c>
      <c r="D38" s="0" t="n">
        <v>2</v>
      </c>
      <c r="E38" s="0" t="n">
        <v>3</v>
      </c>
      <c r="F38" s="0" t="n">
        <v>2</v>
      </c>
      <c r="G38" s="0" t="n">
        <v>3</v>
      </c>
      <c r="H38" s="0" t="n">
        <v>8</v>
      </c>
      <c r="I38" s="0" t="n">
        <f aca="false">VLOOKUP(H38, all_products!$A$2:$B$13, 2, 0)</f>
        <v>12</v>
      </c>
      <c r="J38" s="1" t="n">
        <v>1</v>
      </c>
    </row>
    <row r="39" customFormat="false" ht="12.8" hidden="false" customHeight="false" outlineLevel="0" collapsed="false">
      <c r="A39" s="0" t="n">
        <v>107</v>
      </c>
      <c r="B39" s="0" t="n">
        <v>2</v>
      </c>
      <c r="C39" s="0" t="n">
        <v>1</v>
      </c>
      <c r="D39" s="0" t="n">
        <v>2</v>
      </c>
      <c r="E39" s="0" t="n">
        <v>3</v>
      </c>
      <c r="F39" s="0" t="n">
        <v>1</v>
      </c>
      <c r="G39" s="0" t="n">
        <v>1</v>
      </c>
      <c r="H39" s="0" t="n">
        <v>8</v>
      </c>
      <c r="I39" s="0" t="n">
        <f aca="false">VLOOKUP(H39, all_products!$A$2:$B$13, 2, 0)</f>
        <v>12</v>
      </c>
      <c r="J39" s="1" t="n">
        <v>1</v>
      </c>
    </row>
    <row r="40" customFormat="false" ht="12.8" hidden="false" customHeight="false" outlineLevel="0" collapsed="false">
      <c r="A40" s="0" t="n">
        <v>108</v>
      </c>
      <c r="B40" s="0" t="n">
        <v>2</v>
      </c>
      <c r="C40" s="0" t="n">
        <v>1</v>
      </c>
      <c r="D40" s="0" t="n">
        <v>2</v>
      </c>
      <c r="E40" s="0" t="n">
        <v>3</v>
      </c>
      <c r="F40" s="0" t="n">
        <v>1</v>
      </c>
      <c r="G40" s="0" t="n">
        <v>2</v>
      </c>
      <c r="H40" s="0" t="n">
        <v>8</v>
      </c>
      <c r="I40" s="0" t="n">
        <f aca="false">VLOOKUP(H40, all_products!$A$2:$B$13, 2, 0)</f>
        <v>12</v>
      </c>
      <c r="J40" s="1" t="n">
        <v>1</v>
      </c>
    </row>
    <row r="41" customFormat="false" ht="12.8" hidden="false" customHeight="false" outlineLevel="0" collapsed="false">
      <c r="A41" s="0" t="n">
        <v>109</v>
      </c>
      <c r="B41" s="0" t="n">
        <v>2</v>
      </c>
      <c r="C41" s="0" t="n">
        <v>1</v>
      </c>
      <c r="D41" s="0" t="n">
        <v>2</v>
      </c>
      <c r="E41" s="0" t="n">
        <v>3</v>
      </c>
      <c r="F41" s="0" t="n">
        <v>1</v>
      </c>
      <c r="G41" s="0" t="n">
        <v>3</v>
      </c>
      <c r="H41" s="0" t="n">
        <v>8</v>
      </c>
      <c r="I41" s="0" t="n">
        <f aca="false">VLOOKUP(H41, all_products!$A$2:$B$13, 2, 0)</f>
        <v>12</v>
      </c>
      <c r="J41" s="1" t="n">
        <v>1</v>
      </c>
    </row>
    <row r="42" customFormat="false" ht="12.8" hidden="false" customHeight="false" outlineLevel="0" collapsed="false">
      <c r="A42" s="0" t="n">
        <v>110</v>
      </c>
      <c r="B42" s="0" t="n">
        <v>2</v>
      </c>
      <c r="C42" s="0" t="n">
        <v>1</v>
      </c>
      <c r="D42" s="0" t="n">
        <v>3</v>
      </c>
      <c r="E42" s="0" t="n">
        <v>2</v>
      </c>
      <c r="F42" s="0" t="n">
        <v>2</v>
      </c>
      <c r="G42" s="0" t="n">
        <v>1</v>
      </c>
      <c r="H42" s="0" t="n">
        <v>7</v>
      </c>
      <c r="I42" s="0" t="n">
        <f aca="false">VLOOKUP(H42, all_products!$A$2:$B$13, 2, 0)</f>
        <v>11</v>
      </c>
      <c r="J42" s="1" t="n">
        <v>1</v>
      </c>
    </row>
    <row r="43" customFormat="false" ht="12.8" hidden="false" customHeight="false" outlineLevel="0" collapsed="false">
      <c r="A43" s="0" t="n">
        <v>111</v>
      </c>
      <c r="B43" s="0" t="n">
        <v>2</v>
      </c>
      <c r="C43" s="0" t="n">
        <v>1</v>
      </c>
      <c r="D43" s="0" t="n">
        <v>3</v>
      </c>
      <c r="E43" s="0" t="n">
        <v>2</v>
      </c>
      <c r="F43" s="0" t="n">
        <v>2</v>
      </c>
      <c r="G43" s="0" t="n">
        <v>2</v>
      </c>
      <c r="H43" s="0" t="n">
        <v>7</v>
      </c>
      <c r="I43" s="0" t="n">
        <f aca="false">VLOOKUP(H43, all_products!$A$2:$B$13, 2, 0)</f>
        <v>11</v>
      </c>
      <c r="J43" s="1" t="n">
        <v>1</v>
      </c>
    </row>
    <row r="44" customFormat="false" ht="12.8" hidden="false" customHeight="false" outlineLevel="0" collapsed="false">
      <c r="A44" s="0" t="n">
        <v>112</v>
      </c>
      <c r="B44" s="0" t="n">
        <v>2</v>
      </c>
      <c r="C44" s="0" t="n">
        <v>1</v>
      </c>
      <c r="D44" s="0" t="n">
        <v>3</v>
      </c>
      <c r="E44" s="0" t="n">
        <v>2</v>
      </c>
      <c r="F44" s="0" t="n">
        <v>1</v>
      </c>
      <c r="G44" s="0" t="n">
        <v>1</v>
      </c>
      <c r="H44" s="0" t="n">
        <v>9</v>
      </c>
      <c r="I44" s="0" t="n">
        <f aca="false">VLOOKUP(H44, all_products!$A$2:$B$13, 2, 0)</f>
        <v>13</v>
      </c>
      <c r="J44" s="1" t="n">
        <v>1</v>
      </c>
    </row>
    <row r="45" customFormat="false" ht="12.8" hidden="false" customHeight="false" outlineLevel="0" collapsed="false">
      <c r="A45" s="0" t="n">
        <v>113</v>
      </c>
      <c r="B45" s="0" t="n">
        <v>2</v>
      </c>
      <c r="C45" s="0" t="n">
        <v>1</v>
      </c>
      <c r="D45" s="0" t="n">
        <v>3</v>
      </c>
      <c r="E45" s="0" t="n">
        <v>2</v>
      </c>
      <c r="F45" s="0" t="n">
        <v>1</v>
      </c>
      <c r="G45" s="0" t="n">
        <v>2</v>
      </c>
      <c r="H45" s="0" t="n">
        <v>9</v>
      </c>
      <c r="I45" s="0" t="n">
        <f aca="false">VLOOKUP(H45, all_products!$A$2:$B$13, 2, 0)</f>
        <v>13</v>
      </c>
      <c r="J45" s="1" t="n">
        <v>1</v>
      </c>
    </row>
    <row r="46" customFormat="false" ht="12.8" hidden="false" customHeight="false" outlineLevel="0" collapsed="false">
      <c r="A46" s="0" t="n">
        <v>114</v>
      </c>
      <c r="B46" s="0" t="n">
        <v>2</v>
      </c>
      <c r="C46" s="0" t="n">
        <v>1</v>
      </c>
      <c r="D46" s="0" t="n">
        <v>3</v>
      </c>
      <c r="E46" s="0" t="n">
        <v>2</v>
      </c>
      <c r="F46" s="0" t="n">
        <v>1</v>
      </c>
      <c r="G46" s="0" t="n">
        <v>3</v>
      </c>
      <c r="H46" s="0" t="n">
        <v>9</v>
      </c>
      <c r="I46" s="0" t="n">
        <f aca="false">VLOOKUP(H46, all_products!$A$2:$B$13, 2, 0)</f>
        <v>13</v>
      </c>
      <c r="J46" s="1" t="n">
        <v>1</v>
      </c>
    </row>
    <row r="47" customFormat="false" ht="12.8" hidden="false" customHeight="false" outlineLevel="0" collapsed="false">
      <c r="A47" s="0" t="n">
        <v>115</v>
      </c>
      <c r="B47" s="0" t="n">
        <v>2</v>
      </c>
      <c r="C47" s="0" t="n">
        <v>1</v>
      </c>
      <c r="D47" s="0" t="n">
        <v>4</v>
      </c>
      <c r="E47" s="0" t="n">
        <v>1</v>
      </c>
      <c r="F47" s="0" t="n">
        <v>2</v>
      </c>
      <c r="G47" s="0" t="n">
        <v>1</v>
      </c>
      <c r="H47" s="0" t="n">
        <v>2</v>
      </c>
      <c r="I47" s="0" t="n">
        <f aca="false">VLOOKUP(H47, all_products!$A$2:$B$13, 2, 0)</f>
        <v>5</v>
      </c>
      <c r="J47" s="1" t="n">
        <v>1</v>
      </c>
    </row>
    <row r="48" customFormat="false" ht="12.8" hidden="false" customHeight="false" outlineLevel="0" collapsed="false">
      <c r="A48" s="0" t="n">
        <v>116</v>
      </c>
      <c r="B48" s="0" t="n">
        <v>2</v>
      </c>
      <c r="C48" s="0" t="n">
        <v>1</v>
      </c>
      <c r="D48" s="0" t="n">
        <v>4</v>
      </c>
      <c r="E48" s="0" t="n">
        <v>1</v>
      </c>
      <c r="F48" s="0" t="n">
        <v>2</v>
      </c>
      <c r="G48" s="0" t="n">
        <v>2</v>
      </c>
      <c r="H48" s="0" t="n">
        <v>2</v>
      </c>
      <c r="I48" s="0" t="n">
        <f aca="false">VLOOKUP(H48, all_products!$A$2:$B$13, 2, 0)</f>
        <v>5</v>
      </c>
      <c r="J48" s="1" t="n">
        <v>1</v>
      </c>
    </row>
    <row r="49" customFormat="false" ht="12.8" hidden="false" customHeight="false" outlineLevel="0" collapsed="false">
      <c r="A49" s="0" t="n">
        <v>117</v>
      </c>
      <c r="B49" s="0" t="n">
        <v>2</v>
      </c>
      <c r="C49" s="0" t="n">
        <v>1</v>
      </c>
      <c r="D49" s="0" t="n">
        <v>4</v>
      </c>
      <c r="E49" s="0" t="n">
        <v>1</v>
      </c>
      <c r="F49" s="0" t="n">
        <v>2</v>
      </c>
      <c r="G49" s="0" t="n">
        <v>3</v>
      </c>
      <c r="H49" s="0" t="n">
        <v>2</v>
      </c>
      <c r="I49" s="0" t="n">
        <f aca="false">VLOOKUP(H49, all_products!$A$2:$B$13, 2, 0)</f>
        <v>5</v>
      </c>
      <c r="J49" s="1" t="n">
        <v>1</v>
      </c>
    </row>
    <row r="50" customFormat="false" ht="12.8" hidden="false" customHeight="false" outlineLevel="0" collapsed="false">
      <c r="A50" s="0" t="n">
        <v>118</v>
      </c>
      <c r="B50" s="0" t="n">
        <v>2</v>
      </c>
      <c r="C50" s="0" t="n">
        <v>1</v>
      </c>
      <c r="D50" s="0" t="n">
        <v>4</v>
      </c>
      <c r="E50" s="0" t="n">
        <v>1</v>
      </c>
      <c r="F50" s="0" t="n">
        <v>2</v>
      </c>
      <c r="G50" s="0" t="n">
        <v>4</v>
      </c>
      <c r="H50" s="0" t="n">
        <v>2</v>
      </c>
      <c r="I50" s="0" t="n">
        <f aca="false">VLOOKUP(H50, all_products!$A$2:$B$13, 2, 0)</f>
        <v>5</v>
      </c>
      <c r="J50" s="1" t="n">
        <v>1</v>
      </c>
    </row>
    <row r="51" customFormat="false" ht="12.8" hidden="false" customHeight="false" outlineLevel="0" collapsed="false">
      <c r="A51" s="0" t="n">
        <v>119</v>
      </c>
      <c r="B51" s="0" t="n">
        <v>2</v>
      </c>
      <c r="C51" s="0" t="n">
        <v>1</v>
      </c>
      <c r="D51" s="0" t="n">
        <v>4</v>
      </c>
      <c r="E51" s="0" t="n">
        <v>1</v>
      </c>
      <c r="F51" s="0" t="n">
        <v>1</v>
      </c>
      <c r="G51" s="0" t="n">
        <v>1</v>
      </c>
      <c r="H51" s="0" t="n">
        <v>2</v>
      </c>
      <c r="I51" s="0" t="n">
        <f aca="false">VLOOKUP(H51, all_products!$A$2:$B$13, 2, 0)</f>
        <v>5</v>
      </c>
      <c r="J51" s="1" t="n">
        <v>1</v>
      </c>
    </row>
    <row r="52" customFormat="false" ht="12.8" hidden="false" customHeight="false" outlineLevel="0" collapsed="false">
      <c r="A52" s="0" t="n">
        <v>120</v>
      </c>
      <c r="B52" s="0" t="n">
        <v>2</v>
      </c>
      <c r="C52" s="0" t="n">
        <v>1</v>
      </c>
      <c r="D52" s="0" t="n">
        <v>4</v>
      </c>
      <c r="E52" s="0" t="n">
        <v>1</v>
      </c>
      <c r="F52" s="0" t="n">
        <v>1</v>
      </c>
      <c r="G52" s="0" t="n">
        <v>2</v>
      </c>
      <c r="H52" s="0" t="n">
        <v>2</v>
      </c>
      <c r="I52" s="0" t="n">
        <f aca="false">VLOOKUP(H52, all_products!$A$2:$B$13, 2, 0)</f>
        <v>5</v>
      </c>
      <c r="J52" s="1" t="n">
        <v>1</v>
      </c>
    </row>
    <row r="53" customFormat="false" ht="12.8" hidden="false" customHeight="false" outlineLevel="0" collapsed="false">
      <c r="A53" s="0" t="n">
        <v>121</v>
      </c>
      <c r="B53" s="0" t="n">
        <v>2</v>
      </c>
      <c r="C53" s="0" t="n">
        <v>1</v>
      </c>
      <c r="D53" s="0" t="n">
        <v>4</v>
      </c>
      <c r="E53" s="0" t="n">
        <v>1</v>
      </c>
      <c r="F53" s="0" t="n">
        <v>1</v>
      </c>
      <c r="G53" s="0" t="n">
        <v>3</v>
      </c>
      <c r="H53" s="0" t="n">
        <v>2</v>
      </c>
      <c r="I53" s="0" t="n">
        <f aca="false">VLOOKUP(H53, all_products!$A$2:$B$13, 2, 0)</f>
        <v>5</v>
      </c>
      <c r="J53" s="1" t="n">
        <v>1</v>
      </c>
    </row>
    <row r="54" customFormat="false" ht="12.8" hidden="false" customHeight="false" outlineLevel="0" collapsed="false">
      <c r="A54" s="0" t="n">
        <v>122</v>
      </c>
      <c r="B54" s="0" t="n">
        <v>2</v>
      </c>
      <c r="C54" s="0" t="n">
        <v>1</v>
      </c>
      <c r="D54" s="0" t="n">
        <v>4</v>
      </c>
      <c r="E54" s="0" t="n">
        <v>1</v>
      </c>
      <c r="F54" s="0" t="n">
        <v>1</v>
      </c>
      <c r="G54" s="0" t="n">
        <v>4</v>
      </c>
      <c r="H54" s="0" t="n">
        <v>2</v>
      </c>
      <c r="I54" s="0" t="n">
        <f aca="false">VLOOKUP(H54, all_products!$A$2:$B$13, 2, 0)</f>
        <v>5</v>
      </c>
      <c r="J54" s="1" t="n">
        <v>1</v>
      </c>
    </row>
    <row r="55" customFormat="false" ht="12.8" hidden="false" customHeight="false" outlineLevel="0" collapsed="false">
      <c r="A55" s="0" t="n">
        <v>123</v>
      </c>
      <c r="B55" s="0" t="n">
        <v>2</v>
      </c>
      <c r="C55" s="0" t="n">
        <v>2</v>
      </c>
      <c r="D55" s="0" t="n">
        <v>1</v>
      </c>
      <c r="E55" s="0" t="n">
        <v>2</v>
      </c>
      <c r="F55" s="0" t="n">
        <v>2</v>
      </c>
      <c r="G55" s="0" t="n">
        <v>1</v>
      </c>
      <c r="H55" s="0" t="n">
        <v>6</v>
      </c>
      <c r="I55" s="0" t="n">
        <f aca="false">VLOOKUP(H55, all_products!$A$2:$B$13, 2, 0)</f>
        <v>7</v>
      </c>
      <c r="J55" s="1" t="n">
        <v>1</v>
      </c>
    </row>
    <row r="56" customFormat="false" ht="12.8" hidden="false" customHeight="false" outlineLevel="0" collapsed="false">
      <c r="A56" s="0" t="n">
        <v>124</v>
      </c>
      <c r="B56" s="0" t="n">
        <v>2</v>
      </c>
      <c r="C56" s="0" t="n">
        <v>2</v>
      </c>
      <c r="D56" s="0" t="n">
        <v>1</v>
      </c>
      <c r="E56" s="0" t="n">
        <v>2</v>
      </c>
      <c r="F56" s="0" t="n">
        <v>2</v>
      </c>
      <c r="G56" s="0" t="n">
        <v>2</v>
      </c>
      <c r="H56" s="0" t="n">
        <v>6</v>
      </c>
      <c r="I56" s="0" t="n">
        <f aca="false">VLOOKUP(H56, all_products!$A$2:$B$13, 2, 0)</f>
        <v>7</v>
      </c>
      <c r="J56" s="1" t="n">
        <v>1</v>
      </c>
    </row>
    <row r="57" customFormat="false" ht="12.8" hidden="false" customHeight="false" outlineLevel="0" collapsed="false">
      <c r="A57" s="0" t="n">
        <v>125</v>
      </c>
      <c r="B57" s="0" t="n">
        <v>2</v>
      </c>
      <c r="C57" s="0" t="n">
        <v>2</v>
      </c>
      <c r="D57" s="0" t="n">
        <v>1</v>
      </c>
      <c r="E57" s="0" t="n">
        <v>2</v>
      </c>
      <c r="F57" s="0" t="n">
        <v>2</v>
      </c>
      <c r="G57" s="0" t="n">
        <v>3</v>
      </c>
      <c r="H57" s="0" t="n">
        <v>6</v>
      </c>
      <c r="I57" s="0" t="n">
        <f aca="false">VLOOKUP(H57, all_products!$A$2:$B$13, 2, 0)</f>
        <v>7</v>
      </c>
      <c r="J57" s="1" t="n">
        <v>1</v>
      </c>
    </row>
    <row r="58" customFormat="false" ht="12.8" hidden="false" customHeight="false" outlineLevel="0" collapsed="false">
      <c r="A58" s="0" t="n">
        <v>126</v>
      </c>
      <c r="B58" s="0" t="n">
        <v>2</v>
      </c>
      <c r="C58" s="0" t="n">
        <v>2</v>
      </c>
      <c r="D58" s="0" t="n">
        <v>1</v>
      </c>
      <c r="E58" s="0" t="n">
        <v>2</v>
      </c>
      <c r="F58" s="0" t="n">
        <v>1</v>
      </c>
      <c r="G58" s="0" t="n">
        <v>1</v>
      </c>
      <c r="H58" s="0" t="n">
        <v>5</v>
      </c>
      <c r="I58" s="0" t="n">
        <f aca="false">VLOOKUP(H58, all_products!$A$2:$B$13, 2, 0)</f>
        <v>6</v>
      </c>
      <c r="J58" s="1" t="n">
        <v>1</v>
      </c>
    </row>
    <row r="59" customFormat="false" ht="12.8" hidden="false" customHeight="false" outlineLevel="0" collapsed="false">
      <c r="A59" s="0" t="n">
        <v>127</v>
      </c>
      <c r="B59" s="0" t="n">
        <v>2</v>
      </c>
      <c r="C59" s="0" t="n">
        <v>2</v>
      </c>
      <c r="D59" s="0" t="n">
        <v>1</v>
      </c>
      <c r="E59" s="0" t="n">
        <v>2</v>
      </c>
      <c r="F59" s="0" t="n">
        <v>1</v>
      </c>
      <c r="G59" s="0" t="n">
        <v>2</v>
      </c>
      <c r="H59" s="0" t="n">
        <v>5</v>
      </c>
      <c r="I59" s="0" t="n">
        <f aca="false">VLOOKUP(H59, all_products!$A$2:$B$13, 2, 0)</f>
        <v>6</v>
      </c>
      <c r="J59" s="1" t="n">
        <v>1</v>
      </c>
    </row>
    <row r="60" customFormat="false" ht="12.8" hidden="false" customHeight="false" outlineLevel="0" collapsed="false">
      <c r="A60" s="0" t="n">
        <v>128</v>
      </c>
      <c r="B60" s="0" t="n">
        <v>2</v>
      </c>
      <c r="C60" s="0" t="n">
        <v>2</v>
      </c>
      <c r="D60" s="0" t="n">
        <v>1</v>
      </c>
      <c r="E60" s="0" t="n">
        <v>2</v>
      </c>
      <c r="F60" s="0" t="n">
        <v>1</v>
      </c>
      <c r="G60" s="0" t="n">
        <v>3</v>
      </c>
      <c r="H60" s="0" t="n">
        <v>5</v>
      </c>
      <c r="I60" s="0" t="n">
        <f aca="false">VLOOKUP(H60, all_products!$A$2:$B$13, 2, 0)</f>
        <v>6</v>
      </c>
      <c r="J60" s="1" t="n">
        <v>1</v>
      </c>
    </row>
    <row r="61" customFormat="false" ht="12.8" hidden="false" customHeight="false" outlineLevel="0" collapsed="false">
      <c r="A61" s="0" t="n">
        <v>129</v>
      </c>
      <c r="B61" s="0" t="n">
        <v>2</v>
      </c>
      <c r="C61" s="0" t="n">
        <v>2</v>
      </c>
      <c r="D61" s="0" t="n">
        <v>2</v>
      </c>
      <c r="E61" s="0" t="n">
        <v>1</v>
      </c>
      <c r="F61" s="0" t="n">
        <v>2</v>
      </c>
      <c r="G61" s="0" t="n">
        <v>1</v>
      </c>
      <c r="H61" s="0" t="n">
        <v>0</v>
      </c>
      <c r="I61" s="0" t="n">
        <f aca="false">VLOOKUP(H61, all_products!$A$2:$B$13, 2, 0)</f>
        <v>8</v>
      </c>
      <c r="J61" s="1" t="n">
        <v>1</v>
      </c>
    </row>
    <row r="62" customFormat="false" ht="12.8" hidden="false" customHeight="false" outlineLevel="0" collapsed="false">
      <c r="A62" s="0" t="n">
        <v>130</v>
      </c>
      <c r="B62" s="0" t="n">
        <v>2</v>
      </c>
      <c r="C62" s="0" t="n">
        <v>2</v>
      </c>
      <c r="D62" s="0" t="n">
        <v>2</v>
      </c>
      <c r="E62" s="0" t="n">
        <v>1</v>
      </c>
      <c r="F62" s="0" t="n">
        <v>2</v>
      </c>
      <c r="G62" s="0" t="n">
        <v>2</v>
      </c>
      <c r="H62" s="0" t="n">
        <v>1</v>
      </c>
      <c r="I62" s="0" t="n">
        <f aca="false">VLOOKUP(H62, all_products!$A$2:$B$13, 2, 0)</f>
        <v>10</v>
      </c>
      <c r="J62" s="1" t="n">
        <v>1</v>
      </c>
    </row>
    <row r="63" customFormat="false" ht="12.8" hidden="false" customHeight="false" outlineLevel="0" collapsed="false">
      <c r="A63" s="0" t="n">
        <v>131</v>
      </c>
      <c r="B63" s="0" t="n">
        <v>2</v>
      </c>
      <c r="C63" s="0" t="n">
        <v>2</v>
      </c>
      <c r="D63" s="0" t="n">
        <v>2</v>
      </c>
      <c r="E63" s="0" t="n">
        <v>1</v>
      </c>
      <c r="F63" s="0" t="n">
        <v>1</v>
      </c>
      <c r="G63" s="0" t="n">
        <v>1</v>
      </c>
      <c r="H63" s="0" t="n">
        <v>7</v>
      </c>
      <c r="I63" s="0" t="n">
        <f aca="false">VLOOKUP(H63, all_products!$A$2:$B$13, 2, 0)</f>
        <v>11</v>
      </c>
      <c r="J63" s="1" t="n">
        <v>1</v>
      </c>
    </row>
    <row r="64" customFormat="false" ht="12.8" hidden="false" customHeight="false" outlineLevel="0" collapsed="false">
      <c r="A64" s="0" t="n">
        <v>132</v>
      </c>
      <c r="B64" s="0" t="n">
        <v>2</v>
      </c>
      <c r="C64" s="0" t="n">
        <v>2</v>
      </c>
      <c r="D64" s="0" t="n">
        <v>2</v>
      </c>
      <c r="E64" s="0" t="n">
        <v>1</v>
      </c>
      <c r="F64" s="0" t="n">
        <v>1</v>
      </c>
      <c r="G64" s="0" t="n">
        <v>2</v>
      </c>
      <c r="H64" s="0" t="n">
        <v>7</v>
      </c>
      <c r="I64" s="0" t="n">
        <f aca="false">VLOOKUP(H64, all_products!$A$2:$B$13, 2, 0)</f>
        <v>11</v>
      </c>
      <c r="J64" s="1" t="n">
        <v>1</v>
      </c>
    </row>
    <row r="65" customFormat="false" ht="12.8" hidden="false" customHeight="false" outlineLevel="0" collapsed="false">
      <c r="A65" s="0" t="n">
        <v>133</v>
      </c>
      <c r="B65" s="0" t="n">
        <v>2</v>
      </c>
      <c r="C65" s="0" t="n">
        <v>2</v>
      </c>
      <c r="D65" s="0" t="n">
        <v>2</v>
      </c>
      <c r="E65" s="0" t="n">
        <v>1</v>
      </c>
      <c r="F65" s="0" t="n">
        <v>1</v>
      </c>
      <c r="G65" s="0" t="n">
        <v>3</v>
      </c>
      <c r="H65" s="0" t="n">
        <v>7</v>
      </c>
      <c r="I65" s="0" t="n">
        <f aca="false">VLOOKUP(H65, all_products!$A$2:$B$13, 2, 0)</f>
        <v>11</v>
      </c>
      <c r="J65" s="1" t="n">
        <v>1</v>
      </c>
    </row>
    <row r="66" customFormat="false" ht="12.8" hidden="false" customHeight="false" outlineLevel="0" collapsed="false">
      <c r="A66" s="0" t="n">
        <v>201</v>
      </c>
      <c r="B66" s="0" t="n">
        <v>3</v>
      </c>
      <c r="C66" s="0" t="n">
        <v>1</v>
      </c>
      <c r="D66" s="0" t="n">
        <v>1</v>
      </c>
      <c r="E66" s="0" t="n">
        <v>3</v>
      </c>
      <c r="F66" s="0" t="n">
        <v>1</v>
      </c>
      <c r="G66" s="0" t="n">
        <v>1</v>
      </c>
      <c r="H66" s="0" t="n">
        <v>4</v>
      </c>
      <c r="I66" s="0" t="n">
        <f aca="false">VLOOKUP(H66, all_products!$A$2:$B$13, 2, 0)</f>
        <v>20</v>
      </c>
      <c r="J66" s="1" t="n">
        <v>1</v>
      </c>
    </row>
    <row r="67" customFormat="false" ht="12.8" hidden="false" customHeight="false" outlineLevel="0" collapsed="false">
      <c r="A67" s="0" t="n">
        <v>202</v>
      </c>
      <c r="B67" s="0" t="n">
        <v>3</v>
      </c>
      <c r="C67" s="0" t="n">
        <v>1</v>
      </c>
      <c r="D67" s="0" t="n">
        <v>1</v>
      </c>
      <c r="E67" s="0" t="n">
        <v>3</v>
      </c>
      <c r="F67" s="0" t="n">
        <v>1</v>
      </c>
      <c r="G67" s="0" t="n">
        <v>2</v>
      </c>
      <c r="H67" s="0" t="n">
        <v>4</v>
      </c>
      <c r="I67" s="0" t="n">
        <f aca="false">VLOOKUP(H67, all_products!$A$2:$B$13, 2, 0)</f>
        <v>20</v>
      </c>
      <c r="J67" s="1" t="n">
        <v>1</v>
      </c>
    </row>
    <row r="68" customFormat="false" ht="12.8" hidden="false" customHeight="false" outlineLevel="0" collapsed="false">
      <c r="A68" s="0" t="n">
        <v>203</v>
      </c>
      <c r="B68" s="0" t="n">
        <v>3</v>
      </c>
      <c r="C68" s="0" t="n">
        <v>1</v>
      </c>
      <c r="D68" s="0" t="n">
        <v>2</v>
      </c>
      <c r="E68" s="0" t="n">
        <v>2</v>
      </c>
      <c r="F68" s="0" t="n">
        <v>1</v>
      </c>
      <c r="G68" s="0" t="n">
        <v>1</v>
      </c>
      <c r="H68" s="0" t="n">
        <v>9</v>
      </c>
      <c r="I68" s="0" t="n">
        <f aca="false">VLOOKUP(H68, all_products!$A$2:$B$13, 2, 0)</f>
        <v>13</v>
      </c>
      <c r="J68" s="1" t="n">
        <v>1</v>
      </c>
    </row>
    <row r="69" customFormat="false" ht="12.8" hidden="false" customHeight="false" outlineLevel="0" collapsed="false">
      <c r="A69" s="0" t="n">
        <v>204</v>
      </c>
      <c r="B69" s="0" t="n">
        <v>3</v>
      </c>
      <c r="C69" s="0" t="n">
        <v>1</v>
      </c>
      <c r="D69" s="0" t="n">
        <v>2</v>
      </c>
      <c r="E69" s="0" t="n">
        <v>2</v>
      </c>
      <c r="F69" s="0" t="n">
        <v>1</v>
      </c>
      <c r="G69" s="0" t="n">
        <v>2</v>
      </c>
      <c r="H69" s="0" t="n">
        <v>9</v>
      </c>
      <c r="I69" s="0" t="n">
        <f aca="false">VLOOKUP(H69, all_products!$A$2:$B$13, 2, 0)</f>
        <v>13</v>
      </c>
      <c r="J69" s="1" t="n">
        <v>1</v>
      </c>
    </row>
    <row r="70" customFormat="false" ht="12.8" hidden="false" customHeight="false" outlineLevel="0" collapsed="false">
      <c r="A70" s="0" t="n">
        <v>205</v>
      </c>
      <c r="B70" s="0" t="n">
        <v>3</v>
      </c>
      <c r="C70" s="0" t="n">
        <v>1</v>
      </c>
      <c r="D70" s="0" t="n">
        <v>3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f aca="false">VLOOKUP(H70, all_products!$A$2:$B$13, 2, 0)</f>
        <v>10</v>
      </c>
      <c r="J70" s="1" t="n">
        <v>1</v>
      </c>
    </row>
    <row r="71" customFormat="false" ht="12.8" hidden="false" customHeight="false" outlineLevel="0" collapsed="false">
      <c r="A71" s="0" t="n">
        <v>206</v>
      </c>
      <c r="B71" s="0" t="n">
        <v>3</v>
      </c>
      <c r="C71" s="0" t="n">
        <v>1</v>
      </c>
      <c r="D71" s="0" t="n">
        <v>3</v>
      </c>
      <c r="E71" s="0" t="n">
        <v>1</v>
      </c>
      <c r="F71" s="0" t="n">
        <v>1</v>
      </c>
      <c r="G71" s="0" t="n">
        <v>2</v>
      </c>
      <c r="H71" s="0" t="n">
        <v>4</v>
      </c>
      <c r="I71" s="0" t="n">
        <f aca="false">VLOOKUP(H71, all_products!$A$2:$B$13, 2, 0)</f>
        <v>20</v>
      </c>
      <c r="J71" s="1" t="n">
        <v>1</v>
      </c>
    </row>
    <row r="72" customFormat="false" ht="12.8" hidden="false" customHeight="false" outlineLevel="0" collapsed="false">
      <c r="A72" s="0" t="n">
        <v>207</v>
      </c>
      <c r="B72" s="0" t="n">
        <v>3</v>
      </c>
      <c r="C72" s="0" t="n">
        <v>1</v>
      </c>
      <c r="D72" s="0" t="n">
        <v>3</v>
      </c>
      <c r="E72" s="0" t="n">
        <v>1</v>
      </c>
      <c r="F72" s="0" t="n">
        <v>2</v>
      </c>
      <c r="G72" s="0" t="n">
        <v>1</v>
      </c>
      <c r="H72" s="0" t="n">
        <v>4</v>
      </c>
      <c r="I72" s="0" t="n">
        <f aca="false">VLOOKUP(H72, all_products!$A$2:$B$13, 2, 0)</f>
        <v>20</v>
      </c>
      <c r="J72" s="1" t="n">
        <v>1</v>
      </c>
    </row>
  </sheetData>
  <autoFilter ref="A1:J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1.2040816326531"/>
    <col collapsed="false" hidden="false" max="2" min="2" style="0" width="11.0714285714286"/>
    <col collapsed="false" hidden="false" max="3" min="3" style="0" width="14.0408163265306"/>
    <col collapsed="false" hidden="false" max="4" min="4" style="0" width="18.8979591836735"/>
    <col collapsed="false" hidden="false" max="5" min="5" style="0" width="11.6071428571429"/>
    <col collapsed="false" hidden="false" max="6" min="6" style="0" width="16.8724489795918"/>
    <col collapsed="false" hidden="false" max="7" min="7" style="0" width="18.3571428571429"/>
  </cols>
  <sheetData>
    <row r="1" customFormat="false" ht="12.8" hidden="false" customHeight="false" outlineLevel="0" collapsed="false">
      <c r="A1" s="5" t="s">
        <v>7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17</v>
      </c>
      <c r="D2" s="0" t="s">
        <v>18</v>
      </c>
      <c r="E2" s="0" t="n">
        <v>1</v>
      </c>
      <c r="F2" s="0" t="n">
        <v>2</v>
      </c>
      <c r="G2" s="0" t="s">
        <v>19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20</v>
      </c>
      <c r="D3" s="0" t="s">
        <v>18</v>
      </c>
      <c r="E3" s="0" t="n">
        <v>1</v>
      </c>
      <c r="F3" s="0" t="n">
        <v>2</v>
      </c>
      <c r="G3" s="0" t="s">
        <v>19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21</v>
      </c>
      <c r="D4" s="0" t="s">
        <v>18</v>
      </c>
      <c r="E4" s="0" t="n">
        <v>1</v>
      </c>
      <c r="F4" s="0" t="n">
        <v>2</v>
      </c>
      <c r="G4" s="0" t="s">
        <v>19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22</v>
      </c>
      <c r="D5" s="0" t="s">
        <v>18</v>
      </c>
      <c r="E5" s="0" t="n">
        <v>1</v>
      </c>
      <c r="F5" s="0" t="n">
        <v>3</v>
      </c>
      <c r="G5" s="0" t="s">
        <v>23</v>
      </c>
    </row>
    <row r="6" customFormat="false" ht="12.8" hidden="false" customHeight="false" outlineLevel="0" collapsed="false">
      <c r="A6" s="0" t="n">
        <v>0</v>
      </c>
      <c r="B6" s="0" t="n">
        <v>8</v>
      </c>
      <c r="C6" s="0" t="s">
        <v>24</v>
      </c>
      <c r="D6" s="0" t="s">
        <v>25</v>
      </c>
      <c r="E6" s="0" t="n">
        <v>0</v>
      </c>
      <c r="F6" s="0" t="n">
        <v>1</v>
      </c>
      <c r="G6" s="0" t="s">
        <v>26</v>
      </c>
    </row>
    <row r="7" customFormat="false" ht="12.8" hidden="false" customHeight="false" outlineLevel="0" collapsed="false">
      <c r="A7" s="0" t="n">
        <v>5</v>
      </c>
      <c r="B7" s="0" t="n">
        <v>6</v>
      </c>
      <c r="C7" s="0" t="s">
        <v>27</v>
      </c>
      <c r="D7" s="0" t="s">
        <v>28</v>
      </c>
      <c r="E7" s="0" t="n">
        <v>2</v>
      </c>
      <c r="F7" s="0" t="n">
        <v>2</v>
      </c>
      <c r="G7" s="0" t="s">
        <v>19</v>
      </c>
    </row>
    <row r="8" customFormat="false" ht="12.8" hidden="false" customHeight="false" outlineLevel="0" collapsed="false">
      <c r="A8" s="0" t="n">
        <v>6</v>
      </c>
      <c r="B8" s="0" t="n">
        <v>7</v>
      </c>
      <c r="C8" s="0" t="s">
        <v>29</v>
      </c>
      <c r="D8" s="0" t="s">
        <v>28</v>
      </c>
      <c r="E8" s="0" t="n">
        <v>2</v>
      </c>
      <c r="F8" s="0" t="n">
        <v>3</v>
      </c>
      <c r="G8" s="0" t="s">
        <v>23</v>
      </c>
    </row>
    <row r="9" customFormat="false" ht="12.8" hidden="false" customHeight="false" outlineLevel="0" collapsed="false">
      <c r="A9" s="0" t="n">
        <v>7</v>
      </c>
      <c r="B9" s="0" t="n">
        <v>11</v>
      </c>
      <c r="C9" s="0" t="s">
        <v>30</v>
      </c>
      <c r="D9" s="0" t="s">
        <v>31</v>
      </c>
      <c r="E9" s="0" t="n">
        <v>3</v>
      </c>
      <c r="F9" s="0" t="n">
        <v>4</v>
      </c>
      <c r="G9" s="0" t="s">
        <v>32</v>
      </c>
    </row>
    <row r="10" customFormat="false" ht="12.8" hidden="false" customHeight="false" outlineLevel="0" collapsed="false">
      <c r="A10" s="0" t="n">
        <v>8</v>
      </c>
      <c r="B10" s="0" t="n">
        <v>12</v>
      </c>
      <c r="C10" s="0" t="s">
        <v>33</v>
      </c>
      <c r="D10" s="0" t="s">
        <v>31</v>
      </c>
      <c r="E10" s="0" t="n">
        <v>3</v>
      </c>
      <c r="F10" s="0" t="n">
        <v>2</v>
      </c>
      <c r="G10" s="0" t="s">
        <v>19</v>
      </c>
    </row>
    <row r="11" customFormat="false" ht="12.8" hidden="false" customHeight="false" outlineLevel="0" collapsed="false">
      <c r="A11" s="0" t="n">
        <v>9</v>
      </c>
      <c r="B11" s="0" t="n">
        <v>13</v>
      </c>
      <c r="C11" s="0" t="s">
        <v>34</v>
      </c>
      <c r="D11" s="0" t="s">
        <v>35</v>
      </c>
      <c r="E11" s="0" t="n">
        <v>4</v>
      </c>
      <c r="F11" s="0" t="n">
        <v>3</v>
      </c>
      <c r="G11" s="0" t="s">
        <v>23</v>
      </c>
    </row>
    <row r="12" customFormat="false" ht="12.8" hidden="false" customHeight="false" outlineLevel="0" collapsed="false">
      <c r="A12" s="0" t="n">
        <v>10</v>
      </c>
      <c r="B12" s="0" t="n">
        <v>14</v>
      </c>
      <c r="C12" s="0" t="s">
        <v>36</v>
      </c>
      <c r="D12" s="0" t="s">
        <v>37</v>
      </c>
      <c r="E12" s="0" t="n">
        <v>5</v>
      </c>
      <c r="F12" s="0" t="n">
        <v>2</v>
      </c>
      <c r="G12" s="0" t="s">
        <v>19</v>
      </c>
    </row>
    <row r="13" customFormat="false" ht="12.8" hidden="false" customHeight="false" outlineLevel="0" collapsed="false">
      <c r="A13" s="0" t="n">
        <v>11</v>
      </c>
      <c r="B13" s="0" t="n">
        <v>16</v>
      </c>
      <c r="C13" s="0" t="s">
        <v>38</v>
      </c>
      <c r="D13" s="0" t="s">
        <v>37</v>
      </c>
      <c r="E13" s="0" t="n">
        <v>5</v>
      </c>
      <c r="F13" s="0" t="n">
        <v>3</v>
      </c>
      <c r="G13" s="0" t="s">
        <v>23</v>
      </c>
    </row>
    <row r="14" customFormat="false" ht="12.8" hidden="false" customHeight="false" outlineLevel="0" collapsed="false">
      <c r="A14" s="0" t="n">
        <v>12</v>
      </c>
      <c r="B14" s="0" t="n">
        <v>17</v>
      </c>
      <c r="C14" s="0" t="s">
        <v>39</v>
      </c>
      <c r="D14" s="0" t="s">
        <v>18</v>
      </c>
      <c r="E14" s="0" t="n">
        <v>1</v>
      </c>
      <c r="F14" s="0" t="n">
        <v>2</v>
      </c>
      <c r="G14" s="0" t="s">
        <v>19</v>
      </c>
      <c r="H14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0.3928571428571"/>
    <col collapsed="false" hidden="false" max="2" min="2" style="0" width="11.3418367346939"/>
    <col collapsed="false" hidden="false" max="5" min="4" style="0" width="15.3877551020408"/>
    <col collapsed="false" hidden="false" max="6" min="6" style="0" width="19.4387755102041"/>
    <col collapsed="false" hidden="false" max="7" min="7" style="0" width="12.1479591836735"/>
    <col collapsed="false" hidden="false" max="8" min="8" style="0" width="19.0357142857143"/>
    <col collapsed="false" hidden="false" max="9" min="9" style="0" width="12.1479591836735"/>
    <col collapsed="false" hidden="false" max="10" min="10" style="0" width="16.1989795918367"/>
    <col collapsed="false" hidden="false" max="11" min="11" style="0" width="11.8775510204082"/>
    <col collapsed="false" hidden="false" max="12" min="12" style="0" width="12.1479591836735"/>
    <col collapsed="false" hidden="false" max="13" min="13" style="0" width="14.0408163265306"/>
    <col collapsed="false" hidden="false" max="14" min="14" style="0" width="13.3622448979592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11</v>
      </c>
      <c r="K1" s="2" t="s">
        <v>12</v>
      </c>
      <c r="L1" s="2" t="s">
        <v>13</v>
      </c>
      <c r="M1" s="2" t="s">
        <v>15</v>
      </c>
      <c r="N1" s="2" t="s">
        <v>14</v>
      </c>
    </row>
    <row r="2" s="6" customFormat="true" ht="12.8" hidden="false" customHeight="false" outlineLevel="0" collapsed="false">
      <c r="A2" s="6" t="n">
        <v>1</v>
      </c>
      <c r="B2" s="6" t="n">
        <v>0</v>
      </c>
      <c r="C2" s="6" t="n">
        <f aca="false">SUMIFS(matches!$J$2:$J$100,matches!$B$2:$B$100,$A2,matches!$H$2:$H$100,$B2)</f>
        <v>1</v>
      </c>
      <c r="D2" s="6" t="n">
        <f aca="false">SUMIFS(matches!$J$2:$J$100,matches!$B$2:$B$100,$A2,matches!$H$2:$H$100,$B2, matches!$F$2:$F$100, 1)</f>
        <v>0</v>
      </c>
      <c r="E2" s="6" t="n">
        <f aca="false">SUMIFS(matches!$I$2:$I$100,matches!$B$2:$B$100,$A2,matches!$H$2:$H$100,$B2)</f>
        <v>8</v>
      </c>
      <c r="F2" s="6" t="n">
        <f aca="false">SUMIFS(matches!$I$2:$I$100,matches!$B$2:$B$100,$A2,matches!$H$2:$H$100,$B2, matches!$F$2:$F$100, 1)</f>
        <v>0</v>
      </c>
      <c r="G2" s="6" t="n">
        <v>1</v>
      </c>
      <c r="H2" s="6" t="s">
        <v>48</v>
      </c>
      <c r="I2" s="6" t="s">
        <v>18</v>
      </c>
      <c r="J2" s="6" t="str">
        <f aca="false">VLOOKUP(B2,all_products!$A$2:$C$13, 3, 0)</f>
        <v>General Empty</v>
      </c>
      <c r="K2" s="6" t="str">
        <f aca="false">VLOOKUP($B2, all_products!$A$2:$G$14, 4, 0)</f>
        <v>General</v>
      </c>
      <c r="L2" s="6" t="n">
        <f aca="false">VLOOKUP($B2, all_products!$A$2:$G$14, 5, 0)</f>
        <v>0</v>
      </c>
      <c r="M2" s="6" t="n">
        <f aca="false">VLOOKUP($B2, all_products!$A$2:$G$14, 6, 0)</f>
        <v>1</v>
      </c>
      <c r="N2" s="6" t="str">
        <f aca="false">VLOOKUP($B2, all_products!$A$2:$G$14, 7, 0)</f>
        <v>Other</v>
      </c>
    </row>
    <row r="3" s="6" customFormat="true" ht="12.8" hidden="false" customHeight="false" outlineLevel="0" collapsed="false">
      <c r="A3" s="6" t="n">
        <v>1</v>
      </c>
      <c r="B3" s="6" t="n">
        <v>1</v>
      </c>
      <c r="C3" s="6" t="n">
        <f aca="false">SUMIFS(matches!$J$2:$J$100,matches!$B$2:$B$100,$A3,matches!$H$2:$H$100,$B3)</f>
        <v>9</v>
      </c>
      <c r="D3" s="6" t="n">
        <f aca="false">SUMIFS(matches!$J$2:$J$100,matches!$B$2:$B$100,$A3,matches!$H$2:$H$100,$B3, matches!$F$2:$F$100, 1)</f>
        <v>8</v>
      </c>
      <c r="E3" s="6" t="n">
        <f aca="false">SUMIFS(matches!$I$2:$I$100,matches!$B$2:$B$100,$A3,matches!$H$2:$H$100,$B3)</f>
        <v>90</v>
      </c>
      <c r="F3" s="6" t="n">
        <f aca="false">SUMIFS(matches!$I$2:$I$100,matches!$B$2:$B$100,$A3,matches!$H$2:$H$100,$B3, matches!$F$2:$F$100, 1)</f>
        <v>80</v>
      </c>
      <c r="G3" s="6" t="n">
        <v>1</v>
      </c>
      <c r="H3" s="6" t="s">
        <v>48</v>
      </c>
      <c r="I3" s="6" t="s">
        <v>18</v>
      </c>
      <c r="J3" s="6" t="str">
        <f aca="false">VLOOKUP(B3,all_products!$A$2:$C$13, 3, 0)</f>
        <v>Product 1</v>
      </c>
      <c r="K3" s="6" t="str">
        <f aca="false">VLOOKUP($B3, all_products!$A$2:$G$14, 4, 0)</f>
        <v>Chocolate</v>
      </c>
      <c r="L3" s="6" t="n">
        <f aca="false">VLOOKUP($B3, all_products!$A$2:$G$14, 5, 0)</f>
        <v>1</v>
      </c>
      <c r="M3" s="6" t="n">
        <f aca="false">VLOOKUP($B3, all_products!$A$2:$G$14, 6, 0)</f>
        <v>2</v>
      </c>
      <c r="N3" s="6" t="str">
        <f aca="false">VLOOKUP($B3, all_products!$A$2:$G$14, 7, 0)</f>
        <v>MARS GCC</v>
      </c>
    </row>
    <row r="4" s="6" customFormat="true" ht="12.8" hidden="false" customHeight="false" outlineLevel="0" collapsed="false">
      <c r="A4" s="6" t="n">
        <v>1</v>
      </c>
      <c r="B4" s="6" t="n">
        <v>2</v>
      </c>
      <c r="C4" s="6" t="n">
        <f aca="false">SUMIFS(matches!$J$2:$J$100,matches!$B$2:$B$100,$A4,matches!$H$2:$H$100,$B4)</f>
        <v>8</v>
      </c>
      <c r="D4" s="6" t="n">
        <f aca="false">SUMIFS(matches!$J$2:$J$100,matches!$B$2:$B$100,$A4,matches!$H$2:$H$100,$B4, matches!$F$2:$F$100, 1)</f>
        <v>3</v>
      </c>
      <c r="E4" s="6" t="n">
        <f aca="false">SUMIFS(matches!$I$2:$I$100,matches!$B$2:$B$100,$A4,matches!$H$2:$H$100,$B4)</f>
        <v>40</v>
      </c>
      <c r="F4" s="6" t="n">
        <f aca="false">SUMIFS(matches!$I$2:$I$100,matches!$B$2:$B$100,$A4,matches!$H$2:$H$100,$B4, matches!$F$2:$F$100, 1)</f>
        <v>15</v>
      </c>
      <c r="G4" s="6" t="n">
        <v>1</v>
      </c>
      <c r="H4" s="6" t="s">
        <v>48</v>
      </c>
      <c r="I4" s="6" t="s">
        <v>18</v>
      </c>
      <c r="J4" s="6" t="str">
        <f aca="false">VLOOKUP(B4,all_products!$A$2:$C$13, 3, 0)</f>
        <v>Product 2</v>
      </c>
      <c r="K4" s="6" t="str">
        <f aca="false">VLOOKUP($B4, all_products!$A$2:$G$14, 4, 0)</f>
        <v>Chocolate</v>
      </c>
      <c r="L4" s="6" t="n">
        <f aca="false">VLOOKUP($B4, all_products!$A$2:$G$14, 5, 0)</f>
        <v>1</v>
      </c>
      <c r="M4" s="6" t="n">
        <f aca="false">VLOOKUP($B4, all_products!$A$2:$G$14, 6, 0)</f>
        <v>2</v>
      </c>
      <c r="N4" s="6" t="str">
        <f aca="false">VLOOKUP($B4, all_products!$A$2:$G$14, 7, 0)</f>
        <v>MARS GCC</v>
      </c>
    </row>
    <row r="5" s="6" customFormat="true" ht="12.8" hidden="false" customHeight="false" outlineLevel="0" collapsed="false">
      <c r="A5" s="6" t="n">
        <v>1</v>
      </c>
      <c r="B5" s="6" t="n">
        <v>3</v>
      </c>
      <c r="C5" s="6" t="n">
        <f aca="false">SUMIFS(matches!$J$2:$J$100,matches!$B$2:$B$100,$A5,matches!$H$2:$H$100,$B5)</f>
        <v>7</v>
      </c>
      <c r="D5" s="6" t="n">
        <f aca="false">SUMIFS(matches!$J$2:$J$100,matches!$B$2:$B$100,$A5,matches!$H$2:$H$100,$B5, matches!$F$2:$F$100, 1)</f>
        <v>6</v>
      </c>
      <c r="E5" s="6" t="n">
        <f aca="false">SUMIFS(matches!$I$2:$I$100,matches!$B$2:$B$100,$A5,matches!$H$2:$H$100,$B5)</f>
        <v>105</v>
      </c>
      <c r="F5" s="6" t="n">
        <f aca="false">SUMIFS(matches!$I$2:$I$100,matches!$B$2:$B$100,$A5,matches!$H$2:$H$100,$B5, matches!$F$2:$F$100, 1)</f>
        <v>90</v>
      </c>
      <c r="G5" s="6" t="n">
        <v>1</v>
      </c>
      <c r="H5" s="6" t="s">
        <v>48</v>
      </c>
      <c r="I5" s="6" t="s">
        <v>18</v>
      </c>
      <c r="J5" s="6" t="str">
        <f aca="false">VLOOKUP(B5,all_products!$A$2:$C$13, 3, 0)</f>
        <v>Product 3</v>
      </c>
      <c r="K5" s="6" t="str">
        <f aca="false">VLOOKUP($B5, all_products!$A$2:$G$14, 4, 0)</f>
        <v>Chocolate</v>
      </c>
      <c r="L5" s="6" t="n">
        <f aca="false">VLOOKUP($B5, all_products!$A$2:$G$14, 5, 0)</f>
        <v>1</v>
      </c>
      <c r="M5" s="6" t="n">
        <f aca="false">VLOOKUP($B5, all_products!$A$2:$G$14, 6, 0)</f>
        <v>2</v>
      </c>
      <c r="N5" s="6" t="str">
        <f aca="false">VLOOKUP($B5, all_products!$A$2:$G$14, 7, 0)</f>
        <v>MARS GCC</v>
      </c>
    </row>
    <row r="6" s="6" customFormat="true" ht="12.8" hidden="false" customHeight="false" outlineLevel="0" collapsed="false">
      <c r="A6" s="6" t="n">
        <v>1</v>
      </c>
      <c r="B6" s="6" t="n">
        <v>4</v>
      </c>
      <c r="C6" s="6" t="n">
        <f aca="false">SUMIFS(matches!$J$2:$J$100,matches!$B$2:$B$100,$A6,matches!$H$2:$H$100,$B6)</f>
        <v>2</v>
      </c>
      <c r="D6" s="6" t="n">
        <f aca="false">SUMIFS(matches!$J$2:$J$100,matches!$B$2:$B$100,$A6,matches!$H$2:$H$100,$B6, matches!$F$2:$F$100, 1)</f>
        <v>2</v>
      </c>
      <c r="E6" s="6" t="n">
        <f aca="false">SUMIFS(matches!$I$2:$I$100,matches!$B$2:$B$100,$A6,matches!$H$2:$H$100,$B6)</f>
        <v>40</v>
      </c>
      <c r="F6" s="6" t="n">
        <f aca="false">SUMIFS(matches!$I$2:$I$100,matches!$B$2:$B$100,$A6,matches!$H$2:$H$100,$B6, matches!$F$2:$F$100, 1)</f>
        <v>40</v>
      </c>
      <c r="G6" s="6" t="n">
        <v>1</v>
      </c>
      <c r="H6" s="6" t="s">
        <v>48</v>
      </c>
      <c r="I6" s="6" t="s">
        <v>18</v>
      </c>
      <c r="J6" s="6" t="str">
        <f aca="false">VLOOKUP(B6,all_products!$A$2:$C$13, 3, 0)</f>
        <v>Product 4</v>
      </c>
      <c r="K6" s="6" t="str">
        <f aca="false">VLOOKUP($B6, all_products!$A$2:$G$14, 4, 0)</f>
        <v>Chocolate</v>
      </c>
      <c r="L6" s="6" t="n">
        <f aca="false">VLOOKUP($B6, all_products!$A$2:$G$14, 5, 0)</f>
        <v>1</v>
      </c>
      <c r="M6" s="6" t="n">
        <f aca="false">VLOOKUP($B6, all_products!$A$2:$G$14, 6, 0)</f>
        <v>3</v>
      </c>
      <c r="N6" s="6" t="str">
        <f aca="false">VLOOKUP($B6, all_products!$A$2:$G$14, 7, 0)</f>
        <v>Non-Mars</v>
      </c>
    </row>
    <row r="7" s="6" customFormat="true" ht="12.8" hidden="false" customHeight="false" outlineLevel="0" collapsed="false">
      <c r="A7" s="6" t="n">
        <v>1</v>
      </c>
      <c r="B7" s="6" t="n">
        <v>8</v>
      </c>
      <c r="C7" s="6" t="n">
        <f aca="false">SUMIFS(matches!$J$2:$J$100,matches!$B$2:$B$100,$A7,matches!$H$2:$H$100,$B7)</f>
        <v>4</v>
      </c>
      <c r="D7" s="6" t="n">
        <f aca="false">SUMIFS(matches!$J$2:$J$100,matches!$B$2:$B$100,$A7,matches!$H$2:$H$100,$B7, matches!$F$2:$F$100, 1)</f>
        <v>3</v>
      </c>
      <c r="E7" s="6" t="n">
        <f aca="false">SUMIFS(matches!$I$2:$I$100,matches!$B$2:$B$100,$A7,matches!$H$2:$H$100,$B7)</f>
        <v>48</v>
      </c>
      <c r="F7" s="6" t="n">
        <f aca="false">SUMIFS(matches!$I$2:$I$100,matches!$B$2:$B$100,$A7,matches!$H$2:$H$100,$B7, matches!$F$2:$F$100, 1)</f>
        <v>36</v>
      </c>
      <c r="G7" s="6" t="n">
        <v>1</v>
      </c>
      <c r="H7" s="6" t="s">
        <v>48</v>
      </c>
      <c r="I7" s="6" t="s">
        <v>18</v>
      </c>
      <c r="J7" s="6" t="str">
        <f aca="false">VLOOKUP(B7,all_products!$A$2:$C$13, 3, 0)</f>
        <v>Product 8</v>
      </c>
      <c r="K7" s="6" t="str">
        <f aca="false">VLOOKUP($B7, all_products!$A$2:$G$14, 4, 0)</f>
        <v>Gum</v>
      </c>
      <c r="L7" s="6" t="n">
        <f aca="false">VLOOKUP($B7, all_products!$A$2:$G$14, 5, 0)</f>
        <v>3</v>
      </c>
      <c r="M7" s="6" t="n">
        <f aca="false">VLOOKUP($B7, all_products!$A$2:$G$14, 6, 0)</f>
        <v>2</v>
      </c>
      <c r="N7" s="6" t="str">
        <f aca="false">VLOOKUP($B7, all_products!$A$2:$G$14, 7, 0)</f>
        <v>MARS GCC</v>
      </c>
    </row>
    <row r="8" s="7" customFormat="true" ht="12.8" hidden="false" customHeight="false" outlineLevel="0" collapsed="false">
      <c r="A8" s="7" t="n">
        <v>2</v>
      </c>
      <c r="B8" s="7" t="n">
        <v>0</v>
      </c>
      <c r="C8" s="7" t="n">
        <f aca="false">SUMIFS(matches!$J$2:$J$100,matches!$B$2:$B$100,$A8,matches!$H$2:$H$100,$B8)</f>
        <v>2</v>
      </c>
      <c r="D8" s="7" t="n">
        <f aca="false">SUMIFS(matches!$J$2:$J$100,matches!$B$2:$B$100,$A8,matches!$H$2:$H$100,$B8, matches!$F$2:$F$100, 1)</f>
        <v>1</v>
      </c>
      <c r="E8" s="7" t="n">
        <f aca="false">SUMIFS(matches!$I$2:$I$100,matches!$B$2:$B$100,$A8,matches!$H$2:$H$100,$B8)</f>
        <v>16</v>
      </c>
      <c r="F8" s="7" t="n">
        <f aca="false">SUMIFS(matches!$I$2:$I$100,matches!$B$2:$B$100,$A8,matches!$H$2:$H$100,$B8, matches!$F$2:$F$100, 1)</f>
        <v>8</v>
      </c>
      <c r="G8" s="7" t="n">
        <v>2</v>
      </c>
      <c r="H8" s="7" t="s">
        <v>49</v>
      </c>
      <c r="I8" s="7" t="s">
        <v>18</v>
      </c>
      <c r="J8" s="7" t="str">
        <f aca="false">VLOOKUP(B8,all_products!$A$2:$C$13, 3, 0)</f>
        <v>General Empty</v>
      </c>
      <c r="K8" s="7" t="str">
        <f aca="false">VLOOKUP($B8, all_products!$A$2:$G$14, 4, 0)</f>
        <v>General</v>
      </c>
      <c r="L8" s="7" t="n">
        <f aca="false">VLOOKUP($B8, all_products!$A$2:$G$14, 5, 0)</f>
        <v>0</v>
      </c>
      <c r="M8" s="7" t="n">
        <f aca="false">VLOOKUP($B8, all_products!$A$2:$G$14, 6, 0)</f>
        <v>1</v>
      </c>
      <c r="N8" s="7" t="str">
        <f aca="false">VLOOKUP($B8, all_products!$A$2:$G$14, 7, 0)</f>
        <v>Other</v>
      </c>
    </row>
    <row r="9" s="7" customFormat="true" ht="12.8" hidden="false" customHeight="false" outlineLevel="0" collapsed="false">
      <c r="A9" s="7" t="n">
        <v>2</v>
      </c>
      <c r="B9" s="7" t="n">
        <v>1</v>
      </c>
      <c r="C9" s="7" t="n">
        <f aca="false">SUMIFS(matches!$J$2:$J$100,matches!$B$2:$B$100,$A9,matches!$H$2:$H$100,$B9)</f>
        <v>1</v>
      </c>
      <c r="D9" s="7" t="n">
        <f aca="false">SUMIFS(matches!$J$2:$J$100,matches!$B$2:$B$100,$A9,matches!$H$2:$H$100,$B9, matches!$F$2:$F$100, 1)</f>
        <v>0</v>
      </c>
      <c r="E9" s="7" t="n">
        <f aca="false">SUMIFS(matches!$I$2:$I$100,matches!$B$2:$B$100,$A9,matches!$H$2:$H$100,$B9)</f>
        <v>10</v>
      </c>
      <c r="F9" s="7" t="n">
        <f aca="false">SUMIFS(matches!$I$2:$I$100,matches!$B$2:$B$100,$A9,matches!$H$2:$H$100,$B9, matches!$F$2:$F$100, 1)</f>
        <v>0</v>
      </c>
      <c r="G9" s="7" t="n">
        <v>2</v>
      </c>
      <c r="H9" s="7" t="s">
        <v>49</v>
      </c>
      <c r="I9" s="7" t="s">
        <v>18</v>
      </c>
      <c r="J9" s="7" t="str">
        <f aca="false">VLOOKUP(B9,all_products!$A$2:$C$13, 3, 0)</f>
        <v>Product 1</v>
      </c>
      <c r="K9" s="7" t="str">
        <f aca="false">VLOOKUP($B9, all_products!$A$2:$G$14, 4, 0)</f>
        <v>Chocolate</v>
      </c>
      <c r="L9" s="7" t="n">
        <f aca="false">VLOOKUP($B9, all_products!$A$2:$G$14, 5, 0)</f>
        <v>1</v>
      </c>
      <c r="M9" s="7" t="n">
        <f aca="false">VLOOKUP($B9, all_products!$A$2:$G$14, 6, 0)</f>
        <v>2</v>
      </c>
      <c r="N9" s="7" t="str">
        <f aca="false">VLOOKUP($B9, all_products!$A$2:$G$14, 7, 0)</f>
        <v>MARS GCC</v>
      </c>
    </row>
    <row r="10" s="7" customFormat="true" ht="12.8" hidden="false" customHeight="false" outlineLevel="0" collapsed="false">
      <c r="A10" s="7" t="n">
        <v>2</v>
      </c>
      <c r="B10" s="7" t="n">
        <v>2</v>
      </c>
      <c r="C10" s="7" t="n">
        <f aca="false">SUMIFS(matches!$J$2:$J$100,matches!$B$2:$B$100,$A10,matches!$H$2:$H$100,$B10)</f>
        <v>8</v>
      </c>
      <c r="D10" s="7" t="n">
        <f aca="false">SUMIFS(matches!$J$2:$J$100,matches!$B$2:$B$100,$A10,matches!$H$2:$H$100,$B10, matches!$F$2:$F$100, 1)</f>
        <v>4</v>
      </c>
      <c r="E10" s="7" t="n">
        <f aca="false">SUMIFS(matches!$I$2:$I$100,matches!$B$2:$B$100,$A10,matches!$H$2:$H$100,$B10)</f>
        <v>40</v>
      </c>
      <c r="F10" s="7" t="n">
        <f aca="false">SUMIFS(matches!$I$2:$I$100,matches!$B$2:$B$100,$A10,matches!$H$2:$H$100,$B10, matches!$F$2:$F$100, 1)</f>
        <v>20</v>
      </c>
      <c r="G10" s="7" t="n">
        <v>2</v>
      </c>
      <c r="H10" s="7" t="s">
        <v>49</v>
      </c>
      <c r="I10" s="7" t="s">
        <v>18</v>
      </c>
      <c r="J10" s="7" t="str">
        <f aca="false">VLOOKUP(B10,all_products!$A$2:$C$13, 3, 0)</f>
        <v>Product 2</v>
      </c>
      <c r="K10" s="7" t="str">
        <f aca="false">VLOOKUP($B10, all_products!$A$2:$G$14, 4, 0)</f>
        <v>Chocolate</v>
      </c>
      <c r="L10" s="7" t="n">
        <f aca="false">VLOOKUP($B10, all_products!$A$2:$G$14, 5, 0)</f>
        <v>1</v>
      </c>
      <c r="M10" s="7" t="n">
        <f aca="false">VLOOKUP($B10, all_products!$A$2:$G$14, 6, 0)</f>
        <v>2</v>
      </c>
      <c r="N10" s="7" t="str">
        <f aca="false">VLOOKUP($B10, all_products!$A$2:$G$14, 7, 0)</f>
        <v>MARS GCC</v>
      </c>
    </row>
    <row r="11" s="7" customFormat="true" ht="12.8" hidden="false" customHeight="false" outlineLevel="0" collapsed="false">
      <c r="A11" s="7" t="n">
        <v>2</v>
      </c>
      <c r="B11" s="7" t="n">
        <v>5</v>
      </c>
      <c r="C11" s="7" t="n">
        <f aca="false">SUMIFS(matches!$J$2:$J$100,matches!$B$2:$B$100,$A11,matches!$H$2:$H$100,$B11)</f>
        <v>3</v>
      </c>
      <c r="D11" s="7" t="n">
        <f aca="false">SUMIFS(matches!$J$2:$J$100,matches!$B$2:$B$100,$A11,matches!$H$2:$H$100,$B11, matches!$F$2:$F$100, 1)</f>
        <v>3</v>
      </c>
      <c r="E11" s="7" t="n">
        <f aca="false">SUMIFS(matches!$I$2:$I$100,matches!$B$2:$B$100,$A11,matches!$H$2:$H$100,$B11)</f>
        <v>18</v>
      </c>
      <c r="F11" s="7" t="n">
        <f aca="false">SUMIFS(matches!$I$2:$I$100,matches!$B$2:$B$100,$A11,matches!$H$2:$H$100,$B11, matches!$F$2:$F$100, 1)</f>
        <v>18</v>
      </c>
      <c r="G11" s="7" t="n">
        <v>2</v>
      </c>
      <c r="H11" s="7" t="s">
        <v>49</v>
      </c>
      <c r="I11" s="7" t="s">
        <v>18</v>
      </c>
      <c r="J11" s="7" t="str">
        <f aca="false">VLOOKUP(B11,all_products!$A$2:$C$13, 3, 0)</f>
        <v>Product 5</v>
      </c>
      <c r="K11" s="7" t="str">
        <f aca="false">VLOOKUP($B11, all_products!$A$2:$G$14, 4, 0)</f>
        <v>Ice Cream</v>
      </c>
      <c r="L11" s="7" t="n">
        <f aca="false">VLOOKUP($B11, all_products!$A$2:$G$14, 5, 0)</f>
        <v>2</v>
      </c>
      <c r="M11" s="7" t="n">
        <f aca="false">VLOOKUP($B11, all_products!$A$2:$G$14, 6, 0)</f>
        <v>2</v>
      </c>
      <c r="N11" s="7" t="str">
        <f aca="false">VLOOKUP($B11, all_products!$A$2:$G$14, 7, 0)</f>
        <v>MARS GCC</v>
      </c>
    </row>
    <row r="12" s="7" customFormat="true" ht="12.8" hidden="false" customHeight="false" outlineLevel="0" collapsed="false">
      <c r="A12" s="7" t="n">
        <v>2</v>
      </c>
      <c r="B12" s="7" t="n">
        <v>6</v>
      </c>
      <c r="C12" s="7" t="n">
        <f aca="false">SUMIFS(matches!$J$2:$J$100,matches!$B$2:$B$100,$A12,matches!$H$2:$H$100,$B12)</f>
        <v>3</v>
      </c>
      <c r="D12" s="7" t="n">
        <f aca="false">SUMIFS(matches!$J$2:$J$100,matches!$B$2:$B$100,$A12,matches!$H$2:$H$100,$B12, matches!$F$2:$F$100, 1)</f>
        <v>0</v>
      </c>
      <c r="E12" s="7" t="n">
        <f aca="false">SUMIFS(matches!$I$2:$I$100,matches!$B$2:$B$100,$A12,matches!$H$2:$H$100,$B12)</f>
        <v>21</v>
      </c>
      <c r="F12" s="7" t="n">
        <f aca="false">SUMIFS(matches!$I$2:$I$100,matches!$B$2:$B$100,$A12,matches!$H$2:$H$100,$B12, matches!$F$2:$F$100, 1)</f>
        <v>0</v>
      </c>
      <c r="G12" s="7" t="n">
        <v>2</v>
      </c>
      <c r="H12" s="7" t="s">
        <v>49</v>
      </c>
      <c r="I12" s="7" t="s">
        <v>18</v>
      </c>
      <c r="J12" s="7" t="str">
        <f aca="false">VLOOKUP(B12,all_products!$A$2:$C$13, 3, 0)</f>
        <v>Product 6</v>
      </c>
      <c r="K12" s="7" t="str">
        <f aca="false">VLOOKUP($B12, all_products!$A$2:$G$14, 4, 0)</f>
        <v>Ice Cream</v>
      </c>
      <c r="L12" s="7" t="n">
        <f aca="false">VLOOKUP($B12, all_products!$A$2:$G$14, 5, 0)</f>
        <v>2</v>
      </c>
      <c r="M12" s="7" t="n">
        <f aca="false">VLOOKUP($B12, all_products!$A$2:$G$14, 6, 0)</f>
        <v>3</v>
      </c>
      <c r="N12" s="7" t="str">
        <f aca="false">VLOOKUP($B12, all_products!$A$2:$G$14, 7, 0)</f>
        <v>Non-Mars</v>
      </c>
    </row>
    <row r="13" s="7" customFormat="true" ht="12.8" hidden="false" customHeight="false" outlineLevel="0" collapsed="false">
      <c r="A13" s="7" t="n">
        <v>2</v>
      </c>
      <c r="B13" s="7" t="n">
        <v>7</v>
      </c>
      <c r="C13" s="7" t="n">
        <f aca="false">SUMIFS(matches!$J$2:$J$100,matches!$B$2:$B$100,$A13,matches!$H$2:$H$100,$B13)</f>
        <v>7</v>
      </c>
      <c r="D13" s="7" t="n">
        <f aca="false">SUMIFS(matches!$J$2:$J$100,matches!$B$2:$B$100,$A13,matches!$H$2:$H$100,$B13, matches!$F$2:$F$100, 1)</f>
        <v>5</v>
      </c>
      <c r="E13" s="7" t="n">
        <f aca="false">SUMIFS(matches!$I$2:$I$100,matches!$B$2:$B$100,$A13,matches!$H$2:$H$100,$B13)</f>
        <v>77</v>
      </c>
      <c r="F13" s="7" t="n">
        <f aca="false">SUMIFS(matches!$I$2:$I$100,matches!$B$2:$B$100,$A13,matches!$H$2:$H$100,$B13, matches!$F$2:$F$100, 1)</f>
        <v>55</v>
      </c>
      <c r="G13" s="7" t="n">
        <v>2</v>
      </c>
      <c r="H13" s="7" t="s">
        <v>49</v>
      </c>
      <c r="I13" s="7" t="s">
        <v>18</v>
      </c>
      <c r="J13" s="7" t="str">
        <f aca="false">VLOOKUP(B13,all_products!$A$2:$C$13, 3, 0)</f>
        <v>Product 7</v>
      </c>
      <c r="K13" s="7" t="str">
        <f aca="false">VLOOKUP($B13, all_products!$A$2:$G$14, 4, 0)</f>
        <v>Gum</v>
      </c>
      <c r="L13" s="7" t="n">
        <f aca="false">VLOOKUP($B13, all_products!$A$2:$G$14, 5, 0)</f>
        <v>3</v>
      </c>
      <c r="M13" s="7" t="n">
        <f aca="false">VLOOKUP($B13, all_products!$A$2:$G$14, 6, 0)</f>
        <v>4</v>
      </c>
      <c r="N13" s="7" t="str">
        <f aca="false">VLOOKUP($B13, all_products!$A$2:$G$14, 7, 0)</f>
        <v>wrigleys</v>
      </c>
    </row>
    <row r="14" s="7" customFormat="true" ht="12.8" hidden="false" customHeight="false" outlineLevel="0" collapsed="false">
      <c r="A14" s="7" t="n">
        <v>2</v>
      </c>
      <c r="B14" s="7" t="n">
        <v>8</v>
      </c>
      <c r="C14" s="7" t="n">
        <f aca="false">SUMIFS(matches!$J$2:$J$100,matches!$B$2:$B$100,$A14,matches!$H$2:$H$100,$B14)</f>
        <v>6</v>
      </c>
      <c r="D14" s="7" t="n">
        <f aca="false">SUMIFS(matches!$J$2:$J$100,matches!$B$2:$B$100,$A14,matches!$H$2:$H$100,$B14, matches!$F$2:$F$100, 1)</f>
        <v>3</v>
      </c>
      <c r="E14" s="7" t="n">
        <f aca="false">SUMIFS(matches!$I$2:$I$100,matches!$B$2:$B$100,$A14,matches!$H$2:$H$100,$B14)</f>
        <v>72</v>
      </c>
      <c r="F14" s="7" t="n">
        <f aca="false">SUMIFS(matches!$I$2:$I$100,matches!$B$2:$B$100,$A14,matches!$H$2:$H$100,$B14, matches!$F$2:$F$100, 1)</f>
        <v>36</v>
      </c>
      <c r="G14" s="7" t="n">
        <v>2</v>
      </c>
      <c r="H14" s="7" t="s">
        <v>49</v>
      </c>
      <c r="I14" s="7" t="s">
        <v>18</v>
      </c>
      <c r="J14" s="7" t="str">
        <f aca="false">VLOOKUP(B14,all_products!$A$2:$C$13, 3, 0)</f>
        <v>Product 8</v>
      </c>
      <c r="K14" s="7" t="str">
        <f aca="false">VLOOKUP($B14, all_products!$A$2:$G$14, 4, 0)</f>
        <v>Gum</v>
      </c>
      <c r="L14" s="7" t="n">
        <f aca="false">VLOOKUP($B14, all_products!$A$2:$G$14, 5, 0)</f>
        <v>3</v>
      </c>
      <c r="M14" s="7" t="n">
        <f aca="false">VLOOKUP($B14, all_products!$A$2:$G$14, 6, 0)</f>
        <v>2</v>
      </c>
      <c r="N14" s="7" t="str">
        <f aca="false">VLOOKUP($B14, all_products!$A$2:$G$14, 7, 0)</f>
        <v>MARS GCC</v>
      </c>
    </row>
    <row r="15" s="7" customFormat="true" ht="12.8" hidden="false" customHeight="false" outlineLevel="0" collapsed="false">
      <c r="A15" s="7" t="n">
        <v>2</v>
      </c>
      <c r="B15" s="7" t="n">
        <v>9</v>
      </c>
      <c r="C15" s="7" t="n">
        <f aca="false">SUMIFS(matches!$J$2:$J$100,matches!$B$2:$B$100,$A15,matches!$H$2:$H$100,$B15)</f>
        <v>3</v>
      </c>
      <c r="D15" s="7" t="n">
        <f aca="false">SUMIFS(matches!$J$2:$J$100,matches!$B$2:$B$100,$A15,matches!$H$2:$H$100,$B15, matches!$F$2:$F$100, 1)</f>
        <v>3</v>
      </c>
      <c r="E15" s="7" t="n">
        <f aca="false">SUMIFS(matches!$I$2:$I$100,matches!$B$2:$B$100,$A15,matches!$H$2:$H$100,$B15)</f>
        <v>39</v>
      </c>
      <c r="F15" s="7" t="n">
        <f aca="false">SUMIFS(matches!$I$2:$I$100,matches!$B$2:$B$100,$A15,matches!$H$2:$H$100,$B15, matches!$F$2:$F$100, 1)</f>
        <v>39</v>
      </c>
      <c r="G15" s="7" t="n">
        <v>2</v>
      </c>
      <c r="H15" s="7" t="s">
        <v>49</v>
      </c>
      <c r="I15" s="7" t="s">
        <v>18</v>
      </c>
      <c r="J15" s="7" t="str">
        <f aca="false">VLOOKUP(B15,all_products!$A$2:$C$13, 3, 0)</f>
        <v>Product 9</v>
      </c>
      <c r="K15" s="7" t="str">
        <f aca="false">VLOOKUP($B15, all_products!$A$2:$G$14, 4, 0)</f>
        <v>Gum &amp; Confectionery</v>
      </c>
      <c r="L15" s="7" t="n">
        <f aca="false">VLOOKUP($B15, all_products!$A$2:$G$14, 5, 0)</f>
        <v>4</v>
      </c>
      <c r="M15" s="7" t="n">
        <f aca="false">VLOOKUP($B15, all_products!$A$2:$G$14, 6, 0)</f>
        <v>3</v>
      </c>
      <c r="N15" s="7" t="str">
        <f aca="false">VLOOKUP($B15, all_products!$A$2:$G$14, 7, 0)</f>
        <v>Non-Mars</v>
      </c>
    </row>
    <row r="16" s="6" customFormat="true" ht="12.8" hidden="false" customHeight="false" outlineLevel="0" collapsed="false">
      <c r="A16" s="6" t="n">
        <v>3</v>
      </c>
      <c r="B16" s="6" t="n">
        <v>1</v>
      </c>
      <c r="C16" s="6" t="n">
        <f aca="false">SUMIFS(matches!$J$2:$J$100,matches!$B$2:$B$100,$A16,matches!$H$2:$H$100,$B16)</f>
        <v>1</v>
      </c>
      <c r="D16" s="6" t="n">
        <f aca="false">SUMIFS(matches!$J$2:$J$100,matches!$B$2:$B$100,$A16,matches!$H$2:$H$100,$B16, matches!$F$2:$F$100, 1)</f>
        <v>1</v>
      </c>
      <c r="E16" s="6" t="n">
        <f aca="false">SUMIFS(matches!$I$2:$I$100,matches!$B$2:$B$100,$A16,matches!$H$2:$H$100,$B16)</f>
        <v>10</v>
      </c>
      <c r="F16" s="6" t="n">
        <f aca="false">SUMIFS(matches!$I$2:$I$100,matches!$B$2:$B$100,$A16,matches!$H$2:$H$100,$B16, matches!$F$2:$F$100, 1)</f>
        <v>10</v>
      </c>
      <c r="G16" s="6" t="n">
        <v>2</v>
      </c>
      <c r="H16" s="6" t="s">
        <v>49</v>
      </c>
      <c r="I16" s="6" t="s">
        <v>18</v>
      </c>
      <c r="J16" s="6" t="str">
        <f aca="false">VLOOKUP(B16,all_products!$A$2:$C$13, 3, 0)</f>
        <v>Product 1</v>
      </c>
      <c r="K16" s="6" t="str">
        <f aca="false">VLOOKUP($B16, all_products!$A$2:$G$14, 4, 0)</f>
        <v>Chocolate</v>
      </c>
      <c r="L16" s="6" t="n">
        <f aca="false">VLOOKUP($B16, all_products!$A$2:$G$14, 5, 0)</f>
        <v>1</v>
      </c>
      <c r="M16" s="6" t="n">
        <f aca="false">VLOOKUP($B16, all_products!$A$2:$G$14, 6, 0)</f>
        <v>2</v>
      </c>
      <c r="N16" s="6" t="str">
        <f aca="false">VLOOKUP($B16, all_products!$A$2:$G$14, 7, 0)</f>
        <v>MARS GCC</v>
      </c>
    </row>
    <row r="17" s="6" customFormat="true" ht="12.8" hidden="false" customHeight="false" outlineLevel="0" collapsed="false">
      <c r="A17" s="6" t="n">
        <v>3</v>
      </c>
      <c r="B17" s="6" t="n">
        <v>4</v>
      </c>
      <c r="C17" s="6" t="n">
        <f aca="false">SUMIFS(matches!$J$2:$J$100,matches!$B$2:$B$100,$A17,matches!$H$2:$H$100,$B17)</f>
        <v>4</v>
      </c>
      <c r="D17" s="6" t="n">
        <f aca="false">SUMIFS(matches!$J$2:$J$100,matches!$B$2:$B$100,$A17,matches!$H$2:$H$100,$B17, matches!$F$2:$F$100, 1)</f>
        <v>3</v>
      </c>
      <c r="E17" s="6" t="n">
        <f aca="false">SUMIFS(matches!$I$2:$I$100,matches!$B$2:$B$100,$A17,matches!$H$2:$H$100,$B17)</f>
        <v>80</v>
      </c>
      <c r="F17" s="6" t="n">
        <f aca="false">SUMIFS(matches!$I$2:$I$100,matches!$B$2:$B$100,$A17,matches!$H$2:$H$100,$B17, matches!$F$2:$F$100, 1)</f>
        <v>60</v>
      </c>
      <c r="G17" s="6" t="n">
        <v>2</v>
      </c>
      <c r="H17" s="6" t="s">
        <v>49</v>
      </c>
      <c r="I17" s="6" t="s">
        <v>18</v>
      </c>
      <c r="J17" s="6" t="str">
        <f aca="false">VLOOKUP(B17,all_products!$A$2:$C$13, 3, 0)</f>
        <v>Product 4</v>
      </c>
      <c r="K17" s="6" t="str">
        <f aca="false">VLOOKUP($B17, all_products!$A$2:$G$14, 4, 0)</f>
        <v>Chocolate</v>
      </c>
      <c r="L17" s="6" t="n">
        <f aca="false">VLOOKUP($B17, all_products!$A$2:$G$14, 5, 0)</f>
        <v>1</v>
      </c>
      <c r="M17" s="6" t="n">
        <f aca="false">VLOOKUP($B17, all_products!$A$2:$G$14, 6, 0)</f>
        <v>3</v>
      </c>
      <c r="N17" s="6" t="str">
        <f aca="false">VLOOKUP($B17, all_products!$A$2:$G$14, 7, 0)</f>
        <v>Non-Mars</v>
      </c>
    </row>
    <row r="18" s="6" customFormat="true" ht="12.8" hidden="false" customHeight="false" outlineLevel="0" collapsed="false">
      <c r="A18" s="6" t="n">
        <v>3</v>
      </c>
      <c r="B18" s="6" t="n">
        <v>9</v>
      </c>
      <c r="C18" s="6" t="n">
        <f aca="false">SUMIFS(matches!$J$2:$J$100,matches!$B$2:$B$100,$A18,matches!$H$2:$H$100,$B18)</f>
        <v>2</v>
      </c>
      <c r="D18" s="6" t="n">
        <f aca="false">SUMIFS(matches!$J$2:$J$100,matches!$B$2:$B$100,$A18,matches!$H$2:$H$100,$B18, matches!$F$2:$F$100, 1)</f>
        <v>2</v>
      </c>
      <c r="E18" s="6" t="n">
        <f aca="false">SUMIFS(matches!$I$2:$I$100,matches!$B$2:$B$100,$A18,matches!$H$2:$H$100,$B18)</f>
        <v>26</v>
      </c>
      <c r="F18" s="6" t="n">
        <f aca="false">SUMIFS(matches!$I$2:$I$100,matches!$B$2:$B$100,$A18,matches!$H$2:$H$100,$B18, matches!$F$2:$F$100, 1)</f>
        <v>26</v>
      </c>
      <c r="G18" s="6" t="n">
        <v>2</v>
      </c>
      <c r="H18" s="6" t="s">
        <v>49</v>
      </c>
      <c r="I18" s="6" t="s">
        <v>18</v>
      </c>
      <c r="J18" s="6" t="str">
        <f aca="false">VLOOKUP(B18,all_products!$A$2:$C$13, 3, 0)</f>
        <v>Product 9</v>
      </c>
      <c r="K18" s="6" t="str">
        <f aca="false">VLOOKUP($B18, all_products!$A$2:$G$14, 4, 0)</f>
        <v>Gum &amp; Confectionery</v>
      </c>
      <c r="L18" s="6" t="n">
        <f aca="false">VLOOKUP($B18, all_products!$A$2:$G$14, 5, 0)</f>
        <v>4</v>
      </c>
      <c r="M18" s="6" t="n">
        <f aca="false">VLOOKUP($B18, all_products!$A$2:$G$14, 6, 0)</f>
        <v>3</v>
      </c>
      <c r="N18" s="6" t="str">
        <f aca="false">VLOOKUP($B18, all_products!$A$2:$G$14, 7, 0)</f>
        <v>Non-Mars</v>
      </c>
    </row>
  </sheetData>
  <autoFilter ref="A1:N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2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90" zoomScaleNormal="90" zoomScalePageLayoutView="100" workbookViewId="0">
      <selection pane="topLeft" activeCell="B66" activeCellId="0" sqref="B66"/>
    </sheetView>
  </sheetViews>
  <sheetFormatPr defaultRowHeight="12.8"/>
  <cols>
    <col collapsed="false" hidden="false" max="1" min="1" style="0" width="16.3316326530612"/>
  </cols>
  <sheetData>
    <row r="1" customFormat="false" ht="12.8" hidden="false" customHeight="false" outlineLevel="0" collapsed="false">
      <c r="A1" s="0" t="s">
        <v>0</v>
      </c>
      <c r="B1" s="0" t="s">
        <v>50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0</v>
      </c>
    </row>
    <row r="23" customFormat="false" ht="12.8" hidden="false" customHeight="false" outlineLevel="0" collapsed="false">
      <c r="A23" s="0" t="n">
        <v>22</v>
      </c>
      <c r="B23" s="0" t="n">
        <v>0</v>
      </c>
    </row>
    <row r="24" customFormat="false" ht="12.8" hidden="false" customHeight="false" outlineLevel="0" collapsed="false">
      <c r="A24" s="0" t="n">
        <v>23</v>
      </c>
      <c r="B24" s="0" t="n">
        <v>0</v>
      </c>
    </row>
    <row r="25" customFormat="false" ht="12.8" hidden="false" customHeight="false" outlineLevel="0" collapsed="false">
      <c r="A25" s="0" t="n">
        <v>24</v>
      </c>
      <c r="B25" s="0" t="n">
        <v>0</v>
      </c>
    </row>
    <row r="26" customFormat="false" ht="12.8" hidden="false" customHeight="false" outlineLevel="0" collapsed="false">
      <c r="A26" s="0" t="n">
        <v>25</v>
      </c>
      <c r="B26" s="0" t="n">
        <v>0</v>
      </c>
    </row>
    <row r="27" customFormat="false" ht="12.8" hidden="false" customHeight="false" outlineLevel="0" collapsed="false">
      <c r="A27" s="0" t="n">
        <v>26</v>
      </c>
      <c r="B27" s="0" t="n">
        <v>0</v>
      </c>
    </row>
    <row r="28" customFormat="false" ht="12.8" hidden="false" customHeight="false" outlineLevel="0" collapsed="false">
      <c r="A28" s="0" t="n">
        <v>27</v>
      </c>
      <c r="B28" s="0" t="n">
        <v>0</v>
      </c>
    </row>
    <row r="29" customFormat="false" ht="12.8" hidden="false" customHeight="false" outlineLevel="0" collapsed="false">
      <c r="A29" s="0" t="n">
        <v>28</v>
      </c>
      <c r="B29" s="0" t="n">
        <v>0</v>
      </c>
    </row>
    <row r="30" customFormat="false" ht="12.8" hidden="false" customHeight="false" outlineLevel="0" collapsed="false">
      <c r="A30" s="0" t="n">
        <v>29</v>
      </c>
      <c r="B30" s="0" t="n">
        <v>0</v>
      </c>
    </row>
    <row r="31" customFormat="false" ht="12.8" hidden="false" customHeight="false" outlineLevel="0" collapsed="false">
      <c r="A31" s="0" t="n">
        <v>30</v>
      </c>
      <c r="B31" s="0" t="n">
        <v>0</v>
      </c>
    </row>
    <row r="32" customFormat="false" ht="12.8" hidden="false" customHeight="false" outlineLevel="0" collapsed="false">
      <c r="A32" s="0" t="n">
        <v>31</v>
      </c>
      <c r="B32" s="0" t="n">
        <v>0</v>
      </c>
    </row>
    <row r="33" customFormat="false" ht="12.8" hidden="false" customHeight="false" outlineLevel="0" collapsed="false">
      <c r="A33" s="0" t="n">
        <v>101</v>
      </c>
      <c r="B33" s="0" t="n">
        <v>0</v>
      </c>
    </row>
    <row r="34" customFormat="false" ht="12.8" hidden="false" customHeight="false" outlineLevel="0" collapsed="false">
      <c r="A34" s="0" t="n">
        <v>102</v>
      </c>
      <c r="B34" s="0" t="n">
        <v>0</v>
      </c>
    </row>
    <row r="35" customFormat="false" ht="12.8" hidden="false" customHeight="false" outlineLevel="0" collapsed="false">
      <c r="A35" s="0" t="n">
        <v>103</v>
      </c>
      <c r="B35" s="0" t="n">
        <v>0</v>
      </c>
    </row>
    <row r="36" customFormat="false" ht="12.8" hidden="false" customHeight="false" outlineLevel="0" collapsed="false">
      <c r="A36" s="0" t="n">
        <v>104</v>
      </c>
      <c r="B36" s="0" t="n">
        <v>0</v>
      </c>
    </row>
    <row r="37" customFormat="false" ht="12.8" hidden="false" customHeight="false" outlineLevel="0" collapsed="false">
      <c r="A37" s="0" t="n">
        <v>105</v>
      </c>
      <c r="B37" s="0" t="n">
        <v>0</v>
      </c>
    </row>
    <row r="38" customFormat="false" ht="12.8" hidden="false" customHeight="false" outlineLevel="0" collapsed="false">
      <c r="A38" s="0" t="n">
        <v>106</v>
      </c>
      <c r="B38" s="0" t="n">
        <v>0</v>
      </c>
    </row>
    <row r="39" customFormat="false" ht="12.8" hidden="false" customHeight="false" outlineLevel="0" collapsed="false">
      <c r="A39" s="0" t="n">
        <v>107</v>
      </c>
      <c r="B39" s="0" t="n">
        <v>0</v>
      </c>
    </row>
    <row r="40" customFormat="false" ht="12.8" hidden="false" customHeight="false" outlineLevel="0" collapsed="false">
      <c r="A40" s="0" t="n">
        <v>108</v>
      </c>
      <c r="B40" s="0" t="n">
        <v>0</v>
      </c>
    </row>
    <row r="41" customFormat="false" ht="12.8" hidden="false" customHeight="false" outlineLevel="0" collapsed="false">
      <c r="A41" s="0" t="n">
        <v>109</v>
      </c>
      <c r="B41" s="0" t="n">
        <v>0</v>
      </c>
    </row>
    <row r="42" customFormat="false" ht="12.8" hidden="false" customHeight="false" outlineLevel="0" collapsed="false">
      <c r="A42" s="0" t="n">
        <v>110</v>
      </c>
      <c r="B42" s="0" t="n">
        <v>0</v>
      </c>
    </row>
    <row r="43" customFormat="false" ht="12.8" hidden="false" customHeight="false" outlineLevel="0" collapsed="false">
      <c r="A43" s="0" t="n">
        <v>111</v>
      </c>
      <c r="B43" s="0" t="n">
        <v>0</v>
      </c>
    </row>
    <row r="44" customFormat="false" ht="12.8" hidden="false" customHeight="false" outlineLevel="0" collapsed="false">
      <c r="A44" s="0" t="n">
        <v>112</v>
      </c>
      <c r="B44" s="0" t="n">
        <v>0</v>
      </c>
    </row>
    <row r="45" customFormat="false" ht="12.8" hidden="false" customHeight="false" outlineLevel="0" collapsed="false">
      <c r="A45" s="0" t="n">
        <v>113</v>
      </c>
      <c r="B45" s="0" t="n">
        <v>0</v>
      </c>
    </row>
    <row r="46" customFormat="false" ht="12.8" hidden="false" customHeight="false" outlineLevel="0" collapsed="false">
      <c r="A46" s="0" t="n">
        <v>114</v>
      </c>
      <c r="B46" s="0" t="n">
        <v>0</v>
      </c>
    </row>
    <row r="47" customFormat="false" ht="12.8" hidden="false" customHeight="false" outlineLevel="0" collapsed="false">
      <c r="A47" s="0" t="n">
        <v>115</v>
      </c>
      <c r="B47" s="0" t="n">
        <v>0</v>
      </c>
    </row>
    <row r="48" customFormat="false" ht="12.8" hidden="false" customHeight="false" outlineLevel="0" collapsed="false">
      <c r="A48" s="0" t="n">
        <v>116</v>
      </c>
      <c r="B48" s="0" t="n">
        <v>0</v>
      </c>
    </row>
    <row r="49" customFormat="false" ht="12.8" hidden="false" customHeight="false" outlineLevel="0" collapsed="false">
      <c r="A49" s="0" t="n">
        <v>117</v>
      </c>
      <c r="B49" s="0" t="n">
        <v>0</v>
      </c>
    </row>
    <row r="50" customFormat="false" ht="12.8" hidden="false" customHeight="false" outlineLevel="0" collapsed="false">
      <c r="A50" s="0" t="n">
        <v>118</v>
      </c>
      <c r="B50" s="0" t="n">
        <v>0</v>
      </c>
    </row>
    <row r="51" customFormat="false" ht="12.8" hidden="false" customHeight="false" outlineLevel="0" collapsed="false">
      <c r="A51" s="0" t="n">
        <v>119</v>
      </c>
      <c r="B51" s="0" t="n">
        <v>0</v>
      </c>
    </row>
    <row r="52" customFormat="false" ht="12.8" hidden="false" customHeight="false" outlineLevel="0" collapsed="false">
      <c r="A52" s="0" t="n">
        <v>120</v>
      </c>
      <c r="B52" s="0" t="n">
        <v>0</v>
      </c>
    </row>
    <row r="53" customFormat="false" ht="12.8" hidden="false" customHeight="false" outlineLevel="0" collapsed="false">
      <c r="A53" s="0" t="n">
        <v>121</v>
      </c>
      <c r="B53" s="0" t="n">
        <v>0</v>
      </c>
    </row>
    <row r="54" customFormat="false" ht="12.8" hidden="false" customHeight="false" outlineLevel="0" collapsed="false">
      <c r="A54" s="0" t="n">
        <v>122</v>
      </c>
      <c r="B54" s="0" t="n">
        <v>0</v>
      </c>
    </row>
    <row r="55" customFormat="false" ht="12.8" hidden="false" customHeight="false" outlineLevel="0" collapsed="false">
      <c r="A55" s="0" t="n">
        <v>123</v>
      </c>
      <c r="B55" s="0" t="n">
        <v>1</v>
      </c>
    </row>
    <row r="56" customFormat="false" ht="12.8" hidden="false" customHeight="false" outlineLevel="0" collapsed="false">
      <c r="A56" s="0" t="n">
        <v>124</v>
      </c>
      <c r="B56" s="0" t="n">
        <v>1</v>
      </c>
    </row>
    <row r="57" customFormat="false" ht="12.8" hidden="false" customHeight="false" outlineLevel="0" collapsed="false">
      <c r="A57" s="0" t="n">
        <v>125</v>
      </c>
      <c r="B57" s="0" t="n">
        <v>1</v>
      </c>
    </row>
    <row r="58" customFormat="false" ht="12.8" hidden="false" customHeight="false" outlineLevel="0" collapsed="false">
      <c r="A58" s="0" t="n">
        <v>126</v>
      </c>
      <c r="B58" s="0" t="n">
        <v>1</v>
      </c>
    </row>
    <row r="59" customFormat="false" ht="12.8" hidden="false" customHeight="false" outlineLevel="0" collapsed="false">
      <c r="A59" s="0" t="n">
        <v>127</v>
      </c>
      <c r="B59" s="0" t="n">
        <v>1</v>
      </c>
    </row>
    <row r="60" customFormat="false" ht="12.8" hidden="false" customHeight="false" outlineLevel="0" collapsed="false">
      <c r="A60" s="0" t="n">
        <v>128</v>
      </c>
      <c r="B60" s="0" t="n">
        <v>1</v>
      </c>
    </row>
    <row r="61" customFormat="false" ht="12.8" hidden="false" customHeight="false" outlineLevel="0" collapsed="false">
      <c r="A61" s="0" t="n">
        <v>129</v>
      </c>
      <c r="B61" s="0" t="n">
        <v>1</v>
      </c>
    </row>
    <row r="62" customFormat="false" ht="12.8" hidden="false" customHeight="false" outlineLevel="0" collapsed="false">
      <c r="A62" s="0" t="n">
        <v>130</v>
      </c>
      <c r="B62" s="0" t="n">
        <v>1</v>
      </c>
    </row>
    <row r="63" customFormat="false" ht="12.8" hidden="false" customHeight="false" outlineLevel="0" collapsed="false">
      <c r="A63" s="0" t="n">
        <v>131</v>
      </c>
      <c r="B63" s="0" t="n">
        <v>1</v>
      </c>
    </row>
    <row r="64" customFormat="false" ht="12.8" hidden="false" customHeight="false" outlineLevel="0" collapsed="false">
      <c r="A64" s="0" t="n">
        <v>132</v>
      </c>
      <c r="B64" s="0" t="n">
        <v>1</v>
      </c>
    </row>
    <row r="65" customFormat="false" ht="12.8" hidden="false" customHeight="false" outlineLevel="0" collapsed="false">
      <c r="A65" s="0" t="n">
        <v>133</v>
      </c>
      <c r="B65" s="0" t="n">
        <v>1</v>
      </c>
    </row>
    <row r="66" customFormat="false" ht="12.8" hidden="false" customHeight="false" outlineLevel="0" collapsed="false">
      <c r="A66" s="0" t="n">
        <v>201</v>
      </c>
      <c r="B66" s="0" t="n">
        <v>0</v>
      </c>
    </row>
    <row r="67" customFormat="false" ht="12.8" hidden="false" customHeight="false" outlineLevel="0" collapsed="false">
      <c r="A67" s="0" t="n">
        <v>202</v>
      </c>
      <c r="B67" s="0" t="n">
        <v>0</v>
      </c>
    </row>
    <row r="68" customFormat="false" ht="12.8" hidden="false" customHeight="false" outlineLevel="0" collapsed="false">
      <c r="A68" s="0" t="n">
        <v>203</v>
      </c>
      <c r="B68" s="0" t="n">
        <v>0</v>
      </c>
    </row>
    <row r="69" customFormat="false" ht="12.8" hidden="false" customHeight="false" outlineLevel="0" collapsed="false">
      <c r="A69" s="0" t="n">
        <v>204</v>
      </c>
      <c r="B69" s="0" t="n">
        <v>0</v>
      </c>
    </row>
    <row r="70" customFormat="false" ht="12.8" hidden="false" customHeight="false" outlineLevel="0" collapsed="false">
      <c r="A70" s="0" t="n">
        <v>205</v>
      </c>
      <c r="B70" s="0" t="n">
        <v>0</v>
      </c>
    </row>
    <row r="71" customFormat="false" ht="12.8" hidden="false" customHeight="false" outlineLevel="0" collapsed="false">
      <c r="A71" s="0" t="n">
        <v>206</v>
      </c>
      <c r="B71" s="0" t="n">
        <v>0</v>
      </c>
    </row>
    <row r="72" customFormat="false" ht="12.8" hidden="false" customHeight="false" outlineLevel="0" collapsed="false">
      <c r="A72" s="0" t="n">
        <v>207</v>
      </c>
      <c r="B7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2019-08-06T13:14:27Z</dcterms:modified>
  <cp:revision>108</cp:revision>
  <dc:subject/>
  <dc:title/>
</cp:coreProperties>
</file>