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KPI!$A$2:$S$222</definedName>
    <definedName function="false" hidden="false" localSheetId="0" name="fg" vbProcedure="false">KPI!$A$2:$AMG$167</definedName>
    <definedName function="false" hidden="false" localSheetId="0" name="fgdfg" vbProcedure="false">KPI!$A$2:$S$158</definedName>
    <definedName function="false" hidden="false" localSheetId="0" name="g" vbProcedure="false">KPI!$A$2:$S$158</definedName>
    <definedName function="false" hidden="false" localSheetId="0" name="_FilterDatabase_0" vbProcedure="false">KPI!$A$2:$S$158</definedName>
    <definedName function="false" hidden="false" localSheetId="0" name="_FilterDatabase_0_0" vbProcedure="false">KPI!$2:$167</definedName>
    <definedName function="false" hidden="false" localSheetId="0" name="_FilterDatabase_0_0_0" vbProcedure="false">KPI!$A$2:$S$167</definedName>
    <definedName function="false" hidden="false" localSheetId="0" name="_FilterDatabase_0_0_0_0" vbProcedure="false">KPI!$2:$167</definedName>
    <definedName function="false" hidden="false" localSheetId="0" name="_gbf" vbProcedure="false">KPI!$A$2:$R$167</definedName>
    <definedName function="false" hidden="false" localSheetId="0" name="_xlnm._FilterDatabase" vbProcedure="false">KPI!$A$2:$S$222</definedName>
    <definedName function="false" hidden="false" localSheetId="0" name="ל" vbProcedure="false">KPI!$A$2:$S$158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<sst xmlns="http://schemas.openxmlformats.org/spreadsheetml/2006/main" count="2557" uniqueCount="221">
  <si>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</si>
  <si>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</si>
  <si>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</si>
  <si>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</si>
  <si>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</si>
  <si>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</si>
  <si>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</si>
  <si>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</si>
  <si>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</si>
  <si>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</si>
  <si>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</si>
  <si>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additional_attribute_6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</si>
  <si>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</si>
  <si>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</si>
  <si>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</si>
  <si>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</si>
  <si>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</si>
  <si>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</si>
  <si>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</si>
  <si>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</si>
  <si>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</si>
  <si>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</si>
  <si>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</si>
  <si>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</si>
  <si>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</si>
  <si>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בקבוק טובורג נמצא על מדף מקורר בחנות</t>
  </si>
  <si>
    <t xml:space="preserve">מוצרים מובילים</t>
  </si>
  <si>
    <t xml:space="preserve">ON THE GO</t>
  </si>
  <si>
    <t xml:space="preserve">כללי</t>
  </si>
  <si>
    <t xml:space="preserve">קר פרטי</t>
  </si>
  <si>
    <t xml:space="preserve">מדף מקורר</t>
  </si>
  <si>
    <t xml:space="preserve">Availability</t>
  </si>
  <si>
    <t xml:space="preserve">P/F</t>
  </si>
  <si>
    <t xml:space="preserve">product_ean_code</t>
  </si>
  <si>
    <t xml:space="preserve">7290002871248, 7290001975015, 000001, 7290001594520, 7290001594858, 7290110110321, 7290001594803, 7290008909723, 7290013585318, 7290110110338, 7290110112004</t>
  </si>
  <si>
    <t xml:space="preserve">חרדי</t>
  </si>
  <si>
    <t xml:space="preserve">האם בקבוק קרלסברג נמצא על מדף לא מקורר בחנות</t>
  </si>
  <si>
    <t xml:space="preserve">מינימרקט</t>
  </si>
  <si>
    <t xml:space="preserve">מדף לא מקורר</t>
  </si>
  <si>
    <t xml:space="preserve">7290002871361, 7290001594865, 7290008909761, 7290013586803, 7290013585349, 000002, 8007950010648, 7290013585226, 7290008909778, 7290013586810, 7290110111045, 7290006822536</t>
  </si>
  <si>
    <t xml:space="preserve">אילת</t>
  </si>
  <si>
    <t xml:space="preserve">האם בקבוק טובורג נמצא על מדף לא מקורר בחנות</t>
  </si>
  <si>
    <t xml:space="preserve">האם בקבוק קרלסברג נמצא על מדף מקורר בחנות</t>
  </si>
  <si>
    <t xml:space="preserve">To take only to the EANs that have facing&gt;0 (exist in store)</t>
  </si>
  <si>
    <t xml:space="preserve">האם משפחת קוקה-קולה1.5ל'נמצא ברצף ב-3 מדפים</t>
  </si>
  <si>
    <t xml:space="preserve">פלנוגרמה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</si>
  <si>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</si>
  <si>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</si>
  <si>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</si>
  <si>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</si>
  <si>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</si>
  <si>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ערבי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</si>
  <si>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</si>
  <si>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</si>
  <si>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MONSTER גרין נמצא על מדף מקורר בחנות</t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</si>
  <si>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</si>
  <si>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מאלטי 330 מ"ל נמצא על מדף מקורר בחנות</t>
  </si>
  <si>
    <t xml:space="preserve">מזון מהיר- קר</t>
  </si>
  <si>
    <t xml:space="preserve">האם ספרייט ZERO פחית330מ"ל נמצא על מדף מקורר בחנות</t>
  </si>
  <si>
    <t xml:space="preserve">7290013585233, 7290013585967</t>
  </si>
  <si>
    <t xml:space="preserve">האם ספרייט זירו 500 מ"ל נמצא על מדף מקורר בחנות</t>
  </si>
  <si>
    <t xml:space="preserve">האם נביעות1.5ל'נמצא על מדף לא מקורר בחנות</t>
  </si>
  <si>
    <t xml:space="preserve">7290002331322, 7290002331162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</si>
  <si>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</si>
  <si>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</si>
  <si>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</si>
  <si>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</si>
  <si>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</si>
  <si>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</si>
  <si>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</si>
  <si>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</si>
  <si>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</si>
  <si>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</si>
  <si>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מינימום2פייס למוצר-מוצרים מובילים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</si>
  <si>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</si>
  <si>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</si>
  <si>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</si>
  <si>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האם אריזת נביעות1.5ל'נמצא בחנות</t>
  </si>
  <si>
    <t xml:space="preserve">האם אריזת נביעות1.5ל'נמצא במדף לא מקורר בחנות</t>
  </si>
  <si>
    <t xml:space="preserve">האם גוש מוגז צבעוני1.5ל'פרוס באופן אחיד על 3 מדפים מהמדף העליון (לא מקורר)</t>
  </si>
  <si>
    <t xml:space="preserve">Block by top shelf</t>
  </si>
  <si>
    <t xml:space="preserve">Coca-Cola Zero ,Coca-Cola ,Coca Cola Diet, Sprite ,Fanta ,Sprite ZERO</t>
  </si>
  <si>
    <t xml:space="preserve">האם דיאט קוקה-קולה1.5ל'נמצא על מדף לא מקורר בחנות</t>
  </si>
  <si>
    <t xml:space="preserve">האם מאלטי330מ"ל נמצא על מדף מקורר בחנות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</si>
  <si>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</si>
  <si>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</si>
  <si>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330 ,350 ,500 ,1 ,250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</si>
  <si>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</si>
  <si>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</si>
  <si>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</si>
  <si>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</si>
  <si>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</si>
  <si>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</si>
  <si>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Y</t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</si>
  <si>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</si>
  <si>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משפחת קוקה-קולה נמצאת בלפחות3מדפים עליונים</t>
  </si>
  <si>
    <t xml:space="preserve">Availability by top shelf</t>
  </si>
  <si>
    <t xml:space="preserve">facings</t>
  </si>
  <si>
    <t xml:space="preserve">האם נביעות פלוס אפרסק/תפוח/ענבים/אבטיח נמצא על מדף מקורר בחנות</t>
  </si>
  <si>
    <t xml:space="preserve">7290002331155, 7290002331124, 7290002331711, 7290015493192</t>
  </si>
  <si>
    <t xml:space="preserve">7290002331322, 7290002331162, 7290002331315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</si>
  <si>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</si>
  <si>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</si>
  <si>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נביעות500מ"ל פקק שטוח/TO GOנמצא על מדף מקורר בחנות</t>
  </si>
  <si>
    <t xml:space="preserve">האם ספרייט LIME 500 מ"ל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</si>
  <si>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</si>
  <si>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</si>
  <si>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1 Bottom shelf only!</t>
  </si>
  <si>
    <t xml:space="preserve">האם ספרייט פחית330מ"ל נמצא על מדף מקורר בחנות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</si>
  <si>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</si>
  <si>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</si>
  <si>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 xml:space="preserve">האם ספרייט1.5ל'נמצא בחנות</t>
  </si>
  <si>
    <t xml:space="preserve">האם פאנטה אורנג' 1.5ל'נמצא בחנות</t>
  </si>
  <si>
    <t xml:space="preserve">האם פאנטה אורנג' 500מ"ל נמצא על מדף מקורר בחנות</t>
  </si>
  <si>
    <t xml:space="preserve">האם פאנטה אורנג'באריזת פחית נמצא על מדף מקורר בחנות</t>
  </si>
  <si>
    <t xml:space="preserve">האם פאנטה אורנג'פחית330מ"ל נמצא על מדף מקורר בחנות</t>
  </si>
  <si>
    <t xml:space="preserve">האם פיוז-תה בטעם אפרסק500מ"ל נמצא על מדף מקורר בחנות</t>
  </si>
  <si>
    <t xml:space="preserve">האם פיוז טי אפרסק1.5ל'נמצא בחנות</t>
  </si>
  <si>
    <t xml:space="preserve">האם פיוז טי בטעם אפרסק500מ"ל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</si>
  <si>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</si>
  <si>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</si>
  <si>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פריגת בטעם ענבים באריזה אישית נמצא על מדף מקורר בחנות</t>
  </si>
  <si>
    <t xml:space="preserve">האם פריגת בטעם ענבים באריזת אישית נמצא על מדף מקורר בחנות</t>
  </si>
  <si>
    <t xml:space="preserve">האם פריגת משק"ל ענבים1.5ל'נמצא בחנות</t>
  </si>
  <si>
    <t xml:space="preserve">האם פריגת משק"ל תפוזים1.5/ לימונענע ל'נמצא על מדף לא מקורר בחנות</t>
  </si>
  <si>
    <t xml:space="preserve">7290002871460, 7290013584816</t>
  </si>
  <si>
    <t xml:space="preserve">האם פריגת תפוזים אישי נמצא על מדף מקורר בחנות</t>
  </si>
  <si>
    <t xml:space="preserve">7290001594377, 7290001594988, 7290013586766</t>
  </si>
  <si>
    <t xml:space="preserve">האם בקבוקי1.5ל'נמצאים במדף תחתון בלבד</t>
  </si>
  <si>
    <t xml:space="preserve">Availability from bottom</t>
  </si>
  <si>
    <t xml:space="preserve">manufacturer_name</t>
  </si>
  <si>
    <t xml:space="preserve">Central Bottling Company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</si>
  <si>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</si>
  <si>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</si>
  <si>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קוקה-קולה זירו1.5ליטר נמצא בחנות</t>
  </si>
  <si>
    <t xml:space="preserve">האם קוקה-קולה זירו500מ"ל נמצא על מדף מקורר בחנות</t>
  </si>
  <si>
    <t xml:space="preserve">האם קוקה-קולה פחית330מ"ל נמצא על מדף מקורר בחנות</t>
  </si>
  <si>
    <t xml:space="preserve">האם קוקה-קולה1.5ליטר נמצא בחנות</t>
  </si>
  <si>
    <t xml:space="preserve">האם קוקה-קולה500מ"ל נמצא על מדף מקורר בחנות</t>
  </si>
  <si>
    <t xml:space="preserve">האם קוקה-קולהZEROפחית330מ"ל נמצא על מדף מקורר בחנות</t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</si>
  <si>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</si>
  <si>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</si>
  <si>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</si>
  <si>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</si>
  <si>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קינלי סודה250מ"ל נמצא על מדף מקורר בחנות</t>
  </si>
  <si>
    <t xml:space="preserve">טיקטים לכל מותג בחזית המדפים</t>
  </si>
  <si>
    <t xml:space="preserve">סטנד חברה מרכזית,מקרר חברה מרכזית</t>
  </si>
  <si>
    <t xml:space="preserve">7290002331322, 7290002331322, 7290002331162, 7290003667109, 7290002871446, 7290011018283, 7290000284316, 7290013584182, 7290110110611, 7290013584182, 7290110110611, 7290008909860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</si>
  <si>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</si>
  <si>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</si>
  <si>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</si>
  <si>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</si>
  <si>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</si>
  <si>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</si>
  <si>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</si>
  <si>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</si>
  <si>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</si>
  <si>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</si>
  <si>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</si>
  <si>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</si>
  <si>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</si>
  <si>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</si>
  <si>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</si>
  <si>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t xml:space="preserve">האם נביעות 755 או פקק שטוח-נמצא על מדף מקורר בחנות</t>
  </si>
  <si>
    <t xml:space="preserve">7290002331018, 7290002331360, 7290002331025, 7290002331094, 7290002331421</t>
  </si>
  <si>
    <r>
      <rPr>
        <sz val="11"/>
        <color rgb="FF000000"/>
        <rFont val="FreeSans"/>
        <family val="2"/>
        <charset val="1"/>
      </rPr>
      <t xml:space="preserve">האם קיים לפחות תקשור sell out 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</si>
  <si>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סליק קולה ZERO 330 מ"ל מבצע</t>
  </si>
  <si>
    <t xml:space="preserve">סליק קוקה קולה 330 מ"ל מבצע</t>
  </si>
  <si>
    <r>
      <rPr>
        <sz val="12"/>
        <color rgb="FF333333"/>
        <rFont val="FreeSans"/>
        <family val="2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</si>
  <si>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חנויות מתמחות אלכוהול</t>
  </si>
  <si>
    <t xml:space="preserve">חם פרטי</t>
  </si>
  <si>
    <t xml:space="preserve">7290002871361</t>
  </si>
  <si>
    <r>
      <rPr>
        <sz val="12"/>
        <color rgb="FF333333"/>
        <rFont val="FreeSans"/>
        <family val="2"/>
      </rPr>
      <t xml:space="preserve">האם קרלסברג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</si>
  <si>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7290001594865, 7290110111045, 7290013585349</t>
  </si>
  <si>
    <r>
      <rPr>
        <sz val="12"/>
        <color rgb="FF333333"/>
        <rFont val="FreeSans"/>
        <family val="2"/>
      </rPr>
      <t xml:space="preserve">האם טובורג </t>
    </r>
    <r>
      <rPr>
        <sz val="12"/>
        <color rgb="FF333333"/>
        <rFont val="Arial"/>
        <family val="2"/>
        <charset val="177"/>
      </rPr>
      <t xml:space="preserve">500 </t>
    </r>
    <r>
      <rPr>
        <sz val="12"/>
        <color rgb="FF333333"/>
        <rFont val="FreeSans"/>
        <family val="2"/>
      </rPr>
      <t xml:space="preserve">או </t>
    </r>
    <r>
      <rPr>
        <sz val="12"/>
        <color rgb="FF333333"/>
        <rFont val="Arial"/>
        <family val="2"/>
        <charset val="177"/>
      </rPr>
      <t xml:space="preserve">330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</si>
  <si>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7290002871248, 7290001594858, 7290008909723</t>
  </si>
  <si>
    <r>
      <rPr>
        <sz val="12"/>
        <color rgb="FF333333"/>
        <rFont val="FreeSans"/>
        <family val="2"/>
      </rPr>
      <t xml:space="preserve">האם ג</t>
    </r>
    <r>
      <rPr>
        <sz val="12"/>
        <color rgb="FF333333"/>
        <rFont val="Arial"/>
        <family val="2"/>
        <charset val="177"/>
      </rPr>
      <t xml:space="preserve">'</t>
    </r>
    <r>
      <rPr>
        <sz val="12"/>
        <color rgb="FF333333"/>
        <rFont val="FreeSans"/>
        <family val="2"/>
      </rPr>
      <t xml:space="preserve">וני ווקר שחור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</t>
    </r>
    <r>
      <rPr>
        <sz val="12"/>
        <color rgb="FF333333"/>
        <rFont val="Arial"/>
        <family val="2"/>
        <charset val="177"/>
      </rPr>
      <t xml:space="preserve">"</t>
    </r>
    <r>
      <rPr>
        <sz val="12"/>
        <color rgb="FF333333"/>
        <rFont val="FreeSans"/>
        <family val="2"/>
      </rPr>
      <t xml:space="preserve">ל נמצא על מדף לא מקורר בחנות</t>
    </r>
  </si>
  <si>
    <t xml:space="preserve">5000267023625</t>
  </si>
  <si>
    <r>
      <rPr>
        <sz val="12"/>
        <color rgb="FF333333"/>
        <rFont val="FreeSans"/>
        <family val="2"/>
      </rPr>
      <t xml:space="preserve"> האם גוני ווקר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</si>
  <si>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5000267013626</t>
  </si>
  <si>
    <r>
      <rPr>
        <sz val="12"/>
        <color rgb="FF333333"/>
        <rFont val="FreeSans"/>
        <family val="2"/>
      </rPr>
      <t xml:space="preserve">האם גוני ווקר גולד ריזרב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</si>
  <si>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5000267117560</t>
  </si>
  <si>
    <r>
      <rPr>
        <sz val="12"/>
        <color rgb="FF333333"/>
        <rFont val="FreeSans"/>
        <family val="2"/>
      </rPr>
      <t xml:space="preserve">האם קמפרי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</si>
  <si>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8000040000802</t>
  </si>
  <si>
    <r>
      <rPr>
        <sz val="12"/>
        <color rgb="FF333333"/>
        <rFont val="FreeSans"/>
        <family val="2"/>
      </rPr>
      <t xml:space="preserve">האם גין גורדון </t>
    </r>
    <r>
      <rPr>
        <sz val="12"/>
        <color rgb="FF333333"/>
        <rFont val="Arial"/>
        <family val="2"/>
        <charset val="177"/>
      </rPr>
      <t xml:space="preserve">700 </t>
    </r>
    <r>
      <rPr>
        <sz val="12"/>
        <color rgb="FF333333"/>
        <rFont val="FreeSans"/>
        <family val="2"/>
      </rPr>
      <t xml:space="preserve">מל </t>
    </r>
    <r>
      <rPr>
        <sz val="12"/>
        <color rgb="FF333333"/>
        <rFont val="Arial"/>
        <family val="2"/>
        <charset val="177"/>
      </rPr>
      <t xml:space="preserve">37.5%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</si>
  <si>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5000289925440</t>
  </si>
  <si>
    <r>
      <rPr>
        <sz val="12"/>
        <color rgb="FF333333"/>
        <rFont val="FreeSans"/>
        <family val="2"/>
      </rPr>
      <t xml:space="preserve">האם אפרול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נמצא על מדף לא מקורר בחנות</t>
    </r>
  </si>
  <si>
    <t xml:space="preserve">8002230000012</t>
  </si>
  <si>
    <r>
      <rPr>
        <sz val="12"/>
        <color rgb="FF333333"/>
        <rFont val="FreeSans"/>
        <family val="2"/>
      </rPr>
      <t xml:space="preserve">האם קפטן מורגן ספייסד </t>
    </r>
    <r>
      <rPr>
        <sz val="12"/>
        <color rgb="FF333333"/>
        <rFont val="Arial"/>
        <family val="2"/>
        <charset val="177"/>
      </rPr>
      <t xml:space="preserve">750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</si>
  <si>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5000299223031</t>
  </si>
  <si>
    <r>
      <rPr>
        <sz val="12"/>
        <color rgb="FF333333"/>
        <rFont val="FreeSans"/>
        <family val="2"/>
      </rPr>
      <t xml:space="preserve">האם סמירנוף אדום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</si>
  <si>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5410316442930</t>
  </si>
  <si>
    <r>
      <rPr>
        <sz val="12"/>
        <color rgb="FF333333"/>
        <rFont val="FreeSans"/>
        <family val="2"/>
      </rPr>
      <t xml:space="preserve">האם בלוודיר </t>
    </r>
    <r>
      <rPr>
        <sz val="12"/>
        <color rgb="FF333333"/>
        <rFont val="Arial"/>
        <family val="2"/>
        <charset val="177"/>
      </rPr>
      <t xml:space="preserve">1000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</si>
  <si>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5901041003362</t>
  </si>
  <si>
    <r>
      <rPr>
        <sz val="12"/>
        <color rgb="FF333333"/>
        <rFont val="FreeSans"/>
        <family val="2"/>
      </rPr>
      <t xml:space="preserve">האם הנסי </t>
    </r>
    <r>
      <rPr>
        <sz val="12"/>
        <color rgb="FF333333"/>
        <rFont val="Arial"/>
        <family val="2"/>
        <charset val="177"/>
      </rPr>
      <t xml:space="preserve">VS 700 </t>
    </r>
    <r>
      <rPr>
        <sz val="12"/>
        <color rgb="FF333333"/>
        <rFont val="FreeSans"/>
        <family val="2"/>
      </rPr>
      <t xml:space="preserve">מל נמצא על מדף לא מקורר בחנות</t>
    </r>
  </si>
  <si>
    <t xml:space="preserve">3245995960015</t>
  </si>
  <si>
    <t xml:space="preserve">האם אדמה קברנה סוביניון או מרלו נמצא על מדף לא מקורר בחנות</t>
  </si>
  <si>
    <t xml:space="preserve">7290103681289, 7290103681296</t>
  </si>
  <si>
    <t xml:space="preserve">האם אדמה גוורצטרמינר או שרדונה נמצא על מדף לא מקורר בחנות</t>
  </si>
  <si>
    <t xml:space="preserve">7290103681326, 7290103681319, 7290103681555</t>
  </si>
  <si>
    <r>
      <rPr>
        <sz val="11"/>
        <color rgb="FF000000"/>
        <rFont val="FreeSans"/>
        <family val="2"/>
      </rPr>
      <t xml:space="preserve">האם קיימים לפחות </t>
    </r>
    <r>
      <rPr>
        <sz val="11"/>
        <color rgb="FF000000"/>
        <rFont val="Arial"/>
        <family val="2"/>
        <charset val="1"/>
      </rPr>
      <t xml:space="preserve">2 </t>
    </r>
    <r>
      <rPr>
        <sz val="11"/>
        <color rgb="FF000000"/>
        <rFont val="FreeSans"/>
        <family val="2"/>
      </rPr>
      <t xml:space="preserve">תקשורי סל אאוט בנקודה</t>
    </r>
  </si>
  <si>
    <t xml:space="preserve">האם קיימת במת חברה מרכזית בנקודה</t>
  </si>
  <si>
    <t xml:space="preserve">האם קרלסברג לומה נמצא על מדף לא מקורר בחנות</t>
  </si>
  <si>
    <t xml:space="preserve">מוצרים מקודמים</t>
  </si>
  <si>
    <t xml:space="preserve">האם דום פריניון או מואט נמצאים על מדף לא מקורר בחנות</t>
  </si>
  <si>
    <t xml:space="preserve">3185370665725, 3185370657454, 3185370662151, 3185370660805, 3185370615492, 3185370457054, 3185370000038, 3185370001233, 3185370061503</t>
  </si>
  <si>
    <t xml:space="preserve">מינימרקט כללי קר פרטי</t>
  </si>
  <si>
    <t xml:space="preserve">מינימרקט כללי אילת</t>
  </si>
  <si>
    <t xml:space="preserve">מינימרקט ערבי קר פרטי</t>
  </si>
  <si>
    <t xml:space="preserve">מינימרקט חרדי קר פרטי</t>
  </si>
  <si>
    <t xml:space="preserve">פיצוחיות כללי קר פרטי</t>
  </si>
  <si>
    <t xml:space="preserve">פיצוחיות כללי אילת</t>
  </si>
  <si>
    <t xml:space="preserve">פיצוחיות ערבי קר פרטי</t>
  </si>
  <si>
    <t xml:space="preserve">פיצוחיות חרדי קר פרטי</t>
  </si>
  <si>
    <t xml:space="preserve">מזון מהיר כללי קר פרטי</t>
  </si>
  <si>
    <t xml:space="preserve">מזון מהיר כללי אילת</t>
  </si>
  <si>
    <t xml:space="preserve">מזון מהיר ערבי קר פרטי</t>
  </si>
  <si>
    <t xml:space="preserve">מזון מהיר חרדי קר פרטי</t>
  </si>
  <si>
    <t xml:space="preserve">חנויות מתמחות אלכוהול חם פרטי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</si>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</sst>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%"/>
    <numFmt numFmtId="167" formatCode="0%"/>
    <numFmt numFmtId="168" formatCode="0.000%"/>
    <numFmt numFmtId="169" formatCode="#,##0"/>
    <numFmt numFmtId="170" formatCode="0.0"/>
    <numFmt numFmtId="171" formatCode="@"/>
  </numFmts>
  <fonts count="18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Arial"/>
      <family val="2"/>
      <charset val="177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000000"/>
      <name val="DejaVu Sans"/>
      <family val="2"/>
      <charset val="1"/>
    </font>
    <font>
      <sz val="11"/>
      <name val="Calibri"/>
      <family val="2"/>
      <charset val="177"/>
    </font>
    <font>
      <sz val="12"/>
      <color rgb="FF333333"/>
      <name val="FreeSans"/>
      <family val="2"/>
    </font>
    <font>
      <sz val="12"/>
      <color rgb="FF333333"/>
      <name val="Arial"/>
      <family val="2"/>
      <charset val="177"/>
    </font>
    <font>
      <sz val="11"/>
      <color rgb="FF000000"/>
      <name val="FreeSans"/>
      <family val="2"/>
    </font>
    <font>
      <sz val="11"/>
      <color rgb="FFFF0000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7F7F7"/>
        <bgColor rgb="FFF0F0F0"/>
      </patternFill>
    </fill>
    <fill>
      <patternFill patternType="solid">
        <fgColor rgb="FFF0F0F0"/>
        <bgColor rgb="FFF7F7F7"/>
      </patternFill>
    </fill>
    <fill>
      <patternFill patternType="solid">
        <fgColor rgb="FFFFFFFF"/>
        <bgColor rgb="FFF7F7F7"/>
      </patternFill>
    </fill>
    <fill>
      <patternFill patternType="solid">
        <fgColor rgb="FF592C82"/>
        <bgColor rgb="FF333333"/>
      </patternFill>
    </fill>
    <fill>
      <patternFill patternType="solid">
        <fgColor rgb="FFF4BE49"/>
        <bgColor rgb="FFFF9900"/>
      </patternFill>
    </fill>
    <fill>
      <patternFill patternType="solid">
        <fgColor rgb="FFFBE5D6"/>
        <bgColor rgb="FFE5E5E5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7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7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7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7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7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5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-RowHeaderArea -HeaderRow -Cell -HeaderCellDefault -cellLayoutDiv -HeaderCellContentDiv" xfId="20" builtinId="53" customBuiltin="true"/>
    <cellStyle name="-RowHeaderArea -HeaderRow -Cell -HeaderCellDefault -HeaderCellAlternating -cellLayoutDiv -HeaderCellContentDiv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F0F0F0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1"/>
  <sheetViews>
    <sheetView windowProtection="false" showFormulas="false" showGridLines="true" showRowColHeaders="true" showZeros="true" rightToLeft="false" tabSelected="true" showOutlineSymbols="true" defaultGridColor="true" view="normal" topLeftCell="A216" colorId="64" zoomScale="100" zoomScaleNormal="100" zoomScalePageLayoutView="100" workbookViewId="0">
      <selection pane="topLeft" activeCell="C247" activeCellId="0" sqref="C247"/>
    </sheetView>
  </sheetViews>
  <sheetFormatPr defaultRowHeight="14"/>
  <cols>
    <col collapsed="false" hidden="false" max="1" min="1" style="1" width="75.4372093023256"/>
    <col collapsed="false" hidden="false" max="2" min="2" style="1" width="19.4418604651163"/>
    <col collapsed="false" hidden="false" max="3" min="3" style="1" width="48.3627906976744"/>
    <col collapsed="false" hidden="false" max="4" min="4" style="1" width="21.7813953488372"/>
    <col collapsed="false" hidden="false" max="5" min="5" style="1" width="27.9348837209302"/>
    <col collapsed="false" hidden="false" max="6" min="6" style="2" width="26.4604651162791"/>
    <col collapsed="false" hidden="false" max="7" min="7" style="1" width="36.1813953488372"/>
    <col collapsed="false" hidden="false" max="8" min="8" style="1" width="21.6604651162791"/>
    <col collapsed="false" hidden="false" max="9" min="9" style="3" width="26.7023255813953"/>
    <col collapsed="false" hidden="false" max="10" min="10" style="3" width="17.106976744186"/>
    <col collapsed="false" hidden="false" max="11" min="11" style="3" width="33.1023255813953"/>
    <col collapsed="false" hidden="false" max="12" min="12" style="0" width="68.0511627906977"/>
    <col collapsed="false" hidden="false" max="13" min="13" style="3" width="35.6883720930233"/>
    <col collapsed="false" hidden="false" max="14" min="14" style="3" width="22.2744186046512"/>
    <col collapsed="false" hidden="false" max="15" min="15" style="3" width="20.9209302325581"/>
    <col collapsed="false" hidden="false" max="16" min="16" style="3" width="22.2744186046512"/>
    <col collapsed="false" hidden="false" max="17" min="17" style="3" width="12.6744186046512"/>
    <col collapsed="false" hidden="false" max="18" min="18" style="3" width="12.4279069767442"/>
    <col collapsed="false" hidden="false" max="19" min="19" style="3" width="16.6139534883721"/>
    <col collapsed="false" hidden="false" max="20" min="20" style="4" width="108.418604651163"/>
    <col collapsed="false" hidden="false" max="1025" min="21" style="4" width="18.0883720930233"/>
  </cols>
  <sheetData>
    <row r="1" s="8" customFormat="true" ht="14" hidden="false" customHeight="false" outlineLevel="0" collapsed="false">
      <c r="A1" s="5" t="s">
        <v>0</v>
      </c>
      <c r="B1" s="5"/>
      <c r="C1" s="5"/>
      <c r="D1" s="5" t="s">
        <v>1</v>
      </c>
      <c r="E1" s="5"/>
      <c r="F1" s="6"/>
      <c r="G1" s="7" t="s">
        <v>2</v>
      </c>
      <c r="H1" s="7"/>
      <c r="I1" s="5" t="s">
        <v>3</v>
      </c>
      <c r="J1" s="5"/>
      <c r="K1" s="5" t="s">
        <v>4</v>
      </c>
      <c r="L1" s="5"/>
      <c r="M1" s="5"/>
      <c r="N1" s="5"/>
      <c r="O1" s="5"/>
      <c r="P1" s="5"/>
      <c r="Q1" s="7" t="s">
        <v>5</v>
      </c>
      <c r="R1" s="7"/>
      <c r="S1" s="7"/>
      <c r="T1" s="7"/>
      <c r="AMD1" s="9"/>
      <c r="AME1" s="9"/>
      <c r="AMF1" s="9"/>
      <c r="AMG1" s="9"/>
    </row>
    <row r="2" s="9" customFormat="true" ht="14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/>
    </row>
    <row r="3" s="17" customFormat="true" ht="18.5" hidden="false" customHeight="true" outlineLevel="0" collapsed="false">
      <c r="A3" s="11" t="s">
        <v>25</v>
      </c>
      <c r="B3" s="11" t="s">
        <v>26</v>
      </c>
      <c r="C3" s="11" t="str">
        <f aca="false">IF(D3="מינימרקט","מינימרקט",IF(D3="ON THE GO","פיצוחיות","מזון מהיר"))&amp;" "&amp;E3&amp;" "&amp;F3</f>
        <v>פיצוחיות כללי קר פרטי</v>
      </c>
      <c r="D3" s="11" t="s">
        <v>27</v>
      </c>
      <c r="E3" s="11" t="s">
        <v>28</v>
      </c>
      <c r="F3" s="12" t="s">
        <v>29</v>
      </c>
      <c r="G3" s="13"/>
      <c r="H3" s="12" t="s">
        <v>30</v>
      </c>
      <c r="I3" s="13" t="s">
        <v>31</v>
      </c>
      <c r="J3" s="13" t="s">
        <v>32</v>
      </c>
      <c r="K3" s="13" t="s">
        <v>33</v>
      </c>
      <c r="L3" s="14" t="s">
        <v>34</v>
      </c>
      <c r="M3" s="13"/>
      <c r="N3" s="13"/>
      <c r="O3" s="13"/>
      <c r="P3" s="13"/>
      <c r="Q3" s="15" t="n">
        <v>0.0307692307692308</v>
      </c>
      <c r="R3" s="16" t="n">
        <v>1</v>
      </c>
      <c r="S3" s="13"/>
      <c r="T3" s="16"/>
      <c r="AMD3" s="18"/>
      <c r="AME3" s="18"/>
      <c r="AMF3" s="18"/>
      <c r="AMG3" s="18"/>
    </row>
    <row r="4" s="19" customFormat="true" ht="42" hidden="false" customHeight="false" outlineLevel="0" collapsed="false">
      <c r="A4" s="11" t="s">
        <v>25</v>
      </c>
      <c r="B4" s="11" t="s">
        <v>26</v>
      </c>
      <c r="C4" s="11" t="str">
        <f aca="false">IF(D4="מינימרקט","מינימרקט",IF(D4="ON THE GO","פיצוחיות","מזון מהיר"))&amp;" "&amp;E4&amp;" "&amp;F4</f>
        <v>פיצוחיות חרדי קר פרטי</v>
      </c>
      <c r="D4" s="11" t="s">
        <v>27</v>
      </c>
      <c r="E4" s="11" t="s">
        <v>35</v>
      </c>
      <c r="F4" s="12" t="s">
        <v>29</v>
      </c>
      <c r="G4" s="13"/>
      <c r="H4" s="12" t="s">
        <v>30</v>
      </c>
      <c r="I4" s="13" t="s">
        <v>31</v>
      </c>
      <c r="J4" s="13" t="s">
        <v>32</v>
      </c>
      <c r="K4" s="13" t="s">
        <v>33</v>
      </c>
      <c r="L4" s="14" t="s">
        <v>34</v>
      </c>
      <c r="M4" s="13"/>
      <c r="N4" s="13"/>
      <c r="O4" s="13"/>
      <c r="P4" s="13"/>
      <c r="Q4" s="15" t="n">
        <f aca="false">0.4/12</f>
        <v>0.0333333333333333</v>
      </c>
      <c r="R4" s="16" t="n">
        <v>1</v>
      </c>
      <c r="S4" s="13"/>
      <c r="T4" s="16"/>
    </row>
    <row r="5" s="21" customFormat="true" ht="42" hidden="false" customHeight="false" outlineLevel="0" collapsed="false">
      <c r="A5" s="12" t="s">
        <v>36</v>
      </c>
      <c r="B5" s="11" t="s">
        <v>26</v>
      </c>
      <c r="C5" s="11" t="str">
        <f aca="false">IF(D5="מינימרקט","מינימרקט",IF(D5="ON THE GO","פיצוחיות","מזון מהיר"))&amp;" "&amp;E5&amp;" "&amp;F5</f>
        <v>מינימרקט כללי קר פרטי</v>
      </c>
      <c r="D5" s="12" t="s">
        <v>37</v>
      </c>
      <c r="E5" s="12" t="s">
        <v>28</v>
      </c>
      <c r="F5" s="12" t="s">
        <v>29</v>
      </c>
      <c r="G5" s="12"/>
      <c r="H5" s="12" t="s">
        <v>38</v>
      </c>
      <c r="I5" s="13" t="s">
        <v>31</v>
      </c>
      <c r="J5" s="13" t="s">
        <v>32</v>
      </c>
      <c r="K5" s="13" t="s">
        <v>33</v>
      </c>
      <c r="L5" s="14" t="s">
        <v>39</v>
      </c>
      <c r="M5" s="13"/>
      <c r="N5" s="13"/>
      <c r="O5" s="13"/>
      <c r="P5" s="13"/>
      <c r="Q5" s="20" t="n">
        <f aca="false">0.4/11</f>
        <v>0.0363636363636364</v>
      </c>
      <c r="R5" s="13" t="n">
        <v>1</v>
      </c>
      <c r="S5" s="13"/>
      <c r="T5" s="16"/>
    </row>
    <row r="6" s="21" customFormat="true" ht="42" hidden="false" customHeight="false" outlineLevel="0" collapsed="false">
      <c r="A6" s="11" t="s">
        <v>36</v>
      </c>
      <c r="B6" s="11" t="s">
        <v>26</v>
      </c>
      <c r="C6" s="11" t="str">
        <f aca="false">IF(D6="מינימרקט","מינימרקט",IF(D6="ON THE GO","פיצוחיות","מזון מהיר"))&amp;" "&amp;E6&amp;" "&amp;F6</f>
        <v>מינימרקט חרדי קר פרטי</v>
      </c>
      <c r="D6" s="11" t="s">
        <v>37</v>
      </c>
      <c r="E6" s="11" t="s">
        <v>35</v>
      </c>
      <c r="F6" s="12" t="s">
        <v>29</v>
      </c>
      <c r="G6" s="13"/>
      <c r="H6" s="12" t="s">
        <v>38</v>
      </c>
      <c r="I6" s="13" t="s">
        <v>31</v>
      </c>
      <c r="J6" s="13" t="s">
        <v>32</v>
      </c>
      <c r="K6" s="13" t="s">
        <v>33</v>
      </c>
      <c r="L6" s="14" t="s">
        <v>39</v>
      </c>
      <c r="M6" s="13"/>
      <c r="N6" s="13"/>
      <c r="O6" s="13"/>
      <c r="P6" s="13"/>
      <c r="Q6" s="22" t="n">
        <f aca="false">0.4/11</f>
        <v>0.0363636363636364</v>
      </c>
      <c r="R6" s="16" t="n">
        <v>1</v>
      </c>
      <c r="S6" s="13"/>
      <c r="T6" s="16"/>
    </row>
    <row r="7" s="21" customFormat="true" ht="42" hidden="false" customHeight="false" outlineLevel="0" collapsed="false">
      <c r="A7" s="11" t="s">
        <v>36</v>
      </c>
      <c r="B7" s="11" t="s">
        <v>26</v>
      </c>
      <c r="C7" s="11" t="str">
        <f aca="false">IF(D7="מינימרקט","מינימרקט",IF(D7="ON THE GO","פיצוחיות","מזון מהיר"))&amp;" "&amp;E7&amp;" "&amp;F7</f>
        <v>מינימרקט כללי אילת</v>
      </c>
      <c r="D7" s="12" t="s">
        <v>37</v>
      </c>
      <c r="E7" s="12" t="s">
        <v>28</v>
      </c>
      <c r="F7" s="12" t="s">
        <v>40</v>
      </c>
      <c r="G7" s="12"/>
      <c r="H7" s="12" t="s">
        <v>38</v>
      </c>
      <c r="I7" s="13" t="s">
        <v>31</v>
      </c>
      <c r="J7" s="13" t="s">
        <v>32</v>
      </c>
      <c r="K7" s="13" t="s">
        <v>33</v>
      </c>
      <c r="L7" s="14" t="s">
        <v>39</v>
      </c>
      <c r="M7" s="13"/>
      <c r="N7" s="13"/>
      <c r="O7" s="13"/>
      <c r="P7" s="13"/>
      <c r="Q7" s="20" t="n">
        <v>0.0285714285714286</v>
      </c>
      <c r="R7" s="16" t="n">
        <v>1</v>
      </c>
      <c r="S7" s="13"/>
      <c r="T7" s="16"/>
    </row>
    <row r="8" s="21" customFormat="true" ht="14" hidden="false" customHeight="true" outlineLevel="0" collapsed="false">
      <c r="A8" s="11" t="s">
        <v>25</v>
      </c>
      <c r="B8" s="11" t="s">
        <v>26</v>
      </c>
      <c r="C8" s="11" t="str">
        <f aca="false">IF(D8="מינימרקט","מינימרקט",IF(D8="ON THE GO","פיצוחיות","מזון מהיר"))&amp;" "&amp;E8&amp;" "&amp;F8</f>
        <v>פיצוחיות כללי אילת</v>
      </c>
      <c r="D8" s="11" t="s">
        <v>27</v>
      </c>
      <c r="E8" s="11" t="s">
        <v>28</v>
      </c>
      <c r="F8" s="12" t="s">
        <v>40</v>
      </c>
      <c r="G8" s="13"/>
      <c r="H8" s="12" t="s">
        <v>30</v>
      </c>
      <c r="I8" s="13" t="s">
        <v>31</v>
      </c>
      <c r="J8" s="13" t="s">
        <v>32</v>
      </c>
      <c r="K8" s="13" t="s">
        <v>33</v>
      </c>
      <c r="L8" s="14" t="s">
        <v>34</v>
      </c>
      <c r="M8" s="13"/>
      <c r="N8" s="13"/>
      <c r="O8" s="13"/>
      <c r="P8" s="13"/>
      <c r="Q8" s="15" t="n">
        <v>0.0363636363636364</v>
      </c>
      <c r="R8" s="13" t="n">
        <v>1</v>
      </c>
      <c r="S8" s="13"/>
      <c r="T8" s="16"/>
    </row>
    <row r="9" s="21" customFormat="true" ht="42" hidden="false" customHeight="false" outlineLevel="0" collapsed="false">
      <c r="A9" s="12" t="s">
        <v>41</v>
      </c>
      <c r="B9" s="11" t="s">
        <v>26</v>
      </c>
      <c r="C9" s="11" t="str">
        <f aca="false">IF(D9="מינימרקט","מינימרקט",IF(D9="ON THE GO","פיצוחיות","מזון מהיר"))&amp;" "&amp;E9&amp;" "&amp;F9</f>
        <v>מינימרקט כללי קר פרטי</v>
      </c>
      <c r="D9" s="12" t="s">
        <v>37</v>
      </c>
      <c r="E9" s="12" t="s">
        <v>28</v>
      </c>
      <c r="F9" s="12" t="s">
        <v>29</v>
      </c>
      <c r="G9" s="12"/>
      <c r="H9" s="12" t="s">
        <v>38</v>
      </c>
      <c r="I9" s="13" t="s">
        <v>31</v>
      </c>
      <c r="J9" s="13" t="s">
        <v>32</v>
      </c>
      <c r="K9" s="13" t="s">
        <v>33</v>
      </c>
      <c r="L9" s="14" t="s">
        <v>34</v>
      </c>
      <c r="M9" s="13"/>
      <c r="N9" s="13"/>
      <c r="O9" s="13"/>
      <c r="P9" s="13"/>
      <c r="Q9" s="20" t="n">
        <f aca="false">0.4/11</f>
        <v>0.0363636363636364</v>
      </c>
      <c r="R9" s="13" t="n">
        <v>1</v>
      </c>
      <c r="S9" s="13"/>
      <c r="T9" s="16"/>
    </row>
    <row r="10" s="21" customFormat="true" ht="42" hidden="false" customHeight="false" outlineLevel="0" collapsed="false">
      <c r="A10" s="11" t="s">
        <v>42</v>
      </c>
      <c r="B10" s="11" t="s">
        <v>26</v>
      </c>
      <c r="C10" s="11" t="str">
        <f aca="false">IF(D10="מינימרקט","מינימרקט",IF(D10="ON THE GO","פיצוחיות","מזון מהיר"))&amp;" "&amp;E10&amp;" "&amp;F10</f>
        <v>פיצוחיות כללי קר פרטי</v>
      </c>
      <c r="D10" s="11" t="s">
        <v>27</v>
      </c>
      <c r="E10" s="11" t="s">
        <v>28</v>
      </c>
      <c r="F10" s="12" t="s">
        <v>29</v>
      </c>
      <c r="G10" s="13"/>
      <c r="H10" s="12" t="s">
        <v>30</v>
      </c>
      <c r="I10" s="13" t="s">
        <v>31</v>
      </c>
      <c r="J10" s="13" t="s">
        <v>32</v>
      </c>
      <c r="K10" s="13" t="s">
        <v>33</v>
      </c>
      <c r="L10" s="14" t="s">
        <v>39</v>
      </c>
      <c r="M10" s="13"/>
      <c r="N10" s="13"/>
      <c r="O10" s="13"/>
      <c r="P10" s="13"/>
      <c r="Q10" s="15" t="n">
        <f aca="false">0.4/13</f>
        <v>0.0307692307692308</v>
      </c>
      <c r="R10" s="16" t="n">
        <v>1</v>
      </c>
      <c r="S10" s="13"/>
      <c r="T10" s="16"/>
    </row>
    <row r="11" s="21" customFormat="true" ht="42" hidden="false" customHeight="false" outlineLevel="0" collapsed="false">
      <c r="A11" s="11" t="s">
        <v>42</v>
      </c>
      <c r="B11" s="11" t="s">
        <v>26</v>
      </c>
      <c r="C11" s="11" t="str">
        <f aca="false">IF(D11="מינימרקט","מינימרקט",IF(D11="ON THE GO","פיצוחיות","מזון מהיר"))&amp;" "&amp;E11&amp;" "&amp;F11</f>
        <v>פיצוחיות חרדי קר פרטי</v>
      </c>
      <c r="D11" s="11" t="s">
        <v>27</v>
      </c>
      <c r="E11" s="11" t="s">
        <v>35</v>
      </c>
      <c r="F11" s="12" t="s">
        <v>29</v>
      </c>
      <c r="G11" s="13"/>
      <c r="H11" s="12" t="s">
        <v>30</v>
      </c>
      <c r="I11" s="13" t="s">
        <v>31</v>
      </c>
      <c r="J11" s="13" t="s">
        <v>32</v>
      </c>
      <c r="K11" s="13" t="s">
        <v>33</v>
      </c>
      <c r="L11" s="14" t="s">
        <v>39</v>
      </c>
      <c r="M11" s="13"/>
      <c r="N11" s="13"/>
      <c r="O11" s="13"/>
      <c r="P11" s="13"/>
      <c r="Q11" s="15" t="n">
        <f aca="false">0.4/12</f>
        <v>0.0333333333333333</v>
      </c>
      <c r="R11" s="16" t="n">
        <v>1</v>
      </c>
      <c r="S11" s="13"/>
      <c r="T11" s="16"/>
    </row>
    <row r="12" s="21" customFormat="true" ht="42" hidden="false" customHeight="false" outlineLevel="0" collapsed="false">
      <c r="A12" s="12" t="s">
        <v>42</v>
      </c>
      <c r="B12" s="11" t="s">
        <v>26</v>
      </c>
      <c r="C12" s="11" t="str">
        <f aca="false">IF(D12="מינימרקט","מינימרקט",IF(D12="ON THE GO","פיצוחיות","מזון מהיר"))&amp;" "&amp;E12&amp;" "&amp;F12</f>
        <v>פיצוחיות כללי אילת</v>
      </c>
      <c r="D12" s="11" t="s">
        <v>27</v>
      </c>
      <c r="E12" s="11" t="s">
        <v>28</v>
      </c>
      <c r="F12" s="12" t="s">
        <v>40</v>
      </c>
      <c r="G12" s="13"/>
      <c r="H12" s="12" t="s">
        <v>30</v>
      </c>
      <c r="I12" s="13" t="s">
        <v>31</v>
      </c>
      <c r="J12" s="13" t="s">
        <v>32</v>
      </c>
      <c r="K12" s="13" t="s">
        <v>33</v>
      </c>
      <c r="L12" s="14" t="s">
        <v>39</v>
      </c>
      <c r="M12" s="13"/>
      <c r="N12" s="13"/>
      <c r="O12" s="13"/>
      <c r="P12" s="13"/>
      <c r="Q12" s="15" t="n">
        <v>0.0363636363636364</v>
      </c>
      <c r="R12" s="13" t="n">
        <v>1</v>
      </c>
      <c r="S12" s="13"/>
      <c r="T12" s="16"/>
    </row>
    <row r="13" s="21" customFormat="true" ht="42" hidden="false" customHeight="false" outlineLevel="0" collapsed="false">
      <c r="A13" s="11" t="s">
        <v>41</v>
      </c>
      <c r="B13" s="11" t="s">
        <v>26</v>
      </c>
      <c r="C13" s="11" t="str">
        <f aca="false">IF(D13="מינימרקט","מינימרקט",IF(D13="ON THE GO","פיצוחיות","מזון מהיר"))&amp;" "&amp;E13&amp;" "&amp;F13</f>
        <v>מינימרקט חרדי קר פרטי</v>
      </c>
      <c r="D13" s="11" t="s">
        <v>37</v>
      </c>
      <c r="E13" s="11" t="s">
        <v>35</v>
      </c>
      <c r="F13" s="12" t="s">
        <v>29</v>
      </c>
      <c r="G13" s="13"/>
      <c r="H13" s="12" t="s">
        <v>38</v>
      </c>
      <c r="I13" s="13" t="s">
        <v>31</v>
      </c>
      <c r="J13" s="13" t="s">
        <v>32</v>
      </c>
      <c r="K13" s="13" t="s">
        <v>33</v>
      </c>
      <c r="L13" s="14" t="s">
        <v>34</v>
      </c>
      <c r="M13" s="13"/>
      <c r="N13" s="13"/>
      <c r="O13" s="13"/>
      <c r="P13" s="13"/>
      <c r="Q13" s="22" t="n">
        <f aca="false">0.4/11</f>
        <v>0.0363636363636364</v>
      </c>
      <c r="R13" s="16" t="n">
        <v>1</v>
      </c>
      <c r="S13" s="13"/>
      <c r="T13" s="16"/>
    </row>
    <row r="14" s="21" customFormat="true" ht="42" hidden="false" customHeight="false" outlineLevel="0" collapsed="false">
      <c r="A14" s="11" t="s">
        <v>41</v>
      </c>
      <c r="B14" s="11" t="s">
        <v>26</v>
      </c>
      <c r="C14" s="11" t="str">
        <f aca="false">IF(D14="מינימרקט","מינימרקט",IF(D14="ON THE GO","פיצוחיות","מזון מהיר"))&amp;" "&amp;E14&amp;" "&amp;F14</f>
        <v>מינימרקט כללי אילת</v>
      </c>
      <c r="D14" s="12" t="s">
        <v>37</v>
      </c>
      <c r="E14" s="12" t="s">
        <v>28</v>
      </c>
      <c r="F14" s="12" t="s">
        <v>40</v>
      </c>
      <c r="G14" s="12"/>
      <c r="H14" s="12" t="s">
        <v>38</v>
      </c>
      <c r="I14" s="13" t="s">
        <v>31</v>
      </c>
      <c r="J14" s="13" t="s">
        <v>32</v>
      </c>
      <c r="K14" s="13" t="s">
        <v>33</v>
      </c>
      <c r="L14" s="14" t="s">
        <v>34</v>
      </c>
      <c r="M14" s="13"/>
      <c r="N14" s="13"/>
      <c r="O14" s="13"/>
      <c r="P14" s="13"/>
      <c r="Q14" s="20" t="n">
        <v>0.0285714285714286</v>
      </c>
      <c r="R14" s="16" t="n">
        <v>1</v>
      </c>
      <c r="S14" s="13"/>
      <c r="T14" s="16" t="s">
        <v>43</v>
      </c>
    </row>
    <row r="15" s="21" customFormat="true" ht="14" hidden="false" customHeight="false" outlineLevel="0" collapsed="false">
      <c r="A15" s="11" t="s">
        <v>44</v>
      </c>
      <c r="B15" s="11" t="s">
        <v>45</v>
      </c>
      <c r="C15" s="11" t="str">
        <f aca="false">IF(D15="מינימרקט","מינימרקט",IF(D15="ON THE GO","פיצוחיות","מזון מהיר"))&amp;" "&amp;E15&amp;" "&amp;F15</f>
        <v>מינימרקט כללי קר פרטי</v>
      </c>
      <c r="D15" s="11" t="s">
        <v>37</v>
      </c>
      <c r="E15" s="11" t="s">
        <v>28</v>
      </c>
      <c r="F15" s="12" t="s">
        <v>29</v>
      </c>
      <c r="G15" s="11"/>
      <c r="H15" s="11" t="s">
        <v>38</v>
      </c>
      <c r="I15" s="13" t="s">
        <v>46</v>
      </c>
      <c r="J15" s="13" t="s">
        <v>32</v>
      </c>
      <c r="K15" s="16" t="s">
        <v>47</v>
      </c>
      <c r="L15" s="23" t="s">
        <v>48</v>
      </c>
      <c r="M15" s="16" t="s">
        <v>49</v>
      </c>
      <c r="N15" s="16" t="n">
        <v>1.5</v>
      </c>
      <c r="O15" s="13"/>
      <c r="P15" s="13"/>
      <c r="Q15" s="24" t="n">
        <v>0.05</v>
      </c>
      <c r="R15" s="16" t="n">
        <v>3</v>
      </c>
      <c r="S15" s="16"/>
      <c r="T15" s="16" t="s">
        <v>50</v>
      </c>
    </row>
    <row r="16" s="21" customFormat="true" ht="14" hidden="false" customHeight="false" outlineLevel="0" collapsed="false">
      <c r="A16" s="11" t="s">
        <v>44</v>
      </c>
      <c r="B16" s="11" t="s">
        <v>45</v>
      </c>
      <c r="C16" s="11" t="str">
        <f aca="false">IF(D16="מינימרקט","מינימרקט",IF(D16="ON THE GO","פיצוחיות","מזון מהיר"))&amp;" "&amp;E16&amp;" "&amp;F16</f>
        <v>מינימרקט ערבי קר פרטי</v>
      </c>
      <c r="D16" s="11" t="s">
        <v>37</v>
      </c>
      <c r="E16" s="11" t="s">
        <v>51</v>
      </c>
      <c r="F16" s="12" t="s">
        <v>29</v>
      </c>
      <c r="G16" s="11"/>
      <c r="H16" s="11"/>
      <c r="I16" s="13" t="s">
        <v>46</v>
      </c>
      <c r="J16" s="13" t="s">
        <v>32</v>
      </c>
      <c r="K16" s="16" t="s">
        <v>47</v>
      </c>
      <c r="L16" s="23" t="s">
        <v>48</v>
      </c>
      <c r="M16" s="16" t="s">
        <v>49</v>
      </c>
      <c r="N16" s="16" t="n">
        <v>1.5</v>
      </c>
      <c r="O16" s="13"/>
      <c r="P16" s="13"/>
      <c r="Q16" s="24" t="n">
        <f aca="false">0.15/4</f>
        <v>0.0375</v>
      </c>
      <c r="R16" s="16" t="n">
        <v>3</v>
      </c>
      <c r="S16" s="16"/>
      <c r="T16" s="16"/>
    </row>
    <row r="17" s="21" customFormat="true" ht="14" hidden="false" customHeight="false" outlineLevel="0" collapsed="false">
      <c r="A17" s="11" t="s">
        <v>44</v>
      </c>
      <c r="B17" s="11" t="s">
        <v>45</v>
      </c>
      <c r="C17" s="11" t="str">
        <f aca="false">IF(D17="מינימרקט","מינימרקט",IF(D17="ON THE GO","פיצוחיות","מזון מהיר"))&amp;" "&amp;E17&amp;" "&amp;F17</f>
        <v>מינימרקט חרדי קר פרטי</v>
      </c>
      <c r="D17" s="11" t="s">
        <v>37</v>
      </c>
      <c r="E17" s="11" t="s">
        <v>35</v>
      </c>
      <c r="F17" s="12" t="s">
        <v>29</v>
      </c>
      <c r="G17" s="11"/>
      <c r="H17" s="11" t="s">
        <v>38</v>
      </c>
      <c r="I17" s="13" t="s">
        <v>46</v>
      </c>
      <c r="J17" s="13" t="s">
        <v>32</v>
      </c>
      <c r="K17" s="16" t="s">
        <v>47</v>
      </c>
      <c r="L17" s="23" t="s">
        <v>48</v>
      </c>
      <c r="M17" s="16" t="s">
        <v>49</v>
      </c>
      <c r="N17" s="16" t="n">
        <v>1.5</v>
      </c>
      <c r="O17" s="13"/>
      <c r="P17" s="13"/>
      <c r="Q17" s="24" t="n">
        <v>0.05</v>
      </c>
      <c r="R17" s="16" t="n">
        <v>3</v>
      </c>
      <c r="S17" s="16"/>
      <c r="T17" s="11" t="s">
        <v>52</v>
      </c>
    </row>
    <row r="18" s="21" customFormat="true" ht="70" hidden="false" customHeight="false" outlineLevel="0" collapsed="false">
      <c r="A18" s="11" t="s">
        <v>44</v>
      </c>
      <c r="B18" s="11" t="s">
        <v>45</v>
      </c>
      <c r="C18" s="11" t="str">
        <f aca="false">IF(D18="מינימרקט","מינימרקט",IF(D18="ON THE GO","פיצוחיות","מזון מהיר"))&amp;" "&amp;E18&amp;" "&amp;F18</f>
        <v>מינימרקט כללי אילת</v>
      </c>
      <c r="D18" s="11" t="s">
        <v>37</v>
      </c>
      <c r="E18" s="11" t="s">
        <v>28</v>
      </c>
      <c r="F18" s="12" t="s">
        <v>40</v>
      </c>
      <c r="G18" s="11"/>
      <c r="H18" s="11" t="s">
        <v>38</v>
      </c>
      <c r="I18" s="13" t="s">
        <v>46</v>
      </c>
      <c r="J18" s="13" t="s">
        <v>32</v>
      </c>
      <c r="K18" s="16" t="s">
        <v>47</v>
      </c>
      <c r="L18" s="23" t="s">
        <v>48</v>
      </c>
      <c r="M18" s="16" t="s">
        <v>49</v>
      </c>
      <c r="N18" s="16" t="n">
        <v>1.5</v>
      </c>
      <c r="O18" s="13"/>
      <c r="P18" s="13"/>
      <c r="Q18" s="24" t="n">
        <v>0.05</v>
      </c>
      <c r="R18" s="16" t="n">
        <v>3</v>
      </c>
      <c r="S18" s="16"/>
      <c r="T18" s="25" t="s">
        <v>53</v>
      </c>
    </row>
    <row r="19" s="21" customFormat="true" ht="14" hidden="false" customHeight="false" outlineLevel="0" collapsed="false">
      <c r="A19" s="12" t="s">
        <v>54</v>
      </c>
      <c r="B19" s="11" t="s">
        <v>26</v>
      </c>
      <c r="C19" s="11" t="str">
        <f aca="false">IF(D19="מינימרקט","מינימרקט",IF(D19="ON THE GO","פיצוחיות","מזון מהיר"))&amp;" "&amp;E19&amp;" "&amp;F19</f>
        <v>פיצוחיות כללי קר פרטי</v>
      </c>
      <c r="D19" s="11" t="s">
        <v>27</v>
      </c>
      <c r="E19" s="11" t="s">
        <v>28</v>
      </c>
      <c r="F19" s="12" t="s">
        <v>29</v>
      </c>
      <c r="G19" s="26"/>
      <c r="H19" s="12" t="s">
        <v>30</v>
      </c>
      <c r="I19" s="13" t="s">
        <v>31</v>
      </c>
      <c r="J19" s="13" t="s">
        <v>32</v>
      </c>
      <c r="K19" s="13" t="s">
        <v>33</v>
      </c>
      <c r="L19" s="27" t="n">
        <v>5060517886486</v>
      </c>
      <c r="M19" s="28"/>
      <c r="N19" s="28"/>
      <c r="O19" s="28"/>
      <c r="P19" s="28"/>
      <c r="Q19" s="15" t="n">
        <v>0.0307692307692308</v>
      </c>
      <c r="R19" s="13" t="n">
        <v>1</v>
      </c>
      <c r="S19" s="28"/>
      <c r="T19" s="16"/>
    </row>
    <row r="20" s="21" customFormat="true" ht="1" hidden="false" customHeight="true" outlineLevel="0" collapsed="false">
      <c r="A20" s="12" t="s">
        <v>54</v>
      </c>
      <c r="B20" s="11" t="s">
        <v>26</v>
      </c>
      <c r="C20" s="11" t="str">
        <f aca="false">IF(D20="מינימרקט","מינימרקט",IF(D20="ON THE GO","פיצוחיות","מזון מהיר"))&amp;" "&amp;E20&amp;" "&amp;F20</f>
        <v>פיצוחיות ערבי קר פרטי</v>
      </c>
      <c r="D20" s="11" t="s">
        <v>27</v>
      </c>
      <c r="E20" s="11" t="s">
        <v>51</v>
      </c>
      <c r="F20" s="12" t="s">
        <v>29</v>
      </c>
      <c r="G20" s="26"/>
      <c r="H20" s="12" t="s">
        <v>30</v>
      </c>
      <c r="I20" s="13" t="s">
        <v>31</v>
      </c>
      <c r="J20" s="13" t="s">
        <v>32</v>
      </c>
      <c r="K20" s="13" t="s">
        <v>33</v>
      </c>
      <c r="L20" s="27" t="n">
        <v>5060517886486</v>
      </c>
      <c r="M20" s="28"/>
      <c r="N20" s="28"/>
      <c r="O20" s="28"/>
      <c r="P20" s="28"/>
      <c r="Q20" s="15" t="n">
        <v>0.0444444444444444</v>
      </c>
      <c r="R20" s="13" t="n">
        <v>1</v>
      </c>
      <c r="S20" s="28"/>
      <c r="T20" s="11" t="s">
        <v>55</v>
      </c>
    </row>
    <row r="21" s="21" customFormat="true" ht="14" hidden="false" customHeight="false" outlineLevel="0" collapsed="false">
      <c r="A21" s="12" t="s">
        <v>56</v>
      </c>
      <c r="B21" s="11" t="s">
        <v>26</v>
      </c>
      <c r="C21" s="11" t="str">
        <f aca="false">IF(D21="מינימרקט","מינימרקט",IF(D21="ON THE GO","פיצוחיות","מזון מהיר"))&amp;" "&amp;E21&amp;" "&amp;F21</f>
        <v>מזון מהיר חרדי קר פרטי</v>
      </c>
      <c r="D21" s="11" t="s">
        <v>57</v>
      </c>
      <c r="E21" s="11" t="s">
        <v>35</v>
      </c>
      <c r="F21" s="12" t="s">
        <v>29</v>
      </c>
      <c r="G21" s="26"/>
      <c r="H21" s="12" t="s">
        <v>30</v>
      </c>
      <c r="I21" s="13" t="s">
        <v>31</v>
      </c>
      <c r="J21" s="13" t="s">
        <v>32</v>
      </c>
      <c r="K21" s="13" t="s">
        <v>33</v>
      </c>
      <c r="L21" s="27" t="n">
        <v>7290001594544</v>
      </c>
      <c r="M21" s="28"/>
      <c r="N21" s="28"/>
      <c r="O21" s="28"/>
      <c r="P21" s="28"/>
      <c r="Q21" s="15" t="n">
        <v>0.04</v>
      </c>
      <c r="R21" s="13" t="n">
        <v>1</v>
      </c>
      <c r="S21" s="28"/>
      <c r="T21" s="16"/>
    </row>
    <row r="22" s="21" customFormat="true" ht="14" hidden="false" customHeight="false" outlineLevel="0" collapsed="false">
      <c r="A22" s="12" t="s">
        <v>58</v>
      </c>
      <c r="B22" s="11" t="s">
        <v>26</v>
      </c>
      <c r="C22" s="11" t="str">
        <f aca="false">IF(D22="מינימרקט","מינימרקט",IF(D22="ON THE GO","פיצוחיות","מזון מהיר"))&amp;" "&amp;E22&amp;" "&amp;F22</f>
        <v>מזון מהיר כללי קר פרטי</v>
      </c>
      <c r="D22" s="12" t="s">
        <v>57</v>
      </c>
      <c r="E22" s="12" t="s">
        <v>28</v>
      </c>
      <c r="F22" s="12" t="s">
        <v>29</v>
      </c>
      <c r="G22" s="26"/>
      <c r="H22" s="12" t="s">
        <v>30</v>
      </c>
      <c r="I22" s="13" t="s">
        <v>31</v>
      </c>
      <c r="J22" s="13" t="s">
        <v>32</v>
      </c>
      <c r="K22" s="13" t="s">
        <v>33</v>
      </c>
      <c r="L22" s="12" t="s">
        <v>59</v>
      </c>
      <c r="M22" s="28"/>
      <c r="N22" s="28"/>
      <c r="O22" s="28"/>
      <c r="P22" s="28"/>
      <c r="Q22" s="15" t="n">
        <v>0.0363636363636364</v>
      </c>
      <c r="R22" s="12" t="n">
        <v>1</v>
      </c>
      <c r="S22" s="28"/>
      <c r="T22" s="16"/>
    </row>
    <row r="23" s="21" customFormat="true" ht="14" hidden="false" customHeight="false" outlineLevel="0" collapsed="false">
      <c r="A23" s="12" t="s">
        <v>60</v>
      </c>
      <c r="B23" s="11" t="s">
        <v>26</v>
      </c>
      <c r="C23" s="11" t="str">
        <f aca="false">IF(D23="מינימרקט","מינימרקט",IF(D23="ON THE GO","פיצוחיות","מזון מהיר"))&amp;" "&amp;E23&amp;" "&amp;F23</f>
        <v>פיצוחיות כללי קר פרטי</v>
      </c>
      <c r="D23" s="11" t="s">
        <v>27</v>
      </c>
      <c r="E23" s="11" t="s">
        <v>28</v>
      </c>
      <c r="F23" s="12" t="s">
        <v>29</v>
      </c>
      <c r="G23" s="26"/>
      <c r="H23" s="12" t="s">
        <v>30</v>
      </c>
      <c r="I23" s="13" t="s">
        <v>31</v>
      </c>
      <c r="J23" s="13" t="s">
        <v>32</v>
      </c>
      <c r="K23" s="13" t="s">
        <v>33</v>
      </c>
      <c r="L23" s="27" t="n">
        <v>7290013585257</v>
      </c>
      <c r="M23" s="28"/>
      <c r="N23" s="28"/>
      <c r="O23" s="28"/>
      <c r="P23" s="28"/>
      <c r="Q23" s="15" t="n">
        <v>0.0307692307692308</v>
      </c>
      <c r="R23" s="13" t="n">
        <v>1</v>
      </c>
      <c r="S23" s="28"/>
      <c r="T23" s="16"/>
    </row>
    <row r="24" s="21" customFormat="true" ht="14" hidden="false" customHeight="false" outlineLevel="0" collapsed="false">
      <c r="A24" s="12" t="s">
        <v>60</v>
      </c>
      <c r="B24" s="11" t="s">
        <v>26</v>
      </c>
      <c r="C24" s="11" t="str">
        <f aca="false">IF(D24="מינימרקט","מינימרקט",IF(D24="ON THE GO","פיצוחיות","מזון מהיר"))&amp;" "&amp;E24&amp;" "&amp;F24</f>
        <v>פיצוחיות חרדי קר פרטי</v>
      </c>
      <c r="D24" s="11" t="s">
        <v>27</v>
      </c>
      <c r="E24" s="11" t="s">
        <v>35</v>
      </c>
      <c r="F24" s="12" t="s">
        <v>29</v>
      </c>
      <c r="G24" s="26"/>
      <c r="H24" s="12" t="s">
        <v>30</v>
      </c>
      <c r="I24" s="13" t="s">
        <v>31</v>
      </c>
      <c r="J24" s="13" t="s">
        <v>32</v>
      </c>
      <c r="K24" s="13" t="s">
        <v>33</v>
      </c>
      <c r="L24" s="27" t="n">
        <v>7290013585257</v>
      </c>
      <c r="M24" s="28"/>
      <c r="N24" s="28"/>
      <c r="O24" s="28"/>
      <c r="P24" s="28"/>
      <c r="Q24" s="15" t="n">
        <v>0.0333333333333333</v>
      </c>
      <c r="R24" s="13" t="n">
        <v>1</v>
      </c>
      <c r="S24" s="28"/>
      <c r="T24" s="16"/>
    </row>
    <row r="25" s="21" customFormat="true" ht="14" hidden="false" customHeight="false" outlineLevel="0" collapsed="false">
      <c r="A25" s="12" t="s">
        <v>61</v>
      </c>
      <c r="B25" s="11" t="s">
        <v>26</v>
      </c>
      <c r="C25" s="11" t="str">
        <f aca="false">IF(D25="מינימרקט","מינימרקט",IF(D25="ON THE GO","פיצוחיות","מזון מהיר"))&amp;" "&amp;E25&amp;" "&amp;F25</f>
        <v>מינימרקט כללי קר פרטי</v>
      </c>
      <c r="D25" s="12" t="s">
        <v>37</v>
      </c>
      <c r="E25" s="12" t="s">
        <v>28</v>
      </c>
      <c r="F25" s="12" t="s">
        <v>29</v>
      </c>
      <c r="G25" s="12"/>
      <c r="H25" s="12" t="s">
        <v>38</v>
      </c>
      <c r="I25" s="13" t="s">
        <v>31</v>
      </c>
      <c r="J25" s="13" t="s">
        <v>32</v>
      </c>
      <c r="K25" s="13" t="s">
        <v>33</v>
      </c>
      <c r="L25" s="29" t="s">
        <v>62</v>
      </c>
      <c r="M25" s="13"/>
      <c r="N25" s="13"/>
      <c r="O25" s="13"/>
      <c r="P25" s="13"/>
      <c r="Q25" s="20" t="n">
        <f aca="false">0.4/11</f>
        <v>0.0363636363636364</v>
      </c>
      <c r="R25" s="13" t="n">
        <v>1</v>
      </c>
      <c r="S25" s="13"/>
      <c r="T25" s="16"/>
    </row>
    <row r="26" s="21" customFormat="true" ht="14" hidden="false" customHeight="false" outlineLevel="0" collapsed="false">
      <c r="A26" s="11" t="s">
        <v>63</v>
      </c>
      <c r="B26" s="11" t="s">
        <v>26</v>
      </c>
      <c r="C26" s="11" t="str">
        <f aca="false">IF(D26="מינימרקט","מינימרקט",IF(D26="ON THE GO","פיצוחיות","מזון מהיר"))&amp;" "&amp;E26&amp;" "&amp;F26</f>
        <v>מינימרקט כללי קר פרטי</v>
      </c>
      <c r="D26" s="12" t="s">
        <v>37</v>
      </c>
      <c r="E26" s="12" t="s">
        <v>28</v>
      </c>
      <c r="F26" s="12" t="s">
        <v>29</v>
      </c>
      <c r="G26" s="12"/>
      <c r="H26" s="12" t="s">
        <v>38</v>
      </c>
      <c r="I26" s="13" t="s">
        <v>31</v>
      </c>
      <c r="J26" s="13" t="s">
        <v>32</v>
      </c>
      <c r="K26" s="13" t="s">
        <v>33</v>
      </c>
      <c r="L26" s="29" t="n">
        <v>7290011018283</v>
      </c>
      <c r="M26" s="13"/>
      <c r="N26" s="13"/>
      <c r="O26" s="13"/>
      <c r="P26" s="13"/>
      <c r="Q26" s="20" t="n">
        <f aca="false">0.4/11</f>
        <v>0.0363636363636364</v>
      </c>
      <c r="R26" s="13" t="n">
        <v>1</v>
      </c>
      <c r="S26" s="13"/>
      <c r="T26" s="16"/>
    </row>
    <row r="27" s="21" customFormat="true" ht="14" hidden="false" customHeight="false" outlineLevel="0" collapsed="false">
      <c r="A27" s="12" t="s">
        <v>64</v>
      </c>
      <c r="B27" s="11" t="s">
        <v>26</v>
      </c>
      <c r="C27" s="11" t="str">
        <f aca="false">IF(D27="מינימרקט","מינימרקט",IF(D27="ON THE GO","פיצוחיות","מזון מהיר"))&amp;" "&amp;E27&amp;" "&amp;F27</f>
        <v>מינימרקט כללי קר פרטי</v>
      </c>
      <c r="D27" s="12" t="s">
        <v>37</v>
      </c>
      <c r="E27" s="12" t="s">
        <v>28</v>
      </c>
      <c r="F27" s="12" t="s">
        <v>29</v>
      </c>
      <c r="G27" s="12"/>
      <c r="H27" s="12" t="s">
        <v>38</v>
      </c>
      <c r="I27" s="13" t="s">
        <v>31</v>
      </c>
      <c r="J27" s="13" t="s">
        <v>32</v>
      </c>
      <c r="K27" s="13" t="s">
        <v>33</v>
      </c>
      <c r="L27" s="29" t="n">
        <v>7290000284316</v>
      </c>
      <c r="M27" s="13"/>
      <c r="N27" s="13"/>
      <c r="O27" s="13"/>
      <c r="P27" s="13"/>
      <c r="Q27" s="20" t="n">
        <f aca="false">0.4/11</f>
        <v>0.0363636363636364</v>
      </c>
      <c r="R27" s="13" t="n">
        <v>1</v>
      </c>
      <c r="S27" s="13"/>
      <c r="T27" s="16"/>
    </row>
    <row r="28" s="21" customFormat="true" ht="14" hidden="false" customHeight="false" outlineLevel="0" collapsed="false">
      <c r="A28" s="12" t="s">
        <v>65</v>
      </c>
      <c r="B28" s="11" t="s">
        <v>26</v>
      </c>
      <c r="C28" s="11" t="str">
        <f aca="false">IF(D28="מינימרקט","מינימרקט",IF(D28="ON THE GO","פיצוחיות","מזון מהיר"))&amp;" "&amp;E28&amp;" "&amp;F28</f>
        <v>מינימרקט כללי קר פרטי</v>
      </c>
      <c r="D28" s="12" t="s">
        <v>37</v>
      </c>
      <c r="E28" s="12" t="s">
        <v>28</v>
      </c>
      <c r="F28" s="12" t="s">
        <v>29</v>
      </c>
      <c r="G28" s="12"/>
      <c r="H28" s="12" t="s">
        <v>38</v>
      </c>
      <c r="I28" s="13" t="s">
        <v>31</v>
      </c>
      <c r="J28" s="13" t="s">
        <v>32</v>
      </c>
      <c r="K28" s="13" t="s">
        <v>33</v>
      </c>
      <c r="L28" s="29" t="n">
        <v>7290008909860</v>
      </c>
      <c r="M28" s="13"/>
      <c r="N28" s="13"/>
      <c r="O28" s="13"/>
      <c r="P28" s="13"/>
      <c r="Q28" s="20" t="n">
        <f aca="false">0.4/11</f>
        <v>0.0363636363636364</v>
      </c>
      <c r="R28" s="13" t="n">
        <v>1</v>
      </c>
      <c r="S28" s="13"/>
      <c r="T28" s="16"/>
    </row>
    <row r="29" s="21" customFormat="true" ht="14" hidden="false" customHeight="false" outlineLevel="0" collapsed="false">
      <c r="A29" s="12" t="s">
        <v>66</v>
      </c>
      <c r="B29" s="11" t="s">
        <v>26</v>
      </c>
      <c r="C29" s="11" t="str">
        <f aca="false">IF(D29="מינימרקט","מינימרקט",IF(D29="ON THE GO","פיצוחיות","מזון מהיר"))&amp;" "&amp;E29&amp;" "&amp;F29</f>
        <v>מינימרקט כללי קר פרטי</v>
      </c>
      <c r="D29" s="12" t="s">
        <v>37</v>
      </c>
      <c r="E29" s="12" t="s">
        <v>28</v>
      </c>
      <c r="F29" s="12" t="s">
        <v>29</v>
      </c>
      <c r="G29" s="12"/>
      <c r="H29" s="12" t="s">
        <v>38</v>
      </c>
      <c r="I29" s="13" t="s">
        <v>31</v>
      </c>
      <c r="J29" s="13" t="s">
        <v>32</v>
      </c>
      <c r="K29" s="13" t="s">
        <v>33</v>
      </c>
      <c r="L29" s="29" t="n">
        <v>7290003667109</v>
      </c>
      <c r="M29" s="13"/>
      <c r="N29" s="13"/>
      <c r="O29" s="13"/>
      <c r="P29" s="13"/>
      <c r="Q29" s="20" t="n">
        <f aca="false">0.4/11</f>
        <v>0.0363636363636364</v>
      </c>
      <c r="R29" s="13" t="n">
        <v>1</v>
      </c>
      <c r="S29" s="13"/>
      <c r="T29" s="16" t="s">
        <v>43</v>
      </c>
    </row>
    <row r="30" s="21" customFormat="true" ht="14" hidden="false" customHeight="false" outlineLevel="0" collapsed="false">
      <c r="A30" s="12" t="s">
        <v>67</v>
      </c>
      <c r="B30" s="11" t="s">
        <v>26</v>
      </c>
      <c r="C30" s="11" t="str">
        <f aca="false">IF(D30="מינימרקט","מינימרקט",IF(D30="ON THE GO","פיצוחיות","מזון מהיר"))&amp;" "&amp;E30&amp;" "&amp;F30</f>
        <v>מינימרקט כללי קר פרטי</v>
      </c>
      <c r="D30" s="12" t="s">
        <v>37</v>
      </c>
      <c r="E30" s="12" t="s">
        <v>28</v>
      </c>
      <c r="F30" s="12" t="s">
        <v>29</v>
      </c>
      <c r="G30" s="12"/>
      <c r="H30" s="12" t="s">
        <v>38</v>
      </c>
      <c r="I30" s="13" t="s">
        <v>31</v>
      </c>
      <c r="J30" s="13" t="s">
        <v>32</v>
      </c>
      <c r="K30" s="13" t="s">
        <v>33</v>
      </c>
      <c r="L30" s="29" t="n">
        <v>7290002871460</v>
      </c>
      <c r="M30" s="13"/>
      <c r="N30" s="13"/>
      <c r="O30" s="13"/>
      <c r="P30" s="13"/>
      <c r="Q30" s="20" t="n">
        <f aca="false">0.4/11</f>
        <v>0.0363636363636364</v>
      </c>
      <c r="R30" s="13" t="n">
        <v>1</v>
      </c>
      <c r="S30" s="13"/>
      <c r="T30" s="16"/>
    </row>
    <row r="31" s="21" customFormat="true" ht="14" hidden="false" customHeight="false" outlineLevel="0" collapsed="false">
      <c r="A31" s="12" t="s">
        <v>68</v>
      </c>
      <c r="B31" s="11" t="s">
        <v>26</v>
      </c>
      <c r="C31" s="11" t="str">
        <f aca="false">IF(D31="מינימרקט","מינימרקט",IF(D31="ON THE GO","פיצוחיות","מזון מהיר"))&amp;" "&amp;E31&amp;" "&amp;F31</f>
        <v>מינימרקט כללי קר פרטי</v>
      </c>
      <c r="D31" s="12" t="s">
        <v>37</v>
      </c>
      <c r="E31" s="12" t="s">
        <v>28</v>
      </c>
      <c r="F31" s="12" t="s">
        <v>29</v>
      </c>
      <c r="G31" s="12"/>
      <c r="H31" s="12" t="s">
        <v>38</v>
      </c>
      <c r="I31" s="13" t="s">
        <v>31</v>
      </c>
      <c r="J31" s="13" t="s">
        <v>32</v>
      </c>
      <c r="K31" s="13" t="s">
        <v>33</v>
      </c>
      <c r="L31" s="14" t="s">
        <v>69</v>
      </c>
      <c r="M31" s="13"/>
      <c r="N31" s="13"/>
      <c r="O31" s="13"/>
      <c r="P31" s="13"/>
      <c r="Q31" s="20" t="n">
        <f aca="false">0.4/11</f>
        <v>0.0363636363636364</v>
      </c>
      <c r="R31" s="13" t="n">
        <v>1</v>
      </c>
      <c r="S31" s="13"/>
      <c r="T31" s="16"/>
    </row>
    <row r="32" s="21" customFormat="true" ht="14" hidden="false" customHeight="false" outlineLevel="0" collapsed="false">
      <c r="A32" s="11" t="s">
        <v>70</v>
      </c>
      <c r="B32" s="11" t="s">
        <v>26</v>
      </c>
      <c r="C32" s="11" t="str">
        <f aca="false">IF(D32="מינימרקט","מינימרקט",IF(D32="ON THE GO","פיצוחיות","מזון מהיר"))&amp;" "&amp;E32&amp;" "&amp;F32</f>
        <v>מינימרקט כללי קר פרטי</v>
      </c>
      <c r="D32" s="12" t="s">
        <v>37</v>
      </c>
      <c r="E32" s="12" t="s">
        <v>28</v>
      </c>
      <c r="F32" s="12" t="s">
        <v>29</v>
      </c>
      <c r="G32" s="12"/>
      <c r="H32" s="12" t="s">
        <v>38</v>
      </c>
      <c r="I32" s="13" t="s">
        <v>31</v>
      </c>
      <c r="J32" s="13" t="s">
        <v>32</v>
      </c>
      <c r="K32" s="13" t="s">
        <v>33</v>
      </c>
      <c r="L32" s="29" t="n">
        <v>7290013585240</v>
      </c>
      <c r="M32" s="13"/>
      <c r="N32" s="13"/>
      <c r="O32" s="13"/>
      <c r="P32" s="13"/>
      <c r="Q32" s="20" t="n">
        <f aca="false">0.4/11</f>
        <v>0.0363636363636364</v>
      </c>
      <c r="R32" s="13" t="n">
        <v>1</v>
      </c>
      <c r="S32" s="13"/>
      <c r="T32" s="16" t="s">
        <v>50</v>
      </c>
    </row>
    <row r="33" s="21" customFormat="true" ht="14" hidden="false" customHeight="false" outlineLevel="0" collapsed="false">
      <c r="A33" s="11" t="s">
        <v>71</v>
      </c>
      <c r="B33" s="11" t="s">
        <v>26</v>
      </c>
      <c r="C33" s="11" t="str">
        <f aca="false">IF(D33="מינימרקט","מינימרקט",IF(D33="ON THE GO","פיצוחיות","מזון מהיר"))&amp;" "&amp;E33&amp;" "&amp;F33</f>
        <v>מינימרקט כללי קר פרטי</v>
      </c>
      <c r="D33" s="12" t="s">
        <v>37</v>
      </c>
      <c r="E33" s="12" t="s">
        <v>28</v>
      </c>
      <c r="F33" s="12" t="s">
        <v>29</v>
      </c>
      <c r="G33" s="12"/>
      <c r="H33" s="12" t="s">
        <v>38</v>
      </c>
      <c r="I33" s="13" t="s">
        <v>31</v>
      </c>
      <c r="J33" s="13" t="s">
        <v>32</v>
      </c>
      <c r="K33" s="13" t="s">
        <v>33</v>
      </c>
      <c r="L33" s="29" t="s">
        <v>72</v>
      </c>
      <c r="M33" s="13"/>
      <c r="N33" s="13"/>
      <c r="O33" s="13"/>
      <c r="P33" s="13"/>
      <c r="Q33" s="20" t="n">
        <f aca="false">0.4/11</f>
        <v>0.0363636363636364</v>
      </c>
      <c r="R33" s="13" t="n">
        <v>1</v>
      </c>
      <c r="S33" s="13"/>
      <c r="T33" s="11" t="s">
        <v>52</v>
      </c>
    </row>
    <row r="34" customFormat="false" ht="70" hidden="false" customHeight="false" outlineLevel="0" collapsed="false">
      <c r="A34" s="11" t="s">
        <v>73</v>
      </c>
      <c r="B34" s="11" t="s">
        <v>45</v>
      </c>
      <c r="C34" s="11" t="str">
        <f aca="false">IF(D34="מינימרקט","מינימרקט",IF(D34="ON THE GO","פיצוחיות","מזון מהיר"))&amp;" "&amp;E34&amp;" "&amp;F34</f>
        <v>מינימרקט כללי קר פרטי</v>
      </c>
      <c r="D34" s="11" t="s">
        <v>37</v>
      </c>
      <c r="E34" s="11" t="s">
        <v>28</v>
      </c>
      <c r="F34" s="12" t="s">
        <v>29</v>
      </c>
      <c r="G34" s="11"/>
      <c r="H34" s="11" t="s">
        <v>38</v>
      </c>
      <c r="I34" s="16" t="s">
        <v>74</v>
      </c>
      <c r="J34" s="16" t="s">
        <v>75</v>
      </c>
      <c r="K34" s="13" t="s">
        <v>33</v>
      </c>
      <c r="L34" s="30" t="s">
        <v>76</v>
      </c>
      <c r="M34" s="13"/>
      <c r="N34" s="13"/>
      <c r="O34" s="13"/>
      <c r="P34" s="13"/>
      <c r="Q34" s="24" t="n">
        <v>0.05</v>
      </c>
      <c r="R34" s="16" t="n">
        <v>2</v>
      </c>
      <c r="S34" s="16"/>
      <c r="T34" s="25" t="s">
        <v>53</v>
      </c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false" customHeight="false" outlineLevel="0" collapsed="false">
      <c r="A35" s="11" t="s">
        <v>77</v>
      </c>
      <c r="B35" s="11" t="s">
        <v>26</v>
      </c>
      <c r="C35" s="11" t="str">
        <f aca="false">IF(D35="מינימרקט","מינימרקט",IF(D35="ON THE GO","פיצוחיות","מזון מהיר"))&amp;" "&amp;E35&amp;" "&amp;F35</f>
        <v>מינימרקט ערבי קר פרטי</v>
      </c>
      <c r="D35" s="11" t="s">
        <v>37</v>
      </c>
      <c r="E35" s="11" t="s">
        <v>51</v>
      </c>
      <c r="F35" s="12" t="s">
        <v>29</v>
      </c>
      <c r="G35" s="12"/>
      <c r="H35" s="12"/>
      <c r="I35" s="13" t="s">
        <v>31</v>
      </c>
      <c r="J35" s="13" t="s">
        <v>32</v>
      </c>
      <c r="K35" s="13" t="s">
        <v>33</v>
      </c>
      <c r="L35" s="29" t="s">
        <v>62</v>
      </c>
      <c r="M35" s="13"/>
      <c r="N35" s="13"/>
      <c r="O35" s="13"/>
      <c r="P35" s="13"/>
      <c r="Q35" s="24" t="n">
        <f aca="false">0.4/7</f>
        <v>0.0571428571428571</v>
      </c>
      <c r="R35" s="13" t="n">
        <v>1</v>
      </c>
      <c r="S35" s="13"/>
      <c r="T35" s="16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false" customHeight="false" outlineLevel="0" collapsed="false">
      <c r="A36" s="11" t="s">
        <v>78</v>
      </c>
      <c r="B36" s="11" t="s">
        <v>26</v>
      </c>
      <c r="C36" s="11" t="str">
        <f aca="false">IF(D36="מינימרקט","מינימרקט",IF(D36="ON THE GO","פיצוחיות","מזון מהיר"))&amp;" "&amp;E36&amp;" "&amp;F36</f>
        <v>מינימרקט חרדי קר פרטי</v>
      </c>
      <c r="D36" s="11" t="s">
        <v>37</v>
      </c>
      <c r="E36" s="11" t="s">
        <v>35</v>
      </c>
      <c r="F36" s="12" t="s">
        <v>29</v>
      </c>
      <c r="G36" s="13"/>
      <c r="H36" s="12" t="s">
        <v>38</v>
      </c>
      <c r="I36" s="13" t="s">
        <v>31</v>
      </c>
      <c r="J36" s="13" t="s">
        <v>32</v>
      </c>
      <c r="K36" s="13" t="s">
        <v>33</v>
      </c>
      <c r="L36" s="29" t="s">
        <v>62</v>
      </c>
      <c r="M36" s="13"/>
      <c r="N36" s="13"/>
      <c r="O36" s="13"/>
      <c r="P36" s="13"/>
      <c r="Q36" s="22" t="n">
        <f aca="false">0.4/11</f>
        <v>0.0363636363636364</v>
      </c>
      <c r="R36" s="16"/>
      <c r="S36" s="13"/>
      <c r="T36" s="11" t="s">
        <v>55</v>
      </c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" hidden="false" customHeight="false" outlineLevel="0" collapsed="false">
      <c r="A37" s="11" t="s">
        <v>79</v>
      </c>
      <c r="B37" s="11" t="s">
        <v>45</v>
      </c>
      <c r="C37" s="11" t="str">
        <f aca="false">IF(D37="מינימרקט","מינימרקט",IF(D37="ON THE GO","פיצוחיות","מזון מהיר"))&amp;" "&amp;E37&amp;" "&amp;F37</f>
        <v>מינימרקט ערבי קר פרטי</v>
      </c>
      <c r="D37" s="11" t="s">
        <v>37</v>
      </c>
      <c r="E37" s="11" t="s">
        <v>51</v>
      </c>
      <c r="F37" s="12" t="s">
        <v>29</v>
      </c>
      <c r="G37" s="12"/>
      <c r="H37" s="11"/>
      <c r="I37" s="13" t="s">
        <v>80</v>
      </c>
      <c r="J37" s="13" t="s">
        <v>32</v>
      </c>
      <c r="K37" s="16" t="s">
        <v>47</v>
      </c>
      <c r="L37" s="23" t="s">
        <v>81</v>
      </c>
      <c r="M37" s="16" t="s">
        <v>49</v>
      </c>
      <c r="N37" s="16" t="n">
        <v>1.5</v>
      </c>
      <c r="O37" s="13"/>
      <c r="P37" s="13"/>
      <c r="Q37" s="24" t="n">
        <f aca="false">0.15/4</f>
        <v>0.0375</v>
      </c>
      <c r="R37" s="16" t="n">
        <v>3</v>
      </c>
      <c r="S37" s="13"/>
      <c r="T37" s="16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" hidden="false" customHeight="false" outlineLevel="0" collapsed="false">
      <c r="A38" s="11" t="s">
        <v>82</v>
      </c>
      <c r="B38" s="11" t="s">
        <v>26</v>
      </c>
      <c r="C38" s="11" t="str">
        <f aca="false">IF(D38="מינימרקט","מינימרקט",IF(D38="ON THE GO","פיצוחיות","מזון מהיר"))&amp;" "&amp;E38&amp;" "&amp;F38</f>
        <v>מינימרקט כללי אילת</v>
      </c>
      <c r="D38" s="12" t="s">
        <v>37</v>
      </c>
      <c r="E38" s="12" t="s">
        <v>28</v>
      </c>
      <c r="F38" s="12" t="s">
        <v>40</v>
      </c>
      <c r="G38" s="12"/>
      <c r="H38" s="12" t="s">
        <v>38</v>
      </c>
      <c r="I38" s="13" t="s">
        <v>31</v>
      </c>
      <c r="J38" s="13" t="s">
        <v>32</v>
      </c>
      <c r="K38" s="13" t="s">
        <v>33</v>
      </c>
      <c r="L38" s="29" t="n">
        <v>7290000284361</v>
      </c>
      <c r="M38" s="13"/>
      <c r="N38" s="13"/>
      <c r="O38" s="13"/>
      <c r="P38" s="13"/>
      <c r="Q38" s="20" t="n">
        <v>0.0285714285714286</v>
      </c>
      <c r="R38" s="16" t="n">
        <v>1</v>
      </c>
      <c r="S38" s="13"/>
      <c r="T38" s="31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" hidden="false" customHeight="false" outlineLevel="0" collapsed="false">
      <c r="A39" s="11" t="s">
        <v>83</v>
      </c>
      <c r="B39" s="11" t="s">
        <v>26</v>
      </c>
      <c r="C39" s="11" t="str">
        <f aca="false">IF(D39="מינימרקט","מינימרקט",IF(D39="ON THE GO","פיצוחיות","מזון מהיר"))&amp;" "&amp;E39&amp;" "&amp;F39</f>
        <v>מזון מהיר כללי קר פרטי</v>
      </c>
      <c r="D39" s="11" t="s">
        <v>57</v>
      </c>
      <c r="E39" s="11" t="s">
        <v>28</v>
      </c>
      <c r="F39" s="12" t="s">
        <v>29</v>
      </c>
      <c r="G39" s="13"/>
      <c r="H39" s="12" t="s">
        <v>30</v>
      </c>
      <c r="I39" s="13" t="s">
        <v>31</v>
      </c>
      <c r="J39" s="13" t="s">
        <v>32</v>
      </c>
      <c r="K39" s="13" t="s">
        <v>33</v>
      </c>
      <c r="L39" s="27" t="n">
        <v>7290001594544</v>
      </c>
      <c r="M39" s="13"/>
      <c r="N39" s="13"/>
      <c r="O39" s="13"/>
      <c r="P39" s="13"/>
      <c r="Q39" s="15" t="n">
        <f aca="false">0.4/11</f>
        <v>0.0363636363636364</v>
      </c>
      <c r="R39" s="16" t="n">
        <v>1</v>
      </c>
      <c r="S39" s="13"/>
      <c r="T39" s="31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" hidden="false" customHeight="false" outlineLevel="0" collapsed="false">
      <c r="A40" s="11" t="s">
        <v>84</v>
      </c>
      <c r="B40" s="11" t="s">
        <v>45</v>
      </c>
      <c r="C40" s="11" t="str">
        <f aca="false">IF(D40="מינימרקט","מינימרקט",IF(D40="ON THE GO","פיצוחיות","מזון מהיר"))&amp;" "&amp;E40&amp;" "&amp;F40</f>
        <v>מזון מהיר ערבי קר פרטי</v>
      </c>
      <c r="D40" s="11" t="s">
        <v>57</v>
      </c>
      <c r="E40" s="11" t="s">
        <v>51</v>
      </c>
      <c r="F40" s="12" t="s">
        <v>29</v>
      </c>
      <c r="G40" s="13"/>
      <c r="H40" s="12" t="s">
        <v>30</v>
      </c>
      <c r="I40" s="13" t="s">
        <v>85</v>
      </c>
      <c r="J40" s="13" t="s">
        <v>32</v>
      </c>
      <c r="K40" s="16" t="s">
        <v>47</v>
      </c>
      <c r="L40" s="23" t="s">
        <v>48</v>
      </c>
      <c r="M40" s="16" t="s">
        <v>49</v>
      </c>
      <c r="N40" s="16" t="s">
        <v>86</v>
      </c>
      <c r="O40" s="13"/>
      <c r="P40" s="13"/>
      <c r="Q40" s="24" t="n">
        <f aca="false">0.15/4</f>
        <v>0.0375</v>
      </c>
      <c r="R40" s="16" t="n">
        <v>1</v>
      </c>
      <c r="S40" s="13"/>
      <c r="T40" s="31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" hidden="false" customHeight="false" outlineLevel="0" collapsed="false">
      <c r="A41" s="11" t="s">
        <v>87</v>
      </c>
      <c r="B41" s="11" t="s">
        <v>88</v>
      </c>
      <c r="C41" s="11" t="str">
        <f aca="false">IF(D41="מינימרקט","מינימרקט",IF(D41="ON THE GO","פיצוחיות","מזון מהיר"))&amp;" "&amp;E41&amp;" "&amp;F41</f>
        <v>מינימרקט כללי קר פרטי</v>
      </c>
      <c r="D41" s="11" t="s">
        <v>37</v>
      </c>
      <c r="E41" s="11" t="s">
        <v>28</v>
      </c>
      <c r="F41" s="12" t="s">
        <v>29</v>
      </c>
      <c r="G41" s="12"/>
      <c r="H41" s="12"/>
      <c r="I41" s="16" t="s">
        <v>89</v>
      </c>
      <c r="J41" s="13" t="s">
        <v>32</v>
      </c>
      <c r="K41" s="16" t="s">
        <v>90</v>
      </c>
      <c r="L41" s="32"/>
      <c r="M41" s="13" t="s">
        <v>91</v>
      </c>
      <c r="N41" s="13" t="n">
        <v>13</v>
      </c>
      <c r="O41" s="13"/>
      <c r="P41" s="13"/>
      <c r="Q41" s="24" t="n">
        <v>0.05</v>
      </c>
      <c r="R41" s="12" t="s">
        <v>92</v>
      </c>
      <c r="S41" s="13" t="s">
        <v>93</v>
      </c>
      <c r="T41" s="31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" hidden="false" customHeight="false" outlineLevel="0" collapsed="false">
      <c r="A42" s="11" t="s">
        <v>87</v>
      </c>
      <c r="B42" s="11" t="s">
        <v>88</v>
      </c>
      <c r="C42" s="11" t="str">
        <f aca="false">IF(D42="מינימרקט","מינימרקט",IF(D42="ON THE GO","פיצוחיות","מזון מהיר"))&amp;" "&amp;E42&amp;" "&amp;F42</f>
        <v>מינימרקט ערבי קר פרטי</v>
      </c>
      <c r="D42" s="11" t="s">
        <v>37</v>
      </c>
      <c r="E42" s="11" t="s">
        <v>51</v>
      </c>
      <c r="F42" s="12" t="s">
        <v>29</v>
      </c>
      <c r="G42" s="12"/>
      <c r="H42" s="12"/>
      <c r="I42" s="16" t="s">
        <v>89</v>
      </c>
      <c r="J42" s="13" t="s">
        <v>32</v>
      </c>
      <c r="K42" s="16" t="s">
        <v>90</v>
      </c>
      <c r="L42" s="32"/>
      <c r="M42" s="13" t="s">
        <v>91</v>
      </c>
      <c r="N42" s="13" t="n">
        <v>13</v>
      </c>
      <c r="O42" s="13"/>
      <c r="P42" s="13"/>
      <c r="Q42" s="24" t="n">
        <v>0.05</v>
      </c>
      <c r="R42" s="33" t="s">
        <v>92</v>
      </c>
      <c r="S42" s="13" t="s">
        <v>93</v>
      </c>
      <c r="T42" s="31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" hidden="false" customHeight="false" outlineLevel="0" collapsed="false">
      <c r="A43" s="11" t="s">
        <v>87</v>
      </c>
      <c r="B43" s="11" t="s">
        <v>88</v>
      </c>
      <c r="C43" s="11" t="str">
        <f aca="false">IF(D43="מינימרקט","מינימרקט",IF(D43="ON THE GO","פיצוחיות","מזון מהיר"))&amp;" "&amp;E43&amp;" "&amp;F43</f>
        <v>מינימרקט חרדי קר פרטי</v>
      </c>
      <c r="D43" s="11" t="s">
        <v>37</v>
      </c>
      <c r="E43" s="11" t="s">
        <v>35</v>
      </c>
      <c r="F43" s="12" t="s">
        <v>29</v>
      </c>
      <c r="G43" s="12"/>
      <c r="H43" s="12"/>
      <c r="I43" s="16" t="s">
        <v>89</v>
      </c>
      <c r="J43" s="13" t="s">
        <v>32</v>
      </c>
      <c r="K43" s="16" t="s">
        <v>90</v>
      </c>
      <c r="L43" s="32"/>
      <c r="M43" s="13" t="s">
        <v>91</v>
      </c>
      <c r="N43" s="13" t="n">
        <v>13</v>
      </c>
      <c r="O43" s="13"/>
      <c r="P43" s="13"/>
      <c r="Q43" s="24" t="n">
        <v>0.05</v>
      </c>
      <c r="R43" s="33" t="s">
        <v>92</v>
      </c>
      <c r="S43" s="13" t="s">
        <v>93</v>
      </c>
      <c r="T43" s="31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" hidden="false" customHeight="false" outlineLevel="0" collapsed="false">
      <c r="A44" s="11" t="s">
        <v>94</v>
      </c>
      <c r="B44" s="11" t="s">
        <v>88</v>
      </c>
      <c r="C44" s="11" t="str">
        <f aca="false">IF(D44="מינימרקט","מינימרקט",IF(D44="ON THE GO","פיצוחיות","מזון מהיר"))&amp;" "&amp;E44&amp;" "&amp;F44</f>
        <v>פיצוחיות כללי קר פרטי</v>
      </c>
      <c r="D44" s="11" t="s">
        <v>27</v>
      </c>
      <c r="E44" s="11" t="s">
        <v>28</v>
      </c>
      <c r="F44" s="12" t="s">
        <v>29</v>
      </c>
      <c r="G44" s="12"/>
      <c r="H44" s="12"/>
      <c r="I44" s="16" t="s">
        <v>89</v>
      </c>
      <c r="J44" s="13" t="s">
        <v>32</v>
      </c>
      <c r="K44" s="16" t="s">
        <v>90</v>
      </c>
      <c r="L44" s="12"/>
      <c r="M44" s="13" t="s">
        <v>91</v>
      </c>
      <c r="N44" s="13" t="n">
        <v>12</v>
      </c>
      <c r="O44" s="13"/>
      <c r="P44" s="13"/>
      <c r="Q44" s="24" t="n">
        <v>0.05</v>
      </c>
      <c r="R44" s="33" t="s">
        <v>92</v>
      </c>
      <c r="S44" s="13"/>
      <c r="T44" s="31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" hidden="false" customHeight="false" outlineLevel="0" collapsed="false">
      <c r="A45" s="11" t="s">
        <v>94</v>
      </c>
      <c r="B45" s="11" t="s">
        <v>88</v>
      </c>
      <c r="C45" s="11" t="str">
        <f aca="false">IF(D45="מינימרקט","מינימרקט",IF(D45="ON THE GO","פיצוחיות","מזון מהיר"))&amp;" "&amp;E45&amp;" "&amp;F45</f>
        <v>פיצוחיות ערבי קר פרטי</v>
      </c>
      <c r="D45" s="11" t="s">
        <v>27</v>
      </c>
      <c r="E45" s="11" t="s">
        <v>51</v>
      </c>
      <c r="F45" s="12" t="s">
        <v>29</v>
      </c>
      <c r="G45" s="12"/>
      <c r="H45" s="12"/>
      <c r="I45" s="16" t="s">
        <v>89</v>
      </c>
      <c r="J45" s="13" t="s">
        <v>32</v>
      </c>
      <c r="K45" s="16" t="s">
        <v>90</v>
      </c>
      <c r="L45" s="12"/>
      <c r="M45" s="13" t="s">
        <v>91</v>
      </c>
      <c r="N45" s="13" t="n">
        <v>12</v>
      </c>
      <c r="O45" s="13"/>
      <c r="P45" s="13"/>
      <c r="Q45" s="24" t="n">
        <v>0.05</v>
      </c>
      <c r="R45" s="33" t="s">
        <v>92</v>
      </c>
      <c r="S45" s="13"/>
      <c r="T45" s="31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" hidden="false" customHeight="false" outlineLevel="0" collapsed="false">
      <c r="A46" s="11" t="s">
        <v>94</v>
      </c>
      <c r="B46" s="11" t="s">
        <v>88</v>
      </c>
      <c r="C46" s="11" t="str">
        <f aca="false">IF(D46="מינימרקט","מינימרקט",IF(D46="ON THE GO","פיצוחיות","מזון מהיר"))&amp;" "&amp;E46&amp;" "&amp;F46</f>
        <v>פיצוחיות חרדי קר פרטי</v>
      </c>
      <c r="D46" s="11" t="s">
        <v>27</v>
      </c>
      <c r="E46" s="11" t="s">
        <v>35</v>
      </c>
      <c r="F46" s="12" t="s">
        <v>29</v>
      </c>
      <c r="G46" s="12"/>
      <c r="H46" s="12"/>
      <c r="I46" s="16" t="s">
        <v>89</v>
      </c>
      <c r="J46" s="13" t="s">
        <v>32</v>
      </c>
      <c r="K46" s="16" t="s">
        <v>90</v>
      </c>
      <c r="L46" s="12"/>
      <c r="M46" s="13" t="s">
        <v>91</v>
      </c>
      <c r="N46" s="13" t="n">
        <v>12</v>
      </c>
      <c r="O46" s="13"/>
      <c r="P46" s="13"/>
      <c r="Q46" s="24" t="n">
        <v>0.05</v>
      </c>
      <c r="R46" s="33" t="s">
        <v>92</v>
      </c>
      <c r="S46" s="13"/>
      <c r="T46" s="31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" hidden="false" customHeight="false" outlineLevel="0" collapsed="false">
      <c r="A47" s="11" t="s">
        <v>95</v>
      </c>
      <c r="B47" s="11" t="s">
        <v>45</v>
      </c>
      <c r="C47" s="11" t="str">
        <f aca="false">IF(D47="מינימרקט","מינימרקט",IF(D47="ON THE GO","פיצוחיות","מזון מהיר"))&amp;" "&amp;E47&amp;" "&amp;F47</f>
        <v>פיצוחיות כללי קר פרטי</v>
      </c>
      <c r="D47" s="11" t="s">
        <v>27</v>
      </c>
      <c r="E47" s="11" t="s">
        <v>28</v>
      </c>
      <c r="F47" s="12" t="s">
        <v>29</v>
      </c>
      <c r="G47" s="13"/>
      <c r="H47" s="12" t="s">
        <v>30</v>
      </c>
      <c r="I47" s="13" t="s">
        <v>96</v>
      </c>
      <c r="J47" s="13" t="s">
        <v>32</v>
      </c>
      <c r="K47" s="16" t="s">
        <v>47</v>
      </c>
      <c r="L47" s="23" t="s">
        <v>48</v>
      </c>
      <c r="M47" s="16" t="s">
        <v>49</v>
      </c>
      <c r="N47" s="16" t="s">
        <v>86</v>
      </c>
      <c r="O47" s="13" t="s">
        <v>97</v>
      </c>
      <c r="P47" s="13" t="n">
        <v>2</v>
      </c>
      <c r="Q47" s="24" t="n">
        <f aca="false">0.15/4</f>
        <v>0.0375</v>
      </c>
      <c r="R47" s="16" t="n">
        <v>3</v>
      </c>
      <c r="S47" s="16"/>
      <c r="T47" s="31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" hidden="false" customHeight="false" outlineLevel="0" collapsed="false">
      <c r="A48" s="11" t="s">
        <v>95</v>
      </c>
      <c r="B48" s="11" t="s">
        <v>45</v>
      </c>
      <c r="C48" s="11" t="str">
        <f aca="false">IF(D48="מינימרקט","מינימרקט",IF(D48="ON THE GO","פיצוחיות","מזון מהיר"))&amp;" "&amp;E48&amp;" "&amp;F48</f>
        <v>פיצוחיות ערבי קר פרטי</v>
      </c>
      <c r="D48" s="11" t="s">
        <v>27</v>
      </c>
      <c r="E48" s="11" t="s">
        <v>51</v>
      </c>
      <c r="F48" s="12" t="s">
        <v>29</v>
      </c>
      <c r="G48" s="13"/>
      <c r="H48" s="12" t="s">
        <v>30</v>
      </c>
      <c r="I48" s="13" t="s">
        <v>96</v>
      </c>
      <c r="J48" s="13" t="s">
        <v>32</v>
      </c>
      <c r="K48" s="16" t="s">
        <v>47</v>
      </c>
      <c r="L48" s="23" t="s">
        <v>48</v>
      </c>
      <c r="M48" s="16" t="s">
        <v>49</v>
      </c>
      <c r="N48" s="16" t="s">
        <v>86</v>
      </c>
      <c r="O48" s="13" t="s">
        <v>97</v>
      </c>
      <c r="P48" s="13" t="n">
        <v>2</v>
      </c>
      <c r="Q48" s="24" t="n">
        <f aca="false">0.15/4</f>
        <v>0.0375</v>
      </c>
      <c r="R48" s="16" t="n">
        <v>3</v>
      </c>
      <c r="S48" s="16"/>
      <c r="T48" s="31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" hidden="false" customHeight="false" outlineLevel="0" collapsed="false">
      <c r="A49" s="11" t="s">
        <v>95</v>
      </c>
      <c r="B49" s="11" t="s">
        <v>45</v>
      </c>
      <c r="C49" s="11" t="str">
        <f aca="false">IF(D49="מינימרקט","מינימרקט",IF(D49="ON THE GO","פיצוחיות","מזון מהיר"))&amp;" "&amp;E49&amp;" "&amp;F49</f>
        <v>פיצוחיות חרדי קר פרטי</v>
      </c>
      <c r="D49" s="11" t="s">
        <v>27</v>
      </c>
      <c r="E49" s="11" t="s">
        <v>35</v>
      </c>
      <c r="F49" s="12" t="s">
        <v>29</v>
      </c>
      <c r="G49" s="13"/>
      <c r="H49" s="12" t="s">
        <v>30</v>
      </c>
      <c r="I49" s="13" t="s">
        <v>96</v>
      </c>
      <c r="J49" s="13" t="s">
        <v>32</v>
      </c>
      <c r="K49" s="16" t="s">
        <v>47</v>
      </c>
      <c r="L49" s="23" t="s">
        <v>48</v>
      </c>
      <c r="M49" s="16" t="s">
        <v>49</v>
      </c>
      <c r="N49" s="16" t="s">
        <v>86</v>
      </c>
      <c r="O49" s="13" t="s">
        <v>97</v>
      </c>
      <c r="P49" s="13" t="n">
        <v>2</v>
      </c>
      <c r="Q49" s="24" t="n">
        <f aca="false">0.15/4</f>
        <v>0.0375</v>
      </c>
      <c r="R49" s="16" t="n">
        <v>3</v>
      </c>
      <c r="S49" s="16"/>
      <c r="T49" s="16" t="s">
        <v>43</v>
      </c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" hidden="false" customHeight="false" outlineLevel="0" collapsed="false">
      <c r="A50" s="11" t="s">
        <v>95</v>
      </c>
      <c r="B50" s="11" t="s">
        <v>45</v>
      </c>
      <c r="C50" s="11" t="str">
        <f aca="false">IF(D50="מינימרקט","מינימרקט",IF(D50="ON THE GO","פיצוחיות","מזון מהיר"))&amp;" "&amp;E50&amp;" "&amp;F50</f>
        <v>מזון מהיר כללי קר פרטי</v>
      </c>
      <c r="D50" s="11" t="s">
        <v>57</v>
      </c>
      <c r="E50" s="11" t="s">
        <v>28</v>
      </c>
      <c r="F50" s="12" t="s">
        <v>29</v>
      </c>
      <c r="G50" s="13"/>
      <c r="H50" s="12" t="s">
        <v>30</v>
      </c>
      <c r="I50" s="13" t="s">
        <v>96</v>
      </c>
      <c r="J50" s="13" t="s">
        <v>32</v>
      </c>
      <c r="K50" s="16" t="s">
        <v>47</v>
      </c>
      <c r="L50" s="23" t="s">
        <v>48</v>
      </c>
      <c r="M50" s="16" t="s">
        <v>49</v>
      </c>
      <c r="N50" s="16" t="s">
        <v>86</v>
      </c>
      <c r="O50" s="13" t="s">
        <v>97</v>
      </c>
      <c r="P50" s="13" t="n">
        <v>2</v>
      </c>
      <c r="Q50" s="24" t="n">
        <f aca="false">0.15/4</f>
        <v>0.0375</v>
      </c>
      <c r="R50" s="16" t="n">
        <v>3</v>
      </c>
      <c r="S50" s="16"/>
      <c r="T50" s="16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" hidden="false" customHeight="false" outlineLevel="0" collapsed="false">
      <c r="A51" s="11" t="s">
        <v>95</v>
      </c>
      <c r="B51" s="11" t="s">
        <v>45</v>
      </c>
      <c r="C51" s="11" t="str">
        <f aca="false">IF(D51="מינימרקט","מינימרקט",IF(D51="ON THE GO","פיצוחיות","מזון מהיר"))&amp;" "&amp;E51&amp;" "&amp;F51</f>
        <v>מזון מהיר חרדי קר פרטי</v>
      </c>
      <c r="D51" s="11" t="s">
        <v>57</v>
      </c>
      <c r="E51" s="11" t="s">
        <v>35</v>
      </c>
      <c r="F51" s="12" t="s">
        <v>29</v>
      </c>
      <c r="G51" s="13"/>
      <c r="H51" s="12" t="s">
        <v>30</v>
      </c>
      <c r="I51" s="13" t="s">
        <v>96</v>
      </c>
      <c r="J51" s="13" t="s">
        <v>32</v>
      </c>
      <c r="K51" s="16" t="s">
        <v>47</v>
      </c>
      <c r="L51" s="23" t="s">
        <v>48</v>
      </c>
      <c r="M51" s="16" t="s">
        <v>49</v>
      </c>
      <c r="N51" s="16" t="s">
        <v>86</v>
      </c>
      <c r="O51" s="13" t="s">
        <v>97</v>
      </c>
      <c r="P51" s="13" t="n">
        <v>2</v>
      </c>
      <c r="Q51" s="24" t="n">
        <f aca="false">0.15/4</f>
        <v>0.0375</v>
      </c>
      <c r="R51" s="16" t="n">
        <v>3</v>
      </c>
      <c r="S51" s="16"/>
      <c r="T51" s="16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" hidden="false" customHeight="false" outlineLevel="0" collapsed="false">
      <c r="A52" s="11" t="s">
        <v>68</v>
      </c>
      <c r="B52" s="11" t="s">
        <v>26</v>
      </c>
      <c r="C52" s="11" t="str">
        <f aca="false">IF(D52="מינימרקט","מינימרקט",IF(D52="ON THE GO","פיצוחיות","מזון מהיר"))&amp;" "&amp;E52&amp;" "&amp;F52</f>
        <v>מינימרקט חרדי קר פרטי</v>
      </c>
      <c r="D52" s="11" t="s">
        <v>37</v>
      </c>
      <c r="E52" s="11" t="s">
        <v>35</v>
      </c>
      <c r="F52" s="12" t="s">
        <v>29</v>
      </c>
      <c r="G52" s="13"/>
      <c r="H52" s="12" t="s">
        <v>38</v>
      </c>
      <c r="I52" s="13" t="s">
        <v>31</v>
      </c>
      <c r="J52" s="13" t="s">
        <v>32</v>
      </c>
      <c r="K52" s="13" t="s">
        <v>33</v>
      </c>
      <c r="L52" s="14" t="s">
        <v>69</v>
      </c>
      <c r="M52" s="13"/>
      <c r="N52" s="13"/>
      <c r="O52" s="13"/>
      <c r="P52" s="13"/>
      <c r="Q52" s="22" t="n">
        <f aca="false">0.4/11</f>
        <v>0.0363636363636364</v>
      </c>
      <c r="R52" s="16" t="n">
        <v>1</v>
      </c>
      <c r="S52" s="13"/>
      <c r="T52" s="11" t="s">
        <v>52</v>
      </c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70" hidden="false" customHeight="false" outlineLevel="0" collapsed="false">
      <c r="A53" s="11" t="s">
        <v>68</v>
      </c>
      <c r="B53" s="11" t="s">
        <v>26</v>
      </c>
      <c r="C53" s="11" t="str">
        <f aca="false">IF(D53="מינימרקט","מינימרקט",IF(D53="ON THE GO","פיצוחיות","מזון מהיר"))&amp;" "&amp;E53&amp;" "&amp;F53</f>
        <v>מינימרקט כללי אילת</v>
      </c>
      <c r="D53" s="12" t="s">
        <v>37</v>
      </c>
      <c r="E53" s="12" t="s">
        <v>28</v>
      </c>
      <c r="F53" s="12" t="s">
        <v>40</v>
      </c>
      <c r="G53" s="12"/>
      <c r="H53" s="12" t="s">
        <v>38</v>
      </c>
      <c r="I53" s="13" t="s">
        <v>31</v>
      </c>
      <c r="J53" s="13" t="s">
        <v>32</v>
      </c>
      <c r="K53" s="13" t="s">
        <v>33</v>
      </c>
      <c r="L53" s="14" t="s">
        <v>69</v>
      </c>
      <c r="M53" s="13"/>
      <c r="N53" s="13"/>
      <c r="O53" s="13"/>
      <c r="P53" s="13"/>
      <c r="Q53" s="20" t="n">
        <v>0.0285714285714286</v>
      </c>
      <c r="R53" s="16" t="n">
        <v>1</v>
      </c>
      <c r="S53" s="13"/>
      <c r="T53" s="25" t="s">
        <v>53</v>
      </c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" hidden="false" customHeight="false" outlineLevel="0" collapsed="false">
      <c r="A54" s="11" t="s">
        <v>98</v>
      </c>
      <c r="B54" s="11" t="s">
        <v>26</v>
      </c>
      <c r="C54" s="11" t="str">
        <f aca="false">IF(D54="מינימרקט","מינימרקט",IF(D54="ON THE GO","פיצוחיות","מזון מהיר"))&amp;" "&amp;E54&amp;" "&amp;F54</f>
        <v>פיצוחיות כללי קר פרטי</v>
      </c>
      <c r="D54" s="11" t="s">
        <v>27</v>
      </c>
      <c r="E54" s="11" t="s">
        <v>28</v>
      </c>
      <c r="F54" s="12" t="s">
        <v>29</v>
      </c>
      <c r="G54" s="13"/>
      <c r="H54" s="12" t="s">
        <v>30</v>
      </c>
      <c r="I54" s="13" t="s">
        <v>31</v>
      </c>
      <c r="J54" s="13" t="s">
        <v>32</v>
      </c>
      <c r="K54" s="13" t="s">
        <v>33</v>
      </c>
      <c r="L54" s="27" t="s">
        <v>99</v>
      </c>
      <c r="M54" s="13"/>
      <c r="N54" s="13"/>
      <c r="O54" s="13"/>
      <c r="P54" s="13"/>
      <c r="Q54" s="15" t="n">
        <f aca="false">0.4/13</f>
        <v>0.0307692307692308</v>
      </c>
      <c r="R54" s="16" t="n">
        <v>1</v>
      </c>
      <c r="S54" s="13"/>
      <c r="T54" s="16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" hidden="false" customHeight="false" outlineLevel="0" collapsed="false">
      <c r="A55" s="11" t="s">
        <v>98</v>
      </c>
      <c r="B55" s="11" t="s">
        <v>26</v>
      </c>
      <c r="C55" s="11" t="str">
        <f aca="false">IF(D55="מינימרקט","מינימרקט",IF(D55="ON THE GO","פיצוחיות","מזון מהיר"))&amp;" "&amp;E55&amp;" "&amp;F55</f>
        <v>פיצוחיות חרדי קר פרטי</v>
      </c>
      <c r="D55" s="11" t="s">
        <v>27</v>
      </c>
      <c r="E55" s="11" t="s">
        <v>35</v>
      </c>
      <c r="F55" s="12" t="s">
        <v>29</v>
      </c>
      <c r="G55" s="13"/>
      <c r="H55" s="12" t="s">
        <v>30</v>
      </c>
      <c r="I55" s="13" t="s">
        <v>31</v>
      </c>
      <c r="J55" s="13" t="s">
        <v>32</v>
      </c>
      <c r="K55" s="13" t="s">
        <v>33</v>
      </c>
      <c r="L55" s="27" t="s">
        <v>99</v>
      </c>
      <c r="M55" s="13"/>
      <c r="N55" s="13"/>
      <c r="O55" s="13"/>
      <c r="P55" s="13"/>
      <c r="Q55" s="15" t="n">
        <f aca="false">0.4/12</f>
        <v>0.0333333333333333</v>
      </c>
      <c r="R55" s="16" t="n">
        <v>1</v>
      </c>
      <c r="S55" s="13"/>
      <c r="T55" s="11" t="s">
        <v>55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" hidden="false" customHeight="false" outlineLevel="0" collapsed="false">
      <c r="A56" s="11" t="s">
        <v>98</v>
      </c>
      <c r="B56" s="11" t="s">
        <v>26</v>
      </c>
      <c r="C56" s="11" t="str">
        <f aca="false">IF(D56="מינימרקט","מינימרקט",IF(D56="ON THE GO","פיצוחיות","מזון מהיר"))&amp;" "&amp;E56&amp;" "&amp;F56</f>
        <v>מזון מהיר כללי קר פרטי</v>
      </c>
      <c r="D56" s="11" t="s">
        <v>57</v>
      </c>
      <c r="E56" s="11" t="s">
        <v>28</v>
      </c>
      <c r="F56" s="12" t="s">
        <v>29</v>
      </c>
      <c r="G56" s="13"/>
      <c r="H56" s="12" t="s">
        <v>30</v>
      </c>
      <c r="I56" s="13" t="s">
        <v>31</v>
      </c>
      <c r="J56" s="13" t="s">
        <v>32</v>
      </c>
      <c r="K56" s="13" t="s">
        <v>33</v>
      </c>
      <c r="L56" s="27" t="s">
        <v>99</v>
      </c>
      <c r="M56" s="13"/>
      <c r="N56" s="13"/>
      <c r="O56" s="13"/>
      <c r="P56" s="13"/>
      <c r="Q56" s="15" t="n">
        <f aca="false">0.4/11</f>
        <v>0.0363636363636364</v>
      </c>
      <c r="R56" s="16" t="n">
        <v>1</v>
      </c>
      <c r="S56" s="13"/>
      <c r="T56" s="16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" hidden="false" customHeight="false" outlineLevel="0" collapsed="false">
      <c r="A57" s="11" t="s">
        <v>98</v>
      </c>
      <c r="B57" s="11" t="s">
        <v>26</v>
      </c>
      <c r="C57" s="11" t="str">
        <f aca="false">IF(D57="מינימרקט","מינימרקט",IF(D57="ON THE GO","פיצוחיות","מזון מהיר"))&amp;" "&amp;E57&amp;" "&amp;F57</f>
        <v>מזון מהיר חרדי קר פרטי</v>
      </c>
      <c r="D57" s="11" t="s">
        <v>57</v>
      </c>
      <c r="E57" s="11" t="s">
        <v>35</v>
      </c>
      <c r="F57" s="12" t="s">
        <v>29</v>
      </c>
      <c r="G57" s="13"/>
      <c r="H57" s="12" t="s">
        <v>30</v>
      </c>
      <c r="I57" s="13" t="s">
        <v>31</v>
      </c>
      <c r="J57" s="13" t="s">
        <v>32</v>
      </c>
      <c r="K57" s="13" t="s">
        <v>33</v>
      </c>
      <c r="L57" s="27" t="s">
        <v>99</v>
      </c>
      <c r="M57" s="13"/>
      <c r="N57" s="13"/>
      <c r="O57" s="13"/>
      <c r="P57" s="13"/>
      <c r="Q57" s="15" t="n">
        <f aca="false">0.4/10</f>
        <v>0.04</v>
      </c>
      <c r="R57" s="16" t="n">
        <v>1</v>
      </c>
      <c r="S57" s="13"/>
      <c r="T57" s="28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" hidden="false" customHeight="false" outlineLevel="0" collapsed="false">
      <c r="A58" s="11" t="s">
        <v>61</v>
      </c>
      <c r="B58" s="11" t="s">
        <v>26</v>
      </c>
      <c r="C58" s="11" t="str">
        <f aca="false">IF(D58="מינימרקט","מינימרקט",IF(D58="ON THE GO","פיצוחיות","מזון מהיר"))&amp;" "&amp;E58&amp;" "&amp;F58</f>
        <v>מינימרקט כללי אילת</v>
      </c>
      <c r="D58" s="12" t="s">
        <v>37</v>
      </c>
      <c r="E58" s="12" t="s">
        <v>28</v>
      </c>
      <c r="F58" s="12" t="s">
        <v>40</v>
      </c>
      <c r="G58" s="12"/>
      <c r="H58" s="12" t="s">
        <v>38</v>
      </c>
      <c r="I58" s="13" t="s">
        <v>31</v>
      </c>
      <c r="J58" s="13" t="s">
        <v>32</v>
      </c>
      <c r="K58" s="13" t="s">
        <v>33</v>
      </c>
      <c r="L58" s="29" t="s">
        <v>100</v>
      </c>
      <c r="M58" s="13"/>
      <c r="N58" s="13"/>
      <c r="O58" s="13"/>
      <c r="P58" s="13"/>
      <c r="Q58" s="20" t="n">
        <v>0.0285714285714286</v>
      </c>
      <c r="R58" s="16" t="n">
        <v>1</v>
      </c>
      <c r="S58" s="13"/>
      <c r="T58" s="28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" hidden="false" customHeight="false" outlineLevel="0" collapsed="false">
      <c r="A59" s="11" t="s">
        <v>101</v>
      </c>
      <c r="B59" s="11" t="s">
        <v>26</v>
      </c>
      <c r="C59" s="11" t="str">
        <f aca="false">IF(D59="מינימרקט","מינימרקט",IF(D59="ON THE GO","פיצוחיות","מזון מהיר"))&amp;" "&amp;E59&amp;" "&amp;F59</f>
        <v>פיצוחיות כללי קר פרטי</v>
      </c>
      <c r="D59" s="11" t="s">
        <v>27</v>
      </c>
      <c r="E59" s="11" t="s">
        <v>28</v>
      </c>
      <c r="F59" s="12" t="s">
        <v>29</v>
      </c>
      <c r="G59" s="13"/>
      <c r="H59" s="12" t="s">
        <v>30</v>
      </c>
      <c r="I59" s="13" t="s">
        <v>31</v>
      </c>
      <c r="J59" s="13" t="s">
        <v>32</v>
      </c>
      <c r="K59" s="13" t="s">
        <v>33</v>
      </c>
      <c r="L59" s="27" t="s">
        <v>102</v>
      </c>
      <c r="M59" s="13"/>
      <c r="N59" s="13"/>
      <c r="O59" s="13"/>
      <c r="P59" s="13"/>
      <c r="Q59" s="15" t="n">
        <f aca="false">0.4/13</f>
        <v>0.0307692307692308</v>
      </c>
      <c r="R59" s="16" t="n">
        <v>1</v>
      </c>
      <c r="S59" s="13"/>
      <c r="T59" s="28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" hidden="false" customHeight="false" outlineLevel="0" collapsed="false">
      <c r="A60" s="11" t="s">
        <v>101</v>
      </c>
      <c r="B60" s="11" t="s">
        <v>26</v>
      </c>
      <c r="C60" s="11" t="str">
        <f aca="false">IF(D60="מינימרקט","מינימרקט",IF(D60="ON THE GO","פיצוחיות","מזון מהיר"))&amp;" "&amp;E60&amp;" "&amp;F60</f>
        <v>פיצוחיות ערבי קר פרטי</v>
      </c>
      <c r="D60" s="11" t="s">
        <v>27</v>
      </c>
      <c r="E60" s="11" t="s">
        <v>51</v>
      </c>
      <c r="F60" s="12" t="s">
        <v>29</v>
      </c>
      <c r="G60" s="13"/>
      <c r="H60" s="12" t="s">
        <v>30</v>
      </c>
      <c r="I60" s="13" t="s">
        <v>31</v>
      </c>
      <c r="J60" s="13" t="s">
        <v>32</v>
      </c>
      <c r="K60" s="13" t="s">
        <v>33</v>
      </c>
      <c r="L60" s="27" t="s">
        <v>102</v>
      </c>
      <c r="M60" s="13"/>
      <c r="N60" s="13"/>
      <c r="O60" s="13"/>
      <c r="P60" s="13"/>
      <c r="Q60" s="15" t="n">
        <v>0.0444444444444444</v>
      </c>
      <c r="R60" s="16" t="n">
        <v>1</v>
      </c>
      <c r="S60" s="13"/>
      <c r="T60" s="28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" hidden="false" customHeight="false" outlineLevel="0" collapsed="false">
      <c r="A61" s="11" t="s">
        <v>101</v>
      </c>
      <c r="B61" s="11" t="s">
        <v>26</v>
      </c>
      <c r="C61" s="11" t="str">
        <f aca="false">IF(D61="מינימרקט","מינימרקט",IF(D61="ON THE GO","פיצוחיות","מזון מהיר"))&amp;" "&amp;E61&amp;" "&amp;F61</f>
        <v>פיצוחיות חרדי קר פרטי</v>
      </c>
      <c r="D61" s="11" t="s">
        <v>27</v>
      </c>
      <c r="E61" s="11" t="s">
        <v>35</v>
      </c>
      <c r="F61" s="12" t="s">
        <v>29</v>
      </c>
      <c r="G61" s="13"/>
      <c r="H61" s="12" t="s">
        <v>30</v>
      </c>
      <c r="I61" s="13" t="s">
        <v>31</v>
      </c>
      <c r="J61" s="13" t="s">
        <v>32</v>
      </c>
      <c r="K61" s="13" t="s">
        <v>33</v>
      </c>
      <c r="L61" s="27" t="s">
        <v>102</v>
      </c>
      <c r="M61" s="13"/>
      <c r="N61" s="13"/>
      <c r="O61" s="13"/>
      <c r="P61" s="13"/>
      <c r="Q61" s="15" t="n">
        <v>0.0333333333333333</v>
      </c>
      <c r="R61" s="16" t="n">
        <v>1</v>
      </c>
      <c r="S61" s="13"/>
      <c r="T61" s="28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" hidden="false" customHeight="false" outlineLevel="0" collapsed="false">
      <c r="A62" s="11" t="s">
        <v>101</v>
      </c>
      <c r="B62" s="11" t="s">
        <v>26</v>
      </c>
      <c r="C62" s="11" t="str">
        <f aca="false">IF(D62="מינימרקט","מינימרקט",IF(D62="ON THE GO","פיצוחיות","מזון מהיר"))&amp;" "&amp;E62&amp;" "&amp;F62</f>
        <v>מזון מהיר כללי קר פרטי</v>
      </c>
      <c r="D62" s="11" t="s">
        <v>57</v>
      </c>
      <c r="E62" s="11" t="s">
        <v>28</v>
      </c>
      <c r="F62" s="12" t="s">
        <v>29</v>
      </c>
      <c r="G62" s="13"/>
      <c r="H62" s="12" t="s">
        <v>30</v>
      </c>
      <c r="I62" s="13" t="s">
        <v>31</v>
      </c>
      <c r="J62" s="13" t="s">
        <v>32</v>
      </c>
      <c r="K62" s="13" t="s">
        <v>33</v>
      </c>
      <c r="L62" s="27" t="s">
        <v>102</v>
      </c>
      <c r="M62" s="13"/>
      <c r="N62" s="13"/>
      <c r="O62" s="13"/>
      <c r="P62" s="13"/>
      <c r="Q62" s="15" t="n">
        <v>0.0363636363636364</v>
      </c>
      <c r="R62" s="16" t="n">
        <v>1</v>
      </c>
      <c r="S62" s="13"/>
      <c r="T62" s="28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" hidden="false" customHeight="false" outlineLevel="0" collapsed="false">
      <c r="A63" s="11" t="s">
        <v>101</v>
      </c>
      <c r="B63" s="11" t="s">
        <v>26</v>
      </c>
      <c r="C63" s="11" t="str">
        <f aca="false">IF(D63="מינימרקט","מינימרקט",IF(D63="ON THE GO","פיצוחיות","מזון מהיר"))&amp;" "&amp;E63&amp;" "&amp;F63</f>
        <v>מזון מהיר חרדי קר פרטי</v>
      </c>
      <c r="D63" s="11" t="s">
        <v>57</v>
      </c>
      <c r="E63" s="11" t="s">
        <v>35</v>
      </c>
      <c r="F63" s="12" t="s">
        <v>29</v>
      </c>
      <c r="G63" s="13"/>
      <c r="H63" s="12" t="s">
        <v>30</v>
      </c>
      <c r="I63" s="13" t="s">
        <v>31</v>
      </c>
      <c r="J63" s="13" t="s">
        <v>32</v>
      </c>
      <c r="K63" s="13" t="s">
        <v>33</v>
      </c>
      <c r="L63" s="27" t="s">
        <v>102</v>
      </c>
      <c r="M63" s="13"/>
      <c r="N63" s="13"/>
      <c r="O63" s="13"/>
      <c r="P63" s="13"/>
      <c r="Q63" s="15" t="n">
        <f aca="false">0.4/10</f>
        <v>0.04</v>
      </c>
      <c r="R63" s="16" t="n">
        <v>1</v>
      </c>
      <c r="S63" s="13"/>
      <c r="T63" s="28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" hidden="false" customHeight="false" outlineLevel="0" collapsed="false">
      <c r="A64" s="11" t="s">
        <v>103</v>
      </c>
      <c r="B64" s="11" t="s">
        <v>26</v>
      </c>
      <c r="C64" s="11" t="str">
        <f aca="false">IF(D64="מינימרקט","מינימרקט",IF(D64="ON THE GO","פיצוחיות","מזון מהיר"))&amp;" "&amp;E64&amp;" "&amp;F64</f>
        <v>מזון מהיר ערבי קר פרטי</v>
      </c>
      <c r="D64" s="11" t="s">
        <v>57</v>
      </c>
      <c r="E64" s="11" t="s">
        <v>51</v>
      </c>
      <c r="F64" s="12" t="s">
        <v>29</v>
      </c>
      <c r="G64" s="13"/>
      <c r="H64" s="12" t="s">
        <v>30</v>
      </c>
      <c r="I64" s="13" t="s">
        <v>31</v>
      </c>
      <c r="J64" s="13" t="s">
        <v>32</v>
      </c>
      <c r="K64" s="13" t="s">
        <v>33</v>
      </c>
      <c r="L64" s="27" t="s">
        <v>102</v>
      </c>
      <c r="M64" s="13"/>
      <c r="N64" s="13"/>
      <c r="O64" s="13"/>
      <c r="P64" s="13"/>
      <c r="Q64" s="15" t="n">
        <f aca="false">0.4/8</f>
        <v>0.05</v>
      </c>
      <c r="R64" s="16" t="n">
        <v>1</v>
      </c>
      <c r="S64" s="13"/>
      <c r="T64" s="28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" hidden="false" customHeight="false" outlineLevel="0" collapsed="false">
      <c r="A65" s="11" t="s">
        <v>104</v>
      </c>
      <c r="B65" s="12" t="s">
        <v>26</v>
      </c>
      <c r="C65" s="11" t="str">
        <f aca="false">IF(D65="מינימרקט","מינימרקט",IF(D65="ON THE GO","פיצוחיות","מזון מהיר"))&amp;" "&amp;E65&amp;" "&amp;F65</f>
        <v>פיצוחיות כללי קר פרטי</v>
      </c>
      <c r="D65" s="12" t="s">
        <v>27</v>
      </c>
      <c r="E65" s="12" t="s">
        <v>28</v>
      </c>
      <c r="F65" s="12" t="s">
        <v>29</v>
      </c>
      <c r="G65" s="13"/>
      <c r="H65" s="12" t="s">
        <v>30</v>
      </c>
      <c r="I65" s="13" t="s">
        <v>31</v>
      </c>
      <c r="J65" s="13" t="s">
        <v>32</v>
      </c>
      <c r="K65" s="13" t="s">
        <v>33</v>
      </c>
      <c r="L65" s="27" t="n">
        <v>7290110110635</v>
      </c>
      <c r="M65" s="13"/>
      <c r="N65" s="13"/>
      <c r="O65" s="13"/>
      <c r="P65" s="13"/>
      <c r="Q65" s="15" t="n">
        <f aca="false">0.4/13</f>
        <v>0.0307692307692308</v>
      </c>
      <c r="R65" s="16"/>
      <c r="S65" s="13"/>
      <c r="T65" s="28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" hidden="false" customHeight="false" outlineLevel="0" collapsed="false">
      <c r="A66" s="11" t="s">
        <v>104</v>
      </c>
      <c r="B66" s="11" t="s">
        <v>26</v>
      </c>
      <c r="C66" s="11" t="str">
        <f aca="false">IF(D66="מינימרקט","מינימרקט",IF(D66="ON THE GO","פיצוחיות","מזון מהיר"))&amp;" "&amp;E66&amp;" "&amp;F66</f>
        <v>פיצוחיות חרדי קר פרטי</v>
      </c>
      <c r="D66" s="11" t="s">
        <v>27</v>
      </c>
      <c r="E66" s="11" t="s">
        <v>35</v>
      </c>
      <c r="F66" s="12" t="s">
        <v>29</v>
      </c>
      <c r="G66" s="13"/>
      <c r="H66" s="12" t="s">
        <v>30</v>
      </c>
      <c r="I66" s="13" t="s">
        <v>31</v>
      </c>
      <c r="J66" s="13" t="s">
        <v>32</v>
      </c>
      <c r="K66" s="13" t="s">
        <v>33</v>
      </c>
      <c r="L66" s="27" t="n">
        <v>7290110110635</v>
      </c>
      <c r="M66" s="13"/>
      <c r="N66" s="13"/>
      <c r="O66" s="13"/>
      <c r="P66" s="13"/>
      <c r="Q66" s="15" t="n">
        <f aca="false">0.4/12</f>
        <v>0.0333333333333333</v>
      </c>
      <c r="R66" s="16" t="n">
        <v>1</v>
      </c>
      <c r="S66" s="13"/>
      <c r="T66" s="28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" hidden="false" customHeight="false" outlineLevel="0" collapsed="false">
      <c r="A67" s="11" t="s">
        <v>105</v>
      </c>
      <c r="B67" s="11" t="s">
        <v>26</v>
      </c>
      <c r="C67" s="11" t="str">
        <f aca="false">IF(D67="מינימרקט","מינימרקט",IF(D67="ON THE GO","פיצוחיות","מזון מהיר"))&amp;" "&amp;E67&amp;" "&amp;F67</f>
        <v>פיצוחיות ערבי קר פרטי</v>
      </c>
      <c r="D67" s="11" t="s">
        <v>27</v>
      </c>
      <c r="E67" s="11" t="s">
        <v>51</v>
      </c>
      <c r="F67" s="12" t="s">
        <v>29</v>
      </c>
      <c r="G67" s="13"/>
      <c r="H67" s="12" t="s">
        <v>30</v>
      </c>
      <c r="I67" s="13" t="s">
        <v>31</v>
      </c>
      <c r="J67" s="13" t="s">
        <v>32</v>
      </c>
      <c r="K67" s="13" t="s">
        <v>33</v>
      </c>
      <c r="L67" s="27" t="s">
        <v>106</v>
      </c>
      <c r="M67" s="13"/>
      <c r="N67" s="13"/>
      <c r="O67" s="13"/>
      <c r="P67" s="13"/>
      <c r="Q67" s="15" t="n">
        <f aca="false">0.4/9</f>
        <v>0.0444444444444444</v>
      </c>
      <c r="R67" s="16" t="n">
        <v>1</v>
      </c>
      <c r="S67" s="13"/>
      <c r="T67" s="28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" hidden="false" customHeight="false" outlineLevel="0" collapsed="false">
      <c r="A68" s="11" t="s">
        <v>105</v>
      </c>
      <c r="B68" s="11" t="s">
        <v>26</v>
      </c>
      <c r="C68" s="11" t="str">
        <f aca="false">IF(D68="מינימרקט","מינימרקט",IF(D68="ON THE GO","פיצוחיות","מזון מהיר"))&amp;" "&amp;E68&amp;" "&amp;F68</f>
        <v>מזון מהיר ערבי קר פרטי</v>
      </c>
      <c r="D68" s="11" t="s">
        <v>57</v>
      </c>
      <c r="E68" s="11" t="s">
        <v>51</v>
      </c>
      <c r="F68" s="12" t="s">
        <v>29</v>
      </c>
      <c r="G68" s="13"/>
      <c r="H68" s="12" t="s">
        <v>30</v>
      </c>
      <c r="I68" s="13" t="s">
        <v>31</v>
      </c>
      <c r="J68" s="13" t="s">
        <v>32</v>
      </c>
      <c r="K68" s="13" t="s">
        <v>33</v>
      </c>
      <c r="L68" s="27" t="s">
        <v>106</v>
      </c>
      <c r="M68" s="13"/>
      <c r="N68" s="13"/>
      <c r="O68" s="13"/>
      <c r="P68" s="13"/>
      <c r="Q68" s="15" t="n">
        <f aca="false">0.4/8</f>
        <v>0.05</v>
      </c>
      <c r="R68" s="16" t="n">
        <v>1</v>
      </c>
      <c r="S68" s="13"/>
      <c r="T68" s="16" t="s">
        <v>43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" hidden="false" customHeight="false" outlineLevel="0" collapsed="false">
      <c r="A69" s="11" t="s">
        <v>70</v>
      </c>
      <c r="B69" s="11" t="s">
        <v>26</v>
      </c>
      <c r="C69" s="11" t="str">
        <f aca="false">IF(D69="מינימרקט","מינימרקט",IF(D69="ON THE GO","פיצוחיות","מזון מהיר"))&amp;" "&amp;E69&amp;" "&amp;F69</f>
        <v>מינימרקט חרדי קר פרטי</v>
      </c>
      <c r="D69" s="11" t="s">
        <v>37</v>
      </c>
      <c r="E69" s="11" t="s">
        <v>35</v>
      </c>
      <c r="F69" s="12" t="s">
        <v>29</v>
      </c>
      <c r="G69" s="13"/>
      <c r="H69" s="12" t="s">
        <v>38</v>
      </c>
      <c r="I69" s="13" t="s">
        <v>31</v>
      </c>
      <c r="J69" s="13" t="s">
        <v>32</v>
      </c>
      <c r="K69" s="13" t="s">
        <v>33</v>
      </c>
      <c r="L69" s="14" t="n">
        <v>7290013585240</v>
      </c>
      <c r="M69" s="13"/>
      <c r="N69" s="13"/>
      <c r="O69" s="13"/>
      <c r="P69" s="13"/>
      <c r="Q69" s="22" t="n">
        <f aca="false">0.4/11</f>
        <v>0.0363636363636364</v>
      </c>
      <c r="R69" s="16" t="n">
        <v>1</v>
      </c>
      <c r="S69" s="13"/>
      <c r="T69" s="16" t="s">
        <v>107</v>
      </c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" hidden="false" customHeight="false" outlineLevel="0" collapsed="false">
      <c r="A70" s="11" t="s">
        <v>70</v>
      </c>
      <c r="B70" s="11" t="s">
        <v>26</v>
      </c>
      <c r="C70" s="11" t="str">
        <f aca="false">IF(D70="מינימרקט","מינימרקט",IF(D70="ON THE GO","פיצוחיות","מזון מהיר"))&amp;" "&amp;E70&amp;" "&amp;F70</f>
        <v>מינימרקט כללי אילת</v>
      </c>
      <c r="D70" s="12" t="s">
        <v>37</v>
      </c>
      <c r="E70" s="12" t="s">
        <v>28</v>
      </c>
      <c r="F70" s="12" t="s">
        <v>40</v>
      </c>
      <c r="G70" s="12"/>
      <c r="H70" s="12" t="s">
        <v>38</v>
      </c>
      <c r="I70" s="13" t="s">
        <v>31</v>
      </c>
      <c r="J70" s="13" t="s">
        <v>32</v>
      </c>
      <c r="K70" s="13" t="s">
        <v>33</v>
      </c>
      <c r="L70" s="29" t="n">
        <v>7290013585240</v>
      </c>
      <c r="M70" s="13"/>
      <c r="N70" s="13"/>
      <c r="O70" s="13"/>
      <c r="P70" s="13"/>
      <c r="Q70" s="20" t="n">
        <v>0.0285714285714286</v>
      </c>
      <c r="R70" s="16" t="n">
        <v>1</v>
      </c>
      <c r="S70" s="13"/>
      <c r="T70" s="16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" hidden="false" customHeight="false" outlineLevel="0" collapsed="false">
      <c r="A71" s="11" t="s">
        <v>108</v>
      </c>
      <c r="B71" s="11" t="s">
        <v>26</v>
      </c>
      <c r="C71" s="11" t="str">
        <f aca="false">IF(D71="מינימרקט","מינימרקט",IF(D71="ON THE GO","פיצוחיות","מזון מהיר"))&amp;" "&amp;E71&amp;" "&amp;F71</f>
        <v>מזון מהיר כללי קר פרטי</v>
      </c>
      <c r="D71" s="11" t="s">
        <v>57</v>
      </c>
      <c r="E71" s="11" t="s">
        <v>28</v>
      </c>
      <c r="F71" s="12" t="s">
        <v>29</v>
      </c>
      <c r="G71" s="13"/>
      <c r="H71" s="12" t="s">
        <v>30</v>
      </c>
      <c r="I71" s="13" t="s">
        <v>31</v>
      </c>
      <c r="J71" s="13" t="s">
        <v>32</v>
      </c>
      <c r="K71" s="13" t="s">
        <v>33</v>
      </c>
      <c r="L71" s="27" t="s">
        <v>106</v>
      </c>
      <c r="M71" s="13"/>
      <c r="N71" s="13"/>
      <c r="O71" s="13"/>
      <c r="P71" s="13"/>
      <c r="Q71" s="15" t="n">
        <f aca="false">0.4/11</f>
        <v>0.0363636363636364</v>
      </c>
      <c r="R71" s="16" t="n">
        <v>1</v>
      </c>
      <c r="S71" s="13"/>
      <c r="T71" s="16" t="s">
        <v>109</v>
      </c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56" hidden="false" customHeight="false" outlineLevel="0" collapsed="false">
      <c r="A72" s="11" t="s">
        <v>108</v>
      </c>
      <c r="B72" s="11" t="s">
        <v>26</v>
      </c>
      <c r="C72" s="11" t="str">
        <f aca="false">IF(D72="מינימרקט","מינימרקט",IF(D72="ON THE GO","פיצוחיות","מזון מהיר"))&amp;" "&amp;E72&amp;" "&amp;F72</f>
        <v>מזון מהיר חרדי קר פרטי</v>
      </c>
      <c r="D72" s="11" t="s">
        <v>57</v>
      </c>
      <c r="E72" s="11" t="s">
        <v>35</v>
      </c>
      <c r="F72" s="12" t="s">
        <v>29</v>
      </c>
      <c r="G72" s="13"/>
      <c r="H72" s="12" t="s">
        <v>30</v>
      </c>
      <c r="I72" s="13" t="s">
        <v>31</v>
      </c>
      <c r="J72" s="13" t="s">
        <v>32</v>
      </c>
      <c r="K72" s="13" t="s">
        <v>33</v>
      </c>
      <c r="L72" s="27" t="n">
        <v>7290110110659</v>
      </c>
      <c r="M72" s="13"/>
      <c r="N72" s="13"/>
      <c r="O72" s="13"/>
      <c r="P72" s="13"/>
      <c r="Q72" s="15" t="n">
        <f aca="false">0.4/10</f>
        <v>0.04</v>
      </c>
      <c r="R72" s="16" t="n">
        <v>1</v>
      </c>
      <c r="S72" s="13"/>
      <c r="T72" s="34" t="s">
        <v>110</v>
      </c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" hidden="false" customHeight="false" outlineLevel="0" collapsed="false">
      <c r="A73" s="11" t="s">
        <v>111</v>
      </c>
      <c r="B73" s="11" t="s">
        <v>26</v>
      </c>
      <c r="C73" s="11" t="str">
        <f aca="false">IF(D73="מינימרקט","מינימרקט",IF(D73="ON THE GO","פיצוחיות","מזון מהיר"))&amp;" "&amp;E73&amp;" "&amp;F73</f>
        <v>מינימרקט ערבי קר פרטי</v>
      </c>
      <c r="D73" s="11" t="s">
        <v>37</v>
      </c>
      <c r="E73" s="11" t="s">
        <v>51</v>
      </c>
      <c r="F73" s="12" t="s">
        <v>29</v>
      </c>
      <c r="G73" s="12"/>
      <c r="H73" s="12"/>
      <c r="I73" s="13" t="s">
        <v>31</v>
      </c>
      <c r="J73" s="13" t="s">
        <v>32</v>
      </c>
      <c r="K73" s="13" t="s">
        <v>33</v>
      </c>
      <c r="L73" s="29" t="s">
        <v>72</v>
      </c>
      <c r="M73" s="13"/>
      <c r="N73" s="13"/>
      <c r="O73" s="13"/>
      <c r="P73" s="13"/>
      <c r="Q73" s="24" t="n">
        <f aca="false">0.4/7</f>
        <v>0.0571428571428571</v>
      </c>
      <c r="R73" s="13" t="n">
        <v>1</v>
      </c>
      <c r="S73" s="13"/>
      <c r="T73" s="16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" hidden="false" customHeight="false" outlineLevel="0" collapsed="false">
      <c r="A74" s="11" t="s">
        <v>71</v>
      </c>
      <c r="B74" s="11" t="s">
        <v>26</v>
      </c>
      <c r="C74" s="11" t="str">
        <f aca="false">IF(D74="מינימרקט","מינימרקט",IF(D74="ON THE GO","פיצוחיות","מזון מהיר"))&amp;" "&amp;E74&amp;" "&amp;F74</f>
        <v>מינימרקט חרדי קר פרטי</v>
      </c>
      <c r="D74" s="11" t="s">
        <v>37</v>
      </c>
      <c r="E74" s="11" t="s">
        <v>35</v>
      </c>
      <c r="F74" s="12" t="s">
        <v>29</v>
      </c>
      <c r="G74" s="13"/>
      <c r="H74" s="12" t="s">
        <v>38</v>
      </c>
      <c r="I74" s="13" t="s">
        <v>31</v>
      </c>
      <c r="J74" s="13" t="s">
        <v>32</v>
      </c>
      <c r="K74" s="13" t="s">
        <v>33</v>
      </c>
      <c r="L74" s="29" t="s">
        <v>72</v>
      </c>
      <c r="M74" s="13"/>
      <c r="N74" s="13"/>
      <c r="O74" s="13"/>
      <c r="P74" s="13"/>
      <c r="Q74" s="22" t="n">
        <f aca="false">0.4/11</f>
        <v>0.0363636363636364</v>
      </c>
      <c r="R74" s="16" t="n">
        <v>1</v>
      </c>
      <c r="S74" s="13"/>
      <c r="T74" s="16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" hidden="false" customHeight="false" outlineLevel="0" collapsed="false">
      <c r="A75" s="11" t="s">
        <v>71</v>
      </c>
      <c r="B75" s="11" t="s">
        <v>26</v>
      </c>
      <c r="C75" s="11" t="str">
        <f aca="false">IF(D75="מינימרקט","מינימרקט",IF(D75="ON THE GO","פיצוחיות","מזון מהיר"))&amp;" "&amp;E75&amp;" "&amp;F75</f>
        <v>מינימרקט כללי אילת</v>
      </c>
      <c r="D75" s="12" t="s">
        <v>37</v>
      </c>
      <c r="E75" s="12" t="s">
        <v>28</v>
      </c>
      <c r="F75" s="12" t="s">
        <v>40</v>
      </c>
      <c r="G75" s="12"/>
      <c r="H75" s="12" t="s">
        <v>38</v>
      </c>
      <c r="I75" s="13" t="s">
        <v>31</v>
      </c>
      <c r="J75" s="13" t="s">
        <v>32</v>
      </c>
      <c r="K75" s="13" t="s">
        <v>33</v>
      </c>
      <c r="L75" s="29" t="s">
        <v>72</v>
      </c>
      <c r="M75" s="13"/>
      <c r="N75" s="13"/>
      <c r="O75" s="13"/>
      <c r="P75" s="13"/>
      <c r="Q75" s="20" t="n">
        <v>0.0285714285714286</v>
      </c>
      <c r="R75" s="16" t="n">
        <v>1</v>
      </c>
      <c r="S75" s="13"/>
      <c r="T75" s="16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" hidden="false" customHeight="false" outlineLevel="0" collapsed="false">
      <c r="A76" s="11" t="s">
        <v>112</v>
      </c>
      <c r="B76" s="11" t="s">
        <v>26</v>
      </c>
      <c r="C76" s="11" t="str">
        <f aca="false">IF(D76="מינימרקט","מינימרקט",IF(D76="ON THE GO","פיצוחיות","מזון מהיר"))&amp;" "&amp;E76&amp;" "&amp;F76</f>
        <v>מינימרקט ערבי קר פרטי</v>
      </c>
      <c r="D76" s="11" t="s">
        <v>37</v>
      </c>
      <c r="E76" s="11" t="s">
        <v>51</v>
      </c>
      <c r="F76" s="12" t="s">
        <v>29</v>
      </c>
      <c r="G76" s="12"/>
      <c r="H76" s="12"/>
      <c r="I76" s="13" t="s">
        <v>31</v>
      </c>
      <c r="J76" s="13" t="s">
        <v>32</v>
      </c>
      <c r="K76" s="13" t="s">
        <v>33</v>
      </c>
      <c r="L76" s="29" t="n">
        <v>7290003667109</v>
      </c>
      <c r="M76" s="13"/>
      <c r="N76" s="13"/>
      <c r="O76" s="13"/>
      <c r="P76" s="13"/>
      <c r="Q76" s="24" t="n">
        <f aca="false">0.4/7</f>
        <v>0.0571428571428571</v>
      </c>
      <c r="R76" s="13" t="n">
        <v>1</v>
      </c>
      <c r="S76" s="13"/>
      <c r="T76" s="28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" hidden="false" customHeight="false" outlineLevel="0" collapsed="false">
      <c r="A77" s="11" t="s">
        <v>66</v>
      </c>
      <c r="B77" s="11" t="s">
        <v>26</v>
      </c>
      <c r="C77" s="11" t="str">
        <f aca="false">IF(D77="מינימרקט","מינימרקט",IF(D77="ON THE GO","פיצוחיות","מזון מהיר"))&amp;" "&amp;E77&amp;" "&amp;F77</f>
        <v>מינימרקט חרדי קר פרטי</v>
      </c>
      <c r="D77" s="11" t="s">
        <v>37</v>
      </c>
      <c r="E77" s="11" t="s">
        <v>35</v>
      </c>
      <c r="F77" s="12" t="s">
        <v>29</v>
      </c>
      <c r="G77" s="13"/>
      <c r="H77" s="12" t="s">
        <v>38</v>
      </c>
      <c r="I77" s="13" t="s">
        <v>31</v>
      </c>
      <c r="J77" s="13" t="s">
        <v>32</v>
      </c>
      <c r="K77" s="13" t="s">
        <v>33</v>
      </c>
      <c r="L77" s="14" t="n">
        <v>7290003667109</v>
      </c>
      <c r="M77" s="13"/>
      <c r="N77" s="13"/>
      <c r="O77" s="13"/>
      <c r="P77" s="13"/>
      <c r="Q77" s="22" t="n">
        <f aca="false">0.4/11</f>
        <v>0.0363636363636364</v>
      </c>
      <c r="R77" s="16" t="n">
        <v>1</v>
      </c>
      <c r="S77" s="13"/>
      <c r="T77" s="28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" hidden="false" customHeight="false" outlineLevel="0" collapsed="false">
      <c r="A78" s="11" t="s">
        <v>66</v>
      </c>
      <c r="B78" s="11" t="s">
        <v>26</v>
      </c>
      <c r="C78" s="11" t="str">
        <f aca="false">IF(D78="מינימרקט","מינימרקט",IF(D78="ON THE GO","פיצוחיות","מזון מהיר"))&amp;" "&amp;E78&amp;" "&amp;F78</f>
        <v>מינימרקט כללי אילת</v>
      </c>
      <c r="D78" s="12" t="s">
        <v>37</v>
      </c>
      <c r="E78" s="12" t="s">
        <v>28</v>
      </c>
      <c r="F78" s="12" t="s">
        <v>40</v>
      </c>
      <c r="G78" s="12"/>
      <c r="H78" s="12" t="s">
        <v>38</v>
      </c>
      <c r="I78" s="13" t="s">
        <v>31</v>
      </c>
      <c r="J78" s="13" t="s">
        <v>32</v>
      </c>
      <c r="K78" s="13" t="s">
        <v>33</v>
      </c>
      <c r="L78" s="29" t="n">
        <v>7290003667109</v>
      </c>
      <c r="M78" s="13"/>
      <c r="N78" s="13"/>
      <c r="O78" s="13"/>
      <c r="P78" s="13"/>
      <c r="Q78" s="20" t="n">
        <v>0.0285714285714286</v>
      </c>
      <c r="R78" s="16" t="n">
        <v>1</v>
      </c>
      <c r="S78" s="13"/>
      <c r="T78" s="28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" hidden="false" customHeight="false" outlineLevel="0" collapsed="false">
      <c r="A79" s="11" t="s">
        <v>113</v>
      </c>
      <c r="B79" s="11" t="s">
        <v>26</v>
      </c>
      <c r="C79" s="11" t="str">
        <f aca="false">IF(D79="מינימרקט","מינימרקט",IF(D79="ON THE GO","פיצוחיות","מזון מהיר"))&amp;" "&amp;E79&amp;" "&amp;F79</f>
        <v>פיצוחיות כללי קר פרטי</v>
      </c>
      <c r="D79" s="11" t="s">
        <v>27</v>
      </c>
      <c r="E79" s="11" t="s">
        <v>28</v>
      </c>
      <c r="F79" s="12" t="s">
        <v>29</v>
      </c>
      <c r="G79" s="13"/>
      <c r="H79" s="12" t="s">
        <v>30</v>
      </c>
      <c r="I79" s="13" t="s">
        <v>31</v>
      </c>
      <c r="J79" s="13" t="s">
        <v>32</v>
      </c>
      <c r="K79" s="13" t="s">
        <v>33</v>
      </c>
      <c r="L79" s="27" t="n">
        <v>7290001594179</v>
      </c>
      <c r="M79" s="13"/>
      <c r="N79" s="13"/>
      <c r="O79" s="13"/>
      <c r="P79" s="13"/>
      <c r="Q79" s="15" t="n">
        <f aca="false">0.4/13</f>
        <v>0.0307692307692308</v>
      </c>
      <c r="R79" s="16" t="n">
        <v>1</v>
      </c>
      <c r="S79" s="13"/>
      <c r="T79" s="28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" hidden="false" customHeight="false" outlineLevel="0" collapsed="false">
      <c r="A80" s="11" t="s">
        <v>113</v>
      </c>
      <c r="B80" s="11" t="s">
        <v>26</v>
      </c>
      <c r="C80" s="11" t="str">
        <f aca="false">IF(D80="מינימרקט","מינימרקט",IF(D80="ON THE GO","פיצוחיות","מזון מהיר"))&amp;" "&amp;E80&amp;" "&amp;F80</f>
        <v>פיצוחיות חרדי קר פרטי</v>
      </c>
      <c r="D80" s="11" t="s">
        <v>27</v>
      </c>
      <c r="E80" s="11" t="s">
        <v>35</v>
      </c>
      <c r="F80" s="12" t="s">
        <v>29</v>
      </c>
      <c r="G80" s="13"/>
      <c r="H80" s="12" t="s">
        <v>30</v>
      </c>
      <c r="I80" s="13" t="s">
        <v>31</v>
      </c>
      <c r="J80" s="13" t="s">
        <v>32</v>
      </c>
      <c r="K80" s="13" t="s">
        <v>33</v>
      </c>
      <c r="L80" s="27" t="n">
        <v>7290001594179</v>
      </c>
      <c r="M80" s="13"/>
      <c r="N80" s="13"/>
      <c r="O80" s="13"/>
      <c r="P80" s="13"/>
      <c r="Q80" s="15" t="n">
        <f aca="false">0.4/12</f>
        <v>0.0333333333333333</v>
      </c>
      <c r="R80" s="16" t="n">
        <v>1</v>
      </c>
      <c r="S80" s="13"/>
      <c r="T80" s="28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" hidden="false" customHeight="false" outlineLevel="0" collapsed="false">
      <c r="A81" s="11" t="s">
        <v>114</v>
      </c>
      <c r="B81" s="11" t="s">
        <v>26</v>
      </c>
      <c r="C81" s="11" t="str">
        <f aca="false">IF(D81="מינימרקט","מינימרקט",IF(D81="ON THE GO","פיצוחיות","מזון מהיר"))&amp;" "&amp;E81&amp;" "&amp;F81</f>
        <v>פיצוחיות ערבי קר פרטי</v>
      </c>
      <c r="D81" s="11" t="s">
        <v>27</v>
      </c>
      <c r="E81" s="11" t="s">
        <v>51</v>
      </c>
      <c r="F81" s="12" t="s">
        <v>29</v>
      </c>
      <c r="G81" s="13"/>
      <c r="H81" s="12" t="s">
        <v>30</v>
      </c>
      <c r="I81" s="13" t="s">
        <v>31</v>
      </c>
      <c r="J81" s="13" t="s">
        <v>32</v>
      </c>
      <c r="K81" s="13" t="s">
        <v>33</v>
      </c>
      <c r="L81" s="27" t="n">
        <v>7290011018443</v>
      </c>
      <c r="M81" s="13"/>
      <c r="N81" s="13"/>
      <c r="O81" s="13"/>
      <c r="P81" s="13"/>
      <c r="Q81" s="15" t="n">
        <f aca="false">0.4/9</f>
        <v>0.0444444444444444</v>
      </c>
      <c r="R81" s="16" t="n">
        <v>1</v>
      </c>
      <c r="S81" s="13"/>
      <c r="T81" s="28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" hidden="false" customHeight="false" outlineLevel="0" collapsed="false">
      <c r="A82" s="11" t="s">
        <v>114</v>
      </c>
      <c r="B82" s="11" t="s">
        <v>26</v>
      </c>
      <c r="C82" s="11" t="str">
        <f aca="false">IF(D82="מינימרקט","מינימרקט",IF(D82="ON THE GO","פיצוחיות","מזון מהיר"))&amp;" "&amp;E82&amp;" "&amp;F82</f>
        <v>מזון מהיר ערבי קר פרטי</v>
      </c>
      <c r="D82" s="11" t="s">
        <v>57</v>
      </c>
      <c r="E82" s="11" t="s">
        <v>51</v>
      </c>
      <c r="F82" s="12" t="s">
        <v>29</v>
      </c>
      <c r="G82" s="13"/>
      <c r="H82" s="12" t="s">
        <v>30</v>
      </c>
      <c r="I82" s="13" t="s">
        <v>31</v>
      </c>
      <c r="J82" s="13" t="s">
        <v>32</v>
      </c>
      <c r="K82" s="13" t="s">
        <v>33</v>
      </c>
      <c r="L82" s="27" t="n">
        <v>7290011018443</v>
      </c>
      <c r="M82" s="13"/>
      <c r="N82" s="13"/>
      <c r="O82" s="13"/>
      <c r="P82" s="13"/>
      <c r="Q82" s="15" t="n">
        <f aca="false">0.4/8</f>
        <v>0.05</v>
      </c>
      <c r="R82" s="16" t="n">
        <v>1</v>
      </c>
      <c r="S82" s="13"/>
      <c r="T82" s="28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" hidden="false" customHeight="false" outlineLevel="0" collapsed="false">
      <c r="A83" s="11" t="s">
        <v>115</v>
      </c>
      <c r="B83" s="11" t="s">
        <v>26</v>
      </c>
      <c r="C83" s="11" t="str">
        <f aca="false">IF(D83="מינימרקט","מינימרקט",IF(D83="ON THE GO","פיצוחיות","מזון מהיר"))&amp;" "&amp;E83&amp;" "&amp;F83</f>
        <v>מזון מהיר כללי קר פרטי</v>
      </c>
      <c r="D83" s="11" t="s">
        <v>57</v>
      </c>
      <c r="E83" s="11" t="s">
        <v>28</v>
      </c>
      <c r="F83" s="12" t="s">
        <v>29</v>
      </c>
      <c r="G83" s="13"/>
      <c r="H83" s="12" t="s">
        <v>30</v>
      </c>
      <c r="I83" s="13" t="s">
        <v>31</v>
      </c>
      <c r="J83" s="13" t="s">
        <v>32</v>
      </c>
      <c r="K83" s="13" t="s">
        <v>33</v>
      </c>
      <c r="L83" s="27" t="n">
        <v>7290011018443</v>
      </c>
      <c r="M83" s="13"/>
      <c r="N83" s="13"/>
      <c r="O83" s="13"/>
      <c r="P83" s="13"/>
      <c r="Q83" s="15" t="n">
        <f aca="false">0.4/11</f>
        <v>0.0363636363636364</v>
      </c>
      <c r="R83" s="16" t="n">
        <v>1</v>
      </c>
      <c r="S83" s="13"/>
      <c r="T83" s="28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" hidden="false" customHeight="false" outlineLevel="0" collapsed="false">
      <c r="A84" s="11" t="s">
        <v>115</v>
      </c>
      <c r="B84" s="11" t="s">
        <v>26</v>
      </c>
      <c r="C84" s="11" t="str">
        <f aca="false">IF(D84="מינימרקט","מינימרקט",IF(D84="ON THE GO","פיצוחיות","מזון מהיר"))&amp;" "&amp;E84&amp;" "&amp;F84</f>
        <v>מזון מהיר חרדי קר פרטי</v>
      </c>
      <c r="D84" s="11" t="s">
        <v>57</v>
      </c>
      <c r="E84" s="11" t="s">
        <v>35</v>
      </c>
      <c r="F84" s="12" t="s">
        <v>29</v>
      </c>
      <c r="G84" s="13"/>
      <c r="H84" s="12" t="s">
        <v>30</v>
      </c>
      <c r="I84" s="13" t="s">
        <v>31</v>
      </c>
      <c r="J84" s="13" t="s">
        <v>32</v>
      </c>
      <c r="K84" s="13" t="s">
        <v>33</v>
      </c>
      <c r="L84" s="27" t="n">
        <v>7290011018443</v>
      </c>
      <c r="M84" s="13"/>
      <c r="N84" s="13"/>
      <c r="O84" s="13"/>
      <c r="P84" s="13"/>
      <c r="Q84" s="15" t="n">
        <f aca="false">0.4/10</f>
        <v>0.04</v>
      </c>
      <c r="R84" s="16" t="n">
        <v>1</v>
      </c>
      <c r="S84" s="13"/>
      <c r="T84" s="16" t="s">
        <v>43</v>
      </c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" hidden="false" customHeight="false" outlineLevel="0" collapsed="false">
      <c r="A85" s="11" t="s">
        <v>116</v>
      </c>
      <c r="B85" s="11" t="s">
        <v>26</v>
      </c>
      <c r="C85" s="11" t="str">
        <f aca="false">IF(D85="מינימרקט","מינימרקט",IF(D85="ON THE GO","פיצוחיות","מזון מהיר"))&amp;" "&amp;E85&amp;" "&amp;F85</f>
        <v>פיצוחיות כללי קר פרטי</v>
      </c>
      <c r="D85" s="11" t="s">
        <v>27</v>
      </c>
      <c r="E85" s="11" t="s">
        <v>28</v>
      </c>
      <c r="F85" s="12" t="s">
        <v>29</v>
      </c>
      <c r="G85" s="13"/>
      <c r="H85" s="12" t="s">
        <v>30</v>
      </c>
      <c r="I85" s="13" t="s">
        <v>31</v>
      </c>
      <c r="J85" s="13" t="s">
        <v>32</v>
      </c>
      <c r="K85" s="13" t="s">
        <v>33</v>
      </c>
      <c r="L85" s="27" t="n">
        <v>7290011018184</v>
      </c>
      <c r="M85" s="13"/>
      <c r="N85" s="13"/>
      <c r="O85" s="13"/>
      <c r="P85" s="13"/>
      <c r="Q85" s="15" t="n">
        <f aca="false">0.4/13</f>
        <v>0.0307692307692308</v>
      </c>
      <c r="R85" s="16" t="n">
        <v>1</v>
      </c>
      <c r="S85" s="13"/>
      <c r="T85" s="16" t="s">
        <v>107</v>
      </c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" hidden="false" customHeight="false" outlineLevel="0" collapsed="false">
      <c r="A86" s="11" t="s">
        <v>116</v>
      </c>
      <c r="B86" s="11" t="s">
        <v>26</v>
      </c>
      <c r="C86" s="11" t="str">
        <f aca="false">IF(D86="מינימרקט","מינימרקט",IF(D86="ON THE GO","פיצוחיות","מזון מהיר"))&amp;" "&amp;E86&amp;" "&amp;F86</f>
        <v>פיצוחיות חרדי קר פרטי</v>
      </c>
      <c r="D86" s="11" t="s">
        <v>27</v>
      </c>
      <c r="E86" s="11" t="s">
        <v>35</v>
      </c>
      <c r="F86" s="12" t="s">
        <v>29</v>
      </c>
      <c r="G86" s="13"/>
      <c r="H86" s="12" t="s">
        <v>30</v>
      </c>
      <c r="I86" s="13" t="s">
        <v>31</v>
      </c>
      <c r="J86" s="13" t="s">
        <v>32</v>
      </c>
      <c r="K86" s="13" t="s">
        <v>33</v>
      </c>
      <c r="L86" s="27" t="n">
        <v>7290011018184</v>
      </c>
      <c r="M86" s="13"/>
      <c r="N86" s="13"/>
      <c r="O86" s="13"/>
      <c r="P86" s="13"/>
      <c r="Q86" s="15" t="n">
        <f aca="false">0.4/12</f>
        <v>0.0333333333333333</v>
      </c>
      <c r="R86" s="16" t="n">
        <v>1</v>
      </c>
      <c r="S86" s="13"/>
      <c r="T86" s="16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" hidden="false" customHeight="false" outlineLevel="0" collapsed="false">
      <c r="A87" s="11" t="s">
        <v>117</v>
      </c>
      <c r="B87" s="11" t="s">
        <v>26</v>
      </c>
      <c r="C87" s="11" t="str">
        <f aca="false">IF(D87="מינימרקט","מינימרקט",IF(D87="ON THE GO","פיצוחיות","מזון מהיר"))&amp;" "&amp;E87&amp;" "&amp;F87</f>
        <v>מינימרקט ערבי קר פרטי</v>
      </c>
      <c r="D87" s="11" t="s">
        <v>37</v>
      </c>
      <c r="E87" s="11" t="s">
        <v>51</v>
      </c>
      <c r="F87" s="12" t="s">
        <v>29</v>
      </c>
      <c r="G87" s="12"/>
      <c r="H87" s="12"/>
      <c r="I87" s="13" t="s">
        <v>31</v>
      </c>
      <c r="J87" s="13" t="s">
        <v>32</v>
      </c>
      <c r="K87" s="13" t="s">
        <v>33</v>
      </c>
      <c r="L87" s="29" t="n">
        <v>7290011018283</v>
      </c>
      <c r="M87" s="13"/>
      <c r="N87" s="13"/>
      <c r="O87" s="13"/>
      <c r="P87" s="13"/>
      <c r="Q87" s="24" t="n">
        <f aca="false">0.4/7</f>
        <v>0.0571428571428571</v>
      </c>
      <c r="R87" s="13" t="n">
        <v>1</v>
      </c>
      <c r="S87" s="13"/>
      <c r="T87" s="16" t="s">
        <v>109</v>
      </c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56" hidden="false" customHeight="false" outlineLevel="0" collapsed="false">
      <c r="A88" s="11" t="s">
        <v>63</v>
      </c>
      <c r="B88" s="11" t="s">
        <v>26</v>
      </c>
      <c r="C88" s="11" t="str">
        <f aca="false">IF(D88="מינימרקט","מינימרקט",IF(D88="ON THE GO","פיצוחיות","מזון מהיר"))&amp;" "&amp;E88&amp;" "&amp;F88</f>
        <v>מינימרקט חרדי קר פרטי</v>
      </c>
      <c r="D88" s="11" t="s">
        <v>37</v>
      </c>
      <c r="E88" s="11" t="s">
        <v>35</v>
      </c>
      <c r="F88" s="12" t="s">
        <v>29</v>
      </c>
      <c r="G88" s="13"/>
      <c r="H88" s="12" t="s">
        <v>38</v>
      </c>
      <c r="I88" s="13" t="s">
        <v>31</v>
      </c>
      <c r="J88" s="13" t="s">
        <v>32</v>
      </c>
      <c r="K88" s="13" t="s">
        <v>33</v>
      </c>
      <c r="L88" s="14" t="n">
        <v>7290011018283</v>
      </c>
      <c r="M88" s="13"/>
      <c r="N88" s="13"/>
      <c r="O88" s="13"/>
      <c r="P88" s="13"/>
      <c r="Q88" s="22" t="n">
        <f aca="false">0.4/11</f>
        <v>0.0363636363636364</v>
      </c>
      <c r="R88" s="16" t="n">
        <v>1</v>
      </c>
      <c r="S88" s="13"/>
      <c r="T88" s="34" t="s">
        <v>110</v>
      </c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" hidden="false" customHeight="false" outlineLevel="0" collapsed="false">
      <c r="A89" s="11" t="s">
        <v>63</v>
      </c>
      <c r="B89" s="11" t="s">
        <v>26</v>
      </c>
      <c r="C89" s="11" t="str">
        <f aca="false">IF(D89="מינימרקט","מינימרקט",IF(D89="ON THE GO","פיצוחיות","מזון מהיר"))&amp;" "&amp;E89&amp;" "&amp;F89</f>
        <v>מינימרקט כללי אילת</v>
      </c>
      <c r="D89" s="12" t="s">
        <v>37</v>
      </c>
      <c r="E89" s="12" t="s">
        <v>28</v>
      </c>
      <c r="F89" s="12" t="s">
        <v>40</v>
      </c>
      <c r="G89" s="12"/>
      <c r="H89" s="12" t="s">
        <v>38</v>
      </c>
      <c r="I89" s="13" t="s">
        <v>31</v>
      </c>
      <c r="J89" s="13" t="s">
        <v>32</v>
      </c>
      <c r="K89" s="13" t="s">
        <v>33</v>
      </c>
      <c r="L89" s="29" t="n">
        <v>7290011018283</v>
      </c>
      <c r="M89" s="13"/>
      <c r="N89" s="13"/>
      <c r="O89" s="13"/>
      <c r="P89" s="13"/>
      <c r="Q89" s="20" t="n">
        <v>0.0285714285714286</v>
      </c>
      <c r="R89" s="16" t="n">
        <v>1</v>
      </c>
      <c r="S89" s="13"/>
      <c r="T89" s="16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" hidden="false" customHeight="false" outlineLevel="0" collapsed="false">
      <c r="A90" s="11" t="s">
        <v>118</v>
      </c>
      <c r="B90" s="11" t="s">
        <v>26</v>
      </c>
      <c r="C90" s="11" t="str">
        <f aca="false">IF(D90="מינימרקט","מינימרקט",IF(D90="ON THE GO","פיצוחיות","מזון מהיר"))&amp;" "&amp;E90&amp;" "&amp;F90</f>
        <v>פיצוחיות ערבי קר פרטי</v>
      </c>
      <c r="D90" s="11" t="s">
        <v>27</v>
      </c>
      <c r="E90" s="11" t="s">
        <v>51</v>
      </c>
      <c r="F90" s="12" t="s">
        <v>29</v>
      </c>
      <c r="G90" s="13"/>
      <c r="H90" s="12" t="s">
        <v>30</v>
      </c>
      <c r="I90" s="13" t="s">
        <v>31</v>
      </c>
      <c r="J90" s="13" t="s">
        <v>32</v>
      </c>
      <c r="K90" s="13" t="s">
        <v>33</v>
      </c>
      <c r="L90" s="27" t="n">
        <v>7290011018184</v>
      </c>
      <c r="M90" s="13"/>
      <c r="N90" s="13"/>
      <c r="O90" s="13"/>
      <c r="P90" s="13"/>
      <c r="Q90" s="15" t="n">
        <f aca="false">0.4/9</f>
        <v>0.0444444444444444</v>
      </c>
      <c r="R90" s="16" t="n">
        <v>1</v>
      </c>
      <c r="S90" s="13"/>
      <c r="T90" s="16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" hidden="false" customHeight="false" outlineLevel="0" collapsed="false">
      <c r="A91" s="11" t="s">
        <v>118</v>
      </c>
      <c r="B91" s="11" t="s">
        <v>26</v>
      </c>
      <c r="C91" s="11" t="str">
        <f aca="false">IF(D91="מינימרקט","מינימרקט",IF(D91="ON THE GO","פיצוחיות","מזון מהיר"))&amp;" "&amp;E91&amp;" "&amp;F91</f>
        <v>מזון מהיר כללי קר פרטי</v>
      </c>
      <c r="D91" s="11" t="s">
        <v>57</v>
      </c>
      <c r="E91" s="11" t="s">
        <v>28</v>
      </c>
      <c r="F91" s="12" t="s">
        <v>29</v>
      </c>
      <c r="G91" s="13"/>
      <c r="H91" s="12" t="s">
        <v>30</v>
      </c>
      <c r="I91" s="13" t="s">
        <v>31</v>
      </c>
      <c r="J91" s="13" t="s">
        <v>32</v>
      </c>
      <c r="K91" s="13" t="s">
        <v>33</v>
      </c>
      <c r="L91" s="27" t="n">
        <v>7290011018184</v>
      </c>
      <c r="M91" s="13"/>
      <c r="N91" s="13"/>
      <c r="O91" s="13"/>
      <c r="P91" s="13"/>
      <c r="Q91" s="15" t="n">
        <f aca="false">0.4/11</f>
        <v>0.0363636363636364</v>
      </c>
      <c r="R91" s="16" t="n">
        <v>1</v>
      </c>
      <c r="S91" s="13"/>
      <c r="T91" s="16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" hidden="false" customHeight="false" outlineLevel="0" collapsed="false">
      <c r="A92" s="11" t="s">
        <v>118</v>
      </c>
      <c r="B92" s="11" t="s">
        <v>26</v>
      </c>
      <c r="C92" s="11" t="str">
        <f aca="false">IF(D92="מינימרקט","מינימרקט",IF(D92="ON THE GO","פיצוחיות","מזון מהיר"))&amp;" "&amp;E92&amp;" "&amp;F92</f>
        <v>מזון מהיר ערבי קר פרטי</v>
      </c>
      <c r="D92" s="11" t="s">
        <v>57</v>
      </c>
      <c r="E92" s="11" t="s">
        <v>51</v>
      </c>
      <c r="F92" s="12" t="s">
        <v>29</v>
      </c>
      <c r="G92" s="13"/>
      <c r="H92" s="12" t="s">
        <v>30</v>
      </c>
      <c r="I92" s="13" t="s">
        <v>31</v>
      </c>
      <c r="J92" s="13" t="s">
        <v>32</v>
      </c>
      <c r="K92" s="13" t="s">
        <v>33</v>
      </c>
      <c r="L92" s="27" t="n">
        <v>7290011018184</v>
      </c>
      <c r="M92" s="13"/>
      <c r="N92" s="13"/>
      <c r="O92" s="13"/>
      <c r="P92" s="13"/>
      <c r="Q92" s="15" t="n">
        <f aca="false">0.4/8</f>
        <v>0.05</v>
      </c>
      <c r="R92" s="16" t="n">
        <v>1</v>
      </c>
      <c r="S92" s="13"/>
      <c r="T92" s="31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" hidden="false" customHeight="false" outlineLevel="0" collapsed="false">
      <c r="A93" s="11" t="s">
        <v>118</v>
      </c>
      <c r="B93" s="11" t="s">
        <v>26</v>
      </c>
      <c r="C93" s="11" t="str">
        <f aca="false">IF(D93="מינימרקט","מינימרקט",IF(D93="ON THE GO","פיצוחיות","מזון מהיר"))&amp;" "&amp;E93&amp;" "&amp;F93</f>
        <v>מזון מהיר חרדי קר פרטי</v>
      </c>
      <c r="D93" s="11" t="s">
        <v>57</v>
      </c>
      <c r="E93" s="11" t="s">
        <v>35</v>
      </c>
      <c r="F93" s="12" t="s">
        <v>29</v>
      </c>
      <c r="G93" s="13"/>
      <c r="H93" s="12" t="s">
        <v>30</v>
      </c>
      <c r="I93" s="13" t="s">
        <v>31</v>
      </c>
      <c r="J93" s="13" t="s">
        <v>32</v>
      </c>
      <c r="K93" s="13" t="s">
        <v>33</v>
      </c>
      <c r="L93" s="27" t="n">
        <v>7290011018184</v>
      </c>
      <c r="M93" s="13"/>
      <c r="N93" s="13"/>
      <c r="O93" s="13"/>
      <c r="P93" s="13"/>
      <c r="Q93" s="15" t="n">
        <v>0.04</v>
      </c>
      <c r="R93" s="16" t="n">
        <v>1</v>
      </c>
      <c r="S93" s="13"/>
      <c r="T93" s="31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" hidden="false" customHeight="false" outlineLevel="0" collapsed="false">
      <c r="A94" s="11" t="s">
        <v>119</v>
      </c>
      <c r="B94" s="11" t="s">
        <v>26</v>
      </c>
      <c r="C94" s="11" t="str">
        <f aca="false">IF(D94="מינימרקט","מינימרקט",IF(D94="ON THE GO","פיצוחיות","מזון מהיר"))&amp;" "&amp;E94&amp;" "&amp;F94</f>
        <v>פיצוחיות כללי קר פרטי</v>
      </c>
      <c r="D94" s="11" t="s">
        <v>27</v>
      </c>
      <c r="E94" s="11" t="s">
        <v>28</v>
      </c>
      <c r="F94" s="12" t="s">
        <v>29</v>
      </c>
      <c r="G94" s="13"/>
      <c r="H94" s="12" t="s">
        <v>30</v>
      </c>
      <c r="I94" s="13" t="s">
        <v>31</v>
      </c>
      <c r="J94" s="13" t="s">
        <v>32</v>
      </c>
      <c r="K94" s="13" t="s">
        <v>33</v>
      </c>
      <c r="L94" s="27" t="s">
        <v>120</v>
      </c>
      <c r="M94" s="13"/>
      <c r="N94" s="13"/>
      <c r="O94" s="13"/>
      <c r="P94" s="13"/>
      <c r="Q94" s="15" t="n">
        <f aca="false">0.4/13</f>
        <v>0.0307692307692308</v>
      </c>
      <c r="R94" s="16" t="n">
        <v>1</v>
      </c>
      <c r="S94" s="13"/>
      <c r="T94" s="31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" hidden="false" customHeight="false" outlineLevel="0" collapsed="false">
      <c r="A95" s="11" t="s">
        <v>119</v>
      </c>
      <c r="B95" s="11" t="s">
        <v>26</v>
      </c>
      <c r="C95" s="11" t="str">
        <f aca="false">IF(D95="מינימרקט","מינימרקט",IF(D95="ON THE GO","פיצוחיות","מזון מהיר"))&amp;" "&amp;E95&amp;" "&amp;F95</f>
        <v>פיצוחיות ערבי קר פרטי</v>
      </c>
      <c r="D95" s="11" t="s">
        <v>27</v>
      </c>
      <c r="E95" s="11" t="s">
        <v>51</v>
      </c>
      <c r="F95" s="12" t="s">
        <v>29</v>
      </c>
      <c r="G95" s="13"/>
      <c r="H95" s="12" t="s">
        <v>30</v>
      </c>
      <c r="I95" s="13" t="s">
        <v>31</v>
      </c>
      <c r="J95" s="13" t="s">
        <v>32</v>
      </c>
      <c r="K95" s="13" t="s">
        <v>33</v>
      </c>
      <c r="L95" s="27" t="s">
        <v>120</v>
      </c>
      <c r="M95" s="13"/>
      <c r="N95" s="13"/>
      <c r="O95" s="13"/>
      <c r="P95" s="13"/>
      <c r="Q95" s="15" t="n">
        <f aca="false">0.4/9</f>
        <v>0.0444444444444444</v>
      </c>
      <c r="R95" s="16" t="n">
        <v>1</v>
      </c>
      <c r="S95" s="13"/>
      <c r="T95" s="31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" hidden="false" customHeight="false" outlineLevel="0" collapsed="false">
      <c r="A96" s="11" t="s">
        <v>121</v>
      </c>
      <c r="B96" s="11" t="s">
        <v>26</v>
      </c>
      <c r="C96" s="11" t="str">
        <f aca="false">IF(D96="מינימרקט","מינימרקט",IF(D96="ON THE GO","פיצוחיות","מזון מהיר"))&amp;" "&amp;E96&amp;" "&amp;F96</f>
        <v>מזון מהיר כללי קר פרטי</v>
      </c>
      <c r="D96" s="11" t="s">
        <v>57</v>
      </c>
      <c r="E96" s="11" t="s">
        <v>28</v>
      </c>
      <c r="F96" s="12" t="s">
        <v>29</v>
      </c>
      <c r="G96" s="13"/>
      <c r="H96" s="12" t="s">
        <v>30</v>
      </c>
      <c r="I96" s="13" t="s">
        <v>31</v>
      </c>
      <c r="J96" s="13" t="s">
        <v>32</v>
      </c>
      <c r="K96" s="13" t="s">
        <v>33</v>
      </c>
      <c r="L96" s="27" t="s">
        <v>120</v>
      </c>
      <c r="M96" s="13"/>
      <c r="N96" s="13"/>
      <c r="O96" s="13"/>
      <c r="P96" s="13"/>
      <c r="Q96" s="15" t="n">
        <f aca="false">0.4/11</f>
        <v>0.0363636363636364</v>
      </c>
      <c r="R96" s="16" t="n">
        <v>1</v>
      </c>
      <c r="S96" s="13"/>
      <c r="T96" s="31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" hidden="false" customHeight="false" outlineLevel="0" collapsed="false">
      <c r="A97" s="11" t="s">
        <v>121</v>
      </c>
      <c r="B97" s="11" t="s">
        <v>26</v>
      </c>
      <c r="C97" s="11" t="str">
        <f aca="false">IF(D97="מינימרקט","מינימרקט",IF(D97="ON THE GO","פיצוחיות","מזון מהיר"))&amp;" "&amp;E97&amp;" "&amp;F97</f>
        <v>מזון מהיר חרדי קר פרטי</v>
      </c>
      <c r="D97" s="11" t="s">
        <v>57</v>
      </c>
      <c r="E97" s="11" t="s">
        <v>35</v>
      </c>
      <c r="F97" s="12" t="s">
        <v>29</v>
      </c>
      <c r="G97" s="13"/>
      <c r="H97" s="12" t="s">
        <v>30</v>
      </c>
      <c r="I97" s="13" t="s">
        <v>31</v>
      </c>
      <c r="J97" s="13" t="s">
        <v>32</v>
      </c>
      <c r="K97" s="13" t="s">
        <v>33</v>
      </c>
      <c r="L97" s="27" t="s">
        <v>120</v>
      </c>
      <c r="M97" s="13"/>
      <c r="N97" s="13"/>
      <c r="O97" s="13"/>
      <c r="P97" s="13"/>
      <c r="Q97" s="15" t="n">
        <v>0.04</v>
      </c>
      <c r="R97" s="16" t="n">
        <v>1</v>
      </c>
      <c r="S97" s="13"/>
      <c r="T97" s="31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" hidden="false" customHeight="false" outlineLevel="0" collapsed="false">
      <c r="A98" s="11" t="s">
        <v>122</v>
      </c>
      <c r="B98" s="11" t="s">
        <v>26</v>
      </c>
      <c r="C98" s="11" t="str">
        <f aca="false">IF(D98="מינימרקט","מינימרקט",IF(D98="ON THE GO","פיצוחיות","מזון מהיר"))&amp;" "&amp;E98&amp;" "&amp;F98</f>
        <v>מזון מהיר ערבי קר פרטי</v>
      </c>
      <c r="D98" s="11" t="s">
        <v>57</v>
      </c>
      <c r="E98" s="11" t="s">
        <v>51</v>
      </c>
      <c r="F98" s="12" t="s">
        <v>29</v>
      </c>
      <c r="G98" s="13"/>
      <c r="H98" s="12" t="s">
        <v>30</v>
      </c>
      <c r="I98" s="13" t="s">
        <v>31</v>
      </c>
      <c r="J98" s="13" t="s">
        <v>32</v>
      </c>
      <c r="K98" s="13" t="s">
        <v>33</v>
      </c>
      <c r="L98" s="27" t="s">
        <v>120</v>
      </c>
      <c r="M98" s="13"/>
      <c r="N98" s="13"/>
      <c r="O98" s="13"/>
      <c r="P98" s="13"/>
      <c r="Q98" s="15" t="n">
        <f aca="false">0.4/8</f>
        <v>0.05</v>
      </c>
      <c r="R98" s="16" t="n">
        <v>1</v>
      </c>
      <c r="S98" s="13"/>
      <c r="T98" s="31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" hidden="false" customHeight="false" outlineLevel="0" collapsed="false">
      <c r="A99" s="11" t="s">
        <v>123</v>
      </c>
      <c r="B99" s="11" t="s">
        <v>26</v>
      </c>
      <c r="C99" s="11" t="str">
        <f aca="false">IF(D99="מינימרקט","מינימרקט",IF(D99="ON THE GO","פיצוחיות","מזון מהיר"))&amp;" "&amp;E99&amp;" "&amp;F99</f>
        <v>מינימרקט ערבי קר פרטי</v>
      </c>
      <c r="D99" s="11" t="s">
        <v>37</v>
      </c>
      <c r="E99" s="11" t="s">
        <v>51</v>
      </c>
      <c r="F99" s="12" t="s">
        <v>29</v>
      </c>
      <c r="G99" s="12"/>
      <c r="H99" s="12"/>
      <c r="I99" s="13" t="s">
        <v>31</v>
      </c>
      <c r="J99" s="13" t="s">
        <v>32</v>
      </c>
      <c r="K99" s="13" t="s">
        <v>33</v>
      </c>
      <c r="L99" s="29" t="n">
        <v>7290002871446</v>
      </c>
      <c r="M99" s="13"/>
      <c r="N99" s="13"/>
      <c r="O99" s="13"/>
      <c r="P99" s="13"/>
      <c r="Q99" s="24" t="n">
        <f aca="false">0.4/7</f>
        <v>0.0571428571428571</v>
      </c>
      <c r="R99" s="13" t="n">
        <v>1</v>
      </c>
      <c r="S99" s="13"/>
      <c r="T99" s="31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" hidden="false" customHeight="false" outlineLevel="0" collapsed="false">
      <c r="A100" s="11" t="s">
        <v>124</v>
      </c>
      <c r="B100" s="11" t="s">
        <v>26</v>
      </c>
      <c r="C100" s="11" t="str">
        <f aca="false">IF(D100="מינימרקט","מינימרקט",IF(D100="ON THE GO","פיצוחיות","מזון מהיר"))&amp;" "&amp;E100&amp;" "&amp;F100</f>
        <v>מינימרקט כללי אילת</v>
      </c>
      <c r="D100" s="12" t="s">
        <v>37</v>
      </c>
      <c r="E100" s="12" t="s">
        <v>28</v>
      </c>
      <c r="F100" s="12" t="s">
        <v>40</v>
      </c>
      <c r="G100" s="12"/>
      <c r="H100" s="12" t="s">
        <v>38</v>
      </c>
      <c r="I100" s="13" t="s">
        <v>31</v>
      </c>
      <c r="J100" s="13" t="s">
        <v>32</v>
      </c>
      <c r="K100" s="13" t="s">
        <v>33</v>
      </c>
      <c r="L100" s="29" t="s">
        <v>125</v>
      </c>
      <c r="M100" s="13"/>
      <c r="N100" s="13"/>
      <c r="O100" s="13"/>
      <c r="P100" s="13"/>
      <c r="Q100" s="20" t="n">
        <v>0.0285714285714286</v>
      </c>
      <c r="R100" s="16" t="n">
        <v>1</v>
      </c>
      <c r="S100" s="13"/>
      <c r="T100" s="31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" hidden="false" customHeight="false" outlineLevel="0" collapsed="false">
      <c r="A101" s="11" t="s">
        <v>67</v>
      </c>
      <c r="B101" s="11" t="s">
        <v>26</v>
      </c>
      <c r="C101" s="11" t="str">
        <f aca="false">IF(D101="מינימרקט","מינימרקט",IF(D101="ON THE GO","פיצוחיות","מזון מהיר"))&amp;" "&amp;E101&amp;" "&amp;F101</f>
        <v>מינימרקט חרדי קר פרטי</v>
      </c>
      <c r="D101" s="11" t="s">
        <v>37</v>
      </c>
      <c r="E101" s="11" t="s">
        <v>35</v>
      </c>
      <c r="F101" s="12" t="s">
        <v>29</v>
      </c>
      <c r="G101" s="13"/>
      <c r="H101" s="12" t="s">
        <v>38</v>
      </c>
      <c r="I101" s="13" t="s">
        <v>31</v>
      </c>
      <c r="J101" s="13" t="s">
        <v>32</v>
      </c>
      <c r="K101" s="13" t="s">
        <v>33</v>
      </c>
      <c r="L101" s="14" t="n">
        <v>7290002871460</v>
      </c>
      <c r="M101" s="13"/>
      <c r="N101" s="13"/>
      <c r="O101" s="13"/>
      <c r="P101" s="13"/>
      <c r="Q101" s="22" t="n">
        <f aca="false">0.4/11</f>
        <v>0.0363636363636364</v>
      </c>
      <c r="R101" s="16" t="n">
        <v>1</v>
      </c>
      <c r="S101" s="13"/>
      <c r="T101" s="31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" hidden="false" customHeight="false" outlineLevel="0" collapsed="false">
      <c r="A102" s="11" t="s">
        <v>126</v>
      </c>
      <c r="B102" s="11" t="s">
        <v>26</v>
      </c>
      <c r="C102" s="11" t="str">
        <f aca="false">IF(D102="מינימרקט","מינימרקט",IF(D102="ON THE GO","פיצוחיות","מזון מהיר"))&amp;" "&amp;E102&amp;" "&amp;F102</f>
        <v>פיצוחיות חרדי קר פרטי</v>
      </c>
      <c r="D102" s="11" t="s">
        <v>27</v>
      </c>
      <c r="E102" s="11" t="s">
        <v>35</v>
      </c>
      <c r="F102" s="12" t="s">
        <v>29</v>
      </c>
      <c r="G102" s="13"/>
      <c r="H102" s="12" t="s">
        <v>30</v>
      </c>
      <c r="I102" s="13" t="s">
        <v>31</v>
      </c>
      <c r="J102" s="13" t="s">
        <v>32</v>
      </c>
      <c r="K102" s="13" t="s">
        <v>33</v>
      </c>
      <c r="L102" s="27" t="s">
        <v>127</v>
      </c>
      <c r="M102" s="13"/>
      <c r="N102" s="13"/>
      <c r="O102" s="13"/>
      <c r="P102" s="13"/>
      <c r="Q102" s="15" t="n">
        <f aca="false">0.4/12</f>
        <v>0.0333333333333333</v>
      </c>
      <c r="R102" s="16" t="n">
        <v>1</v>
      </c>
      <c r="S102" s="13"/>
      <c r="T102" s="31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" hidden="false" customHeight="false" outlineLevel="0" collapsed="false">
      <c r="A103" s="11" t="s">
        <v>128</v>
      </c>
      <c r="B103" s="11" t="s">
        <v>45</v>
      </c>
      <c r="C103" s="11" t="str">
        <f aca="false">IF(D103="מינימרקט","מינימרקט",IF(D103="ON THE GO","פיצוחיות","מזון מהיר"))&amp;" "&amp;E103&amp;" "&amp;F103</f>
        <v>פיצוחיות כללי קר פרטי</v>
      </c>
      <c r="D103" s="11" t="s">
        <v>27</v>
      </c>
      <c r="E103" s="11" t="s">
        <v>28</v>
      </c>
      <c r="F103" s="12" t="s">
        <v>29</v>
      </c>
      <c r="G103" s="13"/>
      <c r="H103" s="12" t="s">
        <v>30</v>
      </c>
      <c r="I103" s="13" t="s">
        <v>129</v>
      </c>
      <c r="J103" s="13" t="s">
        <v>32</v>
      </c>
      <c r="K103" s="16" t="s">
        <v>130</v>
      </c>
      <c r="L103" s="13" t="s">
        <v>131</v>
      </c>
      <c r="M103" s="16" t="s">
        <v>49</v>
      </c>
      <c r="N103" s="16" t="n">
        <v>1.5</v>
      </c>
      <c r="O103" s="13"/>
      <c r="P103" s="13"/>
      <c r="Q103" s="24" t="n">
        <f aca="false">0.15/4</f>
        <v>0.0375</v>
      </c>
      <c r="R103" s="16" t="n">
        <v>1</v>
      </c>
      <c r="S103" s="16"/>
      <c r="T103" s="16" t="s">
        <v>43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" hidden="false" customHeight="false" outlineLevel="0" collapsed="false">
      <c r="A104" s="11" t="s">
        <v>132</v>
      </c>
      <c r="B104" s="11" t="s">
        <v>26</v>
      </c>
      <c r="C104" s="11" t="str">
        <f aca="false">IF(D104="מינימרקט","מינימרקט",IF(D104="ON THE GO","פיצוחיות","מזון מהיר"))&amp;" "&amp;E104&amp;" "&amp;F104</f>
        <v>פיצוחיות ערבי קר פרטי</v>
      </c>
      <c r="D104" s="11" t="s">
        <v>27</v>
      </c>
      <c r="E104" s="11" t="s">
        <v>51</v>
      </c>
      <c r="F104" s="12" t="s">
        <v>29</v>
      </c>
      <c r="G104" s="13"/>
      <c r="H104" s="12" t="s">
        <v>30</v>
      </c>
      <c r="I104" s="13" t="s">
        <v>31</v>
      </c>
      <c r="J104" s="13" t="s">
        <v>32</v>
      </c>
      <c r="K104" s="13" t="s">
        <v>33</v>
      </c>
      <c r="L104" s="27" t="n">
        <v>7290011017866</v>
      </c>
      <c r="M104" s="13"/>
      <c r="N104" s="13"/>
      <c r="O104" s="13"/>
      <c r="P104" s="13"/>
      <c r="Q104" s="15" t="n">
        <f aca="false">0.4/9</f>
        <v>0.0444444444444444</v>
      </c>
      <c r="R104" s="16" t="n">
        <v>1</v>
      </c>
      <c r="S104" s="13"/>
      <c r="T104" s="16" t="s">
        <v>107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" hidden="false" customHeight="false" outlineLevel="0" collapsed="false">
      <c r="A105" s="11" t="s">
        <v>132</v>
      </c>
      <c r="B105" s="11" t="s">
        <v>26</v>
      </c>
      <c r="C105" s="11" t="str">
        <f aca="false">IF(D105="מינימרקט","מינימרקט",IF(D105="ON THE GO","פיצוחיות","מזון מהיר"))&amp;" "&amp;E105&amp;" "&amp;F105</f>
        <v>מזון מהיר ערבי קר פרטי</v>
      </c>
      <c r="D105" s="11" t="s">
        <v>57</v>
      </c>
      <c r="E105" s="11" t="s">
        <v>51</v>
      </c>
      <c r="F105" s="12" t="s">
        <v>29</v>
      </c>
      <c r="G105" s="13"/>
      <c r="H105" s="12" t="s">
        <v>30</v>
      </c>
      <c r="I105" s="13" t="s">
        <v>31</v>
      </c>
      <c r="J105" s="13" t="s">
        <v>32</v>
      </c>
      <c r="K105" s="13" t="s">
        <v>33</v>
      </c>
      <c r="L105" s="27" t="n">
        <v>7290011017866</v>
      </c>
      <c r="M105" s="13"/>
      <c r="N105" s="13"/>
      <c r="O105" s="13"/>
      <c r="P105" s="13"/>
      <c r="Q105" s="15" t="n">
        <f aca="false">0.4/8</f>
        <v>0.05</v>
      </c>
      <c r="R105" s="16" t="n">
        <v>1</v>
      </c>
      <c r="S105" s="13"/>
      <c r="T105" s="16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" hidden="false" customHeight="false" outlineLevel="0" collapsed="false">
      <c r="A106" s="11" t="s">
        <v>133</v>
      </c>
      <c r="B106" s="11" t="s">
        <v>26</v>
      </c>
      <c r="C106" s="11" t="str">
        <f aca="false">IF(D106="מינימרקט","מינימרקט",IF(D106="ON THE GO","פיצוחיות","מזון מהיר"))&amp;" "&amp;E106&amp;" "&amp;F106</f>
        <v>פיצוחיות ערבי קר פרטי</v>
      </c>
      <c r="D106" s="11" t="s">
        <v>27</v>
      </c>
      <c r="E106" s="11" t="s">
        <v>51</v>
      </c>
      <c r="F106" s="12" t="s">
        <v>29</v>
      </c>
      <c r="G106" s="13"/>
      <c r="H106" s="12" t="s">
        <v>30</v>
      </c>
      <c r="I106" s="13" t="s">
        <v>31</v>
      </c>
      <c r="J106" s="13" t="s">
        <v>32</v>
      </c>
      <c r="K106" s="13" t="s">
        <v>33</v>
      </c>
      <c r="L106" s="27" t="n">
        <v>7290011017873</v>
      </c>
      <c r="M106" s="13"/>
      <c r="N106" s="13"/>
      <c r="O106" s="13"/>
      <c r="P106" s="13"/>
      <c r="Q106" s="15" t="n">
        <f aca="false">0.4/9</f>
        <v>0.0444444444444444</v>
      </c>
      <c r="R106" s="16" t="n">
        <v>1</v>
      </c>
      <c r="S106" s="13"/>
      <c r="T106" s="16" t="s">
        <v>109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56" hidden="false" customHeight="false" outlineLevel="0" collapsed="false">
      <c r="A107" s="11" t="s">
        <v>134</v>
      </c>
      <c r="B107" s="11" t="s">
        <v>26</v>
      </c>
      <c r="C107" s="11" t="str">
        <f aca="false">IF(D107="מינימרקט","מינימרקט",IF(D107="ON THE GO","פיצוחיות","מזון מהיר"))&amp;" "&amp;E107&amp;" "&amp;F107</f>
        <v>מינימרקט ערבי קר פרטי</v>
      </c>
      <c r="D107" s="11" t="s">
        <v>37</v>
      </c>
      <c r="E107" s="11" t="s">
        <v>51</v>
      </c>
      <c r="F107" s="12" t="s">
        <v>29</v>
      </c>
      <c r="G107" s="12"/>
      <c r="H107" s="12"/>
      <c r="I107" s="13" t="s">
        <v>31</v>
      </c>
      <c r="J107" s="13" t="s">
        <v>32</v>
      </c>
      <c r="K107" s="13" t="s">
        <v>33</v>
      </c>
      <c r="L107" s="35" t="n">
        <v>7290008909860</v>
      </c>
      <c r="M107" s="13"/>
      <c r="N107" s="13"/>
      <c r="O107" s="13"/>
      <c r="P107" s="13"/>
      <c r="Q107" s="24" t="n">
        <f aca="false">0.4/7</f>
        <v>0.0571428571428571</v>
      </c>
      <c r="R107" s="13" t="n">
        <v>1</v>
      </c>
      <c r="S107" s="13"/>
      <c r="T107" s="34" t="s">
        <v>110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" hidden="false" customHeight="false" outlineLevel="0" collapsed="false">
      <c r="A108" s="11" t="s">
        <v>65</v>
      </c>
      <c r="B108" s="11" t="s">
        <v>26</v>
      </c>
      <c r="C108" s="11" t="str">
        <f aca="false">IF(D108="מינימרקט","מינימרקט",IF(D108="ON THE GO","פיצוחיות","מזון מהיר"))&amp;" "&amp;E108&amp;" "&amp;F108</f>
        <v>מינימרקט חרדי קר פרטי</v>
      </c>
      <c r="D108" s="11" t="s">
        <v>37</v>
      </c>
      <c r="E108" s="11" t="s">
        <v>35</v>
      </c>
      <c r="F108" s="12" t="s">
        <v>29</v>
      </c>
      <c r="G108" s="13"/>
      <c r="H108" s="12" t="s">
        <v>38</v>
      </c>
      <c r="I108" s="13" t="s">
        <v>31</v>
      </c>
      <c r="J108" s="13" t="s">
        <v>32</v>
      </c>
      <c r="K108" s="13" t="s">
        <v>33</v>
      </c>
      <c r="L108" s="14" t="n">
        <v>7290008909860</v>
      </c>
      <c r="M108" s="13"/>
      <c r="N108" s="13"/>
      <c r="O108" s="13"/>
      <c r="P108" s="13"/>
      <c r="Q108" s="22" t="n">
        <f aca="false">0.4/11</f>
        <v>0.0363636363636364</v>
      </c>
      <c r="R108" s="16" t="n">
        <v>1</v>
      </c>
      <c r="S108" s="13"/>
      <c r="T108" s="16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" hidden="false" customHeight="false" outlineLevel="0" collapsed="false">
      <c r="A109" s="11" t="s">
        <v>65</v>
      </c>
      <c r="B109" s="11" t="s">
        <v>26</v>
      </c>
      <c r="C109" s="11" t="str">
        <f aca="false">IF(D109="מינימרקט","מינימרקט",IF(D109="ON THE GO","פיצוחיות","מזון מהיר"))&amp;" "&amp;E109&amp;" "&amp;F109</f>
        <v>מינימרקט כללי אילת</v>
      </c>
      <c r="D109" s="12" t="s">
        <v>37</v>
      </c>
      <c r="E109" s="12" t="s">
        <v>28</v>
      </c>
      <c r="F109" s="12" t="s">
        <v>40</v>
      </c>
      <c r="G109" s="12"/>
      <c r="H109" s="12" t="s">
        <v>38</v>
      </c>
      <c r="I109" s="13" t="s">
        <v>31</v>
      </c>
      <c r="J109" s="13" t="s">
        <v>32</v>
      </c>
      <c r="K109" s="13" t="s">
        <v>33</v>
      </c>
      <c r="L109" s="29" t="n">
        <v>7290008909860</v>
      </c>
      <c r="M109" s="13"/>
      <c r="N109" s="13"/>
      <c r="O109" s="13"/>
      <c r="P109" s="13"/>
      <c r="Q109" s="20" t="n">
        <v>0.0285714285714286</v>
      </c>
      <c r="R109" s="16" t="n">
        <v>1</v>
      </c>
      <c r="S109" s="13"/>
      <c r="T109" s="16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" hidden="false" customHeight="false" outlineLevel="0" collapsed="false">
      <c r="A110" s="11" t="s">
        <v>135</v>
      </c>
      <c r="B110" s="11" t="s">
        <v>26</v>
      </c>
      <c r="C110" s="11" t="str">
        <f aca="false">IF(D110="מינימרקט","מינימרקט",IF(D110="ON THE GO","פיצוחיות","מזון מהיר"))&amp;" "&amp;E110&amp;" "&amp;F110</f>
        <v>פיצוחיות כללי קר פרטי</v>
      </c>
      <c r="D110" s="11" t="s">
        <v>27</v>
      </c>
      <c r="E110" s="11" t="s">
        <v>28</v>
      </c>
      <c r="F110" s="12" t="s">
        <v>29</v>
      </c>
      <c r="G110" s="13"/>
      <c r="H110" s="12" t="s">
        <v>30</v>
      </c>
      <c r="I110" s="13" t="s">
        <v>31</v>
      </c>
      <c r="J110" s="13" t="s">
        <v>32</v>
      </c>
      <c r="K110" s="13" t="s">
        <v>33</v>
      </c>
      <c r="L110" s="27" t="n">
        <v>7290008909853</v>
      </c>
      <c r="M110" s="13"/>
      <c r="N110" s="13"/>
      <c r="O110" s="13"/>
      <c r="P110" s="13"/>
      <c r="Q110" s="15" t="n">
        <f aca="false">0.4/13</f>
        <v>0.0307692307692308</v>
      </c>
      <c r="R110" s="16" t="n">
        <v>1</v>
      </c>
      <c r="S110" s="13"/>
      <c r="T110" s="16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" hidden="false" customHeight="false" outlineLevel="0" collapsed="false">
      <c r="A111" s="11" t="s">
        <v>135</v>
      </c>
      <c r="B111" s="11" t="s">
        <v>26</v>
      </c>
      <c r="C111" s="11" t="str">
        <f aca="false">IF(D111="מינימרקט","מינימרקט",IF(D111="ON THE GO","פיצוחיות","מזון מהיר"))&amp;" "&amp;E111&amp;" "&amp;F111</f>
        <v>פיצוחיות חרדי קר פרטי</v>
      </c>
      <c r="D111" s="11" t="s">
        <v>27</v>
      </c>
      <c r="E111" s="11" t="s">
        <v>35</v>
      </c>
      <c r="F111" s="12" t="s">
        <v>29</v>
      </c>
      <c r="G111" s="13"/>
      <c r="H111" s="12" t="s">
        <v>30</v>
      </c>
      <c r="I111" s="13" t="s">
        <v>31</v>
      </c>
      <c r="J111" s="13" t="s">
        <v>32</v>
      </c>
      <c r="K111" s="13" t="s">
        <v>33</v>
      </c>
      <c r="L111" s="27" t="n">
        <v>7290008909853</v>
      </c>
      <c r="M111" s="13"/>
      <c r="N111" s="13"/>
      <c r="O111" s="13"/>
      <c r="P111" s="13"/>
      <c r="Q111" s="15" t="n">
        <f aca="false">0.4/12</f>
        <v>0.0333333333333333</v>
      </c>
      <c r="R111" s="16" t="n">
        <v>1</v>
      </c>
      <c r="S111" s="13"/>
      <c r="T111" s="31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" hidden="false" customHeight="false" outlineLevel="0" collapsed="false">
      <c r="A112" s="11" t="s">
        <v>128</v>
      </c>
      <c r="B112" s="11" t="s">
        <v>45</v>
      </c>
      <c r="C112" s="11" t="str">
        <f aca="false">IF(D112="מינימרקט","מינימרקט",IF(D112="ON THE GO","פיצוחיות","מזון מהיר"))&amp;" "&amp;E112&amp;" "&amp;F112</f>
        <v>פיצוחיות ערבי קר פרטי</v>
      </c>
      <c r="D112" s="11" t="s">
        <v>27</v>
      </c>
      <c r="E112" s="11" t="s">
        <v>51</v>
      </c>
      <c r="F112" s="12" t="s">
        <v>29</v>
      </c>
      <c r="G112" s="13"/>
      <c r="H112" s="12" t="s">
        <v>30</v>
      </c>
      <c r="I112" s="13" t="s">
        <v>129</v>
      </c>
      <c r="J112" s="13" t="s">
        <v>32</v>
      </c>
      <c r="K112" s="16" t="s">
        <v>130</v>
      </c>
      <c r="L112" s="13" t="s">
        <v>131</v>
      </c>
      <c r="M112" s="16" t="s">
        <v>49</v>
      </c>
      <c r="N112" s="16" t="n">
        <v>1.5</v>
      </c>
      <c r="O112" s="13"/>
      <c r="P112" s="13"/>
      <c r="Q112" s="24" t="n">
        <f aca="false">0.15/4</f>
        <v>0.0375</v>
      </c>
      <c r="R112" s="16" t="n">
        <v>1</v>
      </c>
      <c r="S112" s="16"/>
      <c r="T112" s="31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" hidden="false" customHeight="false" outlineLevel="0" collapsed="false">
      <c r="A113" s="11" t="s">
        <v>136</v>
      </c>
      <c r="B113" s="11" t="s">
        <v>26</v>
      </c>
      <c r="C113" s="11" t="str">
        <f aca="false">IF(D113="מינימרקט","מינימרקט",IF(D113="ON THE GO","פיצוחיות","מזון מהיר"))&amp;" "&amp;E113&amp;" "&amp;F113</f>
        <v>מזון מהיר כללי קר פרטי</v>
      </c>
      <c r="D113" s="11" t="s">
        <v>57</v>
      </c>
      <c r="E113" s="11" t="s">
        <v>28</v>
      </c>
      <c r="F113" s="12" t="s">
        <v>29</v>
      </c>
      <c r="G113" s="13"/>
      <c r="H113" s="12" t="s">
        <v>30</v>
      </c>
      <c r="I113" s="13" t="s">
        <v>31</v>
      </c>
      <c r="J113" s="13" t="s">
        <v>32</v>
      </c>
      <c r="K113" s="13" t="s">
        <v>33</v>
      </c>
      <c r="L113" s="27" t="n">
        <v>7290011017866</v>
      </c>
      <c r="M113" s="13"/>
      <c r="N113" s="13"/>
      <c r="O113" s="13"/>
      <c r="P113" s="13"/>
      <c r="Q113" s="15" t="n">
        <f aca="false">0.4/11</f>
        <v>0.0363636363636364</v>
      </c>
      <c r="R113" s="16" t="n">
        <v>1</v>
      </c>
      <c r="S113" s="13"/>
      <c r="T113" s="31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" hidden="false" customHeight="false" outlineLevel="0" collapsed="false">
      <c r="A114" s="11" t="s">
        <v>136</v>
      </c>
      <c r="B114" s="11" t="s">
        <v>26</v>
      </c>
      <c r="C114" s="11" t="str">
        <f aca="false">IF(D114="מינימרקט","מינימרקט",IF(D114="ON THE GO","פיצוחיות","מזון מהיר"))&amp;" "&amp;E114&amp;" "&amp;F114</f>
        <v>מזון מהיר חרדי קר פרטי</v>
      </c>
      <c r="D114" s="11" t="s">
        <v>57</v>
      </c>
      <c r="E114" s="11" t="s">
        <v>35</v>
      </c>
      <c r="F114" s="12" t="s">
        <v>29</v>
      </c>
      <c r="G114" s="13"/>
      <c r="H114" s="12" t="s">
        <v>30</v>
      </c>
      <c r="I114" s="13" t="s">
        <v>31</v>
      </c>
      <c r="J114" s="13" t="s">
        <v>32</v>
      </c>
      <c r="K114" s="13" t="s">
        <v>33</v>
      </c>
      <c r="L114" s="27" t="n">
        <v>7290011017866</v>
      </c>
      <c r="M114" s="13"/>
      <c r="N114" s="13"/>
      <c r="O114" s="13"/>
      <c r="P114" s="13"/>
      <c r="Q114" s="15" t="n">
        <f aca="false">0.4/10</f>
        <v>0.04</v>
      </c>
      <c r="R114" s="16" t="n">
        <v>1</v>
      </c>
      <c r="S114" s="13"/>
      <c r="T114" s="31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" hidden="false" customHeight="false" outlineLevel="0" collapsed="false">
      <c r="A115" s="11" t="s">
        <v>137</v>
      </c>
      <c r="B115" s="11" t="s">
        <v>26</v>
      </c>
      <c r="C115" s="11" t="str">
        <f aca="false">IF(D115="מינימרקט","מינימרקט",IF(D115="ON THE GO","פיצוחיות","מזון מהיר"))&amp;" "&amp;E115&amp;" "&amp;F115</f>
        <v>מינימרקט ערבי קר פרטי</v>
      </c>
      <c r="D115" s="11" t="s">
        <v>37</v>
      </c>
      <c r="E115" s="11" t="s">
        <v>51</v>
      </c>
      <c r="F115" s="12" t="s">
        <v>29</v>
      </c>
      <c r="G115" s="12"/>
      <c r="H115" s="12"/>
      <c r="I115" s="13" t="s">
        <v>31</v>
      </c>
      <c r="J115" s="13" t="s">
        <v>32</v>
      </c>
      <c r="K115" s="13" t="s">
        <v>33</v>
      </c>
      <c r="L115" s="35" t="n">
        <v>7290000284316</v>
      </c>
      <c r="M115" s="13"/>
      <c r="N115" s="13"/>
      <c r="O115" s="13"/>
      <c r="P115" s="13"/>
      <c r="Q115" s="24" t="n">
        <f aca="false">0.4/7</f>
        <v>0.0571428571428571</v>
      </c>
      <c r="R115" s="13" t="n">
        <v>1</v>
      </c>
      <c r="S115" s="13"/>
      <c r="T115" s="31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" hidden="false" customHeight="false" outlineLevel="0" collapsed="false">
      <c r="A116" s="11" t="s">
        <v>64</v>
      </c>
      <c r="B116" s="11" t="s">
        <v>26</v>
      </c>
      <c r="C116" s="11" t="str">
        <f aca="false">IF(D116="מינימרקט","מינימרקט",IF(D116="ON THE GO","פיצוחיות","מזון מהיר"))&amp;" "&amp;E116&amp;" "&amp;F116</f>
        <v>מינימרקט חרדי קר פרטי</v>
      </c>
      <c r="D116" s="11" t="s">
        <v>37</v>
      </c>
      <c r="E116" s="11" t="s">
        <v>35</v>
      </c>
      <c r="F116" s="12" t="s">
        <v>29</v>
      </c>
      <c r="G116" s="13"/>
      <c r="H116" s="12" t="s">
        <v>38</v>
      </c>
      <c r="I116" s="13" t="s">
        <v>31</v>
      </c>
      <c r="J116" s="13" t="s">
        <v>32</v>
      </c>
      <c r="K116" s="13" t="s">
        <v>33</v>
      </c>
      <c r="L116" s="14" t="n">
        <v>7290000284316</v>
      </c>
      <c r="M116" s="13"/>
      <c r="N116" s="13"/>
      <c r="O116" s="13"/>
      <c r="P116" s="13"/>
      <c r="Q116" s="22" t="n">
        <f aca="false">0.4/11</f>
        <v>0.0363636363636364</v>
      </c>
      <c r="R116" s="16" t="n">
        <v>1</v>
      </c>
      <c r="S116" s="13"/>
      <c r="T116" s="31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" hidden="false" customHeight="false" outlineLevel="0" collapsed="false">
      <c r="A117" s="11" t="s">
        <v>64</v>
      </c>
      <c r="B117" s="11" t="s">
        <v>26</v>
      </c>
      <c r="C117" s="11" t="str">
        <f aca="false">IF(D117="מינימרקט","מינימרקט",IF(D117="ON THE GO","פיצוחיות","מזון מהיר"))&amp;" "&amp;E117&amp;" "&amp;F117</f>
        <v>מינימרקט כללי אילת</v>
      </c>
      <c r="D117" s="12" t="s">
        <v>37</v>
      </c>
      <c r="E117" s="12" t="s">
        <v>28</v>
      </c>
      <c r="F117" s="12" t="s">
        <v>40</v>
      </c>
      <c r="G117" s="12"/>
      <c r="H117" s="12" t="s">
        <v>38</v>
      </c>
      <c r="I117" s="13" t="s">
        <v>31</v>
      </c>
      <c r="J117" s="13" t="s">
        <v>32</v>
      </c>
      <c r="K117" s="13" t="s">
        <v>33</v>
      </c>
      <c r="L117" s="29" t="n">
        <v>7290000284316</v>
      </c>
      <c r="M117" s="13"/>
      <c r="N117" s="13"/>
      <c r="O117" s="13"/>
      <c r="P117" s="13"/>
      <c r="Q117" s="20" t="n">
        <v>0.0285714285714286</v>
      </c>
      <c r="R117" s="16" t="n">
        <v>1</v>
      </c>
      <c r="S117" s="13"/>
      <c r="T117" s="31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" hidden="false" customHeight="false" outlineLevel="0" collapsed="false">
      <c r="A118" s="11" t="s">
        <v>138</v>
      </c>
      <c r="B118" s="11" t="s">
        <v>26</v>
      </c>
      <c r="C118" s="11" t="str">
        <f aca="false">IF(D118="מינימרקט","מינימרקט",IF(D118="ON THE GO","פיצוחיות","מזון מהיר"))&amp;" "&amp;E118&amp;" "&amp;F118</f>
        <v>פיצוחיות כללי קר פרטי</v>
      </c>
      <c r="D118" s="11" t="s">
        <v>27</v>
      </c>
      <c r="E118" s="11" t="s">
        <v>28</v>
      </c>
      <c r="F118" s="12" t="s">
        <v>29</v>
      </c>
      <c r="G118" s="13"/>
      <c r="H118" s="12" t="s">
        <v>30</v>
      </c>
      <c r="I118" s="13" t="s">
        <v>31</v>
      </c>
      <c r="J118" s="13" t="s">
        <v>32</v>
      </c>
      <c r="K118" s="13" t="s">
        <v>33</v>
      </c>
      <c r="L118" s="27" t="n">
        <v>7290001594155</v>
      </c>
      <c r="M118" s="13"/>
      <c r="N118" s="13"/>
      <c r="O118" s="13"/>
      <c r="P118" s="13"/>
      <c r="Q118" s="15" t="n">
        <f aca="false">0.4/13</f>
        <v>0.0307692307692308</v>
      </c>
      <c r="R118" s="16" t="n">
        <v>1</v>
      </c>
      <c r="S118" s="13"/>
      <c r="T118" s="31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" hidden="false" customHeight="false" outlineLevel="0" collapsed="false">
      <c r="A119" s="11" t="s">
        <v>138</v>
      </c>
      <c r="B119" s="11" t="s">
        <v>26</v>
      </c>
      <c r="C119" s="11" t="str">
        <f aca="false">IF(D119="מינימרקט","מינימרקט",IF(D119="ON THE GO","פיצוחיות","מזון מהיר"))&amp;" "&amp;E119&amp;" "&amp;F119</f>
        <v>פיצוחיות חרדי קר פרטי</v>
      </c>
      <c r="D119" s="11" t="s">
        <v>27</v>
      </c>
      <c r="E119" s="11" t="s">
        <v>35</v>
      </c>
      <c r="F119" s="12" t="s">
        <v>29</v>
      </c>
      <c r="G119" s="13"/>
      <c r="H119" s="12" t="s">
        <v>30</v>
      </c>
      <c r="I119" s="13" t="s">
        <v>31</v>
      </c>
      <c r="J119" s="13" t="s">
        <v>32</v>
      </c>
      <c r="K119" s="13" t="s">
        <v>33</v>
      </c>
      <c r="L119" s="27" t="n">
        <v>7290001594155</v>
      </c>
      <c r="M119" s="13"/>
      <c r="N119" s="13"/>
      <c r="O119" s="13"/>
      <c r="P119" s="13"/>
      <c r="Q119" s="15" t="n">
        <f aca="false">0.4/12</f>
        <v>0.0333333333333333</v>
      </c>
      <c r="R119" s="16" t="n">
        <v>1</v>
      </c>
      <c r="S119" s="13"/>
      <c r="T119" s="31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" hidden="false" customHeight="false" outlineLevel="0" collapsed="false">
      <c r="A120" s="11" t="s">
        <v>139</v>
      </c>
      <c r="B120" s="11" t="s">
        <v>26</v>
      </c>
      <c r="C120" s="11" t="str">
        <f aca="false">IF(D120="מינימרקט","מינימרקט",IF(D120="ON THE GO","פיצוחיות","מזון מהיר"))&amp;" "&amp;E120&amp;" "&amp;F120</f>
        <v>מזון מהיר כללי קר פרטי</v>
      </c>
      <c r="D120" s="11" t="s">
        <v>57</v>
      </c>
      <c r="E120" s="11" t="s">
        <v>28</v>
      </c>
      <c r="F120" s="12" t="s">
        <v>29</v>
      </c>
      <c r="G120" s="13"/>
      <c r="H120" s="12" t="s">
        <v>30</v>
      </c>
      <c r="I120" s="13" t="s">
        <v>31</v>
      </c>
      <c r="J120" s="13" t="s">
        <v>32</v>
      </c>
      <c r="K120" s="13" t="s">
        <v>33</v>
      </c>
      <c r="L120" s="27" t="n">
        <v>7290011017873</v>
      </c>
      <c r="M120" s="13"/>
      <c r="N120" s="13"/>
      <c r="O120" s="13"/>
      <c r="P120" s="13"/>
      <c r="Q120" s="15" t="n">
        <f aca="false">0.4/11</f>
        <v>0.0363636363636364</v>
      </c>
      <c r="R120" s="16" t="n">
        <v>1</v>
      </c>
      <c r="S120" s="13"/>
      <c r="T120" s="31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" hidden="false" customHeight="false" outlineLevel="0" collapsed="false">
      <c r="A121" s="11" t="s">
        <v>139</v>
      </c>
      <c r="B121" s="11" t="s">
        <v>26</v>
      </c>
      <c r="C121" s="11" t="str">
        <f aca="false">IF(D121="מינימרקט","מינימרקט",IF(D121="ON THE GO","פיצוחיות","מזון מהיר"))&amp;" "&amp;E121&amp;" "&amp;F121</f>
        <v>מזון מהיר ערבי קר פרטי</v>
      </c>
      <c r="D121" s="11" t="s">
        <v>57</v>
      </c>
      <c r="E121" s="11" t="s">
        <v>51</v>
      </c>
      <c r="F121" s="12" t="s">
        <v>29</v>
      </c>
      <c r="G121" s="13"/>
      <c r="H121" s="12" t="s">
        <v>30</v>
      </c>
      <c r="I121" s="13" t="s">
        <v>31</v>
      </c>
      <c r="J121" s="13" t="s">
        <v>32</v>
      </c>
      <c r="K121" s="13" t="s">
        <v>33</v>
      </c>
      <c r="L121" s="27" t="n">
        <v>7290011017873</v>
      </c>
      <c r="M121" s="13"/>
      <c r="N121" s="13"/>
      <c r="O121" s="13"/>
      <c r="P121" s="13"/>
      <c r="Q121" s="15" t="n">
        <f aca="false">0.4/8</f>
        <v>0.05</v>
      </c>
      <c r="R121" s="16" t="n">
        <v>1</v>
      </c>
      <c r="S121" s="13"/>
      <c r="T121" s="16" t="s">
        <v>43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" hidden="false" customHeight="false" outlineLevel="0" collapsed="false">
      <c r="A122" s="11" t="s">
        <v>139</v>
      </c>
      <c r="B122" s="11" t="s">
        <v>26</v>
      </c>
      <c r="C122" s="11" t="str">
        <f aca="false">IF(D122="מינימרקט","מינימרקט",IF(D122="ON THE GO","פיצוחיות","מזון מהיר"))&amp;" "&amp;E122&amp;" "&amp;F122</f>
        <v>מזון מהיר חרדי קר פרטי</v>
      </c>
      <c r="D122" s="11" t="s">
        <v>57</v>
      </c>
      <c r="E122" s="11" t="s">
        <v>35</v>
      </c>
      <c r="F122" s="12" t="s">
        <v>29</v>
      </c>
      <c r="G122" s="13"/>
      <c r="H122" s="12" t="s">
        <v>30</v>
      </c>
      <c r="I122" s="13" t="s">
        <v>31</v>
      </c>
      <c r="J122" s="13" t="s">
        <v>32</v>
      </c>
      <c r="K122" s="13" t="s">
        <v>33</v>
      </c>
      <c r="L122" s="27" t="n">
        <v>7290011017873</v>
      </c>
      <c r="M122" s="13"/>
      <c r="N122" s="13"/>
      <c r="O122" s="13"/>
      <c r="P122" s="13"/>
      <c r="Q122" s="15" t="n">
        <f aca="false">0.4/10</f>
        <v>0.04</v>
      </c>
      <c r="R122" s="16" t="n">
        <v>1</v>
      </c>
      <c r="S122" s="13"/>
      <c r="T122" s="16" t="s">
        <v>107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" hidden="false" customHeight="false" outlineLevel="0" collapsed="false">
      <c r="A123" s="11" t="s">
        <v>140</v>
      </c>
      <c r="B123" s="11" t="s">
        <v>88</v>
      </c>
      <c r="C123" s="11" t="str">
        <f aca="false">IF(D123="מינימרקט","מינימרקט",IF(D123="ON THE GO","פיצוחיות","מזון מהיר"))&amp;" "&amp;E123&amp;" "&amp;F123</f>
        <v>פיצוחיות כללי קר פרטי</v>
      </c>
      <c r="D123" s="11" t="s">
        <v>27</v>
      </c>
      <c r="E123" s="11" t="s">
        <v>28</v>
      </c>
      <c r="F123" s="12" t="s">
        <v>29</v>
      </c>
      <c r="G123" s="12"/>
      <c r="H123" s="12"/>
      <c r="I123" s="16" t="s">
        <v>89</v>
      </c>
      <c r="J123" s="13" t="s">
        <v>32</v>
      </c>
      <c r="K123" s="16" t="s">
        <v>90</v>
      </c>
      <c r="L123" s="12"/>
      <c r="M123" s="13" t="s">
        <v>91</v>
      </c>
      <c r="N123" s="13" t="n">
        <v>2</v>
      </c>
      <c r="O123" s="13"/>
      <c r="P123" s="13"/>
      <c r="Q123" s="24" t="n">
        <v>0.05</v>
      </c>
      <c r="R123" s="33" t="s">
        <v>92</v>
      </c>
      <c r="S123" s="13"/>
      <c r="T123" s="16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" hidden="false" customHeight="false" outlineLevel="0" collapsed="false">
      <c r="A124" s="11" t="s">
        <v>140</v>
      </c>
      <c r="B124" s="11" t="s">
        <v>88</v>
      </c>
      <c r="C124" s="11" t="str">
        <f aca="false">IF(D124="מינימרקט","מינימרקט",IF(D124="ON THE GO","פיצוחיות","מזון מהיר"))&amp;" "&amp;E124&amp;" "&amp;F124</f>
        <v>פיצוחיות ערבי קר פרטי</v>
      </c>
      <c r="D124" s="11" t="s">
        <v>27</v>
      </c>
      <c r="E124" s="11" t="s">
        <v>51</v>
      </c>
      <c r="F124" s="12" t="s">
        <v>29</v>
      </c>
      <c r="G124" s="12"/>
      <c r="H124" s="12"/>
      <c r="I124" s="16" t="s">
        <v>89</v>
      </c>
      <c r="J124" s="13" t="s">
        <v>32</v>
      </c>
      <c r="K124" s="16" t="s">
        <v>90</v>
      </c>
      <c r="L124" s="12"/>
      <c r="M124" s="13" t="s">
        <v>91</v>
      </c>
      <c r="N124" s="13" t="n">
        <v>2</v>
      </c>
      <c r="O124" s="13"/>
      <c r="P124" s="13"/>
      <c r="Q124" s="24" t="n">
        <v>0.05</v>
      </c>
      <c r="R124" s="33" t="s">
        <v>92</v>
      </c>
      <c r="S124" s="13"/>
      <c r="T124" s="16" t="s">
        <v>109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56" hidden="false" customHeight="false" outlineLevel="0" collapsed="false">
      <c r="A125" s="11" t="s">
        <v>140</v>
      </c>
      <c r="B125" s="11" t="s">
        <v>88</v>
      </c>
      <c r="C125" s="11" t="str">
        <f aca="false">IF(D125="מינימרקט","מינימרקט",IF(D125="ON THE GO","פיצוחיות","מזון מהיר"))&amp;" "&amp;E125&amp;" "&amp;F125</f>
        <v>פיצוחיות חרדי קר פרטי</v>
      </c>
      <c r="D125" s="11" t="s">
        <v>27</v>
      </c>
      <c r="E125" s="11" t="s">
        <v>35</v>
      </c>
      <c r="F125" s="12" t="s">
        <v>29</v>
      </c>
      <c r="G125" s="12"/>
      <c r="H125" s="12"/>
      <c r="I125" s="16" t="s">
        <v>89</v>
      </c>
      <c r="J125" s="13" t="s">
        <v>32</v>
      </c>
      <c r="K125" s="16" t="s">
        <v>90</v>
      </c>
      <c r="L125" s="12"/>
      <c r="M125" s="13" t="s">
        <v>91</v>
      </c>
      <c r="N125" s="13" t="n">
        <v>2</v>
      </c>
      <c r="O125" s="13"/>
      <c r="P125" s="13"/>
      <c r="Q125" s="24" t="n">
        <v>0.05</v>
      </c>
      <c r="R125" s="33" t="s">
        <v>92</v>
      </c>
      <c r="S125" s="13"/>
      <c r="T125" s="34" t="s">
        <v>110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" hidden="false" customHeight="false" outlineLevel="0" collapsed="false">
      <c r="A126" s="11" t="s">
        <v>140</v>
      </c>
      <c r="B126" s="11" t="s">
        <v>88</v>
      </c>
      <c r="C126" s="11" t="str">
        <f aca="false">IF(D126="מינימרקט","מינימרקט",IF(D126="ON THE GO","פיצוחיות","מזון מהיר"))&amp;" "&amp;E126&amp;" "&amp;F126</f>
        <v>מזון מהיר כללי קר פרטי</v>
      </c>
      <c r="D126" s="11" t="s">
        <v>57</v>
      </c>
      <c r="E126" s="11" t="s">
        <v>28</v>
      </c>
      <c r="F126" s="12" t="s">
        <v>29</v>
      </c>
      <c r="G126" s="12"/>
      <c r="H126" s="12"/>
      <c r="I126" s="16" t="s">
        <v>89</v>
      </c>
      <c r="J126" s="13" t="s">
        <v>32</v>
      </c>
      <c r="K126" s="16" t="s">
        <v>90</v>
      </c>
      <c r="L126" s="12"/>
      <c r="M126" s="13" t="s">
        <v>91</v>
      </c>
      <c r="N126" s="13" t="n">
        <v>2</v>
      </c>
      <c r="O126" s="13"/>
      <c r="P126" s="13"/>
      <c r="Q126" s="24" t="n">
        <f aca="false">0.15/2</f>
        <v>0.075</v>
      </c>
      <c r="R126" s="33" t="s">
        <v>92</v>
      </c>
      <c r="S126" s="13"/>
      <c r="T126" s="16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" hidden="false" customHeight="false" outlineLevel="0" collapsed="false">
      <c r="A127" s="11" t="s">
        <v>140</v>
      </c>
      <c r="B127" s="11" t="s">
        <v>88</v>
      </c>
      <c r="C127" s="11" t="str">
        <f aca="false">IF(D127="מינימרקט","מינימרקט",IF(D127="ON THE GO","פיצוחיות","מזון מהיר"))&amp;" "&amp;E127&amp;" "&amp;F127</f>
        <v>מזון מהיר ערבי קר פרטי</v>
      </c>
      <c r="D127" s="11" t="s">
        <v>57</v>
      </c>
      <c r="E127" s="11" t="s">
        <v>51</v>
      </c>
      <c r="F127" s="12" t="s">
        <v>29</v>
      </c>
      <c r="G127" s="12"/>
      <c r="H127" s="12"/>
      <c r="I127" s="16" t="s">
        <v>89</v>
      </c>
      <c r="J127" s="13" t="s">
        <v>32</v>
      </c>
      <c r="K127" s="16" t="s">
        <v>90</v>
      </c>
      <c r="L127" s="12"/>
      <c r="M127" s="13" t="s">
        <v>91</v>
      </c>
      <c r="N127" s="13" t="n">
        <v>2</v>
      </c>
      <c r="O127" s="13"/>
      <c r="P127" s="13"/>
      <c r="Q127" s="24" t="n">
        <v>0.075</v>
      </c>
      <c r="R127" s="33" t="s">
        <v>92</v>
      </c>
      <c r="S127" s="13"/>
      <c r="T127" s="16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" hidden="false" customHeight="false" outlineLevel="0" collapsed="false">
      <c r="A128" s="11" t="s">
        <v>140</v>
      </c>
      <c r="B128" s="11" t="s">
        <v>88</v>
      </c>
      <c r="C128" s="11" t="str">
        <f aca="false">IF(D128="מינימרקט","מינימרקט",IF(D128="ON THE GO","פיצוחיות","מזון מהיר"))&amp;" "&amp;E128&amp;" "&amp;F128</f>
        <v>מזון מהיר חרדי קר פרטי</v>
      </c>
      <c r="D128" s="11" t="s">
        <v>57</v>
      </c>
      <c r="E128" s="11" t="s">
        <v>35</v>
      </c>
      <c r="F128" s="12" t="s">
        <v>29</v>
      </c>
      <c r="G128" s="12"/>
      <c r="H128" s="12"/>
      <c r="I128" s="16" t="s">
        <v>89</v>
      </c>
      <c r="J128" s="13" t="s">
        <v>32</v>
      </c>
      <c r="K128" s="16" t="s">
        <v>90</v>
      </c>
      <c r="L128" s="12"/>
      <c r="M128" s="13" t="s">
        <v>91</v>
      </c>
      <c r="N128" s="13" t="n">
        <v>2</v>
      </c>
      <c r="O128" s="13"/>
      <c r="P128" s="13"/>
      <c r="Q128" s="24" t="n">
        <v>0.075</v>
      </c>
      <c r="R128" s="33" t="s">
        <v>92</v>
      </c>
      <c r="S128" s="13"/>
      <c r="T128" s="31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" hidden="false" customHeight="false" outlineLevel="0" collapsed="false">
      <c r="A129" s="11" t="s">
        <v>141</v>
      </c>
      <c r="B129" s="11" t="s">
        <v>88</v>
      </c>
      <c r="C129" s="11" t="str">
        <f aca="false">IF(D129="מינימרקט","מינימרקט",IF(D129="ON THE GO","פיצוחיות","מזון מהיר"))&amp;" "&amp;E129&amp;" "&amp;F129</f>
        <v>פיצוחיות כללי קר פרטי</v>
      </c>
      <c r="D129" s="11" t="s">
        <v>27</v>
      </c>
      <c r="E129" s="11" t="s">
        <v>28</v>
      </c>
      <c r="F129" s="12" t="s">
        <v>29</v>
      </c>
      <c r="G129" s="12"/>
      <c r="H129" s="12"/>
      <c r="I129" s="16" t="s">
        <v>89</v>
      </c>
      <c r="J129" s="13" t="s">
        <v>32</v>
      </c>
      <c r="K129" s="16" t="s">
        <v>90</v>
      </c>
      <c r="L129" s="12"/>
      <c r="M129" s="13" t="s">
        <v>91</v>
      </c>
      <c r="N129" s="13" t="n">
        <v>9</v>
      </c>
      <c r="O129" s="13"/>
      <c r="P129" s="13"/>
      <c r="Q129" s="24" t="n">
        <v>0.05</v>
      </c>
      <c r="R129" s="33" t="s">
        <v>92</v>
      </c>
      <c r="S129" s="13"/>
      <c r="T129" s="31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" hidden="false" customHeight="false" outlineLevel="0" collapsed="false">
      <c r="A130" s="11" t="s">
        <v>128</v>
      </c>
      <c r="B130" s="11" t="s">
        <v>45</v>
      </c>
      <c r="C130" s="11" t="str">
        <f aca="false">IF(D130="מינימרקט","מינימרקט",IF(D130="ON THE GO","פיצוחיות","מזון מהיר"))&amp;" "&amp;E130&amp;" "&amp;F130</f>
        <v>פיצוחיות חרדי קר פרטי</v>
      </c>
      <c r="D130" s="11" t="s">
        <v>27</v>
      </c>
      <c r="E130" s="11" t="s">
        <v>35</v>
      </c>
      <c r="F130" s="12" t="s">
        <v>29</v>
      </c>
      <c r="G130" s="13"/>
      <c r="H130" s="12" t="s">
        <v>30</v>
      </c>
      <c r="I130" s="13" t="s">
        <v>129</v>
      </c>
      <c r="J130" s="13" t="s">
        <v>32</v>
      </c>
      <c r="K130" s="16" t="s">
        <v>130</v>
      </c>
      <c r="L130" s="13" t="s">
        <v>131</v>
      </c>
      <c r="M130" s="16" t="s">
        <v>49</v>
      </c>
      <c r="N130" s="16" t="n">
        <v>1.5</v>
      </c>
      <c r="O130" s="13"/>
      <c r="P130" s="13"/>
      <c r="Q130" s="24" t="n">
        <f aca="false">0.15/4</f>
        <v>0.0375</v>
      </c>
      <c r="R130" s="16" t="n">
        <v>1</v>
      </c>
      <c r="S130" s="16"/>
      <c r="T130" s="31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" hidden="false" customHeight="false" outlineLevel="0" collapsed="false">
      <c r="A131" s="11" t="s">
        <v>141</v>
      </c>
      <c r="B131" s="11" t="s">
        <v>88</v>
      </c>
      <c r="C131" s="11" t="str">
        <f aca="false">IF(D131="מינימרקט","מינימרקט",IF(D131="ON THE GO","פיצוחיות","מזון מהיר"))&amp;" "&amp;E131&amp;" "&amp;F131</f>
        <v>פיצוחיות ערבי קר פרטי</v>
      </c>
      <c r="D131" s="11" t="s">
        <v>27</v>
      </c>
      <c r="E131" s="11" t="s">
        <v>51</v>
      </c>
      <c r="F131" s="12" t="s">
        <v>29</v>
      </c>
      <c r="G131" s="12"/>
      <c r="H131" s="12"/>
      <c r="I131" s="16" t="s">
        <v>89</v>
      </c>
      <c r="J131" s="13" t="s">
        <v>32</v>
      </c>
      <c r="K131" s="16" t="s">
        <v>90</v>
      </c>
      <c r="L131" s="12"/>
      <c r="M131" s="13" t="s">
        <v>91</v>
      </c>
      <c r="N131" s="13" t="n">
        <v>9</v>
      </c>
      <c r="O131" s="13"/>
      <c r="P131" s="13"/>
      <c r="Q131" s="24" t="n">
        <v>0.05</v>
      </c>
      <c r="R131" s="33" t="s">
        <v>92</v>
      </c>
      <c r="S131" s="13"/>
      <c r="T131" s="31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" hidden="false" customHeight="false" outlineLevel="0" collapsed="false">
      <c r="A132" s="11" t="s">
        <v>141</v>
      </c>
      <c r="B132" s="11" t="s">
        <v>88</v>
      </c>
      <c r="C132" s="11" t="str">
        <f aca="false">IF(D132="מינימרקט","מינימרקט",IF(D132="ON THE GO","פיצוחיות","מזון מהיר"))&amp;" "&amp;E132&amp;" "&amp;F132</f>
        <v>פיצוחיות חרדי קר פרטי</v>
      </c>
      <c r="D132" s="11" t="s">
        <v>27</v>
      </c>
      <c r="E132" s="11" t="s">
        <v>35</v>
      </c>
      <c r="F132" s="12" t="s">
        <v>29</v>
      </c>
      <c r="G132" s="12"/>
      <c r="H132" s="12"/>
      <c r="I132" s="16" t="s">
        <v>89</v>
      </c>
      <c r="J132" s="13" t="s">
        <v>32</v>
      </c>
      <c r="K132" s="16" t="s">
        <v>90</v>
      </c>
      <c r="L132" s="12"/>
      <c r="M132" s="13" t="s">
        <v>91</v>
      </c>
      <c r="N132" s="13" t="n">
        <v>9</v>
      </c>
      <c r="O132" s="13"/>
      <c r="P132" s="13"/>
      <c r="Q132" s="24" t="n">
        <v>0.05</v>
      </c>
      <c r="R132" s="33" t="s">
        <v>92</v>
      </c>
      <c r="S132" s="13"/>
      <c r="T132" s="31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" hidden="false" customHeight="false" outlineLevel="0" collapsed="false">
      <c r="A133" s="11" t="s">
        <v>141</v>
      </c>
      <c r="B133" s="11" t="s">
        <v>88</v>
      </c>
      <c r="C133" s="11" t="str">
        <f aca="false">IF(D133="מינימרקט","מינימרקט",IF(D133="ON THE GO","פיצוחיות","מזון מהיר"))&amp;" "&amp;E133&amp;" "&amp;F133</f>
        <v>מזון מהיר כללי קר פרטי</v>
      </c>
      <c r="D133" s="11" t="s">
        <v>57</v>
      </c>
      <c r="E133" s="11" t="s">
        <v>28</v>
      </c>
      <c r="F133" s="12" t="s">
        <v>29</v>
      </c>
      <c r="G133" s="12"/>
      <c r="H133" s="12"/>
      <c r="I133" s="16" t="s">
        <v>89</v>
      </c>
      <c r="J133" s="13" t="s">
        <v>32</v>
      </c>
      <c r="K133" s="16" t="s">
        <v>90</v>
      </c>
      <c r="L133" s="12"/>
      <c r="M133" s="13" t="s">
        <v>91</v>
      </c>
      <c r="N133" s="13" t="n">
        <v>9</v>
      </c>
      <c r="O133" s="13"/>
      <c r="P133" s="13"/>
      <c r="Q133" s="24" t="n">
        <f aca="false">0.15/2</f>
        <v>0.075</v>
      </c>
      <c r="R133" s="33" t="s">
        <v>92</v>
      </c>
      <c r="S133" s="13"/>
      <c r="T133" s="31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" hidden="false" customHeight="false" outlineLevel="0" collapsed="false">
      <c r="A134" s="11" t="s">
        <v>141</v>
      </c>
      <c r="B134" s="11" t="s">
        <v>88</v>
      </c>
      <c r="C134" s="11" t="str">
        <f aca="false">IF(D134="מינימרקט","מינימרקט",IF(D134="ON THE GO","פיצוחיות","מזון מהיר"))&amp;" "&amp;E134&amp;" "&amp;F134</f>
        <v>מזון מהיר ערבי קר פרטי</v>
      </c>
      <c r="D134" s="11" t="s">
        <v>57</v>
      </c>
      <c r="E134" s="11" t="s">
        <v>51</v>
      </c>
      <c r="F134" s="12" t="s">
        <v>29</v>
      </c>
      <c r="G134" s="12"/>
      <c r="H134" s="12"/>
      <c r="I134" s="16" t="s">
        <v>89</v>
      </c>
      <c r="J134" s="13" t="s">
        <v>32</v>
      </c>
      <c r="K134" s="16" t="s">
        <v>90</v>
      </c>
      <c r="L134" s="12"/>
      <c r="M134" s="13" t="s">
        <v>91</v>
      </c>
      <c r="N134" s="13" t="n">
        <v>9</v>
      </c>
      <c r="O134" s="13"/>
      <c r="P134" s="13"/>
      <c r="Q134" s="24" t="n">
        <v>0.075</v>
      </c>
      <c r="R134" s="33" t="s">
        <v>92</v>
      </c>
      <c r="S134" s="13"/>
      <c r="T134" s="31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" hidden="false" customHeight="false" outlineLevel="0" collapsed="false">
      <c r="A135" s="11" t="s">
        <v>141</v>
      </c>
      <c r="B135" s="11" t="s">
        <v>88</v>
      </c>
      <c r="C135" s="11" t="str">
        <f aca="false">IF(D135="מינימרקט","מינימרקט",IF(D135="ON THE GO","פיצוחיות","מזון מהיר"))&amp;" "&amp;E135&amp;" "&amp;F135</f>
        <v>מזון מהיר חרדי קר פרטי</v>
      </c>
      <c r="D135" s="11" t="s">
        <v>57</v>
      </c>
      <c r="E135" s="11" t="s">
        <v>35</v>
      </c>
      <c r="F135" s="12" t="s">
        <v>29</v>
      </c>
      <c r="G135" s="12"/>
      <c r="H135" s="12"/>
      <c r="I135" s="16" t="s">
        <v>89</v>
      </c>
      <c r="J135" s="13" t="s">
        <v>32</v>
      </c>
      <c r="K135" s="16" t="s">
        <v>90</v>
      </c>
      <c r="L135" s="12"/>
      <c r="M135" s="13" t="s">
        <v>91</v>
      </c>
      <c r="N135" s="13" t="n">
        <v>9</v>
      </c>
      <c r="O135" s="13"/>
      <c r="P135" s="13"/>
      <c r="Q135" s="24" t="n">
        <v>0.075</v>
      </c>
      <c r="R135" s="33" t="s">
        <v>92</v>
      </c>
      <c r="S135" s="13"/>
      <c r="T135" s="31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" hidden="false" customHeight="false" outlineLevel="0" collapsed="false">
      <c r="A136" s="11" t="s">
        <v>142</v>
      </c>
      <c r="B136" s="11" t="s">
        <v>88</v>
      </c>
      <c r="C136" s="11" t="str">
        <f aca="false">IF(D136="מינימרקט","מינימרקט",IF(D136="ON THE GO","פיצוחיות","מזון מהיר"))&amp;" "&amp;E136&amp;" "&amp;F136</f>
        <v>מינימרקט כללי קר פרטי</v>
      </c>
      <c r="D136" s="11" t="s">
        <v>37</v>
      </c>
      <c r="E136" s="11" t="s">
        <v>28</v>
      </c>
      <c r="F136" s="12" t="s">
        <v>29</v>
      </c>
      <c r="G136" s="12"/>
      <c r="H136" s="12"/>
      <c r="I136" s="16" t="s">
        <v>89</v>
      </c>
      <c r="J136" s="13" t="s">
        <v>32</v>
      </c>
      <c r="K136" s="16" t="s">
        <v>90</v>
      </c>
      <c r="L136" s="32"/>
      <c r="M136" s="13" t="s">
        <v>91</v>
      </c>
      <c r="N136" s="13" t="n">
        <v>7</v>
      </c>
      <c r="O136" s="13"/>
      <c r="P136" s="13"/>
      <c r="Q136" s="24" t="n">
        <v>0.05</v>
      </c>
      <c r="R136" s="12" t="s">
        <v>92</v>
      </c>
      <c r="S136" s="13"/>
      <c r="T136" s="16" t="s">
        <v>43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" hidden="false" customHeight="false" outlineLevel="0" collapsed="false">
      <c r="A137" s="11" t="s">
        <v>142</v>
      </c>
      <c r="B137" s="11" t="s">
        <v>88</v>
      </c>
      <c r="C137" s="11" t="str">
        <f aca="false">IF(D137="מינימרקט","מינימרקט",IF(D137="ON THE GO","פיצוחיות","מזון מהיר"))&amp;" "&amp;E137&amp;" "&amp;F137</f>
        <v>מינימרקט ערבי קר פרטי</v>
      </c>
      <c r="D137" s="11" t="s">
        <v>37</v>
      </c>
      <c r="E137" s="11" t="s">
        <v>51</v>
      </c>
      <c r="F137" s="12" t="s">
        <v>29</v>
      </c>
      <c r="G137" s="12"/>
      <c r="H137" s="12"/>
      <c r="I137" s="16" t="s">
        <v>89</v>
      </c>
      <c r="J137" s="13" t="s">
        <v>32</v>
      </c>
      <c r="K137" s="16" t="s">
        <v>90</v>
      </c>
      <c r="L137" s="32"/>
      <c r="M137" s="13" t="s">
        <v>91</v>
      </c>
      <c r="N137" s="13" t="n">
        <v>7</v>
      </c>
      <c r="O137" s="13"/>
      <c r="P137" s="13"/>
      <c r="Q137" s="24" t="n">
        <v>0.05</v>
      </c>
      <c r="R137" s="33" t="s">
        <v>92</v>
      </c>
      <c r="S137" s="13"/>
      <c r="T137" s="16" t="s">
        <v>107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" hidden="false" customHeight="false" outlineLevel="0" collapsed="false">
      <c r="A138" s="11" t="s">
        <v>142</v>
      </c>
      <c r="B138" s="11" t="s">
        <v>88</v>
      </c>
      <c r="C138" s="11" t="str">
        <f aca="false">IF(D138="מינימרקט","מינימרקט",IF(D138="ON THE GO","פיצוחיות","מזון מהיר"))&amp;" "&amp;E138&amp;" "&amp;F138</f>
        <v>מינימרקט חרדי קר פרטי</v>
      </c>
      <c r="D138" s="11" t="s">
        <v>37</v>
      </c>
      <c r="E138" s="11" t="s">
        <v>35</v>
      </c>
      <c r="F138" s="12" t="s">
        <v>29</v>
      </c>
      <c r="G138" s="12"/>
      <c r="H138" s="12"/>
      <c r="I138" s="16" t="s">
        <v>89</v>
      </c>
      <c r="J138" s="13" t="s">
        <v>32</v>
      </c>
      <c r="K138" s="16" t="s">
        <v>90</v>
      </c>
      <c r="L138" s="32"/>
      <c r="M138" s="13" t="s">
        <v>91</v>
      </c>
      <c r="N138" s="13" t="n">
        <v>7</v>
      </c>
      <c r="O138" s="13"/>
      <c r="P138" s="13"/>
      <c r="Q138" s="24" t="n">
        <v>0.05</v>
      </c>
      <c r="R138" s="33" t="s">
        <v>92</v>
      </c>
      <c r="S138" s="13"/>
      <c r="T138" s="16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8" customFormat="true" ht="14" hidden="false" customHeight="false" outlineLevel="0" collapsed="false">
      <c r="A139" s="11" t="s">
        <v>143</v>
      </c>
      <c r="B139" s="11" t="s">
        <v>88</v>
      </c>
      <c r="C139" s="11" t="str">
        <f aca="false">IF(D139="מינימרקט","מינימרקט",IF(D139="ON THE GO","פיצוחיות","מזון מהיר"))&amp;" "&amp;E139&amp;" "&amp;F139</f>
        <v>מינימרקט כללי קר פרטי</v>
      </c>
      <c r="D139" s="11" t="s">
        <v>37</v>
      </c>
      <c r="E139" s="11" t="s">
        <v>28</v>
      </c>
      <c r="F139" s="12" t="s">
        <v>29</v>
      </c>
      <c r="G139" s="12"/>
      <c r="H139" s="12"/>
      <c r="I139" s="16" t="s">
        <v>89</v>
      </c>
      <c r="J139" s="13" t="s">
        <v>32</v>
      </c>
      <c r="K139" s="16" t="s">
        <v>90</v>
      </c>
      <c r="L139" s="32"/>
      <c r="M139" s="13" t="s">
        <v>91</v>
      </c>
      <c r="N139" s="13" t="n">
        <v>29</v>
      </c>
      <c r="O139" s="13"/>
      <c r="P139" s="13"/>
      <c r="Q139" s="24" t="n">
        <v>0.05</v>
      </c>
      <c r="R139" s="12" t="s">
        <v>92</v>
      </c>
      <c r="S139" s="13"/>
      <c r="T139" s="13"/>
    </row>
    <row r="140" s="36" customFormat="true" ht="56" hidden="false" customHeight="false" outlineLevel="0" collapsed="false">
      <c r="A140" s="11" t="s">
        <v>143</v>
      </c>
      <c r="B140" s="11" t="s">
        <v>88</v>
      </c>
      <c r="C140" s="11" t="str">
        <f aca="false">IF(D140="מינימרקט","מינימרקט",IF(D140="ON THE GO","פיצוחיות","מזון מהיר"))&amp;" "&amp;E140&amp;" "&amp;F140</f>
        <v>מינימרקט ערבי קר פרטי</v>
      </c>
      <c r="D140" s="11" t="s">
        <v>37</v>
      </c>
      <c r="E140" s="11" t="s">
        <v>51</v>
      </c>
      <c r="F140" s="12" t="s">
        <v>29</v>
      </c>
      <c r="G140" s="12"/>
      <c r="H140" s="12"/>
      <c r="I140" s="16" t="s">
        <v>89</v>
      </c>
      <c r="J140" s="13" t="s">
        <v>32</v>
      </c>
      <c r="K140" s="16" t="s">
        <v>90</v>
      </c>
      <c r="L140" s="32"/>
      <c r="M140" s="13" t="s">
        <v>91</v>
      </c>
      <c r="N140" s="13" t="n">
        <v>29</v>
      </c>
      <c r="O140" s="13"/>
      <c r="P140" s="13"/>
      <c r="Q140" s="24" t="n">
        <v>0.05</v>
      </c>
      <c r="R140" s="33" t="s">
        <v>92</v>
      </c>
      <c r="S140" s="13"/>
      <c r="T140" s="34" t="s">
        <v>110</v>
      </c>
    </row>
    <row r="141" customFormat="false" ht="14" hidden="false" customHeight="false" outlineLevel="0" collapsed="false">
      <c r="A141" s="11" t="s">
        <v>143</v>
      </c>
      <c r="B141" s="11" t="s">
        <v>88</v>
      </c>
      <c r="C141" s="11" t="str">
        <f aca="false">IF(D141="מינימרקט","מינימרקט",IF(D141="ON THE GO","פיצוחיות","מזון מהיר"))&amp;" "&amp;E141&amp;" "&amp;F141</f>
        <v>מינימרקט חרדי קר פרטי</v>
      </c>
      <c r="D141" s="11" t="s">
        <v>37</v>
      </c>
      <c r="E141" s="11" t="s">
        <v>35</v>
      </c>
      <c r="F141" s="12" t="s">
        <v>29</v>
      </c>
      <c r="G141" s="12"/>
      <c r="H141" s="12"/>
      <c r="I141" s="16" t="s">
        <v>89</v>
      </c>
      <c r="J141" s="13" t="s">
        <v>32</v>
      </c>
      <c r="K141" s="16" t="s">
        <v>90</v>
      </c>
      <c r="L141" s="32"/>
      <c r="M141" s="13" t="s">
        <v>91</v>
      </c>
      <c r="N141" s="13" t="n">
        <v>29</v>
      </c>
      <c r="O141" s="13"/>
      <c r="P141" s="13"/>
      <c r="Q141" s="24" t="n">
        <v>0.05</v>
      </c>
      <c r="R141" s="33" t="s">
        <v>92</v>
      </c>
      <c r="S141" s="13"/>
      <c r="T141" s="16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" hidden="false" customHeight="false" outlineLevel="0" collapsed="false">
      <c r="A142" s="11" t="s">
        <v>144</v>
      </c>
      <c r="B142" s="11" t="s">
        <v>26</v>
      </c>
      <c r="C142" s="11" t="str">
        <f aca="false">IF(D142="מינימרקט","מינימרקט",IF(D142="ON THE GO","פיצוחיות","מזון מהיר"))&amp;" "&amp;E142&amp;" "&amp;F142</f>
        <v>פיצוחיות כללי קר פרטי</v>
      </c>
      <c r="D142" s="11" t="s">
        <v>27</v>
      </c>
      <c r="E142" s="11" t="s">
        <v>28</v>
      </c>
      <c r="F142" s="12" t="s">
        <v>29</v>
      </c>
      <c r="G142" s="13"/>
      <c r="H142" s="12" t="s">
        <v>30</v>
      </c>
      <c r="I142" s="13" t="s">
        <v>31</v>
      </c>
      <c r="J142" s="13" t="s">
        <v>32</v>
      </c>
      <c r="K142" s="13" t="s">
        <v>33</v>
      </c>
      <c r="L142" s="27" t="n">
        <v>7290001594230</v>
      </c>
      <c r="M142" s="13"/>
      <c r="N142" s="13"/>
      <c r="O142" s="13"/>
      <c r="P142" s="13"/>
      <c r="Q142" s="15" t="n">
        <f aca="false">0.4/13</f>
        <v>0.0307692307692308</v>
      </c>
      <c r="R142" s="16" t="n">
        <v>1</v>
      </c>
      <c r="S142" s="13"/>
      <c r="T142" s="16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36" customFormat="true" ht="14" hidden="false" customHeight="false" outlineLevel="0" collapsed="false">
      <c r="A143" s="11" t="s">
        <v>144</v>
      </c>
      <c r="B143" s="11" t="s">
        <v>26</v>
      </c>
      <c r="C143" s="11" t="str">
        <f aca="false">IF(D143="מינימרקט","מינימרקט",IF(D143="ON THE GO","פיצוחיות","מזון מהיר"))&amp;" "&amp;E143&amp;" "&amp;F143</f>
        <v>פיצוחיות ערבי קר פרטי</v>
      </c>
      <c r="D143" s="11" t="s">
        <v>27</v>
      </c>
      <c r="E143" s="11" t="s">
        <v>51</v>
      </c>
      <c r="F143" s="12" t="s">
        <v>29</v>
      </c>
      <c r="G143" s="13"/>
      <c r="H143" s="12" t="s">
        <v>30</v>
      </c>
      <c r="I143" s="13" t="s">
        <v>31</v>
      </c>
      <c r="J143" s="13" t="s">
        <v>32</v>
      </c>
      <c r="K143" s="13" t="s">
        <v>33</v>
      </c>
      <c r="L143" s="27" t="n">
        <v>7290001594230</v>
      </c>
      <c r="M143" s="13"/>
      <c r="N143" s="13"/>
      <c r="O143" s="13"/>
      <c r="P143" s="13"/>
      <c r="Q143" s="15" t="n">
        <f aca="false">0.4/9</f>
        <v>0.0444444444444444</v>
      </c>
      <c r="R143" s="16" t="n">
        <v>1</v>
      </c>
      <c r="S143" s="13"/>
      <c r="T143" s="31"/>
    </row>
    <row r="144" s="36" customFormat="true" ht="14" hidden="false" customHeight="false" outlineLevel="0" collapsed="false">
      <c r="A144" s="11" t="s">
        <v>144</v>
      </c>
      <c r="B144" s="11" t="s">
        <v>26</v>
      </c>
      <c r="C144" s="11" t="str">
        <f aca="false">IF(D144="מינימרקט","מינימרקט",IF(D144="ON THE GO","פיצוחיות","מזון מהיר"))&amp;" "&amp;E144&amp;" "&amp;F144</f>
        <v>פיצוחיות חרדי קר פרטי</v>
      </c>
      <c r="D144" s="11" t="s">
        <v>27</v>
      </c>
      <c r="E144" s="11" t="s">
        <v>35</v>
      </c>
      <c r="F144" s="12" t="s">
        <v>29</v>
      </c>
      <c r="G144" s="13"/>
      <c r="H144" s="12" t="s">
        <v>30</v>
      </c>
      <c r="I144" s="13" t="s">
        <v>31</v>
      </c>
      <c r="J144" s="13" t="s">
        <v>32</v>
      </c>
      <c r="K144" s="13" t="s">
        <v>33</v>
      </c>
      <c r="L144" s="27" t="n">
        <v>7290001594230</v>
      </c>
      <c r="M144" s="13"/>
      <c r="N144" s="13"/>
      <c r="O144" s="13"/>
      <c r="P144" s="13"/>
      <c r="Q144" s="15" t="n">
        <f aca="false">0.4/12</f>
        <v>0.0333333333333333</v>
      </c>
      <c r="R144" s="16" t="n">
        <v>1</v>
      </c>
      <c r="S144" s="13"/>
      <c r="T144" s="31"/>
    </row>
    <row r="145" customFormat="false" ht="14" hidden="false" customHeight="false" outlineLevel="0" collapsed="false">
      <c r="A145" s="11" t="s">
        <v>128</v>
      </c>
      <c r="B145" s="11" t="s">
        <v>45</v>
      </c>
      <c r="C145" s="11" t="str">
        <f aca="false">IF(D145="מינימרקט","מינימרקט",IF(D145="ON THE GO","פיצוחיות","מזון מהיר"))&amp;" "&amp;E145&amp;" "&amp;F145</f>
        <v>מזון מהיר כללי קר פרטי</v>
      </c>
      <c r="D145" s="11" t="s">
        <v>57</v>
      </c>
      <c r="E145" s="11" t="s">
        <v>28</v>
      </c>
      <c r="F145" s="12" t="s">
        <v>29</v>
      </c>
      <c r="G145" s="13"/>
      <c r="H145" s="12" t="s">
        <v>30</v>
      </c>
      <c r="I145" s="13" t="s">
        <v>129</v>
      </c>
      <c r="J145" s="13" t="s">
        <v>32</v>
      </c>
      <c r="K145" s="16" t="s">
        <v>130</v>
      </c>
      <c r="L145" s="13" t="s">
        <v>131</v>
      </c>
      <c r="M145" s="16" t="s">
        <v>49</v>
      </c>
      <c r="N145" s="16" t="n">
        <v>1.5</v>
      </c>
      <c r="O145" s="13"/>
      <c r="P145" s="13"/>
      <c r="Q145" s="24" t="n">
        <f aca="false">0.15/4</f>
        <v>0.0375</v>
      </c>
      <c r="R145" s="16" t="n">
        <v>1</v>
      </c>
      <c r="S145" s="16"/>
      <c r="T145" s="31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" hidden="false" customHeight="false" outlineLevel="0" collapsed="false">
      <c r="A146" s="11" t="s">
        <v>144</v>
      </c>
      <c r="B146" s="11" t="s">
        <v>26</v>
      </c>
      <c r="C146" s="11" t="str">
        <f aca="false">IF(D146="מינימרקט","מינימרקט",IF(D146="ON THE GO","פיצוחיות","מזון מהיר"))&amp;" "&amp;E146&amp;" "&amp;F146</f>
        <v>מזון מהיר כללי קר פרטי</v>
      </c>
      <c r="D146" s="11" t="s">
        <v>57</v>
      </c>
      <c r="E146" s="11" t="s">
        <v>28</v>
      </c>
      <c r="F146" s="12" t="s">
        <v>29</v>
      </c>
      <c r="G146" s="13"/>
      <c r="H146" s="12" t="s">
        <v>30</v>
      </c>
      <c r="I146" s="13" t="s">
        <v>31</v>
      </c>
      <c r="J146" s="13" t="s">
        <v>32</v>
      </c>
      <c r="K146" s="13" t="s">
        <v>33</v>
      </c>
      <c r="L146" s="27" t="n">
        <v>7290001594230</v>
      </c>
      <c r="M146" s="13"/>
      <c r="N146" s="13"/>
      <c r="O146" s="13"/>
      <c r="P146" s="13"/>
      <c r="Q146" s="15" t="n">
        <f aca="false">0.4/11</f>
        <v>0.0363636363636364</v>
      </c>
      <c r="R146" s="16" t="n">
        <v>1</v>
      </c>
      <c r="S146" s="13"/>
      <c r="T146" s="31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" hidden="false" customHeight="false" outlineLevel="0" collapsed="false">
      <c r="A147" s="11" t="s">
        <v>144</v>
      </c>
      <c r="B147" s="11" t="s">
        <v>26</v>
      </c>
      <c r="C147" s="11" t="str">
        <f aca="false">IF(D147="מינימרקט","מינימרקט",IF(D147="ON THE GO","פיצוחיות","מזון מהיר"))&amp;" "&amp;E147&amp;" "&amp;F147</f>
        <v>מזון מהיר ערבי קר פרטי</v>
      </c>
      <c r="D147" s="11" t="s">
        <v>57</v>
      </c>
      <c r="E147" s="11" t="s">
        <v>51</v>
      </c>
      <c r="F147" s="12" t="s">
        <v>29</v>
      </c>
      <c r="G147" s="13"/>
      <c r="H147" s="12" t="s">
        <v>30</v>
      </c>
      <c r="I147" s="13" t="s">
        <v>31</v>
      </c>
      <c r="J147" s="13" t="s">
        <v>32</v>
      </c>
      <c r="K147" s="13" t="s">
        <v>33</v>
      </c>
      <c r="L147" s="27" t="n">
        <v>7290001594230</v>
      </c>
      <c r="M147" s="13"/>
      <c r="N147" s="13"/>
      <c r="O147" s="13"/>
      <c r="P147" s="13"/>
      <c r="Q147" s="15" t="n">
        <f aca="false">0.4/8</f>
        <v>0.05</v>
      </c>
      <c r="R147" s="16" t="n">
        <v>1</v>
      </c>
      <c r="S147" s="13"/>
      <c r="T147" s="31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" hidden="false" customHeight="false" outlineLevel="0" collapsed="false">
      <c r="A148" s="11" t="s">
        <v>144</v>
      </c>
      <c r="B148" s="11" t="s">
        <v>26</v>
      </c>
      <c r="C148" s="11" t="str">
        <f aca="false">IF(D148="מינימרקט","מינימרקט",IF(D148="ON THE GO","פיצוחיות","מזון מהיר"))&amp;" "&amp;E148&amp;" "&amp;F148</f>
        <v>מזון מהיר חרדי קר פרטי</v>
      </c>
      <c r="D148" s="11" t="s">
        <v>57</v>
      </c>
      <c r="E148" s="11" t="s">
        <v>35</v>
      </c>
      <c r="F148" s="12" t="s">
        <v>29</v>
      </c>
      <c r="G148" s="13"/>
      <c r="H148" s="12" t="s">
        <v>30</v>
      </c>
      <c r="I148" s="13" t="s">
        <v>31</v>
      </c>
      <c r="J148" s="13" t="s">
        <v>32</v>
      </c>
      <c r="K148" s="13" t="s">
        <v>33</v>
      </c>
      <c r="L148" s="27" t="n">
        <v>7290001594230</v>
      </c>
      <c r="M148" s="13"/>
      <c r="N148" s="13"/>
      <c r="O148" s="13"/>
      <c r="P148" s="13"/>
      <c r="Q148" s="15" t="n">
        <f aca="false">0.4/10</f>
        <v>0.04</v>
      </c>
      <c r="R148" s="16" t="n">
        <v>1</v>
      </c>
      <c r="S148" s="13"/>
      <c r="T148" s="31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" hidden="false" customHeight="false" outlineLevel="0" collapsed="false">
      <c r="A149" s="11" t="s">
        <v>145</v>
      </c>
      <c r="B149" s="11" t="s">
        <v>45</v>
      </c>
      <c r="C149" s="11" t="str">
        <f aca="false">IF(D149="מינימרקט","מינימרקט",IF(D149="ON THE GO","פיצוחיות","מזון מהיר"))&amp;" "&amp;E149&amp;" "&amp;F149</f>
        <v>מינימרקט כללי קר פרטי</v>
      </c>
      <c r="D149" s="11" t="s">
        <v>37</v>
      </c>
      <c r="E149" s="11" t="s">
        <v>28</v>
      </c>
      <c r="F149" s="12" t="s">
        <v>29</v>
      </c>
      <c r="G149" s="11" t="s">
        <v>146</v>
      </c>
      <c r="H149" s="11"/>
      <c r="I149" s="16" t="s">
        <v>89</v>
      </c>
      <c r="J149" s="13" t="s">
        <v>32</v>
      </c>
      <c r="K149" s="16" t="s">
        <v>90</v>
      </c>
      <c r="L149" s="12"/>
      <c r="M149" s="13" t="s">
        <v>91</v>
      </c>
      <c r="N149" s="13" t="n">
        <v>16</v>
      </c>
      <c r="O149" s="13"/>
      <c r="P149" s="13"/>
      <c r="Q149" s="24" t="n">
        <v>0.05</v>
      </c>
      <c r="R149" s="12" t="s">
        <v>92</v>
      </c>
      <c r="S149" s="13"/>
      <c r="T149" s="31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" hidden="false" customHeight="false" outlineLevel="0" collapsed="false">
      <c r="A150" s="11" t="s">
        <v>145</v>
      </c>
      <c r="B150" s="11" t="s">
        <v>45</v>
      </c>
      <c r="C150" s="11" t="str">
        <f aca="false">IF(D150="מינימרקט","מינימרקט",IF(D150="ON THE GO","פיצוחיות","מזון מהיר"))&amp;" "&amp;E150&amp;" "&amp;F150</f>
        <v>מינימרקט ערבי קר פרטי</v>
      </c>
      <c r="D150" s="11" t="s">
        <v>37</v>
      </c>
      <c r="E150" s="11" t="s">
        <v>51</v>
      </c>
      <c r="F150" s="12" t="s">
        <v>29</v>
      </c>
      <c r="G150" s="11" t="s">
        <v>146</v>
      </c>
      <c r="H150" s="11"/>
      <c r="I150" s="16" t="s">
        <v>89</v>
      </c>
      <c r="J150" s="13" t="s">
        <v>32</v>
      </c>
      <c r="K150" s="16" t="s">
        <v>90</v>
      </c>
      <c r="L150" s="12"/>
      <c r="M150" s="13" t="s">
        <v>91</v>
      </c>
      <c r="N150" s="13" t="n">
        <v>16</v>
      </c>
      <c r="O150" s="13"/>
      <c r="P150" s="13"/>
      <c r="Q150" s="24" t="n">
        <f aca="false">0.15/4</f>
        <v>0.0375</v>
      </c>
      <c r="R150" s="33" t="s">
        <v>92</v>
      </c>
      <c r="S150" s="13"/>
      <c r="T150" s="31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" hidden="false" customHeight="false" outlineLevel="0" collapsed="false">
      <c r="A151" s="11" t="s">
        <v>145</v>
      </c>
      <c r="B151" s="11" t="s">
        <v>45</v>
      </c>
      <c r="C151" s="11" t="str">
        <f aca="false">IF(D151="מינימרקט","מינימרקט",IF(D151="ON THE GO","פיצוחיות","מזון מהיר"))&amp;" "&amp;E151&amp;" "&amp;F151</f>
        <v>מינימרקט חרדי קר פרטי</v>
      </c>
      <c r="D151" s="11" t="s">
        <v>37</v>
      </c>
      <c r="E151" s="11" t="s">
        <v>35</v>
      </c>
      <c r="F151" s="12" t="s">
        <v>29</v>
      </c>
      <c r="G151" s="11" t="s">
        <v>146</v>
      </c>
      <c r="H151" s="11"/>
      <c r="I151" s="16" t="s">
        <v>89</v>
      </c>
      <c r="J151" s="13" t="s">
        <v>32</v>
      </c>
      <c r="K151" s="16" t="s">
        <v>90</v>
      </c>
      <c r="L151" s="12"/>
      <c r="M151" s="13" t="s">
        <v>91</v>
      </c>
      <c r="N151" s="13" t="n">
        <v>16</v>
      </c>
      <c r="O151" s="13"/>
      <c r="P151" s="13"/>
      <c r="Q151" s="24" t="n">
        <v>0.05</v>
      </c>
      <c r="R151" s="33" t="s">
        <v>92</v>
      </c>
      <c r="S151" s="13"/>
      <c r="T151" s="31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" hidden="false" customHeight="false" outlineLevel="0" collapsed="false">
      <c r="A152" s="11" t="s">
        <v>145</v>
      </c>
      <c r="B152" s="11" t="s">
        <v>45</v>
      </c>
      <c r="C152" s="11" t="str">
        <f aca="false">IF(D152="מינימרקט","מינימרקט",IF(D152="ON THE GO","פיצוחיות","מזון מהיר"))&amp;" "&amp;E152&amp;" "&amp;F152</f>
        <v>פיצוחיות כללי קר פרטי</v>
      </c>
      <c r="D152" s="11" t="s">
        <v>27</v>
      </c>
      <c r="E152" s="11" t="s">
        <v>28</v>
      </c>
      <c r="F152" s="12" t="s">
        <v>29</v>
      </c>
      <c r="G152" s="11" t="s">
        <v>146</v>
      </c>
      <c r="H152" s="11"/>
      <c r="I152" s="16" t="s">
        <v>89</v>
      </c>
      <c r="J152" s="13" t="s">
        <v>32</v>
      </c>
      <c r="K152" s="16" t="s">
        <v>90</v>
      </c>
      <c r="L152" s="12"/>
      <c r="M152" s="13" t="s">
        <v>91</v>
      </c>
      <c r="N152" s="13" t="n">
        <v>16</v>
      </c>
      <c r="O152" s="13"/>
      <c r="P152" s="13"/>
      <c r="Q152" s="24" t="n">
        <f aca="false">0.15/4</f>
        <v>0.0375</v>
      </c>
      <c r="R152" s="33" t="s">
        <v>92</v>
      </c>
      <c r="S152" s="13"/>
      <c r="T152" s="16" t="s">
        <v>43</v>
      </c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" hidden="false" customHeight="false" outlineLevel="0" collapsed="false">
      <c r="A153" s="11" t="s">
        <v>145</v>
      </c>
      <c r="B153" s="11" t="s">
        <v>45</v>
      </c>
      <c r="C153" s="11" t="str">
        <f aca="false">IF(D153="מינימרקט","מינימרקט",IF(D153="ON THE GO","פיצוחיות","מזון מהיר"))&amp;" "&amp;E153&amp;" "&amp;F153</f>
        <v>פיצוחיות ערבי קר פרטי</v>
      </c>
      <c r="D153" s="11" t="s">
        <v>27</v>
      </c>
      <c r="E153" s="11" t="s">
        <v>51</v>
      </c>
      <c r="F153" s="12" t="s">
        <v>29</v>
      </c>
      <c r="G153" s="11" t="s">
        <v>146</v>
      </c>
      <c r="H153" s="11"/>
      <c r="I153" s="16" t="s">
        <v>89</v>
      </c>
      <c r="J153" s="13" t="s">
        <v>32</v>
      </c>
      <c r="K153" s="16" t="s">
        <v>90</v>
      </c>
      <c r="L153" s="12"/>
      <c r="M153" s="13" t="s">
        <v>91</v>
      </c>
      <c r="N153" s="13" t="n">
        <v>16</v>
      </c>
      <c r="O153" s="13"/>
      <c r="P153" s="13"/>
      <c r="Q153" s="24" t="n">
        <f aca="false">0.15/4</f>
        <v>0.0375</v>
      </c>
      <c r="R153" s="33" t="s">
        <v>92</v>
      </c>
      <c r="S153" s="13"/>
      <c r="T153" s="16" t="s">
        <v>107</v>
      </c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" hidden="false" customHeight="false" outlineLevel="0" collapsed="false">
      <c r="A154" s="11" t="s">
        <v>145</v>
      </c>
      <c r="B154" s="11" t="s">
        <v>45</v>
      </c>
      <c r="C154" s="11" t="str">
        <f aca="false">IF(D154="מינימרקט","מינימרקט",IF(D154="ON THE GO","פיצוחיות","מזון מהיר"))&amp;" "&amp;E154&amp;" "&amp;F154</f>
        <v>פיצוחיות חרדי קר פרטי</v>
      </c>
      <c r="D154" s="11" t="s">
        <v>27</v>
      </c>
      <c r="E154" s="11" t="s">
        <v>35</v>
      </c>
      <c r="F154" s="12" t="s">
        <v>29</v>
      </c>
      <c r="G154" s="11" t="s">
        <v>146</v>
      </c>
      <c r="H154" s="11"/>
      <c r="I154" s="16" t="s">
        <v>89</v>
      </c>
      <c r="J154" s="13" t="s">
        <v>32</v>
      </c>
      <c r="K154" s="16" t="s">
        <v>90</v>
      </c>
      <c r="L154" s="12"/>
      <c r="M154" s="13" t="s">
        <v>91</v>
      </c>
      <c r="N154" s="13" t="n">
        <v>16</v>
      </c>
      <c r="O154" s="13"/>
      <c r="P154" s="13"/>
      <c r="Q154" s="24" t="n">
        <f aca="false">0.15/4</f>
        <v>0.0375</v>
      </c>
      <c r="R154" s="33" t="s">
        <v>92</v>
      </c>
      <c r="S154" s="13"/>
      <c r="T154" s="16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" hidden="false" customHeight="false" outlineLevel="0" collapsed="false">
      <c r="A155" s="11" t="s">
        <v>145</v>
      </c>
      <c r="B155" s="11" t="s">
        <v>45</v>
      </c>
      <c r="C155" s="11" t="str">
        <f aca="false">IF(D155="מינימרקט","מינימרקט",IF(D155="ON THE GO","פיצוחיות","מזון מהיר"))&amp;" "&amp;E155&amp;" "&amp;F155</f>
        <v>מזון מהיר כללי קר פרטי</v>
      </c>
      <c r="D155" s="11" t="s">
        <v>57</v>
      </c>
      <c r="E155" s="11" t="s">
        <v>28</v>
      </c>
      <c r="F155" s="12" t="s">
        <v>29</v>
      </c>
      <c r="G155" s="11" t="s">
        <v>146</v>
      </c>
      <c r="H155" s="11"/>
      <c r="I155" s="16" t="s">
        <v>89</v>
      </c>
      <c r="J155" s="13" t="s">
        <v>32</v>
      </c>
      <c r="K155" s="16" t="s">
        <v>90</v>
      </c>
      <c r="L155" s="12"/>
      <c r="M155" s="13" t="s">
        <v>91</v>
      </c>
      <c r="N155" s="13" t="n">
        <v>16</v>
      </c>
      <c r="O155" s="13"/>
      <c r="P155" s="13"/>
      <c r="Q155" s="24" t="n">
        <f aca="false">0.15/4</f>
        <v>0.0375</v>
      </c>
      <c r="R155" s="33" t="s">
        <v>92</v>
      </c>
      <c r="S155" s="13"/>
      <c r="T155" s="16" t="s">
        <v>109</v>
      </c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56" hidden="false" customHeight="false" outlineLevel="0" collapsed="false">
      <c r="A156" s="11" t="s">
        <v>145</v>
      </c>
      <c r="B156" s="11" t="s">
        <v>45</v>
      </c>
      <c r="C156" s="11" t="str">
        <f aca="false">IF(D156="מינימרקט","מינימרקט",IF(D156="ON THE GO","פיצוחיות","מזון מהיר"))&amp;" "&amp;E156&amp;" "&amp;F156</f>
        <v>מזון מהיר ערבי קר פרטי</v>
      </c>
      <c r="D156" s="11" t="s">
        <v>57</v>
      </c>
      <c r="E156" s="11" t="s">
        <v>51</v>
      </c>
      <c r="F156" s="12" t="s">
        <v>29</v>
      </c>
      <c r="G156" s="11" t="s">
        <v>146</v>
      </c>
      <c r="H156" s="11"/>
      <c r="I156" s="16" t="s">
        <v>89</v>
      </c>
      <c r="J156" s="13" t="s">
        <v>32</v>
      </c>
      <c r="K156" s="16" t="s">
        <v>90</v>
      </c>
      <c r="L156" s="12"/>
      <c r="M156" s="13" t="s">
        <v>91</v>
      </c>
      <c r="N156" s="13" t="n">
        <v>16</v>
      </c>
      <c r="O156" s="13"/>
      <c r="P156" s="13"/>
      <c r="Q156" s="24" t="n">
        <f aca="false">0.15/4</f>
        <v>0.0375</v>
      </c>
      <c r="R156" s="33" t="s">
        <v>92</v>
      </c>
      <c r="S156" s="13"/>
      <c r="T156" s="34" t="s">
        <v>110</v>
      </c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" hidden="false" customHeight="false" outlineLevel="0" collapsed="false">
      <c r="A157" s="11" t="s">
        <v>145</v>
      </c>
      <c r="B157" s="11" t="s">
        <v>45</v>
      </c>
      <c r="C157" s="11" t="str">
        <f aca="false">IF(D157="מינימרקט","מינימרקט",IF(D157="ON THE GO","פיצוחיות","מזון מהיר"))&amp;" "&amp;E157&amp;" "&amp;F157</f>
        <v>מזון מהיר חרדי קר פרטי</v>
      </c>
      <c r="D157" s="11" t="s">
        <v>57</v>
      </c>
      <c r="E157" s="11" t="s">
        <v>35</v>
      </c>
      <c r="F157" s="12" t="s">
        <v>29</v>
      </c>
      <c r="G157" s="11" t="s">
        <v>146</v>
      </c>
      <c r="H157" s="11"/>
      <c r="I157" s="16" t="s">
        <v>89</v>
      </c>
      <c r="J157" s="13" t="s">
        <v>32</v>
      </c>
      <c r="K157" s="16" t="s">
        <v>90</v>
      </c>
      <c r="L157" s="12"/>
      <c r="M157" s="13" t="s">
        <v>91</v>
      </c>
      <c r="N157" s="13" t="n">
        <v>16</v>
      </c>
      <c r="O157" s="13"/>
      <c r="P157" s="13"/>
      <c r="Q157" s="24" t="n">
        <f aca="false">0.15/4</f>
        <v>0.0375</v>
      </c>
      <c r="R157" s="33" t="s">
        <v>92</v>
      </c>
      <c r="S157" s="13"/>
      <c r="T157" s="16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42" hidden="false" customHeight="false" outlineLevel="0" collapsed="false">
      <c r="A158" s="11" t="s">
        <v>73</v>
      </c>
      <c r="B158" s="11" t="s">
        <v>45</v>
      </c>
      <c r="C158" s="11" t="str">
        <f aca="false">IF(D158="מינימרקט","מינימרקט",IF(D158="ON THE GO","פיצוחיות","מזון מהיר"))&amp;" "&amp;E158&amp;" "&amp;F158</f>
        <v>מינימרקט ערבי קר פרטי</v>
      </c>
      <c r="D158" s="11" t="s">
        <v>37</v>
      </c>
      <c r="E158" s="11" t="s">
        <v>51</v>
      </c>
      <c r="F158" s="12" t="s">
        <v>29</v>
      </c>
      <c r="G158" s="12"/>
      <c r="H158" s="11"/>
      <c r="I158" s="16" t="s">
        <v>74</v>
      </c>
      <c r="J158" s="16" t="s">
        <v>75</v>
      </c>
      <c r="K158" s="13" t="s">
        <v>33</v>
      </c>
      <c r="L158" s="37" t="s">
        <v>147</v>
      </c>
      <c r="M158" s="13"/>
      <c r="N158" s="13"/>
      <c r="O158" s="13"/>
      <c r="P158" s="13"/>
      <c r="Q158" s="24" t="n">
        <f aca="false">0.15/4</f>
        <v>0.0375</v>
      </c>
      <c r="R158" s="16" t="n">
        <v>2</v>
      </c>
      <c r="S158" s="16"/>
      <c r="T158" s="16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36" customFormat="true" ht="70" hidden="false" customHeight="false" outlineLevel="0" collapsed="false">
      <c r="A159" s="11" t="s">
        <v>73</v>
      </c>
      <c r="B159" s="11" t="s">
        <v>45</v>
      </c>
      <c r="C159" s="11" t="str">
        <f aca="false">IF(D159="מינימרקט","מינימרקט",IF(D159="ON THE GO","פיצוחיות","מזון מהיר"))&amp;" "&amp;E159&amp;" "&amp;F159</f>
        <v>מינימרקט חרדי קר פרטי</v>
      </c>
      <c r="D159" s="11" t="s">
        <v>37</v>
      </c>
      <c r="E159" s="11" t="s">
        <v>35</v>
      </c>
      <c r="F159" s="12" t="s">
        <v>29</v>
      </c>
      <c r="G159" s="11"/>
      <c r="H159" s="11" t="s">
        <v>38</v>
      </c>
      <c r="I159" s="16" t="s">
        <v>74</v>
      </c>
      <c r="J159" s="16" t="s">
        <v>75</v>
      </c>
      <c r="K159" s="13" t="s">
        <v>33</v>
      </c>
      <c r="L159" s="23" t="s">
        <v>148</v>
      </c>
      <c r="M159" s="13"/>
      <c r="N159" s="13"/>
      <c r="O159" s="13"/>
      <c r="P159" s="13"/>
      <c r="Q159" s="24" t="n">
        <v>0.05</v>
      </c>
      <c r="R159" s="16" t="n">
        <v>2</v>
      </c>
      <c r="S159" s="13"/>
      <c r="T159" s="16"/>
    </row>
    <row r="160" s="36" customFormat="true" ht="84" hidden="false" customHeight="false" outlineLevel="0" collapsed="false">
      <c r="A160" s="11" t="s">
        <v>73</v>
      </c>
      <c r="B160" s="11" t="s">
        <v>45</v>
      </c>
      <c r="C160" s="11" t="str">
        <f aca="false">IF(D160="מינימרקט","מינימרקט",IF(D160="ON THE GO","פיצוחיות","מזון מהיר"))&amp;" "&amp;E160&amp;" "&amp;F160</f>
        <v>פיצוחיות כללי קר פרטי</v>
      </c>
      <c r="D160" s="11" t="s">
        <v>27</v>
      </c>
      <c r="E160" s="11" t="s">
        <v>28</v>
      </c>
      <c r="F160" s="12" t="s">
        <v>29</v>
      </c>
      <c r="G160" s="13"/>
      <c r="H160" s="12" t="s">
        <v>30</v>
      </c>
      <c r="I160" s="16" t="s">
        <v>74</v>
      </c>
      <c r="J160" s="16" t="s">
        <v>75</v>
      </c>
      <c r="K160" s="13" t="s">
        <v>33</v>
      </c>
      <c r="L160" s="38" t="s">
        <v>149</v>
      </c>
      <c r="M160" s="13"/>
      <c r="N160" s="13"/>
      <c r="O160" s="13"/>
      <c r="P160" s="13"/>
      <c r="Q160" s="24" t="n">
        <f aca="false">0.15/4</f>
        <v>0.0375</v>
      </c>
      <c r="R160" s="16" t="n">
        <v>2</v>
      </c>
      <c r="S160" s="13"/>
      <c r="T160" s="16"/>
    </row>
    <row r="161" customFormat="false" ht="14" hidden="false" customHeight="false" outlineLevel="0" collapsed="false">
      <c r="A161" s="11" t="s">
        <v>128</v>
      </c>
      <c r="B161" s="11" t="s">
        <v>45</v>
      </c>
      <c r="C161" s="11" t="str">
        <f aca="false">IF(D161="מינימרקט","מינימרקט",IF(D161="ON THE GO","פיצוחיות","מזון מהיר"))&amp;" "&amp;E161&amp;" "&amp;F161</f>
        <v>מזון מהיר ערבי קר פרטי</v>
      </c>
      <c r="D161" s="11" t="s">
        <v>57</v>
      </c>
      <c r="E161" s="11" t="s">
        <v>51</v>
      </c>
      <c r="F161" s="12" t="s">
        <v>29</v>
      </c>
      <c r="G161" s="13"/>
      <c r="H161" s="12" t="s">
        <v>30</v>
      </c>
      <c r="I161" s="13" t="s">
        <v>129</v>
      </c>
      <c r="J161" s="13" t="s">
        <v>32</v>
      </c>
      <c r="K161" s="16" t="s">
        <v>130</v>
      </c>
      <c r="L161" s="13" t="s">
        <v>131</v>
      </c>
      <c r="M161" s="16" t="s">
        <v>49</v>
      </c>
      <c r="N161" s="16" t="n">
        <v>1.5</v>
      </c>
      <c r="O161" s="13"/>
      <c r="P161" s="13"/>
      <c r="Q161" s="24" t="n">
        <f aca="false">0.15/4</f>
        <v>0.0375</v>
      </c>
      <c r="R161" s="16" t="n">
        <v>1</v>
      </c>
      <c r="S161" s="16"/>
      <c r="T161" s="16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56" hidden="false" customHeight="false" outlineLevel="0" collapsed="false">
      <c r="A162" s="11" t="s">
        <v>73</v>
      </c>
      <c r="B162" s="11" t="s">
        <v>45</v>
      </c>
      <c r="C162" s="11" t="str">
        <f aca="false">IF(D162="מינימרקט","מינימרקט",IF(D162="ON THE GO","פיצוחיות","מזון מהיר"))&amp;" "&amp;E162&amp;" "&amp;F162</f>
        <v>פיצוחיות ערבי קר פרטי</v>
      </c>
      <c r="D162" s="11" t="s">
        <v>27</v>
      </c>
      <c r="E162" s="11" t="s">
        <v>51</v>
      </c>
      <c r="F162" s="12" t="s">
        <v>29</v>
      </c>
      <c r="G162" s="13"/>
      <c r="H162" s="12" t="s">
        <v>30</v>
      </c>
      <c r="I162" s="16" t="s">
        <v>74</v>
      </c>
      <c r="J162" s="16" t="s">
        <v>75</v>
      </c>
      <c r="K162" s="13" t="s">
        <v>33</v>
      </c>
      <c r="L162" s="23" t="s">
        <v>150</v>
      </c>
      <c r="M162" s="13"/>
      <c r="N162" s="13"/>
      <c r="O162" s="13"/>
      <c r="P162" s="13"/>
      <c r="Q162" s="24" t="n">
        <f aca="false">0.15/4</f>
        <v>0.0375</v>
      </c>
      <c r="R162" s="16" t="n">
        <v>2</v>
      </c>
      <c r="S162" s="13"/>
      <c r="T162" s="16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98" hidden="false" customHeight="false" outlineLevel="0" collapsed="false">
      <c r="A163" s="11" t="s">
        <v>73</v>
      </c>
      <c r="B163" s="11" t="s">
        <v>45</v>
      </c>
      <c r="C163" s="11" t="str">
        <f aca="false">IF(D163="מינימרקט","מינימרקט",IF(D163="ON THE GO","פיצוחיות","מזון מהיר"))&amp;" "&amp;E163&amp;" "&amp;F163</f>
        <v>פיצוחיות חרדי קר פרטי</v>
      </c>
      <c r="D163" s="11" t="s">
        <v>27</v>
      </c>
      <c r="E163" s="11" t="s">
        <v>35</v>
      </c>
      <c r="F163" s="12" t="s">
        <v>29</v>
      </c>
      <c r="G163" s="13"/>
      <c r="H163" s="12" t="s">
        <v>30</v>
      </c>
      <c r="I163" s="16" t="s">
        <v>74</v>
      </c>
      <c r="J163" s="16" t="s">
        <v>75</v>
      </c>
      <c r="K163" s="13" t="s">
        <v>33</v>
      </c>
      <c r="L163" s="23" t="s">
        <v>151</v>
      </c>
      <c r="M163" s="13"/>
      <c r="N163" s="13"/>
      <c r="O163" s="13"/>
      <c r="P163" s="13"/>
      <c r="Q163" s="24" t="n">
        <f aca="false">0.15/4</f>
        <v>0.0375</v>
      </c>
      <c r="R163" s="16" t="n">
        <v>2</v>
      </c>
      <c r="S163" s="13"/>
      <c r="T163" s="16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70" hidden="false" customHeight="false" outlineLevel="0" collapsed="false">
      <c r="A164" s="11" t="s">
        <v>73</v>
      </c>
      <c r="B164" s="11" t="s">
        <v>45</v>
      </c>
      <c r="C164" s="11" t="str">
        <f aca="false">IF(D164="מינימרקט","מינימרקט",IF(D164="ON THE GO","פיצוחיות","מזון מהיר"))&amp;" "&amp;E164&amp;" "&amp;F164</f>
        <v>מזון מהיר כללי קר פרטי</v>
      </c>
      <c r="D164" s="11" t="s">
        <v>57</v>
      </c>
      <c r="E164" s="11" t="s">
        <v>28</v>
      </c>
      <c r="F164" s="12" t="s">
        <v>29</v>
      </c>
      <c r="G164" s="13"/>
      <c r="H164" s="12" t="s">
        <v>30</v>
      </c>
      <c r="I164" s="16" t="s">
        <v>74</v>
      </c>
      <c r="J164" s="16" t="s">
        <v>75</v>
      </c>
      <c r="K164" s="13" t="s">
        <v>33</v>
      </c>
      <c r="L164" s="23" t="s">
        <v>152</v>
      </c>
      <c r="M164" s="13"/>
      <c r="N164" s="13"/>
      <c r="O164" s="13"/>
      <c r="P164" s="13"/>
      <c r="Q164" s="24" t="n">
        <f aca="false">0.15/4</f>
        <v>0.0375</v>
      </c>
      <c r="R164" s="16" t="n">
        <v>2</v>
      </c>
      <c r="S164" s="13"/>
      <c r="T164" s="16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56" hidden="false" customHeight="false" outlineLevel="0" collapsed="false">
      <c r="A165" s="11" t="s">
        <v>73</v>
      </c>
      <c r="B165" s="11" t="s">
        <v>45</v>
      </c>
      <c r="C165" s="11" t="str">
        <f aca="false">IF(D165="מינימרקט","מינימרקט",IF(D165="ON THE GO","פיצוחיות","מזון מהיר"))&amp;" "&amp;E165&amp;" "&amp;F165</f>
        <v>מזון מהיר ערבי קר פרטי</v>
      </c>
      <c r="D165" s="11" t="s">
        <v>57</v>
      </c>
      <c r="E165" s="11" t="s">
        <v>51</v>
      </c>
      <c r="F165" s="12" t="s">
        <v>29</v>
      </c>
      <c r="G165" s="13"/>
      <c r="H165" s="12" t="s">
        <v>30</v>
      </c>
      <c r="I165" s="16" t="s">
        <v>74</v>
      </c>
      <c r="J165" s="16" t="s">
        <v>75</v>
      </c>
      <c r="K165" s="13" t="s">
        <v>33</v>
      </c>
      <c r="L165" s="23" t="s">
        <v>153</v>
      </c>
      <c r="M165" s="13"/>
      <c r="N165" s="13"/>
      <c r="O165" s="13"/>
      <c r="P165" s="13"/>
      <c r="Q165" s="24" t="n">
        <f aca="false">0.15/4</f>
        <v>0.0375</v>
      </c>
      <c r="R165" s="16" t="n">
        <v>2</v>
      </c>
      <c r="S165" s="13"/>
      <c r="T165" s="16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56" hidden="false" customHeight="false" outlineLevel="0" collapsed="false">
      <c r="A166" s="11" t="s">
        <v>73</v>
      </c>
      <c r="B166" s="11" t="s">
        <v>45</v>
      </c>
      <c r="C166" s="11" t="str">
        <f aca="false">IF(D166="מינימרקט","מינימרקט",IF(D166="ON THE GO","פיצוחיות","מזון מהיר"))&amp;" "&amp;E166&amp;" "&amp;F166</f>
        <v>מזון מהיר חרדי קר פרטי</v>
      </c>
      <c r="D166" s="11" t="s">
        <v>57</v>
      </c>
      <c r="E166" s="11" t="s">
        <v>35</v>
      </c>
      <c r="F166" s="12" t="s">
        <v>29</v>
      </c>
      <c r="G166" s="13"/>
      <c r="H166" s="12" t="s">
        <v>30</v>
      </c>
      <c r="I166" s="16" t="s">
        <v>74</v>
      </c>
      <c r="J166" s="16" t="s">
        <v>75</v>
      </c>
      <c r="K166" s="13" t="s">
        <v>33</v>
      </c>
      <c r="L166" s="27" t="s">
        <v>154</v>
      </c>
      <c r="M166" s="13"/>
      <c r="N166" s="13"/>
      <c r="O166" s="13"/>
      <c r="P166" s="13"/>
      <c r="Q166" s="24" t="n">
        <f aca="false">0.15/4</f>
        <v>0.0375</v>
      </c>
      <c r="R166" s="16" t="n">
        <v>2</v>
      </c>
      <c r="S166" s="13"/>
      <c r="T166" s="16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70" hidden="false" customHeight="false" outlineLevel="0" collapsed="false">
      <c r="A167" s="11" t="s">
        <v>73</v>
      </c>
      <c r="B167" s="11" t="s">
        <v>45</v>
      </c>
      <c r="C167" s="11" t="str">
        <f aca="false">IF(D167="מינימרקט","מינימרקט",IF(D167="ON THE GO","פיצוחיות","מזון מהיר"))&amp;" "&amp;E167&amp;" "&amp;F167</f>
        <v>מינימרקט כללי אילת</v>
      </c>
      <c r="D167" s="11" t="s">
        <v>37</v>
      </c>
      <c r="E167" s="11" t="s">
        <v>28</v>
      </c>
      <c r="F167" s="12" t="s">
        <v>40</v>
      </c>
      <c r="G167" s="11"/>
      <c r="H167" s="11" t="s">
        <v>38</v>
      </c>
      <c r="I167" s="16" t="s">
        <v>74</v>
      </c>
      <c r="J167" s="16" t="s">
        <v>75</v>
      </c>
      <c r="K167" s="13" t="s">
        <v>33</v>
      </c>
      <c r="L167" s="30" t="s">
        <v>76</v>
      </c>
      <c r="M167" s="13"/>
      <c r="N167" s="13"/>
      <c r="O167" s="13"/>
      <c r="P167" s="13"/>
      <c r="Q167" s="24" t="n">
        <v>0.05</v>
      </c>
      <c r="R167" s="16" t="n">
        <v>2</v>
      </c>
      <c r="S167" s="16"/>
      <c r="T167" s="16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" hidden="false" customHeight="false" outlineLevel="0" collapsed="false">
      <c r="A168" s="11" t="s">
        <v>155</v>
      </c>
      <c r="B168" s="11" t="s">
        <v>156</v>
      </c>
      <c r="C168" s="11" t="str">
        <f aca="false">IF(D168="מינימרקט","מינימרקט",IF(D168="ON THE GO","פיצוחיות","מזון מהיר"))&amp;" "&amp;E168&amp;" "&amp;F168</f>
        <v>מינימרקט כללי קר פרטי</v>
      </c>
      <c r="D168" s="11" t="s">
        <v>37</v>
      </c>
      <c r="E168" s="11" t="s">
        <v>28</v>
      </c>
      <c r="F168" s="12" t="s">
        <v>29</v>
      </c>
      <c r="G168" s="25" t="s">
        <v>157</v>
      </c>
      <c r="H168" s="16"/>
      <c r="I168" s="16" t="s">
        <v>158</v>
      </c>
      <c r="J168" s="13" t="s">
        <v>32</v>
      </c>
      <c r="K168" s="16" t="s">
        <v>130</v>
      </c>
      <c r="L168" s="13" t="s">
        <v>131</v>
      </c>
      <c r="M168" s="16" t="s">
        <v>49</v>
      </c>
      <c r="N168" s="16" t="n">
        <v>1.5</v>
      </c>
      <c r="O168" s="13"/>
      <c r="P168" s="13"/>
      <c r="Q168" s="24" t="n">
        <v>0.15</v>
      </c>
      <c r="R168" s="39" t="n">
        <v>0.8</v>
      </c>
      <c r="S168" s="39" t="s">
        <v>93</v>
      </c>
      <c r="T168" s="16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" hidden="false" customHeight="false" outlineLevel="0" collapsed="false">
      <c r="A169" s="11" t="s">
        <v>155</v>
      </c>
      <c r="B169" s="11" t="s">
        <v>156</v>
      </c>
      <c r="C169" s="11" t="str">
        <f aca="false">IF(D169="מינימרקט","מינימרקט",IF(D169="ON THE GO","פיצוחיות","מזון מהיר"))&amp;" "&amp;E169&amp;" "&amp;F169</f>
        <v>מינימרקט ערבי קר פרטי</v>
      </c>
      <c r="D169" s="11" t="s">
        <v>37</v>
      </c>
      <c r="E169" s="11" t="s">
        <v>51</v>
      </c>
      <c r="F169" s="12" t="s">
        <v>29</v>
      </c>
      <c r="G169" s="25" t="s">
        <v>157</v>
      </c>
      <c r="H169" s="16"/>
      <c r="I169" s="16" t="s">
        <v>158</v>
      </c>
      <c r="J169" s="13" t="s">
        <v>32</v>
      </c>
      <c r="K169" s="16" t="s">
        <v>130</v>
      </c>
      <c r="L169" s="13" t="s">
        <v>131</v>
      </c>
      <c r="M169" s="16" t="s">
        <v>49</v>
      </c>
      <c r="N169" s="16" t="n">
        <v>1.5</v>
      </c>
      <c r="O169" s="13"/>
      <c r="P169" s="13"/>
      <c r="Q169" s="24" t="n">
        <v>0.15</v>
      </c>
      <c r="R169" s="16" t="n">
        <v>0.8</v>
      </c>
      <c r="S169" s="39" t="s">
        <v>93</v>
      </c>
      <c r="T169" s="16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" hidden="false" customHeight="false" outlineLevel="0" collapsed="false">
      <c r="A170" s="11" t="s">
        <v>155</v>
      </c>
      <c r="B170" s="11" t="s">
        <v>156</v>
      </c>
      <c r="C170" s="11" t="str">
        <f aca="false">IF(D170="מינימרקט","מינימרקט",IF(D170="ON THE GO","פיצוחיות","מזון מהיר"))&amp;" "&amp;E170&amp;" "&amp;F170</f>
        <v>מינימרקט חרדי קר פרטי</v>
      </c>
      <c r="D170" s="11" t="s">
        <v>37</v>
      </c>
      <c r="E170" s="11" t="s">
        <v>35</v>
      </c>
      <c r="F170" s="12" t="s">
        <v>29</v>
      </c>
      <c r="G170" s="25" t="s">
        <v>157</v>
      </c>
      <c r="H170" s="16"/>
      <c r="I170" s="16" t="s">
        <v>158</v>
      </c>
      <c r="J170" s="13" t="s">
        <v>32</v>
      </c>
      <c r="K170" s="16" t="s">
        <v>130</v>
      </c>
      <c r="L170" s="13" t="s">
        <v>131</v>
      </c>
      <c r="M170" s="16" t="s">
        <v>49</v>
      </c>
      <c r="N170" s="16" t="n">
        <v>1.5</v>
      </c>
      <c r="O170" s="13"/>
      <c r="P170" s="13"/>
      <c r="Q170" s="24" t="n">
        <v>0.15</v>
      </c>
      <c r="R170" s="16" t="n">
        <v>0.8</v>
      </c>
      <c r="S170" s="39" t="s">
        <v>93</v>
      </c>
      <c r="T170" s="16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" hidden="false" customHeight="false" outlineLevel="0" collapsed="false">
      <c r="A171" s="11" t="s">
        <v>159</v>
      </c>
      <c r="B171" s="11" t="s">
        <v>156</v>
      </c>
      <c r="C171" s="11" t="str">
        <f aca="false">IF(D171="מינימרקט","מינימרקט",IF(D171="ON THE GO","פיצוחיות","מזון מהיר"))&amp;" "&amp;E171&amp;" "&amp;F171</f>
        <v>מינימרקט כללי קר פרטי</v>
      </c>
      <c r="D171" s="11" t="s">
        <v>37</v>
      </c>
      <c r="E171" s="11" t="s">
        <v>28</v>
      </c>
      <c r="F171" s="12" t="s">
        <v>29</v>
      </c>
      <c r="G171" s="11" t="s">
        <v>160</v>
      </c>
      <c r="H171" s="23"/>
      <c r="I171" s="16" t="s">
        <v>161</v>
      </c>
      <c r="J171" s="13" t="s">
        <v>32</v>
      </c>
      <c r="K171" s="16" t="s">
        <v>130</v>
      </c>
      <c r="L171" s="13" t="s">
        <v>131</v>
      </c>
      <c r="M171" s="13"/>
      <c r="N171" s="13"/>
      <c r="O171" s="13"/>
      <c r="P171" s="13"/>
      <c r="Q171" s="24" t="n">
        <v>0.15</v>
      </c>
      <c r="R171" s="13" t="s">
        <v>162</v>
      </c>
      <c r="S171" s="13" t="s">
        <v>93</v>
      </c>
      <c r="T171" s="16" t="s">
        <v>43</v>
      </c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" hidden="false" customHeight="false" outlineLevel="0" collapsed="false">
      <c r="A172" s="11" t="s">
        <v>159</v>
      </c>
      <c r="B172" s="11" t="s">
        <v>156</v>
      </c>
      <c r="C172" s="11" t="str">
        <f aca="false">IF(D172="מינימרקט","מינימרקט",IF(D172="ON THE GO","פיצוחיות","מזון מהיר"))&amp;" "&amp;E172&amp;" "&amp;F172</f>
        <v>מינימרקט ערבי קר פרטי</v>
      </c>
      <c r="D172" s="11" t="s">
        <v>37</v>
      </c>
      <c r="E172" s="11" t="s">
        <v>51</v>
      </c>
      <c r="F172" s="12" t="s">
        <v>29</v>
      </c>
      <c r="G172" s="11" t="s">
        <v>160</v>
      </c>
      <c r="H172" s="23"/>
      <c r="I172" s="16" t="s">
        <v>161</v>
      </c>
      <c r="J172" s="13" t="s">
        <v>32</v>
      </c>
      <c r="K172" s="16" t="s">
        <v>130</v>
      </c>
      <c r="L172" s="13" t="s">
        <v>131</v>
      </c>
      <c r="M172" s="13"/>
      <c r="N172" s="13"/>
      <c r="O172" s="13"/>
      <c r="P172" s="13"/>
      <c r="Q172" s="24" t="n">
        <v>0.15</v>
      </c>
      <c r="R172" s="16" t="s">
        <v>162</v>
      </c>
      <c r="S172" s="13" t="s">
        <v>93</v>
      </c>
      <c r="T172" s="16" t="s">
        <v>50</v>
      </c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" hidden="false" customHeight="false" outlineLevel="0" collapsed="false">
      <c r="A173" s="11" t="s">
        <v>159</v>
      </c>
      <c r="B173" s="11" t="s">
        <v>156</v>
      </c>
      <c r="C173" s="11" t="str">
        <f aca="false">IF(D173="מינימרקט","מינימרקט",IF(D173="ON THE GO","פיצוחיות","מזון מהיר"))&amp;" "&amp;E173&amp;" "&amp;F173</f>
        <v>מינימרקט חרדי קר פרטי</v>
      </c>
      <c r="D173" s="11" t="s">
        <v>37</v>
      </c>
      <c r="E173" s="11" t="s">
        <v>35</v>
      </c>
      <c r="F173" s="12" t="s">
        <v>29</v>
      </c>
      <c r="G173" s="11" t="s">
        <v>160</v>
      </c>
      <c r="H173" s="23"/>
      <c r="I173" s="16" t="s">
        <v>161</v>
      </c>
      <c r="J173" s="13" t="s">
        <v>32</v>
      </c>
      <c r="K173" s="16" t="s">
        <v>130</v>
      </c>
      <c r="L173" s="13" t="s">
        <v>131</v>
      </c>
      <c r="M173" s="13"/>
      <c r="N173" s="13"/>
      <c r="O173" s="13"/>
      <c r="P173" s="13"/>
      <c r="Q173" s="24" t="n">
        <v>0.15</v>
      </c>
      <c r="R173" s="16" t="s">
        <v>162</v>
      </c>
      <c r="S173" s="13" t="s">
        <v>93</v>
      </c>
      <c r="T173" s="16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" hidden="false" customHeight="false" outlineLevel="0" collapsed="false">
      <c r="A174" s="11" t="s">
        <v>159</v>
      </c>
      <c r="B174" s="11" t="s">
        <v>156</v>
      </c>
      <c r="C174" s="11" t="str">
        <f aca="false">IF(D174="מינימרקט","מינימרקט",IF(D174="ON THE GO","פיצוחיות","מזון מהיר"))&amp;" "&amp;E174&amp;" "&amp;F174</f>
        <v>פיצוחיות כללי קר פרטי</v>
      </c>
      <c r="D174" s="11" t="s">
        <v>27</v>
      </c>
      <c r="E174" s="11" t="s">
        <v>28</v>
      </c>
      <c r="F174" s="12" t="s">
        <v>29</v>
      </c>
      <c r="G174" s="11" t="s">
        <v>160</v>
      </c>
      <c r="H174" s="23"/>
      <c r="I174" s="16" t="s">
        <v>161</v>
      </c>
      <c r="J174" s="13" t="s">
        <v>32</v>
      </c>
      <c r="K174" s="16" t="s">
        <v>130</v>
      </c>
      <c r="L174" s="13" t="s">
        <v>131</v>
      </c>
      <c r="M174" s="13"/>
      <c r="N174" s="13"/>
      <c r="O174" s="13"/>
      <c r="P174" s="13"/>
      <c r="Q174" s="24" t="n">
        <v>0.3</v>
      </c>
      <c r="R174" s="16" t="s">
        <v>162</v>
      </c>
      <c r="S174" s="13" t="s">
        <v>93</v>
      </c>
      <c r="T174" s="11" t="s">
        <v>52</v>
      </c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70" hidden="false" customHeight="false" outlineLevel="0" collapsed="false">
      <c r="A175" s="11" t="s">
        <v>159</v>
      </c>
      <c r="B175" s="11" t="s">
        <v>156</v>
      </c>
      <c r="C175" s="11" t="str">
        <f aca="false">IF(D175="מינימרקט","מינימרקט",IF(D175="ON THE GO","פיצוחיות","מזון מהיר"))&amp;" "&amp;E175&amp;" "&amp;F175</f>
        <v>פיצוחיות ערבי קר פרטי</v>
      </c>
      <c r="D175" s="11" t="s">
        <v>27</v>
      </c>
      <c r="E175" s="11" t="s">
        <v>51</v>
      </c>
      <c r="F175" s="12" t="s">
        <v>29</v>
      </c>
      <c r="G175" s="11" t="s">
        <v>160</v>
      </c>
      <c r="H175" s="23"/>
      <c r="I175" s="16" t="s">
        <v>161</v>
      </c>
      <c r="J175" s="13" t="s">
        <v>32</v>
      </c>
      <c r="K175" s="16" t="s">
        <v>130</v>
      </c>
      <c r="L175" s="13" t="s">
        <v>131</v>
      </c>
      <c r="M175" s="13"/>
      <c r="N175" s="13"/>
      <c r="O175" s="13"/>
      <c r="P175" s="13"/>
      <c r="Q175" s="24" t="n">
        <v>0.3</v>
      </c>
      <c r="R175" s="16" t="s">
        <v>162</v>
      </c>
      <c r="S175" s="13" t="s">
        <v>93</v>
      </c>
      <c r="T175" s="25" t="s">
        <v>53</v>
      </c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" hidden="false" customHeight="false" outlineLevel="0" collapsed="false">
      <c r="A176" s="11" t="s">
        <v>159</v>
      </c>
      <c r="B176" s="11" t="s">
        <v>156</v>
      </c>
      <c r="C176" s="11" t="str">
        <f aca="false">IF(D176="מינימרקט","מינימרקט",IF(D176="ON THE GO","פיצוחיות","מזון מהיר"))&amp;" "&amp;E176&amp;" "&amp;F176</f>
        <v>פיצוחיות חרדי קר פרטי</v>
      </c>
      <c r="D176" s="11" t="s">
        <v>27</v>
      </c>
      <c r="E176" s="11" t="s">
        <v>35</v>
      </c>
      <c r="F176" s="12" t="s">
        <v>29</v>
      </c>
      <c r="G176" s="11" t="s">
        <v>160</v>
      </c>
      <c r="H176" s="23"/>
      <c r="I176" s="16" t="s">
        <v>161</v>
      </c>
      <c r="J176" s="13" t="s">
        <v>32</v>
      </c>
      <c r="K176" s="16" t="s">
        <v>130</v>
      </c>
      <c r="L176" s="13" t="s">
        <v>131</v>
      </c>
      <c r="M176" s="13"/>
      <c r="N176" s="13"/>
      <c r="O176" s="13"/>
      <c r="P176" s="13"/>
      <c r="Q176" s="24" t="n">
        <v>0.3</v>
      </c>
      <c r="R176" s="16" t="s">
        <v>162</v>
      </c>
      <c r="S176" s="13" t="s">
        <v>93</v>
      </c>
      <c r="T176" s="16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" hidden="false" customHeight="false" outlineLevel="0" collapsed="false">
      <c r="A177" s="11" t="s">
        <v>159</v>
      </c>
      <c r="B177" s="11" t="s">
        <v>156</v>
      </c>
      <c r="C177" s="11" t="str">
        <f aca="false">IF(D177="מינימרקט","מינימרקט",IF(D177="ON THE GO","פיצוחיות","מזון מהיר"))&amp;" "&amp;E177&amp;" "&amp;F177</f>
        <v>מזון מהיר כללי קר פרטי</v>
      </c>
      <c r="D177" s="11" t="s">
        <v>57</v>
      </c>
      <c r="E177" s="11" t="s">
        <v>28</v>
      </c>
      <c r="F177" s="12" t="s">
        <v>29</v>
      </c>
      <c r="G177" s="11" t="s">
        <v>160</v>
      </c>
      <c r="H177" s="23"/>
      <c r="I177" s="16" t="s">
        <v>161</v>
      </c>
      <c r="J177" s="13" t="s">
        <v>32</v>
      </c>
      <c r="K177" s="16" t="s">
        <v>130</v>
      </c>
      <c r="L177" s="13" t="s">
        <v>131</v>
      </c>
      <c r="M177" s="13"/>
      <c r="N177" s="13"/>
      <c r="O177" s="13"/>
      <c r="P177" s="13"/>
      <c r="Q177" s="24" t="n">
        <v>0.3</v>
      </c>
      <c r="R177" s="16" t="s">
        <v>162</v>
      </c>
      <c r="S177" s="13" t="s">
        <v>93</v>
      </c>
      <c r="T177" s="11" t="s">
        <v>55</v>
      </c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" hidden="false" customHeight="false" outlineLevel="0" collapsed="false">
      <c r="A178" s="11" t="s">
        <v>159</v>
      </c>
      <c r="B178" s="11" t="s">
        <v>156</v>
      </c>
      <c r="C178" s="11" t="str">
        <f aca="false">IF(D178="מינימרקט","מינימרקט",IF(D178="ON THE GO","פיצוחיות","מזון מהיר"))&amp;" "&amp;E178&amp;" "&amp;F178</f>
        <v>מזון מהיר ערבי קר פרטי</v>
      </c>
      <c r="D178" s="11" t="s">
        <v>57</v>
      </c>
      <c r="E178" s="11" t="s">
        <v>51</v>
      </c>
      <c r="F178" s="12" t="s">
        <v>29</v>
      </c>
      <c r="G178" s="11" t="s">
        <v>160</v>
      </c>
      <c r="H178" s="23"/>
      <c r="I178" s="16" t="s">
        <v>161</v>
      </c>
      <c r="J178" s="13" t="s">
        <v>32</v>
      </c>
      <c r="K178" s="16" t="s">
        <v>130</v>
      </c>
      <c r="L178" s="13" t="s">
        <v>131</v>
      </c>
      <c r="M178" s="13"/>
      <c r="N178" s="13"/>
      <c r="O178" s="13"/>
      <c r="P178" s="13"/>
      <c r="Q178" s="24" t="n">
        <v>0.3</v>
      </c>
      <c r="R178" s="16" t="s">
        <v>162</v>
      </c>
      <c r="S178" s="13" t="s">
        <v>93</v>
      </c>
      <c r="T178" s="16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" hidden="false" customHeight="false" outlineLevel="0" collapsed="false">
      <c r="A179" s="11" t="s">
        <v>159</v>
      </c>
      <c r="B179" s="11" t="s">
        <v>156</v>
      </c>
      <c r="C179" s="11" t="str">
        <f aca="false">IF(D179="מינימרקט","מינימרקט",IF(D179="ON THE GO","פיצוחיות","מזון מהיר"))&amp;" "&amp;E179&amp;" "&amp;F179</f>
        <v>מזון מהיר חרדי קר פרטי</v>
      </c>
      <c r="D179" s="11" t="s">
        <v>57</v>
      </c>
      <c r="E179" s="11" t="s">
        <v>35</v>
      </c>
      <c r="F179" s="12" t="s">
        <v>29</v>
      </c>
      <c r="G179" s="11" t="s">
        <v>160</v>
      </c>
      <c r="H179" s="23"/>
      <c r="I179" s="16" t="s">
        <v>161</v>
      </c>
      <c r="J179" s="13" t="s">
        <v>32</v>
      </c>
      <c r="K179" s="16" t="s">
        <v>130</v>
      </c>
      <c r="L179" s="13" t="s">
        <v>131</v>
      </c>
      <c r="M179" s="13"/>
      <c r="N179" s="13"/>
      <c r="O179" s="13"/>
      <c r="P179" s="13"/>
      <c r="Q179" s="24" t="n">
        <v>0.3</v>
      </c>
      <c r="R179" s="16" t="s">
        <v>162</v>
      </c>
      <c r="S179" s="13" t="s">
        <v>93</v>
      </c>
      <c r="T179" s="28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" hidden="false" customHeight="false" outlineLevel="0" collapsed="false">
      <c r="A180" s="11" t="s">
        <v>145</v>
      </c>
      <c r="B180" s="11" t="s">
        <v>45</v>
      </c>
      <c r="C180" s="11" t="str">
        <f aca="false">IF(D180="מינימרקט","מינימרקט",IF(D180="ON THE GO","פיצוחיות","מזון מהיר"))&amp;" "&amp;E180&amp;" "&amp;F180</f>
        <v>מינימרקט כללי אילת</v>
      </c>
      <c r="D180" s="11" t="s">
        <v>37</v>
      </c>
      <c r="E180" s="11" t="s">
        <v>28</v>
      </c>
      <c r="F180" s="12" t="s">
        <v>40</v>
      </c>
      <c r="G180" s="11" t="s">
        <v>146</v>
      </c>
      <c r="H180" s="11"/>
      <c r="I180" s="16" t="s">
        <v>89</v>
      </c>
      <c r="J180" s="13" t="s">
        <v>32</v>
      </c>
      <c r="K180" s="16" t="s">
        <v>90</v>
      </c>
      <c r="L180" s="12"/>
      <c r="M180" s="13" t="s">
        <v>91</v>
      </c>
      <c r="N180" s="13" t="n">
        <v>16</v>
      </c>
      <c r="O180" s="13"/>
      <c r="P180" s="13"/>
      <c r="Q180" s="24" t="n">
        <v>0.05</v>
      </c>
      <c r="R180" s="12" t="s">
        <v>92</v>
      </c>
      <c r="S180" s="13"/>
      <c r="T180" s="28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" hidden="false" customHeight="false" outlineLevel="0" collapsed="false">
      <c r="A181" s="11" t="s">
        <v>155</v>
      </c>
      <c r="B181" s="11" t="s">
        <v>156</v>
      </c>
      <c r="C181" s="11" t="str">
        <f aca="false">IF(D181="מינימרקט","מינימרקט",IF(D181="ON THE GO","פיצוחיות","מזון מהיר"))&amp;" "&amp;E181&amp;" "&amp;F181</f>
        <v>מינימרקט כללי אילת</v>
      </c>
      <c r="D181" s="11" t="s">
        <v>37</v>
      </c>
      <c r="E181" s="11" t="s">
        <v>28</v>
      </c>
      <c r="F181" s="12" t="s">
        <v>40</v>
      </c>
      <c r="G181" s="25" t="s">
        <v>157</v>
      </c>
      <c r="H181" s="16"/>
      <c r="I181" s="16" t="s">
        <v>158</v>
      </c>
      <c r="J181" s="13" t="s">
        <v>32</v>
      </c>
      <c r="K181" s="16" t="s">
        <v>130</v>
      </c>
      <c r="L181" s="13" t="s">
        <v>131</v>
      </c>
      <c r="M181" s="16" t="s">
        <v>49</v>
      </c>
      <c r="N181" s="16" t="n">
        <v>1.5</v>
      </c>
      <c r="O181" s="13"/>
      <c r="P181" s="13"/>
      <c r="Q181" s="24" t="n">
        <v>0.15</v>
      </c>
      <c r="R181" s="39" t="n">
        <v>0.8</v>
      </c>
      <c r="S181" s="39" t="s">
        <v>93</v>
      </c>
      <c r="T181" s="28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" hidden="false" customHeight="false" outlineLevel="0" collapsed="false">
      <c r="A182" s="12" t="s">
        <v>159</v>
      </c>
      <c r="B182" s="11" t="s">
        <v>156</v>
      </c>
      <c r="C182" s="11" t="str">
        <f aca="false">IF(D182="מינימרקט","מינימרקט",IF(D182="ON THE GO","פיצוחיות","מזון מהיר"))&amp;" "&amp;E182&amp;" "&amp;F182</f>
        <v>מינימרקט כללי אילת</v>
      </c>
      <c r="D182" s="11" t="s">
        <v>37</v>
      </c>
      <c r="E182" s="11" t="s">
        <v>28</v>
      </c>
      <c r="F182" s="12" t="s">
        <v>40</v>
      </c>
      <c r="G182" s="11" t="s">
        <v>160</v>
      </c>
      <c r="H182" s="23"/>
      <c r="I182" s="16" t="s">
        <v>161</v>
      </c>
      <c r="J182" s="13" t="s">
        <v>32</v>
      </c>
      <c r="K182" s="16" t="s">
        <v>130</v>
      </c>
      <c r="L182" s="13" t="s">
        <v>131</v>
      </c>
      <c r="M182" s="13"/>
      <c r="N182" s="13"/>
      <c r="O182" s="13"/>
      <c r="P182" s="13"/>
      <c r="Q182" s="24" t="n">
        <v>0.15</v>
      </c>
      <c r="R182" s="13" t="s">
        <v>162</v>
      </c>
      <c r="S182" s="13" t="s">
        <v>93</v>
      </c>
      <c r="T182" s="28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" hidden="false" customHeight="false" outlineLevel="0" collapsed="false">
      <c r="A183" s="12" t="s">
        <v>142</v>
      </c>
      <c r="B183" s="11" t="s">
        <v>88</v>
      </c>
      <c r="C183" s="11" t="str">
        <f aca="false">IF(D183="מינימרקט","מינימרקט",IF(D183="ON THE GO","פיצוחיות","מזון מהיר"))&amp;" "&amp;E183&amp;" "&amp;F183</f>
        <v>מינימרקט כללי אילת</v>
      </c>
      <c r="D183" s="11" t="s">
        <v>37</v>
      </c>
      <c r="E183" s="11" t="s">
        <v>28</v>
      </c>
      <c r="F183" s="12" t="s">
        <v>40</v>
      </c>
      <c r="G183" s="12"/>
      <c r="H183" s="12"/>
      <c r="I183" s="16" t="s">
        <v>89</v>
      </c>
      <c r="J183" s="13" t="s">
        <v>32</v>
      </c>
      <c r="K183" s="16" t="s">
        <v>90</v>
      </c>
      <c r="L183" s="32"/>
      <c r="M183" s="13" t="s">
        <v>91</v>
      </c>
      <c r="N183" s="13" t="n">
        <v>7</v>
      </c>
      <c r="O183" s="13"/>
      <c r="P183" s="13"/>
      <c r="Q183" s="24" t="n">
        <v>0.05</v>
      </c>
      <c r="R183" s="12" t="s">
        <v>92</v>
      </c>
      <c r="S183" s="13"/>
      <c r="T183" s="28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" hidden="false" customHeight="false" outlineLevel="0" collapsed="false">
      <c r="A184" s="12" t="s">
        <v>87</v>
      </c>
      <c r="B184" s="11" t="s">
        <v>88</v>
      </c>
      <c r="C184" s="11" t="str">
        <f aca="false">IF(D184="מינימרקט","מינימרקט",IF(D184="ON THE GO","פיצוחיות","מזון מהיר"))&amp;" "&amp;E184&amp;" "&amp;F184</f>
        <v>מינימרקט כללי אילת</v>
      </c>
      <c r="D184" s="11" t="s">
        <v>37</v>
      </c>
      <c r="E184" s="11" t="s">
        <v>28</v>
      </c>
      <c r="F184" s="12" t="s">
        <v>40</v>
      </c>
      <c r="G184" s="12"/>
      <c r="H184" s="12"/>
      <c r="I184" s="16" t="s">
        <v>89</v>
      </c>
      <c r="J184" s="13" t="s">
        <v>32</v>
      </c>
      <c r="K184" s="16" t="s">
        <v>90</v>
      </c>
      <c r="L184" s="32"/>
      <c r="M184" s="13" t="s">
        <v>91</v>
      </c>
      <c r="N184" s="13" t="n">
        <v>13</v>
      </c>
      <c r="O184" s="13"/>
      <c r="P184" s="13"/>
      <c r="Q184" s="24" t="n">
        <v>0.05</v>
      </c>
      <c r="R184" s="12" t="s">
        <v>92</v>
      </c>
      <c r="S184" s="13" t="s">
        <v>93</v>
      </c>
      <c r="T184" s="28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36" customFormat="true" ht="14" hidden="false" customHeight="false" outlineLevel="0" collapsed="false">
      <c r="A185" s="12" t="s">
        <v>143</v>
      </c>
      <c r="B185" s="11" t="s">
        <v>88</v>
      </c>
      <c r="C185" s="11" t="str">
        <f aca="false">IF(D185="מינימרקט","מינימרקט",IF(D185="ON THE GO","פיצוחיות","מזון מהיר"))&amp;" "&amp;E185&amp;" "&amp;F185</f>
        <v>מינימרקט כללי אילת</v>
      </c>
      <c r="D185" s="11" t="s">
        <v>37</v>
      </c>
      <c r="E185" s="11" t="s">
        <v>28</v>
      </c>
      <c r="F185" s="12" t="s">
        <v>40</v>
      </c>
      <c r="G185" s="12"/>
      <c r="H185" s="12"/>
      <c r="I185" s="16" t="s">
        <v>89</v>
      </c>
      <c r="J185" s="13" t="s">
        <v>32</v>
      </c>
      <c r="K185" s="16" t="s">
        <v>90</v>
      </c>
      <c r="L185" s="32"/>
      <c r="M185" s="13" t="s">
        <v>91</v>
      </c>
      <c r="N185" s="13" t="n">
        <v>29</v>
      </c>
      <c r="O185" s="13"/>
      <c r="P185" s="13"/>
      <c r="Q185" s="24" t="n">
        <v>0.05</v>
      </c>
      <c r="R185" s="12" t="s">
        <v>92</v>
      </c>
      <c r="S185" s="13"/>
      <c r="T185" s="28"/>
    </row>
    <row r="186" s="36" customFormat="true" ht="14" hidden="false" customHeight="false" outlineLevel="0" collapsed="false">
      <c r="A186" s="11" t="s">
        <v>128</v>
      </c>
      <c r="B186" s="11" t="s">
        <v>45</v>
      </c>
      <c r="C186" s="11" t="str">
        <f aca="false">IF(D186="מינימרקט","מינימרקט",IF(D186="ON THE GO","פיצוחיות","מזון מהיר"))&amp;" "&amp;E186&amp;" "&amp;F186</f>
        <v>מזון מהיר חרדי קר פרטי</v>
      </c>
      <c r="D186" s="11" t="s">
        <v>57</v>
      </c>
      <c r="E186" s="11" t="s">
        <v>35</v>
      </c>
      <c r="F186" s="12" t="s">
        <v>29</v>
      </c>
      <c r="G186" s="13"/>
      <c r="H186" s="12" t="s">
        <v>30</v>
      </c>
      <c r="I186" s="13" t="s">
        <v>129</v>
      </c>
      <c r="J186" s="13" t="s">
        <v>32</v>
      </c>
      <c r="K186" s="16" t="s">
        <v>130</v>
      </c>
      <c r="L186" s="13" t="s">
        <v>131</v>
      </c>
      <c r="M186" s="16" t="s">
        <v>49</v>
      </c>
      <c r="N186" s="16" t="n">
        <v>1.5</v>
      </c>
      <c r="O186" s="13"/>
      <c r="P186" s="13"/>
      <c r="Q186" s="24" t="n">
        <f aca="false">0.15/4</f>
        <v>0.0375</v>
      </c>
      <c r="R186" s="16" t="n">
        <v>1</v>
      </c>
      <c r="S186" s="16"/>
      <c r="T186" s="28"/>
    </row>
    <row r="187" s="36" customFormat="true" ht="28" hidden="false" customHeight="false" outlineLevel="0" collapsed="false">
      <c r="A187" s="12" t="s">
        <v>163</v>
      </c>
      <c r="B187" s="11" t="s">
        <v>26</v>
      </c>
      <c r="C187" s="11" t="str">
        <f aca="false">IF(D187="מינימרקט","מינימרקט",IF(D187="ON THE GO","פיצוחיות","מזון מהיר"))&amp;" "&amp;E187&amp;" "&amp;F187</f>
        <v>פיצוחיות כללי אילת</v>
      </c>
      <c r="D187" s="11" t="s">
        <v>27</v>
      </c>
      <c r="E187" s="11" t="s">
        <v>28</v>
      </c>
      <c r="F187" s="12" t="s">
        <v>40</v>
      </c>
      <c r="G187" s="13"/>
      <c r="H187" s="12" t="s">
        <v>30</v>
      </c>
      <c r="I187" s="13" t="s">
        <v>31</v>
      </c>
      <c r="J187" s="13" t="s">
        <v>32</v>
      </c>
      <c r="K187" s="13" t="s">
        <v>33</v>
      </c>
      <c r="L187" s="27" t="s">
        <v>164</v>
      </c>
      <c r="M187" s="13"/>
      <c r="N187" s="13"/>
      <c r="O187" s="13"/>
      <c r="P187" s="13"/>
      <c r="Q187" s="15" t="n">
        <v>0.0363636363636364</v>
      </c>
      <c r="R187" s="13" t="n">
        <v>1</v>
      </c>
      <c r="S187" s="13"/>
      <c r="T187" s="28"/>
    </row>
    <row r="188" s="36" customFormat="true" ht="14" hidden="false" customHeight="false" outlineLevel="0" collapsed="false">
      <c r="A188" s="12" t="s">
        <v>138</v>
      </c>
      <c r="B188" s="11" t="s">
        <v>26</v>
      </c>
      <c r="C188" s="11" t="str">
        <f aca="false">IF(D188="מינימרקט","מינימרקט",IF(D188="ON THE GO","פיצוחיות","מזון מהיר"))&amp;" "&amp;E188&amp;" "&amp;F188</f>
        <v>פיצוחיות כללי אילת</v>
      </c>
      <c r="D188" s="11" t="s">
        <v>27</v>
      </c>
      <c r="E188" s="11" t="s">
        <v>28</v>
      </c>
      <c r="F188" s="12" t="s">
        <v>40</v>
      </c>
      <c r="G188" s="13"/>
      <c r="H188" s="12" t="s">
        <v>30</v>
      </c>
      <c r="I188" s="13" t="s">
        <v>31</v>
      </c>
      <c r="J188" s="13" t="s">
        <v>32</v>
      </c>
      <c r="K188" s="13" t="s">
        <v>33</v>
      </c>
      <c r="L188" s="27" t="n">
        <v>7290001594155</v>
      </c>
      <c r="M188" s="13"/>
      <c r="N188" s="13"/>
      <c r="O188" s="13"/>
      <c r="P188" s="13"/>
      <c r="Q188" s="15" t="n">
        <v>0.0363636363636364</v>
      </c>
      <c r="R188" s="13" t="n">
        <v>1</v>
      </c>
      <c r="S188" s="13"/>
      <c r="T188" s="28"/>
    </row>
    <row r="189" s="36" customFormat="true" ht="14" hidden="false" customHeight="false" outlineLevel="0" collapsed="false">
      <c r="A189" s="12" t="s">
        <v>144</v>
      </c>
      <c r="B189" s="11" t="s">
        <v>26</v>
      </c>
      <c r="C189" s="11" t="str">
        <f aca="false">IF(D189="מינימרקט","מינימרקט",IF(D189="ON THE GO","פיצוחיות","מזון מהיר"))&amp;" "&amp;E189&amp;" "&amp;F189</f>
        <v>פיצוחיות כללי אילת</v>
      </c>
      <c r="D189" s="11" t="s">
        <v>27</v>
      </c>
      <c r="E189" s="11" t="s">
        <v>28</v>
      </c>
      <c r="F189" s="12" t="s">
        <v>40</v>
      </c>
      <c r="G189" s="13"/>
      <c r="H189" s="12" t="s">
        <v>30</v>
      </c>
      <c r="I189" s="13" t="s">
        <v>31</v>
      </c>
      <c r="J189" s="13" t="s">
        <v>32</v>
      </c>
      <c r="K189" s="13" t="s">
        <v>33</v>
      </c>
      <c r="L189" s="27" t="n">
        <v>7290001594230</v>
      </c>
      <c r="M189" s="13"/>
      <c r="N189" s="13"/>
      <c r="O189" s="13"/>
      <c r="P189" s="13"/>
      <c r="Q189" s="15" t="n">
        <v>0.0363636363636364</v>
      </c>
      <c r="R189" s="13" t="n">
        <v>1</v>
      </c>
      <c r="S189" s="13"/>
      <c r="T189" s="28"/>
    </row>
    <row r="190" s="36" customFormat="true" ht="14" hidden="false" customHeight="false" outlineLevel="0" collapsed="false">
      <c r="A190" s="12" t="s">
        <v>135</v>
      </c>
      <c r="B190" s="11" t="s">
        <v>26</v>
      </c>
      <c r="C190" s="11" t="str">
        <f aca="false">IF(D190="מינימרקט","מינימרקט",IF(D190="ON THE GO","פיצוחיות","מזון מהיר"))&amp;" "&amp;E190&amp;" "&amp;F190</f>
        <v>פיצוחיות כללי אילת</v>
      </c>
      <c r="D190" s="11" t="s">
        <v>27</v>
      </c>
      <c r="E190" s="11" t="s">
        <v>28</v>
      </c>
      <c r="F190" s="12" t="s">
        <v>40</v>
      </c>
      <c r="G190" s="13"/>
      <c r="H190" s="12" t="s">
        <v>30</v>
      </c>
      <c r="I190" s="13" t="s">
        <v>31</v>
      </c>
      <c r="J190" s="13" t="s">
        <v>32</v>
      </c>
      <c r="K190" s="13" t="s">
        <v>33</v>
      </c>
      <c r="L190" s="27" t="n">
        <v>7290008909853</v>
      </c>
      <c r="M190" s="13"/>
      <c r="N190" s="13"/>
      <c r="O190" s="13"/>
      <c r="P190" s="13"/>
      <c r="Q190" s="15" t="n">
        <v>0.0363636363636364</v>
      </c>
      <c r="R190" s="13" t="n">
        <v>1</v>
      </c>
      <c r="S190" s="13"/>
      <c r="T190" s="16" t="s">
        <v>43</v>
      </c>
    </row>
    <row r="191" s="36" customFormat="true" ht="14" hidden="false" customHeight="false" outlineLevel="0" collapsed="false">
      <c r="A191" s="12" t="s">
        <v>116</v>
      </c>
      <c r="B191" s="11" t="s">
        <v>26</v>
      </c>
      <c r="C191" s="11" t="str">
        <f aca="false">IF(D191="מינימרקט","מינימרקט",IF(D191="ON THE GO","פיצוחיות","מזון מהיר"))&amp;" "&amp;E191&amp;" "&amp;F191</f>
        <v>פיצוחיות כללי אילת</v>
      </c>
      <c r="D191" s="11" t="s">
        <v>27</v>
      </c>
      <c r="E191" s="11" t="s">
        <v>28</v>
      </c>
      <c r="F191" s="12" t="s">
        <v>40</v>
      </c>
      <c r="G191" s="13"/>
      <c r="H191" s="12" t="s">
        <v>30</v>
      </c>
      <c r="I191" s="13" t="s">
        <v>31</v>
      </c>
      <c r="J191" s="13" t="s">
        <v>32</v>
      </c>
      <c r="K191" s="13" t="s">
        <v>33</v>
      </c>
      <c r="L191" s="27" t="n">
        <v>7290011018184</v>
      </c>
      <c r="M191" s="13"/>
      <c r="N191" s="13"/>
      <c r="O191" s="13"/>
      <c r="P191" s="13"/>
      <c r="Q191" s="15" t="n">
        <v>0.0363636363636364</v>
      </c>
      <c r="R191" s="13" t="n">
        <v>1</v>
      </c>
      <c r="S191" s="13"/>
      <c r="T191" s="16" t="s">
        <v>107</v>
      </c>
    </row>
    <row r="192" s="36" customFormat="true" ht="14" hidden="false" customHeight="false" outlineLevel="0" collapsed="false">
      <c r="A192" s="12" t="s">
        <v>98</v>
      </c>
      <c r="B192" s="11" t="s">
        <v>26</v>
      </c>
      <c r="C192" s="11" t="str">
        <f aca="false">IF(D192="מינימרקט","מינימרקט",IF(D192="ON THE GO","פיצוחיות","מזון מהיר"))&amp;" "&amp;E192&amp;" "&amp;F192</f>
        <v>פיצוחיות כללי אילת</v>
      </c>
      <c r="D192" s="11" t="s">
        <v>27</v>
      </c>
      <c r="E192" s="11" t="s">
        <v>28</v>
      </c>
      <c r="F192" s="12" t="s">
        <v>40</v>
      </c>
      <c r="G192" s="13"/>
      <c r="H192" s="12" t="s">
        <v>30</v>
      </c>
      <c r="I192" s="13" t="s">
        <v>31</v>
      </c>
      <c r="J192" s="13" t="s">
        <v>32</v>
      </c>
      <c r="K192" s="13" t="s">
        <v>33</v>
      </c>
      <c r="L192" s="27" t="s">
        <v>99</v>
      </c>
      <c r="M192" s="13"/>
      <c r="N192" s="13"/>
      <c r="O192" s="13"/>
      <c r="P192" s="13"/>
      <c r="Q192" s="15" t="n">
        <v>0.0363636363636364</v>
      </c>
      <c r="R192" s="13" t="n">
        <v>1</v>
      </c>
      <c r="S192" s="13"/>
      <c r="T192" s="16"/>
    </row>
    <row r="193" s="36" customFormat="true" ht="14" hidden="false" customHeight="false" outlineLevel="0" collapsed="false">
      <c r="A193" s="12" t="s">
        <v>113</v>
      </c>
      <c r="B193" s="11" t="s">
        <v>26</v>
      </c>
      <c r="C193" s="11" t="str">
        <f aca="false">IF(D193="מינימרקט","מינימרקט",IF(D193="ON THE GO","פיצוחיות","מזון מהיר"))&amp;" "&amp;E193&amp;" "&amp;F193</f>
        <v>פיצוחיות כללי אילת</v>
      </c>
      <c r="D193" s="11" t="s">
        <v>27</v>
      </c>
      <c r="E193" s="11" t="s">
        <v>28</v>
      </c>
      <c r="F193" s="12" t="s">
        <v>40</v>
      </c>
      <c r="G193" s="13"/>
      <c r="H193" s="12" t="s">
        <v>30</v>
      </c>
      <c r="I193" s="13" t="s">
        <v>31</v>
      </c>
      <c r="J193" s="13" t="s">
        <v>32</v>
      </c>
      <c r="K193" s="13" t="s">
        <v>33</v>
      </c>
      <c r="L193" s="27" t="n">
        <v>7290001594179</v>
      </c>
      <c r="M193" s="13"/>
      <c r="N193" s="13"/>
      <c r="O193" s="13"/>
      <c r="P193" s="13"/>
      <c r="Q193" s="15" t="n">
        <v>0.0363636363636364</v>
      </c>
      <c r="R193" s="13" t="n">
        <v>1</v>
      </c>
      <c r="S193" s="13"/>
      <c r="T193" s="16" t="s">
        <v>109</v>
      </c>
    </row>
    <row r="194" s="36" customFormat="true" ht="56" hidden="false" customHeight="false" outlineLevel="0" collapsed="false">
      <c r="A194" s="12" t="s">
        <v>104</v>
      </c>
      <c r="B194" s="12" t="s">
        <v>26</v>
      </c>
      <c r="C194" s="11" t="str">
        <f aca="false">IF(D194="מינימרקט","מינימרקט",IF(D194="ON THE GO","פיצוחיות","מזון מהיר"))&amp;" "&amp;E194&amp;" "&amp;F194</f>
        <v>פיצוחיות כללי אילת</v>
      </c>
      <c r="D194" s="12" t="s">
        <v>27</v>
      </c>
      <c r="E194" s="12" t="s">
        <v>28</v>
      </c>
      <c r="F194" s="12" t="s">
        <v>40</v>
      </c>
      <c r="G194" s="13"/>
      <c r="H194" s="12" t="s">
        <v>30</v>
      </c>
      <c r="I194" s="13" t="s">
        <v>31</v>
      </c>
      <c r="J194" s="13" t="s">
        <v>32</v>
      </c>
      <c r="K194" s="13" t="s">
        <v>33</v>
      </c>
      <c r="L194" s="27" t="n">
        <v>7290110110635</v>
      </c>
      <c r="M194" s="13"/>
      <c r="N194" s="13"/>
      <c r="O194" s="13"/>
      <c r="P194" s="13"/>
      <c r="Q194" s="15" t="n">
        <v>0.0363636363636364</v>
      </c>
      <c r="R194" s="13"/>
      <c r="S194" s="13"/>
      <c r="T194" s="34" t="s">
        <v>110</v>
      </c>
    </row>
    <row r="195" s="36" customFormat="true" ht="14" hidden="false" customHeight="false" outlineLevel="0" collapsed="false">
      <c r="A195" s="12" t="s">
        <v>119</v>
      </c>
      <c r="B195" s="11" t="s">
        <v>26</v>
      </c>
      <c r="C195" s="11" t="str">
        <f aca="false">IF(D195="מינימרקט","מינימרקט",IF(D195="ON THE GO","פיצוחיות","מזון מהיר"))&amp;" "&amp;E195&amp;" "&amp;F195</f>
        <v>פיצוחיות כללי אילת</v>
      </c>
      <c r="D195" s="11" t="s">
        <v>27</v>
      </c>
      <c r="E195" s="11" t="s">
        <v>28</v>
      </c>
      <c r="F195" s="12" t="s">
        <v>40</v>
      </c>
      <c r="G195" s="13"/>
      <c r="H195" s="12" t="s">
        <v>30</v>
      </c>
      <c r="I195" s="13" t="s">
        <v>31</v>
      </c>
      <c r="J195" s="13" t="s">
        <v>32</v>
      </c>
      <c r="K195" s="13" t="s">
        <v>33</v>
      </c>
      <c r="L195" s="27" t="s">
        <v>120</v>
      </c>
      <c r="M195" s="13"/>
      <c r="N195" s="13"/>
      <c r="O195" s="13"/>
      <c r="P195" s="13"/>
      <c r="Q195" s="15" t="n">
        <v>0.0363636363636364</v>
      </c>
      <c r="R195" s="13" t="n">
        <v>1</v>
      </c>
      <c r="S195" s="13"/>
      <c r="T195" s="16"/>
    </row>
    <row r="196" s="36" customFormat="true" ht="84" hidden="false" customHeight="false" outlineLevel="0" collapsed="false">
      <c r="A196" s="11" t="s">
        <v>73</v>
      </c>
      <c r="B196" s="11" t="s">
        <v>45</v>
      </c>
      <c r="C196" s="11" t="str">
        <f aca="false">IF(D196="מינימרקט","מינימרקט",IF(D196="ON THE GO","פיצוחיות","מזון מהיר"))&amp;" "&amp;E196&amp;" "&amp;F196</f>
        <v>פיצוחיות כללי אילת</v>
      </c>
      <c r="D196" s="11" t="s">
        <v>27</v>
      </c>
      <c r="E196" s="11" t="s">
        <v>28</v>
      </c>
      <c r="F196" s="12" t="s">
        <v>40</v>
      </c>
      <c r="G196" s="13"/>
      <c r="H196" s="12" t="s">
        <v>30</v>
      </c>
      <c r="I196" s="16" t="s">
        <v>74</v>
      </c>
      <c r="J196" s="16" t="s">
        <v>75</v>
      </c>
      <c r="K196" s="13" t="s">
        <v>33</v>
      </c>
      <c r="L196" s="23" t="s">
        <v>149</v>
      </c>
      <c r="M196" s="13"/>
      <c r="N196" s="13"/>
      <c r="O196" s="13"/>
      <c r="P196" s="13"/>
      <c r="Q196" s="24" t="n">
        <f aca="false">0.15/4</f>
        <v>0.0375</v>
      </c>
      <c r="R196" s="13" t="n">
        <v>2</v>
      </c>
      <c r="S196" s="13"/>
      <c r="T196" s="16"/>
    </row>
    <row r="197" s="36" customFormat="true" ht="14" hidden="false" customHeight="false" outlineLevel="0" collapsed="false">
      <c r="A197" s="11" t="s">
        <v>128</v>
      </c>
      <c r="B197" s="11" t="s">
        <v>45</v>
      </c>
      <c r="C197" s="11" t="str">
        <f aca="false">IF(D197="מינימרקט","מינימרקט",IF(D197="ON THE GO","פיצוחיות","מזון מהיר"))&amp;" "&amp;E197&amp;" "&amp;F197</f>
        <v>פיצוחיות כללי אילת</v>
      </c>
      <c r="D197" s="11" t="s">
        <v>27</v>
      </c>
      <c r="E197" s="11" t="s">
        <v>28</v>
      </c>
      <c r="F197" s="12" t="s">
        <v>40</v>
      </c>
      <c r="G197" s="13"/>
      <c r="H197" s="12" t="s">
        <v>30</v>
      </c>
      <c r="I197" s="13" t="s">
        <v>129</v>
      </c>
      <c r="J197" s="13" t="s">
        <v>32</v>
      </c>
      <c r="K197" s="16" t="s">
        <v>130</v>
      </c>
      <c r="L197" s="13" t="s">
        <v>131</v>
      </c>
      <c r="M197" s="16" t="s">
        <v>49</v>
      </c>
      <c r="N197" s="16" t="n">
        <v>1.5</v>
      </c>
      <c r="O197" s="13"/>
      <c r="P197" s="13"/>
      <c r="Q197" s="24" t="n">
        <f aca="false">0.15/4</f>
        <v>0.0375</v>
      </c>
      <c r="R197" s="16" t="n">
        <v>1</v>
      </c>
      <c r="S197" s="16"/>
      <c r="T197" s="11" t="s">
        <v>55</v>
      </c>
    </row>
    <row r="198" s="36" customFormat="true" ht="14" hidden="false" customHeight="false" outlineLevel="0" collapsed="false">
      <c r="A198" s="11" t="s">
        <v>145</v>
      </c>
      <c r="B198" s="11" t="s">
        <v>45</v>
      </c>
      <c r="C198" s="11" t="str">
        <f aca="false">IF(D198="מינימרקט","מינימרקט",IF(D198="ON THE GO","פיצוחיות","מזון מהיר"))&amp;" "&amp;E198&amp;" "&amp;F198</f>
        <v>פיצוחיות כללי אילת</v>
      </c>
      <c r="D198" s="11" t="s">
        <v>27</v>
      </c>
      <c r="E198" s="11" t="s">
        <v>28</v>
      </c>
      <c r="F198" s="12" t="s">
        <v>40</v>
      </c>
      <c r="G198" s="11" t="s">
        <v>146</v>
      </c>
      <c r="H198" s="11"/>
      <c r="I198" s="16" t="s">
        <v>89</v>
      </c>
      <c r="J198" s="13" t="s">
        <v>32</v>
      </c>
      <c r="K198" s="16" t="s">
        <v>90</v>
      </c>
      <c r="L198" s="12"/>
      <c r="M198" s="13" t="s">
        <v>91</v>
      </c>
      <c r="N198" s="13" t="n">
        <v>16</v>
      </c>
      <c r="O198" s="13"/>
      <c r="P198" s="13"/>
      <c r="Q198" s="24" t="n">
        <f aca="false">0.15/4</f>
        <v>0.0375</v>
      </c>
      <c r="R198" s="12" t="s">
        <v>92</v>
      </c>
      <c r="S198" s="13"/>
      <c r="T198" s="31"/>
    </row>
    <row r="199" s="36" customFormat="true" ht="14" hidden="false" customHeight="false" outlineLevel="0" collapsed="false">
      <c r="A199" s="11" t="s">
        <v>95</v>
      </c>
      <c r="B199" s="11" t="s">
        <v>45</v>
      </c>
      <c r="C199" s="11" t="str">
        <f aca="false">IF(D199="מינימרקט","מינימרקט",IF(D199="ON THE GO","פיצוחיות","מזון מהיר"))&amp;" "&amp;E199&amp;" "&amp;F199</f>
        <v>פיצוחיות כללי אילת</v>
      </c>
      <c r="D199" s="11" t="s">
        <v>27</v>
      </c>
      <c r="E199" s="11" t="s">
        <v>28</v>
      </c>
      <c r="F199" s="12" t="s">
        <v>40</v>
      </c>
      <c r="G199" s="13"/>
      <c r="H199" s="12" t="s">
        <v>30</v>
      </c>
      <c r="I199" s="13" t="s">
        <v>96</v>
      </c>
      <c r="J199" s="13" t="s">
        <v>32</v>
      </c>
      <c r="K199" s="16" t="s">
        <v>47</v>
      </c>
      <c r="L199" s="23" t="s">
        <v>48</v>
      </c>
      <c r="M199" s="16" t="s">
        <v>49</v>
      </c>
      <c r="N199" s="16" t="s">
        <v>86</v>
      </c>
      <c r="O199" s="13" t="s">
        <v>97</v>
      </c>
      <c r="P199" s="13" t="n">
        <v>2</v>
      </c>
      <c r="Q199" s="24" t="n">
        <f aca="false">0.15/4</f>
        <v>0.0375</v>
      </c>
      <c r="R199" s="16" t="n">
        <v>3</v>
      </c>
      <c r="S199" s="16"/>
      <c r="T199" s="31"/>
    </row>
    <row r="200" s="36" customFormat="true" ht="14" hidden="false" customHeight="false" outlineLevel="0" collapsed="false">
      <c r="A200" s="12" t="s">
        <v>159</v>
      </c>
      <c r="B200" s="11" t="s">
        <v>156</v>
      </c>
      <c r="C200" s="11" t="str">
        <f aca="false">IF(D200="מינימרקט","מינימרקט",IF(D200="ON THE GO","פיצוחיות","מזון מהיר"))&amp;" "&amp;E200&amp;" "&amp;F200</f>
        <v>פיצוחיות כללי אילת</v>
      </c>
      <c r="D200" s="11" t="s">
        <v>27</v>
      </c>
      <c r="E200" s="11" t="s">
        <v>28</v>
      </c>
      <c r="F200" s="12" t="s">
        <v>40</v>
      </c>
      <c r="G200" s="11" t="s">
        <v>160</v>
      </c>
      <c r="H200" s="23"/>
      <c r="I200" s="16" t="s">
        <v>161</v>
      </c>
      <c r="J200" s="13" t="s">
        <v>32</v>
      </c>
      <c r="K200" s="16" t="s">
        <v>130</v>
      </c>
      <c r="L200" s="13" t="s">
        <v>131</v>
      </c>
      <c r="M200" s="13"/>
      <c r="N200" s="13"/>
      <c r="O200" s="13"/>
      <c r="P200" s="13"/>
      <c r="Q200" s="24" t="n">
        <v>0.3</v>
      </c>
      <c r="R200" s="13" t="s">
        <v>162</v>
      </c>
      <c r="S200" s="13" t="s">
        <v>93</v>
      </c>
      <c r="T200" s="31"/>
    </row>
    <row r="201" s="36" customFormat="true" ht="14" hidden="false" customHeight="false" outlineLevel="0" collapsed="false">
      <c r="A201" s="12" t="s">
        <v>165</v>
      </c>
      <c r="B201" s="11" t="s">
        <v>88</v>
      </c>
      <c r="C201" s="11" t="str">
        <f aca="false">IF(D201="מינימרקט","מינימרקט",IF(D201="ON THE GO","פיצוחיות","מזון מהיר"))&amp;" "&amp;E201&amp;" "&amp;F201</f>
        <v>פיצוחיות כללי אילת</v>
      </c>
      <c r="D201" s="11" t="s">
        <v>27</v>
      </c>
      <c r="E201" s="11" t="s">
        <v>28</v>
      </c>
      <c r="F201" s="12" t="s">
        <v>40</v>
      </c>
      <c r="G201" s="12"/>
      <c r="H201" s="12"/>
      <c r="I201" s="16" t="s">
        <v>89</v>
      </c>
      <c r="J201" s="13" t="s">
        <v>32</v>
      </c>
      <c r="K201" s="16" t="s">
        <v>90</v>
      </c>
      <c r="L201" s="12"/>
      <c r="M201" s="13" t="s">
        <v>91</v>
      </c>
      <c r="N201" s="13" t="n">
        <v>9</v>
      </c>
      <c r="O201" s="13"/>
      <c r="P201" s="13"/>
      <c r="Q201" s="24" t="n">
        <v>0.05</v>
      </c>
      <c r="R201" s="12" t="s">
        <v>92</v>
      </c>
      <c r="S201" s="13"/>
      <c r="T201" s="31"/>
    </row>
    <row r="202" s="36" customFormat="true" ht="14" hidden="false" customHeight="false" outlineLevel="0" collapsed="false">
      <c r="A202" s="12" t="s">
        <v>140</v>
      </c>
      <c r="B202" s="11" t="s">
        <v>88</v>
      </c>
      <c r="C202" s="11" t="str">
        <f aca="false">IF(D202="מינימרקט","מינימרקט",IF(D202="ON THE GO","פיצוחיות","מזון מהיר"))&amp;" "&amp;E202&amp;" "&amp;F202</f>
        <v>פיצוחיות כללי אילת</v>
      </c>
      <c r="D202" s="11" t="s">
        <v>27</v>
      </c>
      <c r="E202" s="11" t="s">
        <v>28</v>
      </c>
      <c r="F202" s="12" t="s">
        <v>40</v>
      </c>
      <c r="G202" s="12"/>
      <c r="H202" s="12"/>
      <c r="I202" s="16" t="s">
        <v>89</v>
      </c>
      <c r="J202" s="13" t="s">
        <v>32</v>
      </c>
      <c r="K202" s="16" t="s">
        <v>90</v>
      </c>
      <c r="L202" s="12"/>
      <c r="M202" s="13" t="s">
        <v>91</v>
      </c>
      <c r="N202" s="13" t="n">
        <v>2</v>
      </c>
      <c r="O202" s="13"/>
      <c r="P202" s="13"/>
      <c r="Q202" s="24" t="n">
        <v>0.05</v>
      </c>
      <c r="R202" s="12" t="s">
        <v>92</v>
      </c>
      <c r="S202" s="13"/>
      <c r="T202" s="31"/>
    </row>
    <row r="203" s="36" customFormat="true" ht="14" hidden="false" customHeight="false" outlineLevel="0" collapsed="false">
      <c r="A203" s="12" t="s">
        <v>94</v>
      </c>
      <c r="B203" s="11" t="s">
        <v>88</v>
      </c>
      <c r="C203" s="11" t="str">
        <f aca="false">IF(D203="מינימרקט","מינימרקט",IF(D203="ON THE GO","פיצוחיות","מזון מהיר"))&amp;" "&amp;E203&amp;" "&amp;F203</f>
        <v>פיצוחיות כללי אילת</v>
      </c>
      <c r="D203" s="11" t="s">
        <v>27</v>
      </c>
      <c r="E203" s="11" t="s">
        <v>28</v>
      </c>
      <c r="F203" s="12" t="s">
        <v>40</v>
      </c>
      <c r="G203" s="12"/>
      <c r="H203" s="12"/>
      <c r="I203" s="16" t="s">
        <v>89</v>
      </c>
      <c r="J203" s="13" t="s">
        <v>32</v>
      </c>
      <c r="K203" s="16" t="s">
        <v>90</v>
      </c>
      <c r="L203" s="12"/>
      <c r="M203" s="13" t="s">
        <v>91</v>
      </c>
      <c r="N203" s="13" t="n">
        <v>12</v>
      </c>
      <c r="O203" s="13"/>
      <c r="P203" s="13"/>
      <c r="Q203" s="24" t="n">
        <v>0.05</v>
      </c>
      <c r="R203" s="12" t="s">
        <v>92</v>
      </c>
      <c r="S203" s="13" t="s">
        <v>93</v>
      </c>
      <c r="T203" s="31"/>
    </row>
    <row r="204" s="36" customFormat="true" ht="14" hidden="false" customHeight="false" outlineLevel="0" collapsed="false">
      <c r="A204" s="12" t="s">
        <v>136</v>
      </c>
      <c r="B204" s="11" t="s">
        <v>26</v>
      </c>
      <c r="C204" s="11" t="str">
        <f aca="false">IF(D204="מינימרקט","מינימרקט",IF(D204="ON THE GO","פיצוחיות","מזון מהיר"))&amp;" "&amp;E204&amp;" "&amp;F204</f>
        <v>מזון מהיר כללי אילת</v>
      </c>
      <c r="D204" s="11" t="s">
        <v>57</v>
      </c>
      <c r="E204" s="11" t="s">
        <v>28</v>
      </c>
      <c r="F204" s="12" t="s">
        <v>40</v>
      </c>
      <c r="G204" s="13"/>
      <c r="H204" s="12" t="s">
        <v>30</v>
      </c>
      <c r="I204" s="13" t="s">
        <v>31</v>
      </c>
      <c r="J204" s="13" t="s">
        <v>32</v>
      </c>
      <c r="K204" s="13" t="s">
        <v>33</v>
      </c>
      <c r="L204" s="27" t="n">
        <v>7290011017866</v>
      </c>
      <c r="M204" s="13"/>
      <c r="N204" s="13"/>
      <c r="O204" s="13"/>
      <c r="P204" s="13"/>
      <c r="Q204" s="15" t="n">
        <v>0.04</v>
      </c>
      <c r="R204" s="13" t="n">
        <v>1</v>
      </c>
      <c r="S204" s="13"/>
      <c r="T204" s="31"/>
    </row>
    <row r="205" s="36" customFormat="true" ht="14" hidden="false" customHeight="false" outlineLevel="0" collapsed="false">
      <c r="A205" s="12" t="s">
        <v>139</v>
      </c>
      <c r="B205" s="11" t="s">
        <v>26</v>
      </c>
      <c r="C205" s="11" t="str">
        <f aca="false">IF(D205="מינימרקט","מינימרקט",IF(D205="ON THE GO","פיצוחיות","מזון מהיר"))&amp;" "&amp;E205&amp;" "&amp;F205</f>
        <v>מזון מהיר כללי אילת</v>
      </c>
      <c r="D205" s="11" t="s">
        <v>57</v>
      </c>
      <c r="E205" s="11" t="s">
        <v>28</v>
      </c>
      <c r="F205" s="12" t="s">
        <v>40</v>
      </c>
      <c r="G205" s="13"/>
      <c r="H205" s="12" t="s">
        <v>30</v>
      </c>
      <c r="I205" s="13" t="s">
        <v>31</v>
      </c>
      <c r="J205" s="13" t="s">
        <v>32</v>
      </c>
      <c r="K205" s="13" t="s">
        <v>33</v>
      </c>
      <c r="L205" s="27" t="n">
        <v>7290011017873</v>
      </c>
      <c r="M205" s="13"/>
      <c r="N205" s="13"/>
      <c r="O205" s="13"/>
      <c r="P205" s="13"/>
      <c r="Q205" s="15" t="n">
        <v>0.04</v>
      </c>
      <c r="R205" s="13" t="n">
        <v>1</v>
      </c>
      <c r="S205" s="13"/>
      <c r="T205" s="31"/>
    </row>
    <row r="206" s="36" customFormat="true" ht="14" hidden="false" customHeight="false" outlineLevel="0" collapsed="false">
      <c r="A206" s="12" t="s">
        <v>144</v>
      </c>
      <c r="B206" s="11" t="s">
        <v>26</v>
      </c>
      <c r="C206" s="11" t="str">
        <f aca="false">IF(D206="מינימרקט","מינימרקט",IF(D206="ON THE GO","פיצוחיות","מזון מהיר"))&amp;" "&amp;E206&amp;" "&amp;F206</f>
        <v>מזון מהיר כללי אילת</v>
      </c>
      <c r="D206" s="11" t="s">
        <v>57</v>
      </c>
      <c r="E206" s="11" t="s">
        <v>28</v>
      </c>
      <c r="F206" s="12" t="s">
        <v>40</v>
      </c>
      <c r="G206" s="13"/>
      <c r="H206" s="12" t="s">
        <v>30</v>
      </c>
      <c r="I206" s="13" t="s">
        <v>31</v>
      </c>
      <c r="J206" s="13" t="s">
        <v>32</v>
      </c>
      <c r="K206" s="13" t="s">
        <v>33</v>
      </c>
      <c r="L206" s="27" t="n">
        <v>7290001594230</v>
      </c>
      <c r="M206" s="13"/>
      <c r="N206" s="13"/>
      <c r="O206" s="13"/>
      <c r="P206" s="13"/>
      <c r="Q206" s="15" t="n">
        <v>0.04</v>
      </c>
      <c r="R206" s="13" t="n">
        <v>1</v>
      </c>
      <c r="S206" s="13"/>
      <c r="T206" s="31"/>
    </row>
    <row r="207" s="36" customFormat="true" ht="14" hidden="false" customHeight="false" outlineLevel="0" collapsed="false">
      <c r="A207" s="12" t="s">
        <v>101</v>
      </c>
      <c r="B207" s="11" t="s">
        <v>26</v>
      </c>
      <c r="C207" s="11" t="str">
        <f aca="false">IF(D207="מינימרקט","מינימרקט",IF(D207="ON THE GO","פיצוחיות","מזון מהיר"))&amp;" "&amp;E207&amp;" "&amp;F207</f>
        <v>מזון מהיר כללי אילת</v>
      </c>
      <c r="D207" s="11" t="s">
        <v>57</v>
      </c>
      <c r="E207" s="11" t="s">
        <v>28</v>
      </c>
      <c r="F207" s="12" t="s">
        <v>40</v>
      </c>
      <c r="G207" s="13"/>
      <c r="H207" s="12" t="s">
        <v>30</v>
      </c>
      <c r="I207" s="13" t="s">
        <v>31</v>
      </c>
      <c r="J207" s="13" t="s">
        <v>32</v>
      </c>
      <c r="K207" s="13" t="s">
        <v>33</v>
      </c>
      <c r="L207" s="27" t="s">
        <v>102</v>
      </c>
      <c r="M207" s="13"/>
      <c r="N207" s="13"/>
      <c r="O207" s="13"/>
      <c r="P207" s="13"/>
      <c r="Q207" s="15" t="n">
        <v>0.04</v>
      </c>
      <c r="R207" s="13" t="n">
        <v>1</v>
      </c>
      <c r="S207" s="13"/>
      <c r="T207" s="31"/>
    </row>
    <row r="208" s="36" customFormat="true" ht="14" hidden="false" customHeight="false" outlineLevel="0" collapsed="false">
      <c r="A208" s="12" t="s">
        <v>98</v>
      </c>
      <c r="B208" s="11" t="s">
        <v>26</v>
      </c>
      <c r="C208" s="11" t="str">
        <f aca="false">IF(D208="מינימרקט","מינימרקט",IF(D208="ON THE GO","פיצוחיות","מזון מהיר"))&amp;" "&amp;E208&amp;" "&amp;F208</f>
        <v>מזון מהיר כללי אילת</v>
      </c>
      <c r="D208" s="11" t="s">
        <v>57</v>
      </c>
      <c r="E208" s="11" t="s">
        <v>28</v>
      </c>
      <c r="F208" s="12" t="s">
        <v>40</v>
      </c>
      <c r="G208" s="13"/>
      <c r="H208" s="12" t="s">
        <v>30</v>
      </c>
      <c r="I208" s="13" t="s">
        <v>31</v>
      </c>
      <c r="J208" s="13" t="s">
        <v>32</v>
      </c>
      <c r="K208" s="13" t="s">
        <v>33</v>
      </c>
      <c r="L208" s="27" t="s">
        <v>99</v>
      </c>
      <c r="M208" s="13"/>
      <c r="N208" s="13"/>
      <c r="O208" s="13"/>
      <c r="P208" s="13"/>
      <c r="Q208" s="15" t="n">
        <v>0.04</v>
      </c>
      <c r="R208" s="13" t="n">
        <v>1</v>
      </c>
      <c r="S208" s="13"/>
      <c r="T208" s="16" t="s">
        <v>43</v>
      </c>
    </row>
    <row r="209" s="36" customFormat="true" ht="14" hidden="false" customHeight="false" outlineLevel="0" collapsed="false">
      <c r="A209" s="12" t="s">
        <v>83</v>
      </c>
      <c r="B209" s="11" t="s">
        <v>26</v>
      </c>
      <c r="C209" s="11" t="str">
        <f aca="false">IF(D209="מינימרקט","מינימרקט",IF(D209="ON THE GO","פיצוחיות","מזון מהיר"))&amp;" "&amp;E209&amp;" "&amp;F209</f>
        <v>מזון מהיר כללי אילת</v>
      </c>
      <c r="D209" s="11" t="s">
        <v>57</v>
      </c>
      <c r="E209" s="11" t="s">
        <v>28</v>
      </c>
      <c r="F209" s="12" t="s">
        <v>40</v>
      </c>
      <c r="G209" s="13"/>
      <c r="H209" s="12" t="s">
        <v>30</v>
      </c>
      <c r="I209" s="13" t="s">
        <v>31</v>
      </c>
      <c r="J209" s="13" t="s">
        <v>32</v>
      </c>
      <c r="K209" s="13" t="s">
        <v>33</v>
      </c>
      <c r="L209" s="27" t="n">
        <v>7290001594544</v>
      </c>
      <c r="M209" s="13"/>
      <c r="N209" s="13"/>
      <c r="O209" s="13"/>
      <c r="P209" s="13"/>
      <c r="Q209" s="15" t="n">
        <v>0.04</v>
      </c>
      <c r="R209" s="13" t="n">
        <v>1</v>
      </c>
      <c r="S209" s="13"/>
      <c r="T209" s="16" t="s">
        <v>107</v>
      </c>
    </row>
    <row r="210" s="36" customFormat="true" ht="14" hidden="false" customHeight="false" outlineLevel="0" collapsed="false">
      <c r="A210" s="12" t="s">
        <v>118</v>
      </c>
      <c r="B210" s="11" t="s">
        <v>26</v>
      </c>
      <c r="C210" s="11" t="str">
        <f aca="false">IF(D210="מינימרקט","מינימרקט",IF(D210="ON THE GO","פיצוחיות","מזון מהיר"))&amp;" "&amp;E210&amp;" "&amp;F210</f>
        <v>מזון מהיר כללי אילת</v>
      </c>
      <c r="D210" s="11" t="s">
        <v>57</v>
      </c>
      <c r="E210" s="11" t="s">
        <v>28</v>
      </c>
      <c r="F210" s="12" t="s">
        <v>40</v>
      </c>
      <c r="G210" s="13"/>
      <c r="H210" s="12" t="s">
        <v>30</v>
      </c>
      <c r="I210" s="13" t="s">
        <v>31</v>
      </c>
      <c r="J210" s="13" t="s">
        <v>32</v>
      </c>
      <c r="K210" s="13" t="s">
        <v>33</v>
      </c>
      <c r="L210" s="27" t="n">
        <v>7290011018184</v>
      </c>
      <c r="M210" s="13"/>
      <c r="N210" s="13"/>
      <c r="O210" s="13"/>
      <c r="P210" s="13"/>
      <c r="Q210" s="15" t="n">
        <v>0.04</v>
      </c>
      <c r="R210" s="13" t="n">
        <v>1</v>
      </c>
      <c r="S210" s="13"/>
      <c r="T210" s="16"/>
    </row>
    <row r="211" s="36" customFormat="true" ht="14" hidden="false" customHeight="false" outlineLevel="0" collapsed="false">
      <c r="A211" s="12" t="s">
        <v>121</v>
      </c>
      <c r="B211" s="11" t="s">
        <v>26</v>
      </c>
      <c r="C211" s="11" t="str">
        <f aca="false">IF(D211="מינימרקט","מינימרקט",IF(D211="ON THE GO","פיצוחיות","מזון מהיר"))&amp;" "&amp;E211&amp;" "&amp;F211</f>
        <v>מזון מהיר כללי אילת</v>
      </c>
      <c r="D211" s="11" t="s">
        <v>57</v>
      </c>
      <c r="E211" s="11" t="s">
        <v>28</v>
      </c>
      <c r="F211" s="12" t="s">
        <v>40</v>
      </c>
      <c r="G211" s="13"/>
      <c r="H211" s="12" t="s">
        <v>30</v>
      </c>
      <c r="I211" s="13" t="s">
        <v>31</v>
      </c>
      <c r="J211" s="13" t="s">
        <v>32</v>
      </c>
      <c r="K211" s="13" t="s">
        <v>33</v>
      </c>
      <c r="L211" s="27" t="s">
        <v>120</v>
      </c>
      <c r="M211" s="13"/>
      <c r="N211" s="13"/>
      <c r="O211" s="13"/>
      <c r="P211" s="13"/>
      <c r="Q211" s="15" t="n">
        <v>0.04</v>
      </c>
      <c r="R211" s="13" t="n">
        <v>1</v>
      </c>
      <c r="S211" s="13"/>
      <c r="T211" s="16" t="s">
        <v>109</v>
      </c>
    </row>
    <row r="212" s="36" customFormat="true" ht="56" hidden="false" customHeight="false" outlineLevel="0" collapsed="false">
      <c r="A212" s="12" t="s">
        <v>115</v>
      </c>
      <c r="B212" s="11" t="s">
        <v>26</v>
      </c>
      <c r="C212" s="11" t="str">
        <f aca="false">IF(D212="מינימרקט","מינימרקט",IF(D212="ON THE GO","פיצוחיות","מזון מהיר"))&amp;" "&amp;E212&amp;" "&amp;F212</f>
        <v>מזון מהיר כללי אילת</v>
      </c>
      <c r="D212" s="11" t="s">
        <v>57</v>
      </c>
      <c r="E212" s="11" t="s">
        <v>28</v>
      </c>
      <c r="F212" s="12" t="s">
        <v>40</v>
      </c>
      <c r="G212" s="13"/>
      <c r="H212" s="12" t="s">
        <v>30</v>
      </c>
      <c r="I212" s="13" t="s">
        <v>31</v>
      </c>
      <c r="J212" s="13" t="s">
        <v>32</v>
      </c>
      <c r="K212" s="13" t="s">
        <v>33</v>
      </c>
      <c r="L212" s="27" t="n">
        <v>7290011018443</v>
      </c>
      <c r="M212" s="13"/>
      <c r="N212" s="13"/>
      <c r="O212" s="13"/>
      <c r="P212" s="13"/>
      <c r="Q212" s="15" t="n">
        <v>0.04</v>
      </c>
      <c r="R212" s="13" t="n">
        <v>1</v>
      </c>
      <c r="S212" s="13"/>
      <c r="T212" s="34" t="s">
        <v>110</v>
      </c>
    </row>
    <row r="213" s="36" customFormat="true" ht="14" hidden="false" customHeight="false" outlineLevel="0" collapsed="false">
      <c r="A213" s="12" t="s">
        <v>108</v>
      </c>
      <c r="B213" s="11" t="s">
        <v>26</v>
      </c>
      <c r="C213" s="11" t="str">
        <f aca="false">IF(D213="מינימרקט","מינימרקט",IF(D213="ON THE GO","פיצוחיות","מזון מהיר"))&amp;" "&amp;E213&amp;" "&amp;F213</f>
        <v>מזון מהיר כללי אילת</v>
      </c>
      <c r="D213" s="11" t="s">
        <v>57</v>
      </c>
      <c r="E213" s="11" t="s">
        <v>28</v>
      </c>
      <c r="F213" s="12" t="s">
        <v>40</v>
      </c>
      <c r="G213" s="13"/>
      <c r="H213" s="12" t="s">
        <v>30</v>
      </c>
      <c r="I213" s="13" t="s">
        <v>31</v>
      </c>
      <c r="J213" s="13" t="s">
        <v>32</v>
      </c>
      <c r="K213" s="13" t="s">
        <v>33</v>
      </c>
      <c r="L213" s="27" t="s">
        <v>106</v>
      </c>
      <c r="M213" s="13"/>
      <c r="N213" s="13"/>
      <c r="O213" s="13"/>
      <c r="P213" s="13"/>
      <c r="Q213" s="15" t="n">
        <v>0.04</v>
      </c>
      <c r="R213" s="13" t="n">
        <v>1</v>
      </c>
      <c r="S213" s="13"/>
      <c r="T213" s="16"/>
    </row>
    <row r="214" s="36" customFormat="true" ht="70" hidden="false" customHeight="false" outlineLevel="0" collapsed="false">
      <c r="A214" s="11" t="s">
        <v>73</v>
      </c>
      <c r="B214" s="11" t="s">
        <v>45</v>
      </c>
      <c r="C214" s="11" t="str">
        <f aca="false">IF(D214="מינימרקט","מינימרקט",IF(D214="ON THE GO","פיצוחיות","מזון מהיר"))&amp;" "&amp;E214&amp;" "&amp;F214</f>
        <v>מזון מהיר כללי אילת</v>
      </c>
      <c r="D214" s="11" t="s">
        <v>57</v>
      </c>
      <c r="E214" s="11" t="s">
        <v>28</v>
      </c>
      <c r="F214" s="12" t="s">
        <v>40</v>
      </c>
      <c r="G214" s="13"/>
      <c r="H214" s="12" t="s">
        <v>30</v>
      </c>
      <c r="I214" s="16" t="s">
        <v>74</v>
      </c>
      <c r="J214" s="16" t="s">
        <v>75</v>
      </c>
      <c r="K214" s="13" t="s">
        <v>33</v>
      </c>
      <c r="L214" s="23" t="s">
        <v>152</v>
      </c>
      <c r="M214" s="13"/>
      <c r="N214" s="13"/>
      <c r="O214" s="13"/>
      <c r="P214" s="13"/>
      <c r="Q214" s="24" t="n">
        <f aca="false">0.15/4</f>
        <v>0.0375</v>
      </c>
      <c r="R214" s="13" t="n">
        <v>2</v>
      </c>
      <c r="S214" s="13"/>
      <c r="T214" s="16"/>
    </row>
    <row r="215" s="36" customFormat="true" ht="14" hidden="false" customHeight="false" outlineLevel="0" collapsed="false">
      <c r="A215" s="11" t="s">
        <v>128</v>
      </c>
      <c r="B215" s="11" t="s">
        <v>45</v>
      </c>
      <c r="C215" s="11" t="str">
        <f aca="false">IF(D215="מינימרקט","מינימרקט",IF(D215="ON THE GO","פיצוחיות","מזון מהיר"))&amp;" "&amp;E215&amp;" "&amp;F215</f>
        <v>מזון מהיר כללי אילת</v>
      </c>
      <c r="D215" s="11" t="s">
        <v>57</v>
      </c>
      <c r="E215" s="11" t="s">
        <v>28</v>
      </c>
      <c r="F215" s="12" t="s">
        <v>40</v>
      </c>
      <c r="G215" s="13"/>
      <c r="H215" s="12" t="s">
        <v>30</v>
      </c>
      <c r="I215" s="13" t="s">
        <v>129</v>
      </c>
      <c r="J215" s="13" t="s">
        <v>32</v>
      </c>
      <c r="K215" s="16" t="s">
        <v>130</v>
      </c>
      <c r="L215" s="13" t="s">
        <v>131</v>
      </c>
      <c r="M215" s="16" t="s">
        <v>49</v>
      </c>
      <c r="N215" s="16" t="n">
        <v>1.5</v>
      </c>
      <c r="O215" s="13"/>
      <c r="P215" s="13"/>
      <c r="Q215" s="24" t="n">
        <f aca="false">0.15/4</f>
        <v>0.0375</v>
      </c>
      <c r="R215" s="16" t="n">
        <v>1</v>
      </c>
      <c r="S215" s="16"/>
      <c r="T215" s="28"/>
    </row>
    <row r="216" s="36" customFormat="true" ht="14" hidden="false" customHeight="false" outlineLevel="0" collapsed="false">
      <c r="A216" s="11" t="s">
        <v>145</v>
      </c>
      <c r="B216" s="11" t="s">
        <v>45</v>
      </c>
      <c r="C216" s="11" t="str">
        <f aca="false">IF(D216="מינימרקט","מינימרקט",IF(D216="ON THE GO","פיצוחיות","מזון מהיר"))&amp;" "&amp;E216&amp;" "&amp;F216</f>
        <v>מזון מהיר כללי אילת</v>
      </c>
      <c r="D216" s="11" t="s">
        <v>57</v>
      </c>
      <c r="E216" s="11" t="s">
        <v>28</v>
      </c>
      <c r="F216" s="12" t="s">
        <v>40</v>
      </c>
      <c r="G216" s="11" t="s">
        <v>146</v>
      </c>
      <c r="H216" s="11"/>
      <c r="I216" s="16" t="s">
        <v>89</v>
      </c>
      <c r="J216" s="13" t="s">
        <v>32</v>
      </c>
      <c r="K216" s="16" t="s">
        <v>90</v>
      </c>
      <c r="L216" s="12"/>
      <c r="M216" s="13" t="s">
        <v>91</v>
      </c>
      <c r="N216" s="13" t="n">
        <v>16</v>
      </c>
      <c r="O216" s="13"/>
      <c r="P216" s="13"/>
      <c r="Q216" s="24" t="n">
        <f aca="false">0.15/4</f>
        <v>0.0375</v>
      </c>
      <c r="R216" s="12" t="s">
        <v>92</v>
      </c>
      <c r="S216" s="13"/>
      <c r="T216" s="28"/>
    </row>
    <row r="217" s="36" customFormat="true" ht="14" hidden="false" customHeight="false" outlineLevel="0" collapsed="false">
      <c r="A217" s="11" t="s">
        <v>95</v>
      </c>
      <c r="B217" s="11" t="s">
        <v>45</v>
      </c>
      <c r="C217" s="11" t="str">
        <f aca="false">IF(D217="מינימרקט","מינימרקט",IF(D217="ON THE GO","פיצוחיות","מזון מהיר"))&amp;" "&amp;E217&amp;" "&amp;F217</f>
        <v>מזון מהיר כללי אילת</v>
      </c>
      <c r="D217" s="11" t="s">
        <v>57</v>
      </c>
      <c r="E217" s="11" t="s">
        <v>28</v>
      </c>
      <c r="F217" s="12" t="s">
        <v>40</v>
      </c>
      <c r="G217" s="13"/>
      <c r="H217" s="12" t="s">
        <v>30</v>
      </c>
      <c r="I217" s="13" t="s">
        <v>96</v>
      </c>
      <c r="J217" s="13" t="s">
        <v>32</v>
      </c>
      <c r="K217" s="16" t="s">
        <v>47</v>
      </c>
      <c r="L217" s="23" t="s">
        <v>48</v>
      </c>
      <c r="M217" s="16" t="s">
        <v>49</v>
      </c>
      <c r="N217" s="16" t="s">
        <v>86</v>
      </c>
      <c r="O217" s="13" t="s">
        <v>97</v>
      </c>
      <c r="P217" s="13" t="n">
        <v>2</v>
      </c>
      <c r="Q217" s="24" t="n">
        <f aca="false">0.15/4</f>
        <v>0.0375</v>
      </c>
      <c r="R217" s="16" t="n">
        <v>3</v>
      </c>
      <c r="S217" s="16"/>
      <c r="T217" s="40"/>
    </row>
    <row r="218" s="36" customFormat="true" ht="14" hidden="false" customHeight="false" outlineLevel="0" collapsed="false">
      <c r="A218" s="12" t="s">
        <v>159</v>
      </c>
      <c r="B218" s="11" t="s">
        <v>156</v>
      </c>
      <c r="C218" s="11" t="str">
        <f aca="false">IF(D218="מינימרקט","מינימרקט",IF(D218="ON THE GO","פיצוחיות","מזון מהיר"))&amp;" "&amp;E218&amp;" "&amp;F218</f>
        <v>מזון מהיר כללי אילת</v>
      </c>
      <c r="D218" s="11" t="s">
        <v>57</v>
      </c>
      <c r="E218" s="11" t="s">
        <v>28</v>
      </c>
      <c r="F218" s="12" t="s">
        <v>40</v>
      </c>
      <c r="G218" s="11" t="s">
        <v>160</v>
      </c>
      <c r="H218" s="23"/>
      <c r="I218" s="16" t="s">
        <v>161</v>
      </c>
      <c r="J218" s="13" t="s">
        <v>32</v>
      </c>
      <c r="K218" s="16" t="s">
        <v>130</v>
      </c>
      <c r="L218" s="13" t="s">
        <v>131</v>
      </c>
      <c r="M218" s="13"/>
      <c r="N218" s="13"/>
      <c r="O218" s="13"/>
      <c r="P218" s="13"/>
      <c r="Q218" s="24" t="n">
        <v>0.3</v>
      </c>
      <c r="R218" s="13" t="s">
        <v>162</v>
      </c>
      <c r="S218" s="13" t="s">
        <v>93</v>
      </c>
      <c r="T218" s="40"/>
    </row>
    <row r="219" s="36" customFormat="true" ht="14" hidden="false" customHeight="false" outlineLevel="0" collapsed="false">
      <c r="A219" s="12" t="s">
        <v>141</v>
      </c>
      <c r="B219" s="11" t="s">
        <v>88</v>
      </c>
      <c r="C219" s="11" t="str">
        <f aca="false">IF(D219="מינימרקט","מינימרקט",IF(D219="ON THE GO","פיצוחיות","מזון מהיר"))&amp;" "&amp;E219&amp;" "&amp;F219</f>
        <v>מזון מהיר כללי אילת</v>
      </c>
      <c r="D219" s="11" t="s">
        <v>57</v>
      </c>
      <c r="E219" s="11" t="s">
        <v>28</v>
      </c>
      <c r="F219" s="12" t="s">
        <v>40</v>
      </c>
      <c r="G219" s="12"/>
      <c r="H219" s="12"/>
      <c r="I219" s="16" t="s">
        <v>89</v>
      </c>
      <c r="J219" s="13" t="s">
        <v>32</v>
      </c>
      <c r="K219" s="16" t="s">
        <v>90</v>
      </c>
      <c r="L219" s="12"/>
      <c r="M219" s="13" t="s">
        <v>91</v>
      </c>
      <c r="N219" s="13" t="n">
        <v>9</v>
      </c>
      <c r="O219" s="13"/>
      <c r="P219" s="13"/>
      <c r="Q219" s="24" t="n">
        <f aca="false">0.15/2</f>
        <v>0.075</v>
      </c>
      <c r="R219" s="12" t="s">
        <v>92</v>
      </c>
      <c r="S219" s="13"/>
      <c r="T219" s="40"/>
    </row>
    <row r="220" s="36" customFormat="true" ht="14" hidden="false" customHeight="false" outlineLevel="0" collapsed="false">
      <c r="A220" s="12" t="s">
        <v>140</v>
      </c>
      <c r="B220" s="11" t="s">
        <v>88</v>
      </c>
      <c r="C220" s="11" t="str">
        <f aca="false">IF(D220="מינימרקט","מינימרקט",IF(D220="ON THE GO","פיצוחיות","מזון מהיר"))&amp;" "&amp;E220&amp;" "&amp;F220</f>
        <v>מזון מהיר כללי אילת</v>
      </c>
      <c r="D220" s="11" t="s">
        <v>57</v>
      </c>
      <c r="E220" s="11" t="s">
        <v>28</v>
      </c>
      <c r="F220" s="12" t="s">
        <v>40</v>
      </c>
      <c r="G220" s="12"/>
      <c r="H220" s="12"/>
      <c r="I220" s="16" t="s">
        <v>89</v>
      </c>
      <c r="J220" s="13" t="s">
        <v>32</v>
      </c>
      <c r="K220" s="16" t="s">
        <v>90</v>
      </c>
      <c r="L220" s="12"/>
      <c r="M220" s="13" t="s">
        <v>91</v>
      </c>
      <c r="N220" s="13" t="n">
        <v>2</v>
      </c>
      <c r="O220" s="13"/>
      <c r="P220" s="13"/>
      <c r="Q220" s="24" t="n">
        <f aca="false">0.15/2</f>
        <v>0.075</v>
      </c>
      <c r="R220" s="12" t="s">
        <v>92</v>
      </c>
      <c r="S220" s="13"/>
      <c r="T220" s="40"/>
    </row>
    <row r="221" s="36" customFormat="true" ht="14.5" hidden="false" customHeight="false" outlineLevel="0" collapsed="false">
      <c r="A221" s="41" t="s">
        <v>166</v>
      </c>
      <c r="B221" s="11" t="s">
        <v>26</v>
      </c>
      <c r="C221" s="11" t="str">
        <f aca="false">IF(D221="מינימרקט","מינימרקט",IF(D221="ON THE GO","פיצוחיות","מזון מהיר"))&amp;" "&amp;E221&amp;" "&amp;F221</f>
        <v>מינימרקט כללי אילת</v>
      </c>
      <c r="D221" s="12" t="s">
        <v>37</v>
      </c>
      <c r="E221" s="12" t="s">
        <v>28</v>
      </c>
      <c r="F221" s="12" t="s">
        <v>40</v>
      </c>
      <c r="G221" s="12"/>
      <c r="H221" s="12" t="s">
        <v>38</v>
      </c>
      <c r="I221" s="13" t="s">
        <v>31</v>
      </c>
      <c r="J221" s="13" t="s">
        <v>32</v>
      </c>
      <c r="K221" s="13" t="s">
        <v>33</v>
      </c>
      <c r="L221" s="42" t="n">
        <v>7290011017873</v>
      </c>
      <c r="M221" s="28"/>
      <c r="N221" s="28"/>
      <c r="O221" s="28"/>
      <c r="P221" s="28"/>
      <c r="Q221" s="20" t="n">
        <v>0.0285714285714286</v>
      </c>
      <c r="R221" s="28" t="n">
        <v>1</v>
      </c>
      <c r="S221" s="28"/>
      <c r="T221" s="40"/>
    </row>
    <row r="222" s="36" customFormat="true" ht="14.5" hidden="false" customHeight="false" outlineLevel="0" collapsed="false">
      <c r="A222" s="41" t="s">
        <v>167</v>
      </c>
      <c r="B222" s="11" t="s">
        <v>26</v>
      </c>
      <c r="C222" s="11" t="str">
        <f aca="false">IF(D222="מינימרקט","מינימרקט",IF(D222="ON THE GO","פיצוחיות","מזון מהיר"))&amp;" "&amp;E222&amp;" "&amp;F222</f>
        <v>מינימרקט כללי אילת</v>
      </c>
      <c r="D222" s="12" t="s">
        <v>37</v>
      </c>
      <c r="E222" s="12" t="s">
        <v>28</v>
      </c>
      <c r="F222" s="12" t="s">
        <v>40</v>
      </c>
      <c r="G222" s="12"/>
      <c r="H222" s="12" t="s">
        <v>38</v>
      </c>
      <c r="I222" s="13" t="s">
        <v>31</v>
      </c>
      <c r="J222" s="13" t="s">
        <v>32</v>
      </c>
      <c r="K222" s="13" t="s">
        <v>33</v>
      </c>
      <c r="L222" s="42" t="n">
        <v>290011017866</v>
      </c>
      <c r="M222" s="28"/>
      <c r="N222" s="28"/>
      <c r="O222" s="28"/>
      <c r="P222" s="28"/>
      <c r="Q222" s="20" t="n">
        <v>0.0285714285714286</v>
      </c>
      <c r="R222" s="28" t="n">
        <v>1</v>
      </c>
      <c r="S222" s="28"/>
      <c r="T222" s="40"/>
    </row>
    <row r="223" customFormat="false" ht="15" hidden="false" customHeight="false" outlineLevel="0" collapsed="false">
      <c r="A223" s="43" t="s">
        <v>168</v>
      </c>
      <c r="B223" s="44" t="s">
        <v>26</v>
      </c>
      <c r="C223" s="45" t="str">
        <f aca="false">D223&amp;" "&amp;F223</f>
        <v>חנויות מתמחות אלכוהול חם פרטי</v>
      </c>
      <c r="D223" s="46" t="s">
        <v>169</v>
      </c>
      <c r="E223" s="0"/>
      <c r="F223" s="46" t="s">
        <v>170</v>
      </c>
      <c r="G223" s="47"/>
      <c r="H223" s="46" t="s">
        <v>38</v>
      </c>
      <c r="I223" s="48" t="s">
        <v>31</v>
      </c>
      <c r="J223" s="48" t="s">
        <v>32</v>
      </c>
      <c r="K223" s="48" t="s">
        <v>33</v>
      </c>
      <c r="L223" s="49" t="s">
        <v>171</v>
      </c>
      <c r="M223" s="45"/>
      <c r="N223" s="45"/>
      <c r="O223" s="50"/>
      <c r="P223" s="50"/>
      <c r="Q223" s="51" t="n">
        <v>0.04</v>
      </c>
      <c r="R223" s="45" t="n">
        <v>1</v>
      </c>
      <c r="S223" s="50"/>
      <c r="T223" s="52"/>
    </row>
    <row r="224" customFormat="false" ht="15" hidden="false" customHeight="false" outlineLevel="0" collapsed="false">
      <c r="A224" s="43" t="s">
        <v>172</v>
      </c>
      <c r="B224" s="44" t="s">
        <v>26</v>
      </c>
      <c r="C224" s="45" t="str">
        <f aca="false">D224&amp;" "&amp;F224</f>
        <v>חנויות מתמחות אלכוהול חם פרטי</v>
      </c>
      <c r="D224" s="46" t="s">
        <v>169</v>
      </c>
      <c r="E224" s="0"/>
      <c r="F224" s="46" t="s">
        <v>170</v>
      </c>
      <c r="G224" s="47"/>
      <c r="H224" s="46" t="s">
        <v>38</v>
      </c>
      <c r="I224" s="48" t="s">
        <v>31</v>
      </c>
      <c r="J224" s="48" t="s">
        <v>32</v>
      </c>
      <c r="K224" s="48" t="s">
        <v>33</v>
      </c>
      <c r="L224" s="53" t="s">
        <v>173</v>
      </c>
      <c r="M224" s="54"/>
      <c r="N224" s="54"/>
      <c r="O224" s="50"/>
      <c r="P224" s="50"/>
      <c r="Q224" s="51" t="n">
        <v>0.04</v>
      </c>
      <c r="R224" s="45" t="n">
        <v>1</v>
      </c>
      <c r="S224" s="50"/>
      <c r="T224" s="52"/>
    </row>
    <row r="225" customFormat="false" ht="15" hidden="false" customHeight="false" outlineLevel="0" collapsed="false">
      <c r="A225" s="43" t="s">
        <v>174</v>
      </c>
      <c r="B225" s="44" t="s">
        <v>26</v>
      </c>
      <c r="C225" s="45" t="str">
        <f aca="false">D225&amp;" "&amp;F225</f>
        <v>חנויות מתמחות אלכוהול חם פרטי</v>
      </c>
      <c r="D225" s="46" t="s">
        <v>169</v>
      </c>
      <c r="E225" s="0"/>
      <c r="F225" s="46" t="s">
        <v>170</v>
      </c>
      <c r="G225" s="47"/>
      <c r="H225" s="46" t="s">
        <v>38</v>
      </c>
      <c r="I225" s="48" t="s">
        <v>31</v>
      </c>
      <c r="J225" s="48" t="s">
        <v>32</v>
      </c>
      <c r="K225" s="48" t="s">
        <v>33</v>
      </c>
      <c r="L225" s="49" t="s">
        <v>175</v>
      </c>
      <c r="M225" s="45"/>
      <c r="N225" s="45"/>
      <c r="O225" s="50"/>
      <c r="P225" s="50"/>
      <c r="Q225" s="51" t="n">
        <v>0.04</v>
      </c>
      <c r="R225" s="45" t="n">
        <v>1</v>
      </c>
      <c r="S225" s="50"/>
      <c r="T225" s="52"/>
    </row>
    <row r="226" customFormat="false" ht="15" hidden="false" customHeight="false" outlineLevel="0" collapsed="false">
      <c r="A226" s="43" t="s">
        <v>176</v>
      </c>
      <c r="B226" s="44" t="s">
        <v>26</v>
      </c>
      <c r="C226" s="45" t="str">
        <f aca="false">D226&amp;" "&amp;F226</f>
        <v>חנויות מתמחות אלכוהול חם פרטי</v>
      </c>
      <c r="D226" s="46" t="s">
        <v>169</v>
      </c>
      <c r="E226" s="0"/>
      <c r="F226" s="46" t="s">
        <v>170</v>
      </c>
      <c r="G226" s="47"/>
      <c r="H226" s="46" t="s">
        <v>38</v>
      </c>
      <c r="I226" s="48" t="s">
        <v>31</v>
      </c>
      <c r="J226" s="48" t="s">
        <v>32</v>
      </c>
      <c r="K226" s="48" t="s">
        <v>33</v>
      </c>
      <c r="L226" s="55" t="s">
        <v>177</v>
      </c>
      <c r="M226" s="45"/>
      <c r="N226" s="45"/>
      <c r="O226" s="50"/>
      <c r="P226" s="50"/>
      <c r="Q226" s="51" t="n">
        <v>0.04</v>
      </c>
      <c r="R226" s="45" t="n">
        <v>1</v>
      </c>
      <c r="S226" s="50"/>
      <c r="T226" s="52"/>
    </row>
    <row r="227" customFormat="false" ht="15" hidden="false" customHeight="false" outlineLevel="0" collapsed="false">
      <c r="A227" s="43" t="s">
        <v>178</v>
      </c>
      <c r="B227" s="44" t="s">
        <v>26</v>
      </c>
      <c r="C227" s="45" t="str">
        <f aca="false">D227&amp;" "&amp;F227</f>
        <v>חנויות מתמחות אלכוהול חם פרטי</v>
      </c>
      <c r="D227" s="46" t="s">
        <v>169</v>
      </c>
      <c r="E227" s="0"/>
      <c r="F227" s="46" t="s">
        <v>170</v>
      </c>
      <c r="G227" s="47"/>
      <c r="H227" s="46" t="s">
        <v>38</v>
      </c>
      <c r="I227" s="48" t="s">
        <v>31</v>
      </c>
      <c r="J227" s="48" t="s">
        <v>32</v>
      </c>
      <c r="K227" s="48" t="s">
        <v>33</v>
      </c>
      <c r="L227" s="49" t="s">
        <v>179</v>
      </c>
      <c r="M227" s="45"/>
      <c r="N227" s="45"/>
      <c r="O227" s="50"/>
      <c r="P227" s="50"/>
      <c r="Q227" s="51" t="n">
        <v>0.04</v>
      </c>
      <c r="R227" s="45" t="n">
        <v>1</v>
      </c>
      <c r="S227" s="50"/>
      <c r="T227" s="52"/>
    </row>
    <row r="228" customFormat="false" ht="15" hidden="false" customHeight="false" outlineLevel="0" collapsed="false">
      <c r="A228" s="43" t="s">
        <v>180</v>
      </c>
      <c r="B228" s="44" t="s">
        <v>26</v>
      </c>
      <c r="C228" s="45" t="str">
        <f aca="false">D228&amp;" "&amp;F228</f>
        <v>חנויות מתמחות אלכוהול חם פרטי</v>
      </c>
      <c r="D228" s="46" t="s">
        <v>169</v>
      </c>
      <c r="E228" s="0"/>
      <c r="F228" s="46" t="s">
        <v>170</v>
      </c>
      <c r="G228" s="47"/>
      <c r="H228" s="46" t="s">
        <v>38</v>
      </c>
      <c r="I228" s="48" t="s">
        <v>31</v>
      </c>
      <c r="J228" s="48" t="s">
        <v>32</v>
      </c>
      <c r="K228" s="48" t="s">
        <v>33</v>
      </c>
      <c r="L228" s="55" t="s">
        <v>181</v>
      </c>
      <c r="M228" s="45"/>
      <c r="N228" s="45"/>
      <c r="O228" s="50"/>
      <c r="P228" s="50"/>
      <c r="Q228" s="51" t="n">
        <v>0.04</v>
      </c>
      <c r="R228" s="45" t="n">
        <v>1</v>
      </c>
      <c r="S228" s="50"/>
      <c r="T228" s="52"/>
    </row>
    <row r="229" customFormat="false" ht="15" hidden="false" customHeight="false" outlineLevel="0" collapsed="false">
      <c r="A229" s="43" t="s">
        <v>182</v>
      </c>
      <c r="B229" s="44" t="s">
        <v>26</v>
      </c>
      <c r="C229" s="45" t="str">
        <f aca="false">D229&amp;" "&amp;F229</f>
        <v>חנויות מתמחות אלכוהול חם פרטי</v>
      </c>
      <c r="D229" s="46" t="s">
        <v>169</v>
      </c>
      <c r="E229" s="0"/>
      <c r="F229" s="46" t="s">
        <v>170</v>
      </c>
      <c r="G229" s="47"/>
      <c r="H229" s="46" t="s">
        <v>38</v>
      </c>
      <c r="I229" s="48" t="s">
        <v>31</v>
      </c>
      <c r="J229" s="48" t="s">
        <v>32</v>
      </c>
      <c r="K229" s="48" t="s">
        <v>33</v>
      </c>
      <c r="L229" s="55" t="s">
        <v>183</v>
      </c>
      <c r="M229" s="45"/>
      <c r="N229" s="45"/>
      <c r="O229" s="50"/>
      <c r="P229" s="50"/>
      <c r="Q229" s="51" t="n">
        <v>0.04</v>
      </c>
      <c r="R229" s="45" t="n">
        <v>1</v>
      </c>
      <c r="S229" s="50"/>
      <c r="T229" s="52"/>
    </row>
    <row r="230" customFormat="false" ht="15" hidden="false" customHeight="false" outlineLevel="0" collapsed="false">
      <c r="A230" s="43" t="s">
        <v>184</v>
      </c>
      <c r="B230" s="44" t="s">
        <v>26</v>
      </c>
      <c r="C230" s="45" t="str">
        <f aca="false">D230&amp;" "&amp;F230</f>
        <v>חנויות מתמחות אלכוהול חם פרטי</v>
      </c>
      <c r="D230" s="46" t="s">
        <v>169</v>
      </c>
      <c r="E230" s="0"/>
      <c r="F230" s="46" t="s">
        <v>170</v>
      </c>
      <c r="G230" s="47"/>
      <c r="H230" s="46" t="s">
        <v>38</v>
      </c>
      <c r="I230" s="48" t="s">
        <v>31</v>
      </c>
      <c r="J230" s="48" t="s">
        <v>32</v>
      </c>
      <c r="K230" s="48" t="s">
        <v>33</v>
      </c>
      <c r="L230" s="49" t="s">
        <v>185</v>
      </c>
      <c r="M230" s="45"/>
      <c r="N230" s="45"/>
      <c r="O230" s="50"/>
      <c r="P230" s="50"/>
      <c r="Q230" s="51" t="n">
        <v>0.04</v>
      </c>
      <c r="R230" s="45" t="n">
        <v>1</v>
      </c>
      <c r="S230" s="50"/>
      <c r="T230" s="52"/>
    </row>
    <row r="231" customFormat="false" ht="15" hidden="false" customHeight="false" outlineLevel="0" collapsed="false">
      <c r="A231" s="43" t="s">
        <v>186</v>
      </c>
      <c r="B231" s="44" t="s">
        <v>26</v>
      </c>
      <c r="C231" s="45" t="str">
        <f aca="false">D231&amp;" "&amp;F231</f>
        <v>חנויות מתמחות אלכוהול חם פרטי</v>
      </c>
      <c r="D231" s="46" t="s">
        <v>169</v>
      </c>
      <c r="E231" s="0"/>
      <c r="F231" s="46" t="s">
        <v>170</v>
      </c>
      <c r="G231" s="47"/>
      <c r="H231" s="46" t="s">
        <v>38</v>
      </c>
      <c r="I231" s="48" t="s">
        <v>31</v>
      </c>
      <c r="J231" s="48" t="s">
        <v>32</v>
      </c>
      <c r="K231" s="48" t="s">
        <v>33</v>
      </c>
      <c r="L231" s="49" t="s">
        <v>187</v>
      </c>
      <c r="M231" s="45"/>
      <c r="N231" s="45"/>
      <c r="O231" s="50"/>
      <c r="P231" s="50"/>
      <c r="Q231" s="51" t="n">
        <v>0.04</v>
      </c>
      <c r="R231" s="45" t="n">
        <v>1</v>
      </c>
      <c r="S231" s="50"/>
      <c r="T231" s="52"/>
    </row>
    <row r="232" customFormat="false" ht="15" hidden="false" customHeight="false" outlineLevel="0" collapsed="false">
      <c r="A232" s="43" t="s">
        <v>188</v>
      </c>
      <c r="B232" s="44" t="s">
        <v>26</v>
      </c>
      <c r="C232" s="45" t="str">
        <f aca="false">D232&amp;" "&amp;F232</f>
        <v>חנויות מתמחות אלכוהול חם פרטי</v>
      </c>
      <c r="D232" s="46" t="s">
        <v>169</v>
      </c>
      <c r="E232" s="0"/>
      <c r="F232" s="46" t="s">
        <v>170</v>
      </c>
      <c r="G232" s="47"/>
      <c r="H232" s="46" t="s">
        <v>38</v>
      </c>
      <c r="I232" s="48" t="s">
        <v>31</v>
      </c>
      <c r="J232" s="48" t="s">
        <v>32</v>
      </c>
      <c r="K232" s="48" t="s">
        <v>33</v>
      </c>
      <c r="L232" s="49" t="s">
        <v>189</v>
      </c>
      <c r="M232" s="45"/>
      <c r="N232" s="45"/>
      <c r="O232" s="50"/>
      <c r="P232" s="50"/>
      <c r="Q232" s="51" t="n">
        <v>0.04</v>
      </c>
      <c r="R232" s="45" t="n">
        <v>1</v>
      </c>
      <c r="S232" s="50"/>
      <c r="T232" s="52"/>
    </row>
    <row r="233" customFormat="false" ht="15" hidden="false" customHeight="false" outlineLevel="0" collapsed="false">
      <c r="A233" s="43" t="s">
        <v>190</v>
      </c>
      <c r="B233" s="44" t="s">
        <v>26</v>
      </c>
      <c r="C233" s="45" t="str">
        <f aca="false">D233&amp;" "&amp;F233</f>
        <v>חנויות מתמחות אלכוהול חם פרטי</v>
      </c>
      <c r="D233" s="46" t="s">
        <v>169</v>
      </c>
      <c r="E233" s="0"/>
      <c r="F233" s="46" t="s">
        <v>170</v>
      </c>
      <c r="G233" s="47"/>
      <c r="H233" s="46" t="s">
        <v>38</v>
      </c>
      <c r="I233" s="48" t="s">
        <v>31</v>
      </c>
      <c r="J233" s="48" t="s">
        <v>32</v>
      </c>
      <c r="K233" s="48" t="s">
        <v>33</v>
      </c>
      <c r="L233" s="55" t="s">
        <v>191</v>
      </c>
      <c r="M233" s="54"/>
      <c r="N233" s="54"/>
      <c r="O233" s="50"/>
      <c r="P233" s="50"/>
      <c r="Q233" s="51" t="n">
        <v>0.04</v>
      </c>
      <c r="R233" s="45" t="n">
        <v>1</v>
      </c>
      <c r="S233" s="50"/>
      <c r="T233" s="52"/>
    </row>
    <row r="234" customFormat="false" ht="15" hidden="false" customHeight="false" outlineLevel="0" collapsed="false">
      <c r="A234" s="43" t="s">
        <v>192</v>
      </c>
      <c r="B234" s="44" t="s">
        <v>26</v>
      </c>
      <c r="C234" s="45" t="str">
        <f aca="false">D234&amp;" "&amp;F234</f>
        <v>חנויות מתמחות אלכוהול חם פרטי</v>
      </c>
      <c r="D234" s="46" t="s">
        <v>169</v>
      </c>
      <c r="E234" s="0"/>
      <c r="F234" s="46" t="s">
        <v>170</v>
      </c>
      <c r="G234" s="47"/>
      <c r="H234" s="46" t="s">
        <v>38</v>
      </c>
      <c r="I234" s="48" t="s">
        <v>31</v>
      </c>
      <c r="J234" s="48" t="s">
        <v>32</v>
      </c>
      <c r="K234" s="48" t="s">
        <v>33</v>
      </c>
      <c r="L234" s="55" t="s">
        <v>193</v>
      </c>
      <c r="M234" s="54"/>
      <c r="N234" s="54"/>
      <c r="O234" s="50"/>
      <c r="P234" s="50"/>
      <c r="Q234" s="51" t="n">
        <v>0.04</v>
      </c>
      <c r="R234" s="45" t="n">
        <v>1</v>
      </c>
      <c r="S234" s="50"/>
      <c r="T234" s="52"/>
    </row>
    <row r="235" customFormat="false" ht="15" hidden="false" customHeight="false" outlineLevel="0" collapsed="false">
      <c r="A235" s="43" t="s">
        <v>194</v>
      </c>
      <c r="B235" s="44" t="s">
        <v>26</v>
      </c>
      <c r="C235" s="45" t="str">
        <f aca="false">D235&amp;" "&amp;F235</f>
        <v>חנויות מתמחות אלכוהול חם פרטי</v>
      </c>
      <c r="D235" s="46" t="s">
        <v>169</v>
      </c>
      <c r="E235" s="0"/>
      <c r="F235" s="46" t="s">
        <v>170</v>
      </c>
      <c r="G235" s="47"/>
      <c r="H235" s="46" t="s">
        <v>38</v>
      </c>
      <c r="I235" s="48" t="s">
        <v>31</v>
      </c>
      <c r="J235" s="48" t="s">
        <v>32</v>
      </c>
      <c r="K235" s="48" t="s">
        <v>33</v>
      </c>
      <c r="L235" s="55" t="s">
        <v>195</v>
      </c>
      <c r="M235" s="54"/>
      <c r="N235" s="54"/>
      <c r="O235" s="50"/>
      <c r="P235" s="50"/>
      <c r="Q235" s="51" t="n">
        <v>0.04</v>
      </c>
      <c r="R235" s="45" t="n">
        <v>1</v>
      </c>
      <c r="S235" s="50"/>
      <c r="T235" s="52"/>
    </row>
    <row r="236" customFormat="false" ht="15" hidden="false" customHeight="false" outlineLevel="0" collapsed="false">
      <c r="A236" s="43" t="s">
        <v>196</v>
      </c>
      <c r="B236" s="44" t="s">
        <v>26</v>
      </c>
      <c r="C236" s="45" t="str">
        <f aca="false">D236&amp;" "&amp;F236</f>
        <v>חנויות מתמחות אלכוהול חם פרטי</v>
      </c>
      <c r="D236" s="46" t="s">
        <v>169</v>
      </c>
      <c r="E236" s="0"/>
      <c r="F236" s="46" t="s">
        <v>170</v>
      </c>
      <c r="G236" s="47"/>
      <c r="H236" s="46" t="s">
        <v>38</v>
      </c>
      <c r="I236" s="48" t="s">
        <v>31</v>
      </c>
      <c r="J236" s="48" t="s">
        <v>32</v>
      </c>
      <c r="K236" s="48" t="s">
        <v>33</v>
      </c>
      <c r="L236" s="49" t="s">
        <v>197</v>
      </c>
      <c r="M236" s="45"/>
      <c r="N236" s="45"/>
      <c r="O236" s="50"/>
      <c r="P236" s="50"/>
      <c r="Q236" s="51" t="n">
        <v>0.04</v>
      </c>
      <c r="R236" s="45" t="n">
        <v>1</v>
      </c>
      <c r="S236" s="50"/>
      <c r="T236" s="52"/>
    </row>
    <row r="237" customFormat="false" ht="15" hidden="false" customHeight="false" outlineLevel="0" collapsed="false">
      <c r="A237" s="43" t="s">
        <v>198</v>
      </c>
      <c r="B237" s="44" t="s">
        <v>26</v>
      </c>
      <c r="C237" s="45" t="str">
        <f aca="false">D237&amp;" "&amp;F237</f>
        <v>חנויות מתמחות אלכוהול חם פרטי</v>
      </c>
      <c r="D237" s="46" t="s">
        <v>169</v>
      </c>
      <c r="E237" s="0"/>
      <c r="F237" s="46" t="s">
        <v>170</v>
      </c>
      <c r="G237" s="47"/>
      <c r="H237" s="46" t="s">
        <v>38</v>
      </c>
      <c r="I237" s="48" t="s">
        <v>31</v>
      </c>
      <c r="J237" s="48" t="s">
        <v>32</v>
      </c>
      <c r="K237" s="48" t="s">
        <v>33</v>
      </c>
      <c r="L237" s="55" t="s">
        <v>199</v>
      </c>
      <c r="M237" s="45"/>
      <c r="N237" s="45"/>
      <c r="O237" s="50"/>
      <c r="P237" s="50"/>
      <c r="Q237" s="51" t="n">
        <v>0.04</v>
      </c>
      <c r="R237" s="45" t="n">
        <v>1</v>
      </c>
      <c r="S237" s="50"/>
      <c r="T237" s="52"/>
    </row>
    <row r="238" customFormat="false" ht="14.15" hidden="false" customHeight="false" outlineLevel="0" collapsed="false">
      <c r="A238" s="56" t="s">
        <v>200</v>
      </c>
      <c r="B238" s="44" t="s">
        <v>88</v>
      </c>
      <c r="C238" s="45" t="str">
        <f aca="false">D238&amp;" "&amp;F238</f>
        <v>חנויות מתמחות אלכוהול חם פרטי</v>
      </c>
      <c r="D238" s="46" t="s">
        <v>169</v>
      </c>
      <c r="E238" s="0"/>
      <c r="F238" s="46" t="s">
        <v>170</v>
      </c>
      <c r="G238" s="47"/>
      <c r="H238" s="45"/>
      <c r="I238" s="48" t="s">
        <v>89</v>
      </c>
      <c r="J238" s="48" t="s">
        <v>32</v>
      </c>
      <c r="K238" s="48" t="s">
        <v>90</v>
      </c>
      <c r="L238" s="45"/>
      <c r="M238" s="48" t="s">
        <v>91</v>
      </c>
      <c r="N238" s="45" t="n">
        <v>36</v>
      </c>
      <c r="O238" s="50"/>
      <c r="P238" s="50"/>
      <c r="Q238" s="57" t="n">
        <v>0</v>
      </c>
      <c r="R238" s="46" t="s">
        <v>92</v>
      </c>
      <c r="S238" s="50"/>
      <c r="T238" s="52"/>
    </row>
    <row r="239" customFormat="false" ht="13.8" hidden="false" customHeight="false" outlineLevel="0" collapsed="false">
      <c r="A239" s="44" t="s">
        <v>201</v>
      </c>
      <c r="B239" s="44" t="s">
        <v>88</v>
      </c>
      <c r="C239" s="45" t="str">
        <f aca="false">D239&amp;" "&amp;F239</f>
        <v>חנויות מתמחות אלכוהול חם פרטי</v>
      </c>
      <c r="D239" s="46" t="s">
        <v>169</v>
      </c>
      <c r="E239" s="0"/>
      <c r="F239" s="46" t="s">
        <v>170</v>
      </c>
      <c r="G239" s="47"/>
      <c r="H239" s="45"/>
      <c r="I239" s="48" t="s">
        <v>89</v>
      </c>
      <c r="J239" s="48" t="s">
        <v>32</v>
      </c>
      <c r="K239" s="48" t="s">
        <v>90</v>
      </c>
      <c r="L239" s="45"/>
      <c r="M239" s="48" t="s">
        <v>91</v>
      </c>
      <c r="N239" s="45" t="n">
        <v>39</v>
      </c>
      <c r="O239" s="50"/>
      <c r="P239" s="50"/>
      <c r="Q239" s="58" t="n">
        <v>0</v>
      </c>
      <c r="R239" s="46" t="s">
        <v>92</v>
      </c>
      <c r="S239" s="50"/>
      <c r="T239" s="52"/>
    </row>
    <row r="240" customFormat="false" ht="13.8" hidden="false" customHeight="false" outlineLevel="0" collapsed="false">
      <c r="A240" s="44" t="s">
        <v>202</v>
      </c>
      <c r="B240" s="44" t="s">
        <v>203</v>
      </c>
      <c r="C240" s="45" t="str">
        <f aca="false">D240&amp;" "&amp;F240</f>
        <v>חנויות מתמחות אלכוהול חם פרטי</v>
      </c>
      <c r="D240" s="46" t="s">
        <v>169</v>
      </c>
      <c r="E240" s="0"/>
      <c r="F240" s="46" t="s">
        <v>170</v>
      </c>
      <c r="G240" s="47"/>
      <c r="H240" s="46" t="s">
        <v>38</v>
      </c>
      <c r="I240" s="48" t="s">
        <v>31</v>
      </c>
      <c r="J240" s="48" t="s">
        <v>32</v>
      </c>
      <c r="K240" s="48" t="s">
        <v>33</v>
      </c>
      <c r="L240" s="59" t="n">
        <v>7290110110369</v>
      </c>
      <c r="M240" s="48"/>
      <c r="N240" s="45"/>
      <c r="O240" s="50"/>
      <c r="P240" s="50"/>
      <c r="Q240" s="60" t="n">
        <v>0.05</v>
      </c>
      <c r="R240" s="45" t="n">
        <v>1</v>
      </c>
      <c r="S240" s="50"/>
      <c r="T240" s="52"/>
    </row>
    <row r="241" customFormat="false" ht="39.55" hidden="false" customHeight="false" outlineLevel="0" collapsed="false">
      <c r="A241" s="61" t="s">
        <v>204</v>
      </c>
      <c r="B241" s="44" t="s">
        <v>203</v>
      </c>
      <c r="C241" s="45" t="str">
        <f aca="false">D241&amp;" "&amp;F241</f>
        <v>חנויות מתמחות אלכוהול חם פרטי</v>
      </c>
      <c r="D241" s="46" t="s">
        <v>169</v>
      </c>
      <c r="E241" s="0"/>
      <c r="F241" s="46" t="s">
        <v>170</v>
      </c>
      <c r="G241" s="47"/>
      <c r="H241" s="46" t="s">
        <v>38</v>
      </c>
      <c r="I241" s="48" t="s">
        <v>31</v>
      </c>
      <c r="J241" s="48" t="s">
        <v>32</v>
      </c>
      <c r="K241" s="48" t="s">
        <v>33</v>
      </c>
      <c r="L241" s="62" t="s">
        <v>205</v>
      </c>
      <c r="M241" s="54"/>
      <c r="N241" s="54"/>
      <c r="O241" s="50"/>
      <c r="P241" s="50"/>
      <c r="Q241" s="60" t="n">
        <v>0.05</v>
      </c>
      <c r="R241" s="45" t="n">
        <v>1</v>
      </c>
      <c r="S241" s="50"/>
      <c r="T241" s="52"/>
    </row>
  </sheetData>
  <autoFilter ref="A2:S222"/>
  <mergeCells count="5">
    <mergeCell ref="A1:C1"/>
    <mergeCell ref="D1:E1"/>
    <mergeCell ref="G1:H1"/>
    <mergeCell ref="K1:P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0" activeCellId="0" sqref="A50"/>
    </sheetView>
  </sheetViews>
  <sheetFormatPr defaultRowHeight="14"/>
  <cols>
    <col collapsed="false" hidden="false" max="1" min="1" style="63" width="40.1162790697674"/>
    <col collapsed="false" hidden="false" max="2" min="2" style="63" width="20.6744186046512"/>
    <col collapsed="false" hidden="false" max="3" min="3" style="63" width="10.3395348837209"/>
    <col collapsed="false" hidden="false" max="6" min="4" style="63" width="17.2279069767442"/>
    <col collapsed="false" hidden="false" max="7" min="7" style="1" width="19.4418604651163"/>
    <col collapsed="false" hidden="false" max="8" min="8" style="1" width="48.3627906976744"/>
    <col collapsed="false" hidden="false" max="1025" min="9" style="63" width="17.2279069767442"/>
  </cols>
  <sheetData>
    <row r="1" customFormat="false" ht="14" hidden="false" customHeight="false" outlineLevel="0" collapsed="false">
      <c r="A1" s="64" t="s">
        <v>8</v>
      </c>
      <c r="B1" s="64" t="s">
        <v>7</v>
      </c>
      <c r="C1" s="64" t="s">
        <v>22</v>
      </c>
    </row>
    <row r="2" customFormat="false" ht="14" hidden="false" customHeight="false" outlineLevel="0" collapsed="false">
      <c r="A2" s="65" t="s">
        <v>206</v>
      </c>
      <c r="B2" s="66" t="s">
        <v>26</v>
      </c>
      <c r="C2" s="67" t="n">
        <v>0.4</v>
      </c>
    </row>
    <row r="3" customFormat="false" ht="14" hidden="false" customHeight="false" outlineLevel="0" collapsed="false">
      <c r="A3" s="65" t="s">
        <v>206</v>
      </c>
      <c r="B3" s="66" t="s">
        <v>45</v>
      </c>
      <c r="C3" s="67" t="n">
        <v>0.15</v>
      </c>
    </row>
    <row r="4" customFormat="false" ht="14" hidden="false" customHeight="false" outlineLevel="0" collapsed="false">
      <c r="A4" s="65" t="s">
        <v>206</v>
      </c>
      <c r="B4" s="66" t="s">
        <v>156</v>
      </c>
      <c r="C4" s="67" t="n">
        <v>0.3</v>
      </c>
    </row>
    <row r="5" customFormat="false" ht="14" hidden="false" customHeight="false" outlineLevel="0" collapsed="false">
      <c r="A5" s="65" t="s">
        <v>206</v>
      </c>
      <c r="B5" s="66" t="s">
        <v>88</v>
      </c>
      <c r="C5" s="67" t="n">
        <v>0.15</v>
      </c>
    </row>
    <row r="6" customFormat="false" ht="14" hidden="false" customHeight="false" outlineLevel="0" collapsed="false">
      <c r="A6" s="68" t="s">
        <v>207</v>
      </c>
      <c r="B6" s="68" t="s">
        <v>26</v>
      </c>
      <c r="C6" s="67" t="n">
        <v>0.4</v>
      </c>
    </row>
    <row r="7" customFormat="false" ht="14" hidden="false" customHeight="false" outlineLevel="0" collapsed="false">
      <c r="A7" s="68" t="s">
        <v>207</v>
      </c>
      <c r="B7" s="68" t="s">
        <v>45</v>
      </c>
      <c r="C7" s="67" t="n">
        <v>0.15</v>
      </c>
    </row>
    <row r="8" customFormat="false" ht="14" hidden="false" customHeight="false" outlineLevel="0" collapsed="false">
      <c r="A8" s="68" t="s">
        <v>207</v>
      </c>
      <c r="B8" s="68" t="s">
        <v>156</v>
      </c>
      <c r="C8" s="67" t="n">
        <v>0.3</v>
      </c>
    </row>
    <row r="9" customFormat="false" ht="14" hidden="false" customHeight="false" outlineLevel="0" collapsed="false">
      <c r="A9" s="68" t="s">
        <v>207</v>
      </c>
      <c r="B9" s="68" t="s">
        <v>88</v>
      </c>
      <c r="C9" s="67" t="n">
        <v>0.15</v>
      </c>
    </row>
    <row r="10" customFormat="false" ht="14" hidden="false" customHeight="false" outlineLevel="0" collapsed="false">
      <c r="A10" s="68" t="s">
        <v>208</v>
      </c>
      <c r="B10" s="66" t="s">
        <v>26</v>
      </c>
      <c r="C10" s="67" t="n">
        <v>0.4</v>
      </c>
    </row>
    <row r="11" customFormat="false" ht="14" hidden="false" customHeight="false" outlineLevel="0" collapsed="false">
      <c r="A11" s="68" t="s">
        <v>208</v>
      </c>
      <c r="B11" s="66" t="s">
        <v>45</v>
      </c>
      <c r="C11" s="67" t="n">
        <v>0.15</v>
      </c>
    </row>
    <row r="12" customFormat="false" ht="14" hidden="false" customHeight="false" outlineLevel="0" collapsed="false">
      <c r="A12" s="68" t="s">
        <v>208</v>
      </c>
      <c r="B12" s="66" t="s">
        <v>156</v>
      </c>
      <c r="C12" s="67" t="n">
        <v>0.3</v>
      </c>
    </row>
    <row r="13" customFormat="false" ht="14" hidden="false" customHeight="false" outlineLevel="0" collapsed="false">
      <c r="A13" s="68" t="s">
        <v>208</v>
      </c>
      <c r="B13" s="66" t="s">
        <v>88</v>
      </c>
      <c r="C13" s="67" t="n">
        <v>0.15</v>
      </c>
    </row>
    <row r="14" customFormat="false" ht="14" hidden="false" customHeight="false" outlineLevel="0" collapsed="false">
      <c r="A14" s="68" t="s">
        <v>209</v>
      </c>
      <c r="B14" s="66" t="s">
        <v>26</v>
      </c>
      <c r="C14" s="67" t="n">
        <v>0.4</v>
      </c>
    </row>
    <row r="15" customFormat="false" ht="14" hidden="false" customHeight="false" outlineLevel="0" collapsed="false">
      <c r="A15" s="68" t="s">
        <v>209</v>
      </c>
      <c r="B15" s="66" t="s">
        <v>45</v>
      </c>
      <c r="C15" s="67" t="n">
        <v>0.15</v>
      </c>
    </row>
    <row r="16" customFormat="false" ht="14" hidden="false" customHeight="false" outlineLevel="0" collapsed="false">
      <c r="A16" s="68" t="s">
        <v>209</v>
      </c>
      <c r="B16" s="66" t="s">
        <v>156</v>
      </c>
      <c r="C16" s="67" t="n">
        <v>0.3</v>
      </c>
    </row>
    <row r="17" customFormat="false" ht="14" hidden="false" customHeight="false" outlineLevel="0" collapsed="false">
      <c r="A17" s="68" t="s">
        <v>209</v>
      </c>
      <c r="B17" s="66" t="s">
        <v>88</v>
      </c>
      <c r="C17" s="67" t="n">
        <v>0.15</v>
      </c>
    </row>
    <row r="18" customFormat="false" ht="14" hidden="false" customHeight="false" outlineLevel="0" collapsed="false">
      <c r="A18" s="68" t="s">
        <v>210</v>
      </c>
      <c r="B18" s="66" t="s">
        <v>26</v>
      </c>
      <c r="C18" s="67" t="n">
        <v>0.4</v>
      </c>
    </row>
    <row r="19" customFormat="false" ht="14" hidden="false" customHeight="false" outlineLevel="0" collapsed="false">
      <c r="A19" s="68" t="s">
        <v>210</v>
      </c>
      <c r="B19" s="66" t="s">
        <v>45</v>
      </c>
      <c r="C19" s="67" t="n">
        <v>0.15</v>
      </c>
    </row>
    <row r="20" customFormat="false" ht="14" hidden="false" customHeight="false" outlineLevel="0" collapsed="false">
      <c r="A20" s="68" t="s">
        <v>210</v>
      </c>
      <c r="B20" s="66" t="s">
        <v>156</v>
      </c>
      <c r="C20" s="67" t="n">
        <v>0.3</v>
      </c>
    </row>
    <row r="21" customFormat="false" ht="14" hidden="false" customHeight="false" outlineLevel="0" collapsed="false">
      <c r="A21" s="68" t="s">
        <v>210</v>
      </c>
      <c r="B21" s="66" t="s">
        <v>88</v>
      </c>
      <c r="C21" s="67" t="n">
        <v>0.15</v>
      </c>
    </row>
    <row r="22" customFormat="false" ht="14" hidden="false" customHeight="false" outlineLevel="0" collapsed="false">
      <c r="A22" s="68" t="s">
        <v>211</v>
      </c>
      <c r="B22" s="66" t="s">
        <v>26</v>
      </c>
      <c r="C22" s="67" t="n">
        <v>0.4</v>
      </c>
    </row>
    <row r="23" customFormat="false" ht="14" hidden="false" customHeight="false" outlineLevel="0" collapsed="false">
      <c r="A23" s="68" t="s">
        <v>211</v>
      </c>
      <c r="B23" s="66" t="s">
        <v>45</v>
      </c>
      <c r="C23" s="67" t="n">
        <v>0.15</v>
      </c>
    </row>
    <row r="24" customFormat="false" ht="14" hidden="false" customHeight="false" outlineLevel="0" collapsed="false">
      <c r="A24" s="68" t="s">
        <v>211</v>
      </c>
      <c r="B24" s="66" t="s">
        <v>156</v>
      </c>
      <c r="C24" s="67" t="n">
        <v>0.3</v>
      </c>
    </row>
    <row r="25" customFormat="false" ht="14" hidden="false" customHeight="false" outlineLevel="0" collapsed="false">
      <c r="A25" s="68" t="s">
        <v>211</v>
      </c>
      <c r="B25" s="66" t="s">
        <v>88</v>
      </c>
      <c r="C25" s="67" t="n">
        <v>0.15</v>
      </c>
    </row>
    <row r="26" customFormat="false" ht="14" hidden="false" customHeight="false" outlineLevel="0" collapsed="false">
      <c r="A26" s="68" t="s">
        <v>212</v>
      </c>
      <c r="B26" s="66" t="s">
        <v>26</v>
      </c>
      <c r="C26" s="67" t="n">
        <v>0.4</v>
      </c>
    </row>
    <row r="27" customFormat="false" ht="14" hidden="false" customHeight="false" outlineLevel="0" collapsed="false">
      <c r="A27" s="68" t="s">
        <v>212</v>
      </c>
      <c r="B27" s="66" t="s">
        <v>45</v>
      </c>
      <c r="C27" s="67" t="n">
        <v>0.15</v>
      </c>
    </row>
    <row r="28" customFormat="false" ht="14" hidden="false" customHeight="false" outlineLevel="0" collapsed="false">
      <c r="A28" s="68" t="s">
        <v>212</v>
      </c>
      <c r="B28" s="66" t="s">
        <v>156</v>
      </c>
      <c r="C28" s="67" t="n">
        <v>0.3</v>
      </c>
    </row>
    <row r="29" customFormat="false" ht="14" hidden="false" customHeight="false" outlineLevel="0" collapsed="false">
      <c r="A29" s="68" t="s">
        <v>212</v>
      </c>
      <c r="B29" s="66" t="s">
        <v>88</v>
      </c>
      <c r="C29" s="67" t="n">
        <v>0.15</v>
      </c>
    </row>
    <row r="30" customFormat="false" ht="14" hidden="false" customHeight="false" outlineLevel="0" collapsed="false">
      <c r="A30" s="68" t="s">
        <v>213</v>
      </c>
      <c r="B30" s="66" t="s">
        <v>26</v>
      </c>
      <c r="C30" s="67" t="n">
        <v>0.4</v>
      </c>
    </row>
    <row r="31" customFormat="false" ht="14" hidden="false" customHeight="false" outlineLevel="0" collapsed="false">
      <c r="A31" s="68" t="s">
        <v>213</v>
      </c>
      <c r="B31" s="66" t="s">
        <v>45</v>
      </c>
      <c r="C31" s="67" t="n">
        <v>0.15</v>
      </c>
    </row>
    <row r="32" customFormat="false" ht="14" hidden="false" customHeight="false" outlineLevel="0" collapsed="false">
      <c r="A32" s="68" t="s">
        <v>213</v>
      </c>
      <c r="B32" s="66" t="s">
        <v>156</v>
      </c>
      <c r="C32" s="67" t="n">
        <v>0.3</v>
      </c>
    </row>
    <row r="33" customFormat="false" ht="14" hidden="false" customHeight="false" outlineLevel="0" collapsed="false">
      <c r="A33" s="68" t="s">
        <v>213</v>
      </c>
      <c r="B33" s="66" t="s">
        <v>88</v>
      </c>
      <c r="C33" s="67" t="n">
        <v>0.15</v>
      </c>
    </row>
    <row r="34" customFormat="false" ht="14" hidden="false" customHeight="false" outlineLevel="0" collapsed="false">
      <c r="A34" s="68" t="s">
        <v>214</v>
      </c>
      <c r="B34" s="66" t="s">
        <v>26</v>
      </c>
      <c r="C34" s="67" t="n">
        <v>0.4</v>
      </c>
    </row>
    <row r="35" customFormat="false" ht="14" hidden="false" customHeight="false" outlineLevel="0" collapsed="false">
      <c r="A35" s="68" t="s">
        <v>214</v>
      </c>
      <c r="B35" s="66" t="s">
        <v>45</v>
      </c>
      <c r="C35" s="67" t="n">
        <v>0.15</v>
      </c>
    </row>
    <row r="36" customFormat="false" ht="14" hidden="false" customHeight="false" outlineLevel="0" collapsed="false">
      <c r="A36" s="68" t="s">
        <v>214</v>
      </c>
      <c r="B36" s="66" t="s">
        <v>156</v>
      </c>
      <c r="C36" s="67" t="n">
        <v>0.3</v>
      </c>
    </row>
    <row r="37" customFormat="false" ht="14" hidden="false" customHeight="false" outlineLevel="0" collapsed="false">
      <c r="A37" s="68" t="s">
        <v>214</v>
      </c>
      <c r="B37" s="66" t="s">
        <v>88</v>
      </c>
      <c r="C37" s="67" t="n">
        <v>0.15</v>
      </c>
    </row>
    <row r="38" customFormat="false" ht="14" hidden="false" customHeight="false" outlineLevel="0" collapsed="false">
      <c r="A38" s="68" t="s">
        <v>215</v>
      </c>
      <c r="B38" s="66" t="s">
        <v>26</v>
      </c>
      <c r="C38" s="67" t="n">
        <v>0.4</v>
      </c>
    </row>
    <row r="39" customFormat="false" ht="14" hidden="false" customHeight="false" outlineLevel="0" collapsed="false">
      <c r="A39" s="68" t="s">
        <v>215</v>
      </c>
      <c r="B39" s="66" t="s">
        <v>45</v>
      </c>
      <c r="C39" s="67" t="n">
        <v>0.15</v>
      </c>
    </row>
    <row r="40" customFormat="false" ht="14" hidden="false" customHeight="false" outlineLevel="0" collapsed="false">
      <c r="A40" s="68" t="s">
        <v>215</v>
      </c>
      <c r="B40" s="66" t="s">
        <v>156</v>
      </c>
      <c r="C40" s="67" t="n">
        <v>0.3</v>
      </c>
    </row>
    <row r="41" customFormat="false" ht="14" hidden="false" customHeight="false" outlineLevel="0" collapsed="false">
      <c r="A41" s="68" t="s">
        <v>215</v>
      </c>
      <c r="B41" s="66" t="s">
        <v>88</v>
      </c>
      <c r="C41" s="67" t="n">
        <v>0.15</v>
      </c>
    </row>
    <row r="42" customFormat="false" ht="14" hidden="false" customHeight="false" outlineLevel="0" collapsed="false">
      <c r="A42" s="68" t="s">
        <v>216</v>
      </c>
      <c r="B42" s="66" t="s">
        <v>26</v>
      </c>
      <c r="C42" s="67" t="n">
        <v>0.4</v>
      </c>
    </row>
    <row r="43" customFormat="false" ht="14" hidden="false" customHeight="false" outlineLevel="0" collapsed="false">
      <c r="A43" s="68" t="s">
        <v>216</v>
      </c>
      <c r="B43" s="66" t="s">
        <v>45</v>
      </c>
      <c r="C43" s="67" t="n">
        <v>0.15</v>
      </c>
    </row>
    <row r="44" customFormat="false" ht="14" hidden="false" customHeight="false" outlineLevel="0" collapsed="false">
      <c r="A44" s="68" t="s">
        <v>216</v>
      </c>
      <c r="B44" s="66" t="s">
        <v>156</v>
      </c>
      <c r="C44" s="67" t="n">
        <v>0.3</v>
      </c>
    </row>
    <row r="45" customFormat="false" ht="14" hidden="false" customHeight="false" outlineLevel="0" collapsed="false">
      <c r="A45" s="68" t="s">
        <v>216</v>
      </c>
      <c r="B45" s="66" t="s">
        <v>88</v>
      </c>
      <c r="C45" s="67" t="n">
        <v>0.15</v>
      </c>
    </row>
    <row r="46" customFormat="false" ht="14" hidden="false" customHeight="false" outlineLevel="0" collapsed="false">
      <c r="A46" s="69" t="s">
        <v>217</v>
      </c>
      <c r="B46" s="66" t="s">
        <v>26</v>
      </c>
      <c r="C46" s="67" t="n">
        <v>0.4</v>
      </c>
    </row>
    <row r="47" customFormat="false" ht="14" hidden="false" customHeight="false" outlineLevel="0" collapsed="false">
      <c r="A47" s="69" t="s">
        <v>217</v>
      </c>
      <c r="B47" s="66" t="s">
        <v>45</v>
      </c>
      <c r="C47" s="67" t="n">
        <v>0.15</v>
      </c>
    </row>
    <row r="48" customFormat="false" ht="14" hidden="false" customHeight="false" outlineLevel="0" collapsed="false">
      <c r="A48" s="69" t="s">
        <v>217</v>
      </c>
      <c r="B48" s="66" t="s">
        <v>156</v>
      </c>
      <c r="C48" s="67" t="n">
        <v>0.3</v>
      </c>
    </row>
    <row r="49" customFormat="false" ht="14" hidden="false" customHeight="false" outlineLevel="0" collapsed="false">
      <c r="A49" s="69" t="s">
        <v>217</v>
      </c>
      <c r="B49" s="66" t="s">
        <v>88</v>
      </c>
      <c r="C49" s="67" t="n">
        <v>0.15</v>
      </c>
    </row>
    <row r="50" customFormat="false" ht="14" hidden="false" customHeight="false" outlineLevel="0" collapsed="false">
      <c r="A50" s="70" t="s">
        <v>218</v>
      </c>
      <c r="B50" s="71" t="s">
        <v>26</v>
      </c>
      <c r="C50" s="72" t="n">
        <v>0.6</v>
      </c>
    </row>
    <row r="51" customFormat="false" ht="14" hidden="false" customHeight="false" outlineLevel="0" collapsed="false">
      <c r="A51" s="70" t="s">
        <v>218</v>
      </c>
      <c r="B51" s="71" t="s">
        <v>203</v>
      </c>
      <c r="C51" s="72" t="n">
        <v>0.1</v>
      </c>
    </row>
    <row r="52" customFormat="false" ht="14" hidden="false" customHeight="false" outlineLevel="0" collapsed="false">
      <c r="A52" s="70" t="s">
        <v>218</v>
      </c>
      <c r="B52" s="71" t="s">
        <v>88</v>
      </c>
      <c r="C52" s="7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4"/>
  <cols>
    <col collapsed="false" hidden="false" max="1" min="1" style="0" width="19.9348837209302"/>
    <col collapsed="false" hidden="false" max="2" min="2" style="0" width="9.47441860465116"/>
    <col collapsed="false" hidden="false" max="1025" min="3" style="0" width="17.2279069767442"/>
  </cols>
  <sheetData>
    <row r="1" customFormat="false" ht="14" hidden="false" customHeight="false" outlineLevel="0" collapsed="false">
      <c r="A1" s="73" t="s">
        <v>7</v>
      </c>
      <c r="B1" s="74" t="s">
        <v>219</v>
      </c>
    </row>
    <row r="2" customFormat="false" ht="14" hidden="false" customHeight="false" outlineLevel="0" collapsed="false">
      <c r="A2" s="75" t="s">
        <v>156</v>
      </c>
      <c r="B2" s="75" t="n">
        <v>1</v>
      </c>
    </row>
    <row r="3" customFormat="false" ht="14" hidden="false" customHeight="false" outlineLevel="0" collapsed="false">
      <c r="A3" s="75" t="s">
        <v>220</v>
      </c>
      <c r="B3" s="75" t="n">
        <v>2</v>
      </c>
    </row>
    <row r="4" customFormat="false" ht="14" hidden="false" customHeight="false" outlineLevel="0" collapsed="false">
      <c r="A4" s="75" t="s">
        <v>45</v>
      </c>
      <c r="B4" s="76" t="n">
        <v>3</v>
      </c>
    </row>
    <row r="5" customFormat="false" ht="14" hidden="false" customHeight="false" outlineLevel="0" collapsed="false">
      <c r="A5" s="75" t="s">
        <v>88</v>
      </c>
      <c r="B5" s="77" t="n">
        <v>4</v>
      </c>
    </row>
    <row r="6" customFormat="false" ht="14" hidden="false" customHeight="false" outlineLevel="0" collapsed="false">
      <c r="A6" s="78" t="s">
        <v>203</v>
      </c>
      <c r="B6" s="79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2020-07-09T12:27:30Z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