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atches" sheetId="1" state="visible" r:id="rId2"/>
    <sheet name="all_products" sheetId="2" state="visible" r:id="rId3"/>
    <sheet name="scif" sheetId="3" state="visible" r:id="rId4"/>
  </sheets>
  <definedNames>
    <definedName function="false" hidden="true" localSheetId="0" name="_xlnm._FilterDatabase" vbProcedure="false">matches!$A$1:$J$52</definedName>
    <definedName function="false" hidden="true" localSheetId="2" name="_xlnm._FilterDatabase" vbProcedure="false">scif!$A$1:$K$5</definedName>
    <definedName function="false" hidden="false" localSheetId="0" name="_xlnm._FilterDatabase" vbProcedure="false">matches!$A$1:$J$52</definedName>
    <definedName function="false" hidden="false" localSheetId="0" name="_xlnm._FilterDatabase_0" vbProcedure="false">matches!$A$1:$J$52</definedName>
    <definedName function="false" hidden="false" localSheetId="0" name="_xlnm._FilterDatabase_0_0" vbProcedure="false">matches!$A$1:$J$52</definedName>
    <definedName function="false" hidden="false" localSheetId="0" name="_xlnm._FilterDatabase_0_0_0" vbProcedure="false">matches!$A$1:$J$52</definedName>
    <definedName function="false" hidden="false" localSheetId="0" name="_xlnm._FilterDatabase_0_0_0_0" vbProcedure="false">matches!$A$1:$J$52</definedName>
    <definedName function="false" hidden="false" localSheetId="0" name="_xlnm._FilterDatabase_0_0_0_0_0" vbProcedure="false">matches!$A$1:$J$52</definedName>
    <definedName function="false" hidden="false" localSheetId="0" name="_xlnm._FilterDatabase_0_0_0_0_0_0" vbProcedure="false">matches!$A$1:$J$52</definedName>
    <definedName function="false" hidden="false" localSheetId="0" name="_xlnm._FilterDatabase_0_0_0_0_0_0_0" vbProcedure="false">matches!$A$1:$J$52</definedName>
    <definedName function="false" hidden="false" localSheetId="0" name="_xlnm._FilterDatabase_0_0_0_0_0_0_0_0" vbProcedure="false">matches!$A$1:$J$52</definedName>
    <definedName function="false" hidden="false" localSheetId="0" name="_xlnm._FilterDatabase_0_0_0_0_0_0_0_0_0" vbProcedure="false">matches!$A$1:$J$52</definedName>
    <definedName function="false" hidden="false" localSheetId="0" name="_xlnm._FilterDatabase_0_0_0_0_0_0_0_0_0_0" vbProcedure="false">matches!$A$1:$J$52</definedName>
    <definedName function="false" hidden="false" localSheetId="0" name="_xlnm._FilterDatabase_0_0_0_0_0_0_0_0_0_0_0" vbProcedure="false">matches!$A$1:$J$52</definedName>
    <definedName function="false" hidden="false" localSheetId="0" name="_xlnm._FilterDatabase_0_0_0_0_0_0_0_0_0_0_0_0" vbProcedure="false">matches!$A$1:$J$52</definedName>
    <definedName function="false" hidden="false" localSheetId="0" name="_xlnm._FilterDatabase_0_0_0_0_0_0_0_0_0_0_0_0_0" vbProcedure="false">matches!$A$1:$J$52</definedName>
    <definedName function="false" hidden="false" localSheetId="0" name="_xlnm._FilterDatabase_0_0_0_0_0_0_0_0_0_0_0_0_0_0" vbProcedure="false">matches!$A$1:$J$52</definedName>
    <definedName function="false" hidden="false" localSheetId="0" name="_xlnm._FilterDatabase_0_0_0_0_0_0_0_0_0_0_0_0_0_0_0" vbProcedure="false">matches!$A$1:$J$52</definedName>
    <definedName function="false" hidden="false" localSheetId="0" name="_xlnm._FilterDatabase_0_0_0_0_0_0_0_0_0_0_0_0_0_0_0_0" vbProcedure="false">matches!$A$1:$J$52</definedName>
    <definedName function="false" hidden="false" localSheetId="0" name="_xlnm._FilterDatabase_0_0_0_0_0_0_0_0_0_0_0_0_0_0_0_0_0" vbProcedure="false">matches!$A$1:$J$52</definedName>
    <definedName function="false" hidden="false" localSheetId="2" name="_xlnm._FilterDatabase" vbProcedure="false">scif!$A$1:$K$5</definedName>
    <definedName function="false" hidden="false" localSheetId="2" name="_xlnm._FilterDatabase_0" vbProcedure="false">scif!$A$1:$K$5</definedName>
    <definedName function="false" hidden="false" localSheetId="2" name="_xlnm._FilterDatabase_0_0" vbProcedure="false">scif!$A$1:$K$5</definedName>
    <definedName function="false" hidden="false" localSheetId="2" name="_xlnm._FilterDatabase_0_0_0" vbProcedure="false">scif!$A$1:$K$5</definedName>
    <definedName function="false" hidden="false" localSheetId="2" name="_xlnm._FilterDatabase_0_0_0_0" vbProcedure="false">scif!$A$1:$K$5</definedName>
    <definedName function="false" hidden="false" localSheetId="2" name="_xlnm._FilterDatabase_0_0_0_0_0" vbProcedure="false">scif!$A$1:$K$5</definedName>
    <definedName function="false" hidden="false" localSheetId="2" name="_xlnm._FilterDatabase_0_0_0_0_0_0" vbProcedure="false">scif!$A$1:$K$5</definedName>
    <definedName function="false" hidden="false" localSheetId="2" name="_xlnm._FilterDatabase_0_0_0_0_0_0_0" vbProcedure="false">scif!$A$1:$K$5</definedName>
    <definedName function="false" hidden="false" localSheetId="2" name="_xlnm._FilterDatabase_0_0_0_0_0_0_0_0" vbProcedure="false">scif!$A$1:$K$5</definedName>
    <definedName function="false" hidden="false" localSheetId="2" name="_xlnm._FilterDatabase_0_0_0_0_0_0_0_0_0" vbProcedure="false">scif!$A$1:$K$5</definedName>
    <definedName function="false" hidden="false" localSheetId="2" name="_xlnm._FilterDatabase_0_0_0_0_0_0_0_0_0_0" vbProcedure="false">scif!$A$1:$K$5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<sst xmlns="http://schemas.openxmlformats.org/spreadsheetml/2006/main" count="52" uniqueCount="32">
  <si>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</si>
  <si>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</si>
  <si>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</si>
  <si>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</si>
  <si>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</si>
  <si>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</si>
  <si>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</si>
  <si>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</si>
  <si>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</si>
  <si>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</si>
  <si>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</si>
  <si>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</si>
  <si>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</si>
  <si>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</si>
  <si>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</si>
  <si>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</si>
  <si>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Product 1</t>
  </si>
  <si>
    <t xml:space="preserve">Snacks</t>
  </si>
  <si>
    <t xml:space="preserve">Osem</t>
  </si>
  <si>
    <t xml:space="preserve">Product 2</t>
  </si>
  <si>
    <t xml:space="preserve">Product 3</t>
  </si>
  <si>
    <t xml:space="preserve">Product 4</t>
  </si>
  <si>
    <t xml:space="preserve">Sabra</t>
  </si>
  <si>
    <t xml:space="preserve">Product 5</t>
  </si>
  <si>
    <t xml:space="preserve">Product 6</t>
  </si>
  <si>
    <t xml:space="preserve">Non-Osem</t>
  </si>
  <si>
    <t xml:space="preserve">Product 7</t>
  </si>
  <si>
    <t xml:space="preserve">Product 8</t>
  </si>
  <si>
    <t xml:space="preserve">facings</t>
  </si>
  <si>
    <t xml:space="preserve">facings_ign_stack</t>
  </si>
  <si>
    <t xml:space="preserve">gross_len_add_stack</t>
  </si>
  <si>
    <t xml:space="preserve">gross_len_ign_stack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</si>
</sst>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41" activeCellId="0" sqref="D41"/>
    </sheetView>
  </sheetViews>
  <sheetFormatPr defaultRowHeight="12.8"/>
  <cols>
    <col collapsed="false" hidden="false" max="1" min="1" style="0" width="10.8010204081633"/>
    <col collapsed="false" hidden="false" max="2" min="2" style="0" width="9.71938775510204"/>
    <col collapsed="false" hidden="false" max="3" min="3" style="0" width="15.1173469387755"/>
    <col collapsed="false" hidden="false" max="4" min="4" style="0" width="10.8010204081633"/>
    <col collapsed="false" hidden="false" max="5" min="5" style="0" width="22.0051020408163"/>
    <col collapsed="false" hidden="false" max="6" min="6" style="0" width="14.0408163265306"/>
    <col collapsed="false" hidden="false" max="7" min="7" style="0" width="17.0102040816327"/>
    <col collapsed="false" hidden="false" max="8" min="8" style="0" width="11.8775510204082"/>
    <col collapsed="false" hidden="false" max="9" min="9" style="0" width="23.1530612244898"/>
    <col collapsed="false" hidden="false" max="10" min="10" style="1" width="9.7193877551020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3</v>
      </c>
      <c r="F2" s="0" t="n">
        <v>1</v>
      </c>
      <c r="G2" s="0" t="n">
        <v>1</v>
      </c>
      <c r="H2" s="0" t="n">
        <v>153</v>
      </c>
      <c r="I2" s="0" t="n">
        <f aca="false">VLOOKUP(H2, all_products!$A$2:$C$20, 2, 0)</f>
        <v>5</v>
      </c>
      <c r="J2" s="1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3</v>
      </c>
      <c r="F3" s="0" t="n">
        <v>1</v>
      </c>
      <c r="G3" s="0" t="n">
        <v>2</v>
      </c>
      <c r="H3" s="0" t="n">
        <v>157</v>
      </c>
      <c r="I3" s="0" t="n">
        <f aca="false">VLOOKUP(H3, all_products!$A$2:$C$20, 2, 0)</f>
        <v>15</v>
      </c>
      <c r="J3" s="1" t="n">
        <v>1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3</v>
      </c>
      <c r="F4" s="0" t="n">
        <v>1</v>
      </c>
      <c r="G4" s="0" t="n">
        <v>3</v>
      </c>
      <c r="H4" s="0" t="n">
        <v>253</v>
      </c>
      <c r="I4" s="0" t="n">
        <f aca="false">VLOOKUP(H4, all_products!$A$2:$C$20, 2, 0)</f>
        <v>20</v>
      </c>
      <c r="J4" s="1" t="n">
        <v>1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3</v>
      </c>
      <c r="F5" s="0" t="n">
        <v>1</v>
      </c>
      <c r="G5" s="0" t="n">
        <v>4</v>
      </c>
      <c r="H5" s="0" t="n">
        <v>253</v>
      </c>
      <c r="I5" s="0" t="n">
        <f aca="false">VLOOKUP(H5, all_products!$A$2:$C$20, 2, 0)</f>
        <v>20</v>
      </c>
      <c r="J5" s="1" t="n">
        <v>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2</v>
      </c>
      <c r="G6" s="0" t="n">
        <v>1</v>
      </c>
      <c r="H6" s="0" t="n">
        <v>1</v>
      </c>
      <c r="I6" s="0" t="n">
        <f aca="false">VLOOKUP(H6, all_products!$A$2:$C$20, 2, 0)</f>
        <v>3</v>
      </c>
      <c r="J6" s="1" t="n">
        <v>1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1</v>
      </c>
      <c r="E7" s="0" t="n">
        <v>3</v>
      </c>
      <c r="F7" s="0" t="n">
        <v>2</v>
      </c>
      <c r="G7" s="0" t="n">
        <v>2</v>
      </c>
      <c r="H7" s="0" t="n">
        <v>1</v>
      </c>
      <c r="I7" s="0" t="n">
        <f aca="false">VLOOKUP(H7, all_products!$A$2:$C$20, 2, 0)</f>
        <v>3</v>
      </c>
      <c r="J7" s="1" t="n">
        <v>1</v>
      </c>
    </row>
  </sheetData>
  <autoFilter ref="A1:J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0.530612244898"/>
    <col collapsed="false" hidden="false" max="2" min="2" style="0" width="10.3928571428571"/>
    <col collapsed="false" hidden="false" max="3" min="3" style="0" width="13.0918367346939"/>
    <col collapsed="false" hidden="false" max="4" min="4" style="0" width="25.6479591836735"/>
    <col collapsed="false" hidden="false" max="5" min="5" style="0" width="10.6632653061225"/>
    <col collapsed="false" hidden="false" max="6" min="6" style="0" width="15.7959183673469"/>
    <col collapsed="false" hidden="false" max="7" min="7" style="0" width="17.280612244898"/>
  </cols>
  <sheetData>
    <row r="1" customFormat="false" ht="12.8" hidden="false" customHeight="false" outlineLevel="0" collapsed="false">
      <c r="A1" s="4" t="s">
        <v>7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</row>
    <row r="2" customFormat="false" ht="12.8" hidden="false" customHeight="false" outlineLevel="0" collapsed="false">
      <c r="A2" s="0" t="n">
        <v>152</v>
      </c>
      <c r="B2" s="0" t="n">
        <v>10</v>
      </c>
      <c r="C2" s="0" t="s">
        <v>16</v>
      </c>
      <c r="D2" s="0" t="s">
        <v>17</v>
      </c>
      <c r="E2" s="0" t="n">
        <v>1</v>
      </c>
      <c r="F2" s="0" t="n">
        <v>3</v>
      </c>
      <c r="G2" s="0" t="s">
        <v>18</v>
      </c>
    </row>
    <row r="3" customFormat="false" ht="12.8" hidden="false" customHeight="false" outlineLevel="0" collapsed="false">
      <c r="A3" s="0" t="n">
        <v>153</v>
      </c>
      <c r="B3" s="0" t="n">
        <v>5</v>
      </c>
      <c r="C3" s="0" t="s">
        <v>19</v>
      </c>
      <c r="D3" s="0" t="s">
        <v>17</v>
      </c>
      <c r="E3" s="0" t="n">
        <v>1</v>
      </c>
      <c r="F3" s="0" t="n">
        <v>3</v>
      </c>
      <c r="G3" s="0" t="s">
        <v>18</v>
      </c>
    </row>
    <row r="4" customFormat="false" ht="12.8" hidden="false" customHeight="false" outlineLevel="0" collapsed="false">
      <c r="A4" s="0" t="n">
        <v>157</v>
      </c>
      <c r="B4" s="0" t="n">
        <v>15</v>
      </c>
      <c r="C4" s="0" t="s">
        <v>20</v>
      </c>
      <c r="D4" s="0" t="s">
        <v>17</v>
      </c>
      <c r="E4" s="0" t="n">
        <v>1</v>
      </c>
      <c r="F4" s="0" t="n">
        <v>3</v>
      </c>
      <c r="G4" s="0" t="s">
        <v>18</v>
      </c>
    </row>
    <row r="5" customFormat="false" ht="12.8" hidden="false" customHeight="false" outlineLevel="0" collapsed="false">
      <c r="A5" s="0" t="n">
        <v>253</v>
      </c>
      <c r="B5" s="0" t="n">
        <v>20</v>
      </c>
      <c r="C5" s="0" t="s">
        <v>21</v>
      </c>
      <c r="D5" s="0" t="s">
        <v>22</v>
      </c>
      <c r="E5" s="0" t="n">
        <v>2</v>
      </c>
      <c r="F5" s="0" t="n">
        <v>3</v>
      </c>
      <c r="G5" s="0" t="s">
        <v>18</v>
      </c>
    </row>
    <row r="6" customFormat="false" ht="12.8" hidden="false" customHeight="false" outlineLevel="0" collapsed="false">
      <c r="A6" s="0" t="n">
        <v>255</v>
      </c>
      <c r="B6" s="0" t="n">
        <v>8</v>
      </c>
      <c r="C6" s="0" t="s">
        <v>23</v>
      </c>
      <c r="D6" s="0" t="s">
        <v>22</v>
      </c>
      <c r="E6" s="0" t="n">
        <v>2</v>
      </c>
      <c r="F6" s="0" t="n">
        <v>3</v>
      </c>
      <c r="G6" s="0" t="s">
        <v>18</v>
      </c>
    </row>
    <row r="7" customFormat="false" ht="12.8" hidden="false" customHeight="false" outlineLevel="0" collapsed="false">
      <c r="A7" s="0" t="n">
        <v>1</v>
      </c>
      <c r="B7" s="0" t="n">
        <v>3</v>
      </c>
      <c r="C7" s="0" t="s">
        <v>24</v>
      </c>
      <c r="D7" s="0" t="s">
        <v>17</v>
      </c>
      <c r="E7" s="0" t="n">
        <v>1</v>
      </c>
      <c r="F7" s="0" t="n">
        <v>1</v>
      </c>
      <c r="G7" s="0" t="s">
        <v>25</v>
      </c>
    </row>
    <row r="8" customFormat="false" ht="12.8" hidden="false" customHeight="false" outlineLevel="0" collapsed="false">
      <c r="A8" s="0" t="n">
        <v>2</v>
      </c>
      <c r="B8" s="0" t="n">
        <v>7</v>
      </c>
      <c r="C8" s="0" t="s">
        <v>26</v>
      </c>
      <c r="D8" s="0" t="s">
        <v>17</v>
      </c>
      <c r="E8" s="0" t="n">
        <v>1</v>
      </c>
      <c r="F8" s="0" t="n">
        <v>1</v>
      </c>
      <c r="G8" s="0" t="s">
        <v>25</v>
      </c>
    </row>
    <row r="9" customFormat="false" ht="12.8" hidden="false" customHeight="false" outlineLevel="0" collapsed="false">
      <c r="A9" s="0" t="n">
        <v>3</v>
      </c>
      <c r="B9" s="0" t="n">
        <v>13</v>
      </c>
      <c r="C9" s="0" t="s">
        <v>27</v>
      </c>
      <c r="D9" s="0" t="s">
        <v>22</v>
      </c>
      <c r="E9" s="0" t="n">
        <v>2</v>
      </c>
      <c r="F9" s="0" t="n">
        <v>1</v>
      </c>
      <c r="G9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7" activeCellId="0" sqref="K37"/>
    </sheetView>
  </sheetViews>
  <sheetFormatPr defaultRowHeight="12.8"/>
  <cols>
    <col collapsed="false" hidden="false" max="1" min="1" style="0" width="14.8469387755102"/>
    <col collapsed="false" hidden="false" max="2" min="2" style="0" width="10.530612244898"/>
    <col collapsed="false" hidden="false" max="5" min="4" style="0" width="14.5816326530612"/>
    <col collapsed="false" hidden="false" max="6" min="6" style="0" width="18.3571428571429"/>
    <col collapsed="false" hidden="false" max="7" min="7" style="0" width="15.3877551020408"/>
    <col collapsed="false" hidden="false" max="8" min="8" style="0" width="10.8010204081633"/>
    <col collapsed="false" hidden="false" max="9" min="9" style="0" width="11.0714285714286"/>
    <col collapsed="false" hidden="false" max="10" min="10" style="0" width="13.0918367346939"/>
    <col collapsed="false" hidden="false" max="11" min="11" style="0" width="12.8265306122449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="5" customFormat="true" ht="12.8" hidden="false" customHeight="false" outlineLevel="0" collapsed="false">
      <c r="A2" s="5" t="n">
        <v>1</v>
      </c>
      <c r="B2" s="5" t="n">
        <v>153</v>
      </c>
      <c r="C2" s="5" t="n">
        <f aca="false">SUMIFS(matches!$J$2:$J$101,matches!$B$2:$B$101,$A2,matches!$H$2:$H$101,$B2)</f>
        <v>1</v>
      </c>
      <c r="D2" s="5" t="n">
        <f aca="false">SUMIFS(matches!$J$2:$J$101,matches!$B$2:$B$101,$A2,matches!$H$2:$H$101,$B2, matches!$F$2:$F$101, 1)</f>
        <v>1</v>
      </c>
      <c r="E2" s="5" t="n">
        <f aca="false">SUMIFS(matches!$I$2:$I$101,matches!$B$2:$B$101,$A2,matches!$H$2:$H$101,$B2)</f>
        <v>5</v>
      </c>
      <c r="F2" s="5" t="n">
        <f aca="false">SUMIFS(matches!$I$2:$I$101,matches!$B$2:$B$101,$A2,matches!$H$2:$H$101,$B2, matches!$F$2:$F$101, 1)</f>
        <v>5</v>
      </c>
      <c r="G2" s="5" t="str">
        <f aca="false">VLOOKUP(B2,all_products!$A$2:$C$10, 3, 0)</f>
        <v>Product 2</v>
      </c>
      <c r="H2" s="5" t="str">
        <f aca="false">VLOOKUP($B2, all_products!$A$2:$G$10, 4, 0)</f>
        <v>Snacks</v>
      </c>
      <c r="I2" s="5" t="n">
        <f aca="false">VLOOKUP($B2, all_products!$A$2:$G$10, 5, 0)</f>
        <v>1</v>
      </c>
      <c r="J2" s="5" t="n">
        <f aca="false">VLOOKUP($B2, all_products!$A$2:$G$10, 6, 0)</f>
        <v>3</v>
      </c>
      <c r="K2" s="5" t="str">
        <f aca="false">VLOOKUP($B2, all_products!$A$2:$G$10, 7, 0)</f>
        <v>Osem</v>
      </c>
      <c r="AMC2" s="0"/>
      <c r="AMD2" s="0"/>
      <c r="AME2" s="0"/>
      <c r="AMF2" s="0"/>
      <c r="AMG2" s="0"/>
      <c r="AMH2" s="0"/>
      <c r="AMI2" s="0"/>
      <c r="AMJ2" s="0"/>
    </row>
    <row r="3" s="5" customFormat="true" ht="12.8" hidden="false" customHeight="false" outlineLevel="0" collapsed="false">
      <c r="A3" s="5" t="n">
        <v>1</v>
      </c>
      <c r="B3" s="5" t="n">
        <v>157</v>
      </c>
      <c r="C3" s="5" t="n">
        <f aca="false">SUMIFS(matches!$J$2:$J$101,matches!$B$2:$B$101,$A3,matches!$H$2:$H$101,$B3)</f>
        <v>1</v>
      </c>
      <c r="D3" s="5" t="n">
        <f aca="false">SUMIFS(matches!$J$2:$J$101,matches!$B$2:$B$101,$A3,matches!$H$2:$H$101,$B3, matches!$F$2:$F$101, 1)</f>
        <v>1</v>
      </c>
      <c r="E3" s="5" t="n">
        <f aca="false">SUMIFS(matches!$I$2:$I$101,matches!$B$2:$B$101,$A3,matches!$H$2:$H$101,$B3)</f>
        <v>15</v>
      </c>
      <c r="F3" s="5" t="n">
        <f aca="false">SUMIFS(matches!$I$2:$I$101,matches!$B$2:$B$101,$A3,matches!$H$2:$H$101,$B3, matches!$F$2:$F$101, 1)</f>
        <v>15</v>
      </c>
      <c r="G3" s="5" t="str">
        <f aca="false">VLOOKUP(B3,all_products!$A$2:$C$10, 3, 0)</f>
        <v>Product 3</v>
      </c>
      <c r="H3" s="5" t="str">
        <f aca="false">VLOOKUP($B3, all_products!$A$2:$G$10, 4, 0)</f>
        <v>Snacks</v>
      </c>
      <c r="I3" s="5" t="n">
        <f aca="false">VLOOKUP($B3, all_products!$A$2:$G$10, 5, 0)</f>
        <v>1</v>
      </c>
      <c r="J3" s="5" t="n">
        <f aca="false">VLOOKUP($B3, all_products!$A$2:$G$10, 6, 0)</f>
        <v>3</v>
      </c>
      <c r="K3" s="5" t="str">
        <f aca="false">VLOOKUP($B3, all_products!$A$2:$G$10, 7, 0)</f>
        <v>Osem</v>
      </c>
      <c r="AMC3" s="0"/>
      <c r="AMD3" s="0"/>
      <c r="AME3" s="0"/>
      <c r="AMF3" s="0"/>
      <c r="AMG3" s="0"/>
      <c r="AMH3" s="0"/>
      <c r="AMI3" s="0"/>
      <c r="AMJ3" s="0"/>
    </row>
    <row r="4" s="5" customFormat="true" ht="12.8" hidden="false" customHeight="false" outlineLevel="0" collapsed="false">
      <c r="A4" s="5" t="n">
        <v>1</v>
      </c>
      <c r="B4" s="5" t="n">
        <v>253</v>
      </c>
      <c r="C4" s="5" t="n">
        <f aca="false">SUMIFS(matches!$J$2:$J$101,matches!$B$2:$B$101,$A4,matches!$H$2:$H$101,$B4)</f>
        <v>2</v>
      </c>
      <c r="D4" s="5" t="n">
        <f aca="false">SUMIFS(matches!$J$2:$J$101,matches!$B$2:$B$101,$A4,matches!$H$2:$H$101,$B4, matches!$F$2:$F$101, 1)</f>
        <v>2</v>
      </c>
      <c r="E4" s="5" t="n">
        <f aca="false">SUMIFS(matches!$I$2:$I$101,matches!$B$2:$B$101,$A4,matches!$H$2:$H$101,$B4)</f>
        <v>40</v>
      </c>
      <c r="F4" s="5" t="n">
        <f aca="false">SUMIFS(matches!$I$2:$I$101,matches!$B$2:$B$101,$A4,matches!$H$2:$H$101,$B4, matches!$F$2:$F$101, 1)</f>
        <v>40</v>
      </c>
      <c r="G4" s="5" t="str">
        <f aca="false">VLOOKUP(B4,all_products!$A$2:$C$10, 3, 0)</f>
        <v>Product 4</v>
      </c>
      <c r="H4" s="5" t="str">
        <f aca="false">VLOOKUP($B4, all_products!$A$2:$G$10, 4, 0)</f>
        <v>Sabra</v>
      </c>
      <c r="I4" s="5" t="n">
        <f aca="false">VLOOKUP($B4, all_products!$A$2:$G$10, 5, 0)</f>
        <v>2</v>
      </c>
      <c r="J4" s="5" t="n">
        <f aca="false">VLOOKUP($B4, all_products!$A$2:$G$10, 6, 0)</f>
        <v>3</v>
      </c>
      <c r="K4" s="5" t="str">
        <f aca="false">VLOOKUP($B4, all_products!$A$2:$G$10, 7, 0)</f>
        <v>Osem</v>
      </c>
      <c r="AMC4" s="0"/>
      <c r="AMD4" s="0"/>
      <c r="AME4" s="0"/>
      <c r="AMF4" s="0"/>
      <c r="AMG4" s="0"/>
      <c r="AMH4" s="0"/>
      <c r="AMI4" s="0"/>
      <c r="AMJ4" s="0"/>
    </row>
    <row r="5" s="5" customFormat="true" ht="12.8" hidden="false" customHeight="false" outlineLevel="0" collapsed="false">
      <c r="A5" s="5" t="n">
        <v>1</v>
      </c>
      <c r="B5" s="5" t="n">
        <v>1</v>
      </c>
      <c r="C5" s="5" t="n">
        <f aca="false">SUMIFS(matches!$J$2:$J$101,matches!$B$2:$B$101,$A5,matches!$H$2:$H$101,$B5)</f>
        <v>2</v>
      </c>
      <c r="D5" s="5" t="n">
        <f aca="false">SUMIFS(matches!$J$2:$J$101,matches!$B$2:$B$101,$A5,matches!$H$2:$H$101,$B5, matches!$F$2:$F$101, 1)</f>
        <v>0</v>
      </c>
      <c r="E5" s="5" t="n">
        <f aca="false">SUMIFS(matches!$I$2:$I$101,matches!$B$2:$B$101,$A5,matches!$H$2:$H$101,$B5)</f>
        <v>6</v>
      </c>
      <c r="F5" s="5" t="n">
        <f aca="false">SUMIFS(matches!$I$2:$I$101,matches!$B$2:$B$101,$A5,matches!$H$2:$H$101,$B5, matches!$F$2:$F$101, 1)</f>
        <v>0</v>
      </c>
      <c r="G5" s="5" t="str">
        <f aca="false">VLOOKUP(B5,all_products!$A$2:$C$10, 3, 0)</f>
        <v>Product 6</v>
      </c>
      <c r="H5" s="5" t="str">
        <f aca="false">VLOOKUP($B5, all_products!$A$2:$G$10, 4, 0)</f>
        <v>Snacks</v>
      </c>
      <c r="I5" s="5" t="n">
        <f aca="false">VLOOKUP($B5, all_products!$A$2:$G$10, 5, 0)</f>
        <v>1</v>
      </c>
      <c r="J5" s="5" t="n">
        <f aca="false">VLOOKUP($B5, all_products!$A$2:$G$10, 6, 0)</f>
        <v>1</v>
      </c>
      <c r="K5" s="5" t="str">
        <f aca="false">VLOOKUP($B5, all_products!$A$2:$G$10, 7, 0)</f>
        <v>Non-Osem</v>
      </c>
      <c r="AMC5" s="0"/>
      <c r="AMD5" s="0"/>
      <c r="AME5" s="0"/>
      <c r="AMF5" s="0"/>
      <c r="AMG5" s="0"/>
      <c r="AMH5" s="0"/>
      <c r="AMI5" s="0"/>
      <c r="AMJ5" s="0"/>
    </row>
  </sheetData>
  <autoFilter ref="A1:K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2019-10-06T11:07:52Z</dcterms:modified>
  <cp:revision>139</cp:revision>
  <dc:subject/>
  <dc:title/>
</cp:coreProperties>
</file>