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  <sheet name="kpi_level_2" sheetId="6" state="visible" r:id="rId7"/>
    <sheet name="kpi_result_values" sheetId="7" state="visible" r:id="rId8"/>
    <sheet name="kpi_entity_types" sheetId="8" state="visible" r:id="rId9"/>
    <sheet name="group_names" sheetId="9" state="visible" r:id="rId10"/>
    <sheet name="osa_kpi_results" sheetId="10" state="visible" r:id="rId11"/>
  </sheets>
  <definedNames>
    <definedName function="false" hidden="true" localSheetId="4" name="_xlnm._FilterDatabase" vbProcedure="false">scif!$A$1:$Z$36</definedName>
    <definedName function="false" hidden="false" localSheetId="4" name="_xlnm._FilterDatabase" vbProcedure="false">scif!$A$1:$Z$36</definedName>
    <definedName function="false" hidden="false" localSheetId="4" name="_xlnm._FilterDatabase_0" vbProcedure="false">scif!$A$1:$Z$36</definedName>
    <definedName function="false" hidden="false" localSheetId="4" name="_xlnm._FilterDatabase_0_0" vbProcedure="false">scif!$A$1:$Z$36</definedName>
    <definedName function="false" hidden="false" localSheetId="4" name="_xlnm._FilterDatabase_0_0_0" vbProcedure="false">scif!$A$1:$Z$36</definedName>
    <definedName function="false" hidden="false" localSheetId="4" name="_xlnm._FilterDatabase_0_0_0_0" vbProcedure="false">scif!$A$1:$Z$36</definedName>
    <definedName function="false" hidden="false" localSheetId="4" name="_xlnm._FilterDatabase_0_0_0_0_0" vbProcedure="false">scif!$A$1:$Z$36</definedName>
    <definedName function="false" hidden="false" localSheetId="4" name="_xlnm._FilterDatabase_0_0_0_0_0_0" vbProcedure="false">scif!$A$1:$Z$36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<sst xmlns="http://schemas.openxmlformats.org/spreadsheetml/2006/main" count="559" uniqueCount="228">
  <si>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</si>
  <si>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</si>
  <si>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</si>
  <si>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</si>
  <si>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</si>
  <si>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</si>
  <si>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</si>
  <si>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</si>
  <si>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</si>
  <si>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</si>
  <si>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</si>
  <si>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</si>
  <si>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</si>
  <si>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</si>
  <si>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</si>
  <si>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</si>
  <si>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</si>
  <si>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</si>
  <si>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TCCC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</si>
  <si>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</si>
  <si>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</si>
  <si>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</si>
  <si>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</si>
  <si>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</si>
  <si>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</si>
  <si>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</si>
  <si>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</si>
  <si>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</si>
  <si>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</si>
  <si>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</si>
  <si>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</si>
  <si>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</si>
  <si>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</si>
  <si>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</si>
  <si>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</si>
  <si>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</si>
  <si>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</si>
  <si>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</si>
  <si>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</si>
  <si>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</si>
  <si>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</si>
  <si>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</si>
  <si>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</si>
  <si>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</si>
  <si>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</si>
  <si>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</si>
  <si>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</si>
  <si>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</si>
  <si>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</si>
  <si>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</si>
  <si>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</si>
  <si>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</si>
  <si>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</si>
  <si>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</si>
  <si>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</si>
  <si>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</si>
  <si>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</si>
  <si>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</si>
  <si>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</si>
  <si>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</si>
  <si>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</si>
  <si>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</si>
  <si>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</si>
  <si>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</si>
  <si>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</si>
  <si>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</si>
  <si>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</si>
  <si>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</si>
  <si>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</si>
  <si>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</si>
  <si>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</si>
  <si>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</si>
  <si>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</si>
  <si>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</si>
  <si>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</si>
  <si>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</si>
  <si>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</si>
  <si>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</si>
  <si>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</si>
  <si>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</si>
  <si>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</si>
  <si>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</si>
  <si>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</si>
  <si>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</si>
  <si>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</si>
  <si>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1.5</t>
  </si>
  <si>
    <t xml:space="preserve">101</t>
  </si>
  <si>
    <t xml:space="preserve">1</t>
  </si>
  <si>
    <t xml:space="preserve">0.5</t>
  </si>
  <si>
    <t xml:space="preserve">103</t>
  </si>
  <si>
    <t xml:space="preserve">2</t>
  </si>
  <si>
    <t xml:space="preserve">104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</si>
  <si>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</si>
  <si>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</si>
  <si>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</si>
  <si>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</si>
  <si>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</si>
  <si>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</si>
  <si>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</si>
  <si>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</si>
  <si>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</si>
  <si>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</si>
  <si>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</si>
  <si>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</si>
  <si>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</si>
  <si>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</si>
  <si>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</si>
  <si>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</si>
  <si>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</si>
  <si>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</si>
  <si>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</si>
  <si>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</si>
  <si>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</si>
  <si>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</si>
  <si>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kpi_class_path</t>
  </si>
  <si>
    <t xml:space="preserve">TOPSKU_0</t>
  </si>
  <si>
    <t xml:space="preserve">OSA Score</t>
  </si>
  <si>
    <t xml:space="preserve">Custom</t>
  </si>
  <si>
    <t xml:space="preserve">TOPSKU_CATEGORY</t>
  </si>
  <si>
    <t xml:space="preserve">OSA Category</t>
  </si>
  <si>
    <t xml:space="preserve">TOPSKU_BUNDLE</t>
  </si>
  <si>
    <t xml:space="preserve">OSA Bundle</t>
  </si>
  <si>
    <t xml:space="preserve">TOPSKU_SKU</t>
  </si>
  <si>
    <t xml:space="preserve">OSA SKU</t>
  </si>
  <si>
    <t xml:space="preserve">OSA_MANUFACTURER_OUT_OF_CAT_CUSTOM_MR</t>
  </si>
  <si>
    <t xml:space="preserve">Entity</t>
  </si>
  <si>
    <t xml:space="preserve">value</t>
  </si>
  <si>
    <t xml:space="preserve">OOS</t>
  </si>
  <si>
    <t xml:space="preserve">DISTRIBUTED</t>
  </si>
  <si>
    <t xml:space="preserve">EXTRA</t>
  </si>
  <si>
    <t xml:space="preserve">name</t>
  </si>
  <si>
    <t xml:space="preserve">table_name</t>
  </si>
  <si>
    <t xml:space="preserve">uid_field</t>
  </si>
  <si>
    <t xml:space="preserve">product</t>
  </si>
  <si>
    <t xml:space="preserve">static_new.product</t>
  </si>
  <si>
    <t xml:space="preserve">brand</t>
  </si>
  <si>
    <t xml:space="preserve">static_new.brand</t>
  </si>
  <si>
    <t xml:space="preserve">manufacturer</t>
  </si>
  <si>
    <t xml:space="preserve">static_new.manufacturer</t>
  </si>
  <si>
    <t xml:space="preserve">static_new.category</t>
  </si>
  <si>
    <t xml:space="preserve">store</t>
  </si>
  <si>
    <t xml:space="preserve">static.stores</t>
  </si>
  <si>
    <t xml:space="preserve">template</t>
  </si>
  <si>
    <t xml:space="preserve">static.template</t>
  </si>
  <si>
    <t xml:space="preserve">static_new.sub_category</t>
  </si>
  <si>
    <t xml:space="preserve">kpi</t>
  </si>
  <si>
    <t xml:space="preserve">static.kpi_level_2</t>
  </si>
  <si>
    <t xml:space="preserve">sales_rep</t>
  </si>
  <si>
    <t xml:space="preserve">static.sales_reps</t>
  </si>
  <si>
    <t xml:space="preserve">shelf</t>
  </si>
  <si>
    <t xml:space="preserve">connected_shelf</t>
  </si>
  <si>
    <t xml:space="preserve">static.connected_shelf</t>
  </si>
  <si>
    <t xml:space="preserve">region</t>
  </si>
  <si>
    <t xml:space="preserve">static.regions</t>
  </si>
  <si>
    <t xml:space="preserve">retailer</t>
  </si>
  <si>
    <t xml:space="preserve">static.retailer</t>
  </si>
  <si>
    <t xml:space="preserve">planogram</t>
  </si>
  <si>
    <t xml:space="preserve">static.planogram</t>
  </si>
  <si>
    <t xml:space="preserve">none</t>
  </si>
  <si>
    <t xml:space="preserve">display_definition</t>
  </si>
  <si>
    <t xml:space="preserve">static.display_definition</t>
  </si>
  <si>
    <t xml:space="preserve">top_sku_type</t>
  </si>
  <si>
    <t xml:space="preserve">pservice.group_names</t>
  </si>
  <si>
    <t xml:space="preserve">group_name</t>
  </si>
  <si>
    <t xml:space="preserve">top_sku_bundle</t>
  </si>
  <si>
    <t xml:space="preserve">scene</t>
  </si>
  <si>
    <t xml:space="preserve">probedata.scene</t>
  </si>
  <si>
    <t xml:space="preserve">promo_display</t>
  </si>
  <si>
    <t xml:space="preserve">static.custom_entity</t>
  </si>
  <si>
    <t xml:space="preserve">promo_location</t>
  </si>
  <si>
    <t xml:space="preserve">promo_product_group</t>
  </si>
  <si>
    <t xml:space="preserve">product_by_ean</t>
  </si>
  <si>
    <t xml:space="preserve">BUNDLE</t>
  </si>
  <si>
    <t xml:space="preserve">CATEGORY</t>
  </si>
  <si>
    <t xml:space="preserve">session_result_fk</t>
  </si>
  <si>
    <t xml:space="preserve">session_parent_fk</t>
  </si>
  <si>
    <t xml:space="preserve">should_enter</t>
  </si>
  <si>
    <t xml:space="preserve">identifier_parent</t>
  </si>
  <si>
    <t xml:space="preserve">identifier_result</t>
  </si>
  <si>
    <t xml:space="preserve">scene_result_fk</t>
  </si>
  <si>
    <t xml:space="preserve">query</t>
  </si>
  <si>
    <t xml:space="preserve">{'kpi': 1.0, 'set': 'TOPSKU', 'level': 2}</t>
  </si>
  <si>
    <t xml:space="preserve">{'kpi': 1.0,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</si>
  <si>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'1.0', NULL, '1', '4', '1', NULL, '0', '5.0', '1', '6.0', NULL, '0', '0', '100', NULL)</t>
  </si>
  <si>
    <t xml:space="preserve">{'kpi': 2.0, 'set': 'TOPSKU', 'level': 2}</t>
  </si>
  <si>
    <t xml:space="preserve">{'kpi': 2.0,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</si>
  <si>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'2.0', NULL, '1', '4', '1', NULL, '0', '5.0', '2', '1.0', NULL, '0', '100', '100', NULL)</t>
  </si>
  <si>
    <t xml:space="preserve">{'kpi': 4.0,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</si>
  <si>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'4.0', NULL, '2', '4', '1', NULL, '0', '20.0', '2', '1.0', NULL, '0', '100', '100', NULL)</t>
  </si>
  <si>
    <t xml:space="preserve">{'kpi': 3.0, 'set': 'TOPSKU', 'level': 2}</t>
  </si>
  <si>
    <t xml:space="preserve">{'kpi': 3.0,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</si>
  <si>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'3.0', NULL, '1', '4', '1', NULL, '0', '21.0', '3', '0.0', NULL, '0', '100', '0', NULL)</t>
  </si>
  <si>
    <t xml:space="preserve">{'kpi': 5.0, 'set': 'TOPSKU', 'level': 2}</t>
  </si>
  <si>
    <t xml:space="preserve">{'kpi': 5.0,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</si>
  <si>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'5.0', NULL, '1', '4', '1', NULL, '0', '13.0', '3', '0.0', NULL, '0', '100', '0', NULL)</t>
  </si>
  <si>
    <t xml:space="preserve">{'kpi': 11.0, 'set': 'TOPSKU', 'level': 2}</t>
  </si>
  <si>
    <t xml:space="preserve">{'kpi': 11.0,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</si>
  <si>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'11.0', NULL, '1', '4', '1', NULL, '0', '13.0', '3', '0.0', NULL, '0', '100', '0', NULL)</t>
  </si>
  <si>
    <t xml:space="preserve">{'kpi': 12.0, 'set': 'TOPSKU', 'level': 2}</t>
  </si>
  <si>
    <t xml:space="preserve">{'kpi': 12.0,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</si>
  <si>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'12.0', NULL, '1', '4', '1', NULL, '0', '11.0', '3', '0.0', NULL, '0', '100', '0', NULL)</t>
  </si>
  <si>
    <t xml:space="preserve">{'kpi': 7.0, 'set': 'TOPSKU', 'level': 2}</t>
  </si>
  <si>
    <t xml:space="preserve">{'kpi': 7.0,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</si>
  <si>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'7.0', NULL, '1', '4', '1', NULL, '0', '18.0', '2', '1.0', NULL, '0', '100', '100', NULL)</t>
  </si>
  <si>
    <t xml:space="preserve">{'kpi': 8.0, 'set': 'TOPSKU', 'level': 2}</t>
  </si>
  <si>
    <t xml:space="preserve">{'kpi': 8.0,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</si>
  <si>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'8.0', NULL, '1', '4', '1', NULL, '0', '22.0', '3', '0.0', NULL, '0', '100', '0', NULL)</t>
  </si>
  <si>
    <t xml:space="preserve">{'kpi': 9.0, 'set': 'TOPSKU', 'level': 2}</t>
  </si>
  <si>
    <t xml:space="preserve">{'kpi': 9.0,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</si>
  <si>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'9.0', NULL, '1', '4', '1', NULL, '0', '14.0', '3', '0.0', NULL, '0', '100', '0', NULL)</t>
  </si>
  <si>
    <t xml:space="preserve">{'kpi': 10.0, 'set': 'TOPSKU', 'level': 2}</t>
  </si>
  <si>
    <t xml:space="preserve">{'kpi': 10.0, 'set': 'TOPSKU', 'level':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</si>
  <si>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'10.0', NULL, '1', '4', '1', NULL, '0', '8.0', '3', '0.0', NULL, '0', '100', '0', NULL)</t>
  </si>
  <si>
    <t xml:space="preserve">{'kpi': 1, 'set': 'TOPSKU', 'level': 1}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</si>
  <si>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'1.0', NULL, '1', '3', '1', NULL, '0', '5.0', '1', NULL, '1', '0', '0',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</si>
  <si>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'2.0', NULL, '2', '3', '1', NULL, '0', '25.0', '2', '2', '2', '0', '100',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</si>
  <si>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'3.0', NULL, '3', '3', '1', NULL, '0', '21.0',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</si>
  <si>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'5.0', NULL, '4', '3', '1', NULL, '0', '13.0',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</si>
  <si>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'7.0', NULL, '1', '3', '1', NULL, '0', '18.0', '2', NULL, '1', '0', '100',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</si>
  <si>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'11.0', NULL, '2', '3', '1', NULL, '0', '13.0',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</si>
  <si>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'12.0', NULL, '3', '3', '1', NULL, '0', '11.0',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</si>
  <si>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'8.0', NULL, '4', '3', '1', NULL, '0', '22.0',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</si>
  <si>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'9.0', NULL, '5', '3', '1', NULL, '0', '14.0',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</si>
  <si>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'10.0', NULL, '6', '3', '1', NULL, '0', '8.0', '3', NULL, '1', '0', '100', '0', NULL)</t>
  </si>
  <si>
    <t xml:space="preserve">{'kpi': 'TOPSKU', 'set': 'TOPSKU', 'level': 0}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</si>
  <si>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'1', NULL, '1', '2', '1', NULL, '0', '1.0', '50.0', '2.0', NULL, '0', '50.0',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</si>
  <si>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'1', NULL, '2', '2', '1', NULL, '0', '1.0', '100.0', '1.0', NULL, '0', '100.0',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</si>
  <si>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'1', '1', '1', '1', '1', NULL, '0', '2.0', '66.67', '3.0', NULL, '0', '66.67', '100', NULL)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</si>
</sst>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6.1093117408907"/>
    <col collapsed="false" hidden="false" max="2" min="2" style="0" width="24.336032388664"/>
    <col collapsed="false" hidden="false" max="3" min="3" style="0" width="26.5101214574899"/>
    <col collapsed="false" hidden="false" max="4" min="4" style="0" width="19.7651821862348"/>
    <col collapsed="false" hidden="false" max="5" min="5" style="0" width="24.336032388664"/>
    <col collapsed="false" hidden="false" max="6" min="6" style="0" width="29.1376518218623"/>
    <col collapsed="false" hidden="false" max="7" min="7" style="0" width="13.3684210526316"/>
    <col collapsed="false" hidden="false" max="8" min="8" style="0" width="18.2834008097166"/>
    <col collapsed="false" hidden="false" max="9" min="9" style="0" width="24.4534412955466"/>
    <col collapsed="false" hidden="false" max="10" min="10" style="0" width="17.9392712550607"/>
    <col collapsed="false" hidden="false" max="11" min="11" style="0" width="13.8259109311741"/>
    <col collapsed="false" hidden="false" max="12" min="12" style="0" width="24.1093117408907"/>
    <col collapsed="false" hidden="false" max="13" min="13" style="0" width="19.8825910931174"/>
    <col collapsed="false" hidden="false" max="14" min="14" style="0" width="17.2550607287449"/>
    <col collapsed="false" hidden="false" max="15" min="15" style="0" width="6.62753036437247"/>
    <col collapsed="false" hidden="false" max="16" min="16" style="0" width="13.3684210526316"/>
    <col collapsed="false" hidden="false" max="1025" min="17" style="0" width="10.39676113360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0.33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0.9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0.9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</row>
    <row r="2" customFormat="false" ht="25.6" hidden="false" customHeight="false" outlineLevel="0" collapsed="false">
      <c r="A2" s="0" t="n">
        <v>0</v>
      </c>
      <c r="C2" s="2" t="n">
        <f aca="false">TRUE()</f>
        <v>1</v>
      </c>
      <c r="D2" s="0" t="s">
        <v>181</v>
      </c>
      <c r="E2" s="0" t="s">
        <v>182</v>
      </c>
      <c r="G2" s="3" t="s">
        <v>183</v>
      </c>
    </row>
    <row r="3" customFormat="false" ht="25.6" hidden="false" customHeight="false" outlineLevel="0" collapsed="false">
      <c r="A3" s="0" t="n">
        <v>1</v>
      </c>
      <c r="C3" s="2" t="n">
        <f aca="false">TRUE()</f>
        <v>1</v>
      </c>
      <c r="D3" s="0" t="s">
        <v>184</v>
      </c>
      <c r="E3" s="0" t="s">
        <v>185</v>
      </c>
      <c r="G3" s="3" t="s">
        <v>186</v>
      </c>
    </row>
    <row r="4" customFormat="false" ht="25.6" hidden="false" customHeight="false" outlineLevel="0" collapsed="false">
      <c r="A4" s="0" t="n">
        <v>2</v>
      </c>
      <c r="C4" s="2" t="n">
        <f aca="false">TRUE()</f>
        <v>1</v>
      </c>
      <c r="D4" s="0" t="s">
        <v>184</v>
      </c>
      <c r="E4" s="0" t="s">
        <v>187</v>
      </c>
      <c r="G4" s="3" t="s">
        <v>188</v>
      </c>
    </row>
    <row r="5" customFormat="false" ht="25.6" hidden="false" customHeight="false" outlineLevel="0" collapsed="false">
      <c r="A5" s="0" t="n">
        <v>3</v>
      </c>
      <c r="C5" s="2" t="n">
        <f aca="false">TRUE()</f>
        <v>1</v>
      </c>
      <c r="D5" s="0" t="s">
        <v>189</v>
      </c>
      <c r="E5" s="0" t="s">
        <v>190</v>
      </c>
      <c r="G5" s="3" t="s">
        <v>191</v>
      </c>
    </row>
    <row r="6" customFormat="false" ht="25.6" hidden="false" customHeight="false" outlineLevel="0" collapsed="false">
      <c r="A6" s="0" t="n">
        <v>4</v>
      </c>
      <c r="C6" s="2" t="n">
        <f aca="false">TRUE()</f>
        <v>1</v>
      </c>
      <c r="D6" s="0" t="s">
        <v>192</v>
      </c>
      <c r="E6" s="0" t="s">
        <v>193</v>
      </c>
      <c r="G6" s="3" t="s">
        <v>194</v>
      </c>
    </row>
    <row r="7" customFormat="false" ht="25.6" hidden="false" customHeight="false" outlineLevel="0" collapsed="false">
      <c r="A7" s="0" t="n">
        <v>5</v>
      </c>
      <c r="C7" s="2" t="n">
        <f aca="false">TRUE()</f>
        <v>1</v>
      </c>
      <c r="D7" s="0" t="s">
        <v>195</v>
      </c>
      <c r="E7" s="0" t="s">
        <v>196</v>
      </c>
      <c r="G7" s="3" t="s">
        <v>197</v>
      </c>
    </row>
    <row r="8" customFormat="false" ht="25.6" hidden="false" customHeight="false" outlineLevel="0" collapsed="false">
      <c r="A8" s="0" t="n">
        <v>6</v>
      </c>
      <c r="C8" s="2" t="n">
        <f aca="false">TRUE()</f>
        <v>1</v>
      </c>
      <c r="D8" s="0" t="s">
        <v>198</v>
      </c>
      <c r="E8" s="0" t="s">
        <v>199</v>
      </c>
      <c r="G8" s="3" t="s">
        <v>200</v>
      </c>
    </row>
    <row r="9" customFormat="false" ht="25.6" hidden="false" customHeight="false" outlineLevel="0" collapsed="false">
      <c r="A9" s="0" t="n">
        <v>7</v>
      </c>
      <c r="C9" s="2" t="n">
        <f aca="false">TRUE()</f>
        <v>1</v>
      </c>
      <c r="D9" s="0" t="s">
        <v>201</v>
      </c>
      <c r="E9" s="0" t="s">
        <v>202</v>
      </c>
      <c r="G9" s="3" t="s">
        <v>203</v>
      </c>
    </row>
    <row r="10" customFormat="false" ht="25.6" hidden="false" customHeight="false" outlineLevel="0" collapsed="false">
      <c r="A10" s="0" t="n">
        <v>8</v>
      </c>
      <c r="C10" s="2" t="n">
        <f aca="false">TRUE()</f>
        <v>1</v>
      </c>
      <c r="D10" s="0" t="s">
        <v>204</v>
      </c>
      <c r="E10" s="0" t="s">
        <v>205</v>
      </c>
      <c r="G10" s="3" t="s">
        <v>206</v>
      </c>
    </row>
    <row r="11" customFormat="false" ht="25.6" hidden="false" customHeight="false" outlineLevel="0" collapsed="false">
      <c r="A11" s="0" t="n">
        <v>9</v>
      </c>
      <c r="C11" s="2" t="n">
        <f aca="false">TRUE()</f>
        <v>1</v>
      </c>
      <c r="D11" s="0" t="s">
        <v>207</v>
      </c>
      <c r="E11" s="0" t="s">
        <v>208</v>
      </c>
      <c r="G11" s="3" t="s">
        <v>209</v>
      </c>
    </row>
    <row r="12" customFormat="false" ht="25.6" hidden="false" customHeight="false" outlineLevel="0" collapsed="false">
      <c r="A12" s="0" t="n">
        <v>10</v>
      </c>
      <c r="C12" s="2" t="n">
        <f aca="false">TRUE()</f>
        <v>1</v>
      </c>
      <c r="D12" s="0" t="s">
        <v>210</v>
      </c>
      <c r="E12" s="0" t="s">
        <v>211</v>
      </c>
      <c r="G12" s="3" t="s">
        <v>212</v>
      </c>
    </row>
    <row r="13" customFormat="false" ht="25.6" hidden="false" customHeight="false" outlineLevel="0" collapsed="false">
      <c r="A13" s="0" t="n">
        <v>11</v>
      </c>
      <c r="C13" s="2" t="n">
        <f aca="false">TRUE()</f>
        <v>1</v>
      </c>
      <c r="D13" s="0" t="s">
        <v>213</v>
      </c>
      <c r="E13" s="0" t="s">
        <v>181</v>
      </c>
      <c r="G13" s="3" t="s">
        <v>214</v>
      </c>
    </row>
    <row r="14" customFormat="false" ht="25.6" hidden="false" customHeight="false" outlineLevel="0" collapsed="false">
      <c r="A14" s="0" t="n">
        <v>12</v>
      </c>
      <c r="C14" s="2" t="n">
        <f aca="false">TRUE()</f>
        <v>1</v>
      </c>
      <c r="D14" s="0" t="s">
        <v>213</v>
      </c>
      <c r="E14" s="0" t="s">
        <v>184</v>
      </c>
      <c r="G14" s="3" t="s">
        <v>215</v>
      </c>
    </row>
    <row r="15" customFormat="false" ht="25.6" hidden="false" customHeight="false" outlineLevel="0" collapsed="false">
      <c r="A15" s="0" t="n">
        <v>13</v>
      </c>
      <c r="C15" s="2" t="n">
        <f aca="false">TRUE()</f>
        <v>1</v>
      </c>
      <c r="D15" s="0" t="s">
        <v>213</v>
      </c>
      <c r="E15" s="0" t="s">
        <v>189</v>
      </c>
      <c r="G15" s="3" t="s">
        <v>216</v>
      </c>
    </row>
    <row r="16" customFormat="false" ht="25.6" hidden="false" customHeight="false" outlineLevel="0" collapsed="false">
      <c r="A16" s="0" t="n">
        <v>14</v>
      </c>
      <c r="C16" s="2" t="n">
        <f aca="false">TRUE()</f>
        <v>1</v>
      </c>
      <c r="D16" s="0" t="s">
        <v>213</v>
      </c>
      <c r="E16" s="0" t="s">
        <v>192</v>
      </c>
      <c r="G16" s="3" t="s">
        <v>217</v>
      </c>
    </row>
    <row r="17" customFormat="false" ht="25.6" hidden="false" customHeight="false" outlineLevel="0" collapsed="false">
      <c r="A17" s="0" t="n">
        <v>15</v>
      </c>
      <c r="C17" s="2" t="n">
        <f aca="false">TRUE()</f>
        <v>1</v>
      </c>
      <c r="D17" s="0" t="s">
        <v>213</v>
      </c>
      <c r="E17" s="0" t="s">
        <v>201</v>
      </c>
      <c r="G17" s="3" t="s">
        <v>218</v>
      </c>
    </row>
    <row r="18" customFormat="false" ht="25.6" hidden="false" customHeight="false" outlineLevel="0" collapsed="false">
      <c r="A18" s="0" t="n">
        <v>16</v>
      </c>
      <c r="C18" s="2" t="n">
        <f aca="false">TRUE()</f>
        <v>1</v>
      </c>
      <c r="D18" s="0" t="s">
        <v>213</v>
      </c>
      <c r="E18" s="0" t="s">
        <v>195</v>
      </c>
      <c r="G18" s="3" t="s">
        <v>219</v>
      </c>
    </row>
    <row r="19" customFormat="false" ht="25.6" hidden="false" customHeight="false" outlineLevel="0" collapsed="false">
      <c r="A19" s="0" t="n">
        <v>17</v>
      </c>
      <c r="C19" s="2" t="n">
        <f aca="false">TRUE()</f>
        <v>1</v>
      </c>
      <c r="D19" s="0" t="s">
        <v>213</v>
      </c>
      <c r="E19" s="0" t="s">
        <v>198</v>
      </c>
      <c r="G19" s="3" t="s">
        <v>220</v>
      </c>
    </row>
    <row r="20" customFormat="false" ht="25.6" hidden="false" customHeight="false" outlineLevel="0" collapsed="false">
      <c r="A20" s="0" t="n">
        <v>18</v>
      </c>
      <c r="C20" s="2" t="n">
        <f aca="false">TRUE()</f>
        <v>1</v>
      </c>
      <c r="D20" s="0" t="s">
        <v>213</v>
      </c>
      <c r="E20" s="0" t="s">
        <v>204</v>
      </c>
      <c r="G20" s="3" t="s">
        <v>221</v>
      </c>
    </row>
    <row r="21" customFormat="false" ht="25.6" hidden="false" customHeight="false" outlineLevel="0" collapsed="false">
      <c r="A21" s="0" t="n">
        <v>19</v>
      </c>
      <c r="C21" s="2" t="n">
        <f aca="false">TRUE()</f>
        <v>1</v>
      </c>
      <c r="D21" s="0" t="s">
        <v>213</v>
      </c>
      <c r="E21" s="0" t="s">
        <v>207</v>
      </c>
      <c r="G21" s="3" t="s">
        <v>222</v>
      </c>
    </row>
    <row r="22" customFormat="false" ht="25.6" hidden="false" customHeight="false" outlineLevel="0" collapsed="false">
      <c r="A22" s="0" t="n">
        <v>20</v>
      </c>
      <c r="C22" s="2" t="n">
        <f aca="false">TRUE()</f>
        <v>1</v>
      </c>
      <c r="D22" s="0" t="s">
        <v>213</v>
      </c>
      <c r="E22" s="0" t="s">
        <v>210</v>
      </c>
      <c r="G22" s="3" t="s">
        <v>223</v>
      </c>
    </row>
    <row r="23" customFormat="false" ht="25.6" hidden="false" customHeight="false" outlineLevel="0" collapsed="false">
      <c r="A23" s="0" t="n">
        <v>21</v>
      </c>
      <c r="C23" s="2" t="n">
        <f aca="false">TRUE()</f>
        <v>1</v>
      </c>
      <c r="D23" s="0" t="s">
        <v>224</v>
      </c>
      <c r="E23" s="0" t="s">
        <v>213</v>
      </c>
      <c r="G23" s="3" t="s">
        <v>225</v>
      </c>
    </row>
    <row r="24" customFormat="false" ht="25.6" hidden="false" customHeight="false" outlineLevel="0" collapsed="false">
      <c r="A24" s="0" t="n">
        <v>22</v>
      </c>
      <c r="C24" s="2" t="n">
        <f aca="false">TRUE()</f>
        <v>1</v>
      </c>
      <c r="D24" s="0" t="s">
        <v>224</v>
      </c>
      <c r="E24" s="0" t="s">
        <v>213</v>
      </c>
      <c r="G24" s="3" t="s">
        <v>226</v>
      </c>
    </row>
    <row r="25" customFormat="false" ht="25.6" hidden="false" customHeight="false" outlineLevel="0" collapsed="false">
      <c r="A25" s="0" t="n">
        <v>23</v>
      </c>
      <c r="C25" s="2" t="n">
        <f aca="false">TRUE()</f>
        <v>1</v>
      </c>
      <c r="E25" s="0" t="s">
        <v>224</v>
      </c>
      <c r="G25" s="3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5"/>
  <cols>
    <col collapsed="false" hidden="false" max="1" min="1" style="0" width="17.9392712550607"/>
    <col collapsed="false" hidden="false" max="2" min="2" style="0" width="22.7368421052632"/>
    <col collapsed="false" hidden="false" max="4" min="3" style="0" width="31.8785425101215"/>
    <col collapsed="false" hidden="false" max="5" min="5" style="0" width="19.8825910931174"/>
    <col collapsed="false" hidden="false" max="1025" min="6" style="0" width="10.3967611336032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3.3684210526316"/>
    <col collapsed="false" hidden="false" max="2" min="2" style="0" width="17.9392712550607"/>
    <col collapsed="false" hidden="false" max="3" min="3" style="0" width="14.8542510121458"/>
    <col collapsed="false" hidden="false" max="1025" min="4" style="0" width="10.3967611336032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s">
        <v>72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4</v>
      </c>
      <c r="B5" s="0" t="n">
        <v>3</v>
      </c>
      <c r="C5" s="0" t="s">
        <v>74</v>
      </c>
    </row>
    <row r="6" customFormat="false" ht="13.8" hidden="false" customHeight="false" outlineLevel="0" collapsed="false">
      <c r="A6" s="0" t="n">
        <v>5</v>
      </c>
      <c r="B6" s="0" t="n">
        <v>4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3.6518218623482"/>
    <col collapsed="false" hidden="false" max="2" min="2" style="0" width="25.0242914979757"/>
    <col collapsed="false" hidden="false" max="1025" min="3" style="0" width="10.3967611336032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5" zoomScaleNormal="75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4.68421052631579"/>
    <col collapsed="false" hidden="false" max="2" min="2" style="0" width="15.4251012145749"/>
    <col collapsed="false" hidden="false" max="3" min="3" style="0" width="13.0242914979757"/>
    <col collapsed="false" hidden="false" max="5" min="4" style="0" width="11.1983805668016"/>
    <col collapsed="false" hidden="false" max="6" min="6" style="0" width="13.3684210526316"/>
    <col collapsed="false" hidden="false" max="7" min="7" style="0" width="17.9392712550607"/>
    <col collapsed="false" hidden="false" max="8" min="8" style="0" width="14.8542510121458"/>
    <col collapsed="false" hidden="false" max="9" min="9" style="0" width="24.336032388664"/>
    <col collapsed="false" hidden="false" max="10" min="10" style="0" width="26.5101214574899"/>
    <col collapsed="false" hidden="false" max="11" min="11" style="0" width="19.7651821862348"/>
    <col collapsed="false" hidden="false" max="12" min="12" style="0" width="18.2834008097166"/>
    <col collapsed="false" hidden="false" max="13" min="13" style="0" width="29.1376518218623"/>
    <col collapsed="false" hidden="false" max="14" min="14" style="0" width="17.9392712550607"/>
    <col collapsed="false" hidden="false" max="15" min="15" style="0" width="13.8259109311741"/>
    <col collapsed="false" hidden="false" max="16" min="16" style="0" width="16.1093117408907"/>
    <col collapsed="false" hidden="false" max="17" min="17" style="0" width="19.8825910931174"/>
    <col collapsed="false" hidden="false" max="18" min="18" style="0" width="17.2550607287449"/>
    <col collapsed="false" hidden="false" max="19" min="19" style="0" width="6.62753036437247"/>
    <col collapsed="false" hidden="false" max="21" min="20" style="0" width="13.3684210526316"/>
    <col collapsed="false" hidden="false" max="22" min="22" style="0" width="24.4534412955466"/>
    <col collapsed="false" hidden="false" max="23" min="23" style="0" width="22.7368421052632"/>
    <col collapsed="false" hidden="false" max="25" min="24" style="0" width="31.8785425101215"/>
    <col collapsed="false" hidden="false" max="26" min="26" style="0" width="19.8825910931174"/>
    <col collapsed="false" hidden="false" max="1025" min="27" style="0" width="10.3967611336032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TCCC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TCCC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0.33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TCCC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TCCC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0.9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TCCC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TCCC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TCCC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TCCC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TCCC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15</v>
      </c>
      <c r="E11" s="0" t="n">
        <v>6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TCCC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87</v>
      </c>
      <c r="Y12" s="0" t="s">
        <v>86</v>
      </c>
      <c r="Z12" s="0" t="s">
        <v>64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TCCC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0.9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87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TCCC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87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TCCC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87</v>
      </c>
      <c r="Y15" s="0" t="s">
        <v>86</v>
      </c>
      <c r="Z15" s="0" t="s">
        <v>64</v>
      </c>
    </row>
    <row r="16" customFormat="false" ht="13.8" hidden="false" customHeight="false" outlineLevel="0" collapsed="false">
      <c r="A16" s="0" t="n">
        <v>15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TCCC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87</v>
      </c>
      <c r="Y16" s="0" t="s">
        <v>86</v>
      </c>
      <c r="Z16" s="0" t="s">
        <v>64</v>
      </c>
    </row>
    <row r="17" customFormat="false" ht="13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TCCC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87</v>
      </c>
      <c r="Y17" s="0" t="s">
        <v>86</v>
      </c>
      <c r="Z17" s="0" t="s">
        <v>64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TCCC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87</v>
      </c>
      <c r="Y18" s="0" t="s">
        <v>86</v>
      </c>
      <c r="Z18" s="0" t="s">
        <v>64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TCCC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87</v>
      </c>
      <c r="Y19" s="0" t="s">
        <v>86</v>
      </c>
      <c r="Z19" s="0" t="s">
        <v>64</v>
      </c>
    </row>
    <row r="20" customFormat="false" ht="13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TCCC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0.9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87</v>
      </c>
      <c r="Y20" s="0" t="s">
        <v>86</v>
      </c>
      <c r="Z20" s="0" t="s">
        <v>64</v>
      </c>
    </row>
    <row r="21" customFormat="false" ht="13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12</v>
      </c>
      <c r="E21" s="0" t="n">
        <v>11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TCCC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87</v>
      </c>
      <c r="Y21" s="0" t="s">
        <v>86</v>
      </c>
      <c r="Z21" s="0" t="s">
        <v>64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15</v>
      </c>
      <c r="E22" s="0" t="n">
        <v>1</v>
      </c>
      <c r="F22" s="0" t="n">
        <v>2</v>
      </c>
      <c r="G22" s="0" t="n">
        <v>1</v>
      </c>
      <c r="H22" s="0" t="s">
        <v>72</v>
      </c>
      <c r="I22" s="0" t="str">
        <f aca="false">VLOOKUP(D22,products!$A$2:$P$16,2,0)</f>
        <v>Product_211_32_15</v>
      </c>
      <c r="J22" s="0" t="str">
        <f aca="false">VLOOKUP(D22,products!$A$2:$P$16,3,0)</f>
        <v>211_32_15</v>
      </c>
      <c r="K22" s="0" t="str">
        <f aca="false">VLOOKUP(D22,products!$A$2:$P$16,4,0)</f>
        <v>SKU</v>
      </c>
      <c r="L22" s="0" t="str">
        <f aca="false">VLOOKUP($D22,products!$A$2:$P$16,8,0)</f>
        <v>Brand_21</v>
      </c>
      <c r="M22" s="0" t="str">
        <f aca="false">VLOOKUP($D22,products!$A$2:$P$16,6,0)</f>
        <v>Man_2</v>
      </c>
      <c r="N22" s="0" t="n">
        <f aca="false">VLOOKUP($D22,products!$A$2:$P$16,10,0)</f>
        <v>1</v>
      </c>
      <c r="O22" s="0" t="str">
        <f aca="false">VLOOKUP($D22,products!$A$2:$P$16,11,0)</f>
        <v>Cat_3</v>
      </c>
      <c r="P22" s="0" t="n">
        <f aca="false">D22</f>
        <v>15</v>
      </c>
      <c r="Q22" s="0" t="str">
        <f aca="false">VLOOKUP($D22,products!$A$2:$P$16,13,0)</f>
        <v>SubCat_32</v>
      </c>
      <c r="R22" s="0" t="str">
        <f aca="false">VLOOKUP($D22,products!$A$2:$P$16,14,0)</f>
        <v>FF_3</v>
      </c>
      <c r="S22" s="0" t="n">
        <f aca="false">VLOOKUP($D22,products!$A$2:$P$16,15,0)</f>
        <v>0.33</v>
      </c>
      <c r="T22" s="0" t="str">
        <f aca="false">VLOOKUP($D22,products!$A$2:$P$16,16,0)</f>
        <v>l</v>
      </c>
      <c r="U22" s="0" t="str">
        <f aca="false">VLOOKUP($D22,products!$A$2:$P$16,8,0)</f>
        <v>Brand_21</v>
      </c>
      <c r="V22" s="0" t="str">
        <f aca="false">VLOOKUP($D22,products!$A$2:$P$16,9,0)</f>
        <v>SubBrand_211</v>
      </c>
      <c r="W22" s="0" t="s">
        <v>65</v>
      </c>
      <c r="X22" s="0" t="s">
        <v>87</v>
      </c>
      <c r="Y22" s="0" t="s">
        <v>86</v>
      </c>
      <c r="Z22" s="0" t="s">
        <v>64</v>
      </c>
    </row>
    <row r="23" customFormat="false" ht="13.8" hidden="false" customHeight="false" outlineLevel="0" collapsed="false">
      <c r="A23" s="0" t="n">
        <v>22</v>
      </c>
      <c r="B23" s="0" t="n">
        <v>1</v>
      </c>
      <c r="C23" s="0" t="n">
        <v>3</v>
      </c>
      <c r="D23" s="0" t="n">
        <v>1</v>
      </c>
      <c r="E23" s="0" t="n">
        <v>3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Product_111_11_01</v>
      </c>
      <c r="J23" s="0" t="str">
        <f aca="false">VLOOKUP(D23,products!$A$2:$P$16,3,0)</f>
        <v>111_11_01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TCCC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1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0.5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87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23</v>
      </c>
      <c r="B24" s="0" t="n">
        <v>1</v>
      </c>
      <c r="C24" s="0" t="n">
        <v>3</v>
      </c>
      <c r="D24" s="0" t="n">
        <v>2</v>
      </c>
      <c r="E24" s="0" t="n">
        <v>1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Product_111_11_02</v>
      </c>
      <c r="J24" s="0" t="str">
        <f aca="false">VLOOKUP(D24,products!$A$2:$P$16,3,0)</f>
        <v>111_11_02</v>
      </c>
      <c r="K24" s="0" t="str">
        <f aca="false">VLOOKUP(D24,products!$A$2:$P$16,4,0)</f>
        <v>SKU</v>
      </c>
      <c r="L24" s="0" t="str">
        <f aca="false">VLOOKUP($D24,products!$A$2:$P$16,8,0)</f>
        <v>Brand_11</v>
      </c>
      <c r="M24" s="0" t="str">
        <f aca="false">VLOOKUP($D24,products!$A$2:$P$16,6,0)</f>
        <v>TCCC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2</v>
      </c>
      <c r="Q24" s="0" t="str">
        <f aca="false">VLOOKUP($D24,products!$A$2:$P$16,13,0)</f>
        <v>SubCat_11</v>
      </c>
      <c r="R24" s="0" t="str">
        <f aca="false">VLOOKUP($D24,products!$A$2:$P$16,14,0)</f>
        <v>FF_1</v>
      </c>
      <c r="S24" s="0" t="n">
        <f aca="false">VLOOKUP($D24,products!$A$2:$P$16,15,0)</f>
        <v>0.33</v>
      </c>
      <c r="T24" s="0" t="str">
        <f aca="false">VLOOKUP($D24,products!$A$2:$P$16,16,0)</f>
        <v>l</v>
      </c>
      <c r="U24" s="0" t="str">
        <f aca="false">VLOOKUP($D24,products!$A$2:$P$16,8,0)</f>
        <v>Brand_11</v>
      </c>
      <c r="V24" s="0" t="str">
        <f aca="false">VLOOKUP($D24,products!$A$2:$P$16,9,0)</f>
        <v>SubBrand_111</v>
      </c>
      <c r="W24" s="0" t="s">
        <v>65</v>
      </c>
      <c r="X24" s="0" t="s">
        <v>87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24</v>
      </c>
      <c r="B25" s="0" t="n">
        <v>1</v>
      </c>
      <c r="C25" s="0" t="n">
        <v>3</v>
      </c>
      <c r="D25" s="0" t="n">
        <v>5</v>
      </c>
      <c r="E25" s="0" t="n">
        <v>2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Product_121_13_05</v>
      </c>
      <c r="J25" s="0" t="str">
        <f aca="false">VLOOKUP(D25,products!$A$2:$P$16,3,0)</f>
        <v>121_13_05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TCCC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5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87</v>
      </c>
      <c r="Y25" s="0" t="s">
        <v>86</v>
      </c>
      <c r="Z25" s="0" t="s">
        <v>64</v>
      </c>
    </row>
    <row r="26" customFormat="false" ht="13.8" hidden="false" customHeight="false" outlineLevel="0" collapsed="false">
      <c r="A26" s="0" t="n">
        <v>25</v>
      </c>
      <c r="B26" s="0" t="n">
        <v>1</v>
      </c>
      <c r="C26" s="0" t="n">
        <v>3</v>
      </c>
      <c r="D26" s="0" t="n">
        <v>6</v>
      </c>
      <c r="E26" s="0" t="n">
        <v>3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Product_121_13_06</v>
      </c>
      <c r="J26" s="0" t="str">
        <f aca="false">VLOOKUP(D26,products!$A$2:$P$16,3,0)</f>
        <v>121_13_06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TCCC</v>
      </c>
      <c r="N26" s="0" t="n">
        <f aca="false">VLOOKUP($D26,products!$A$2:$P$16,10,0)</f>
        <v>1</v>
      </c>
      <c r="O26" s="0" t="str">
        <f aca="false">VLOOKUP($D26,products!$A$2:$P$16,11,0)</f>
        <v>Cat_1</v>
      </c>
      <c r="P26" s="0" t="n">
        <f aca="false">D26</f>
        <v>6</v>
      </c>
      <c r="Q26" s="0" t="str">
        <f aca="false">VLOOKUP($D26,products!$A$2:$P$16,13,0)</f>
        <v>SubCat_13</v>
      </c>
      <c r="R26" s="0" t="str">
        <f aca="false">VLOOKUP($D26,products!$A$2:$P$16,14,0)</f>
        <v>FF_1</v>
      </c>
      <c r="S26" s="0" t="n">
        <f aca="false">VLOOKUP($D26,products!$A$2:$P$16,15,0)</f>
        <v>0.5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87</v>
      </c>
      <c r="Y26" s="0" t="s">
        <v>86</v>
      </c>
      <c r="Z26" s="0" t="s">
        <v>64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3</v>
      </c>
      <c r="D27" s="0" t="n">
        <v>7</v>
      </c>
      <c r="E27" s="0" t="n">
        <v>8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Product_121_21_07</v>
      </c>
      <c r="J27" s="0" t="str">
        <f aca="false">VLOOKUP(D27,products!$A$2:$P$16,3,0)</f>
        <v>121_21_07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TCCC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7</v>
      </c>
      <c r="Q27" s="0" t="str">
        <f aca="false">VLOOKUP($D27,products!$A$2:$P$16,13,0)</f>
        <v>SubCat_21</v>
      </c>
      <c r="R27" s="0" t="str">
        <f aca="false">VLOOKUP($D27,products!$A$2:$P$16,14,0)</f>
        <v>FF_2</v>
      </c>
      <c r="S27" s="0" t="n">
        <f aca="false">VLOOKUP($D27,products!$A$2:$P$16,15,0)</f>
        <v>0.33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SubBrand_121</v>
      </c>
      <c r="W27" s="0" t="s">
        <v>65</v>
      </c>
      <c r="X27" s="0" t="s">
        <v>87</v>
      </c>
      <c r="Y27" s="0" t="s">
        <v>86</v>
      </c>
      <c r="Z27" s="0" t="s">
        <v>64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3</v>
      </c>
      <c r="D28" s="0" t="n">
        <v>8</v>
      </c>
      <c r="E28" s="0" t="n">
        <v>12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Product_122_21_08</v>
      </c>
      <c r="J28" s="0" t="str">
        <f aca="false">VLOOKUP(D28,products!$A$2:$P$16,3,0)</f>
        <v>122_21_08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TCCC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8</v>
      </c>
      <c r="Q28" s="0" t="str">
        <f aca="false">VLOOKUP($D28,products!$A$2:$P$16,13,0)</f>
        <v>SubCat_21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87</v>
      </c>
      <c r="Y28" s="0" t="s">
        <v>86</v>
      </c>
      <c r="Z28" s="0" t="s">
        <v>64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3</v>
      </c>
      <c r="D29" s="0" t="n">
        <v>9</v>
      </c>
      <c r="E29" s="0" t="n">
        <v>3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Product_122_22_09</v>
      </c>
      <c r="J29" s="0" t="str">
        <f aca="false">VLOOKUP(D29,products!$A$2:$P$16,3,0)</f>
        <v>122_22_09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TCCC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9</v>
      </c>
      <c r="Q29" s="0" t="str">
        <f aca="false">VLOOKUP($D29,products!$A$2:$P$16,13,0)</f>
        <v>SubCat_22</v>
      </c>
      <c r="R29" s="0" t="str">
        <f aca="false">VLOOKUP($D29,products!$A$2:$P$16,14,0)</f>
        <v>FF_1</v>
      </c>
      <c r="S29" s="0" t="n">
        <f aca="false">VLOOKUP($D29,products!$A$2:$P$16,15,0)</f>
        <v>0.5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87</v>
      </c>
      <c r="Y29" s="0" t="s">
        <v>86</v>
      </c>
      <c r="Z29" s="0" t="s">
        <v>64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3</v>
      </c>
      <c r="D30" s="0" t="n">
        <v>10</v>
      </c>
      <c r="E30" s="0" t="n">
        <v>6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Product_122_22_10</v>
      </c>
      <c r="J30" s="0" t="str">
        <f aca="false">VLOOKUP(D30,products!$A$2:$P$16,3,0)</f>
        <v>122_22_10</v>
      </c>
      <c r="K30" s="0" t="str">
        <f aca="false">VLOOKUP(D30,products!$A$2:$P$16,4,0)</f>
        <v>SKU</v>
      </c>
      <c r="L30" s="0" t="str">
        <f aca="false">VLOOKUP($D30,products!$A$2:$P$16,8,0)</f>
        <v>Brand_12</v>
      </c>
      <c r="M30" s="0" t="str">
        <f aca="false">VLOOKUP($D30,products!$A$2:$P$16,6,0)</f>
        <v>TCCC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10</v>
      </c>
      <c r="Q30" s="0" t="str">
        <f aca="false">VLOOKUP($D30,products!$A$2:$P$16,13,0)</f>
        <v>SubCat_22</v>
      </c>
      <c r="R30" s="0" t="str">
        <f aca="false">VLOOKUP($D30,products!$A$2:$P$16,14,0)</f>
        <v>FF_3</v>
      </c>
      <c r="S30" s="0" t="n">
        <f aca="false">VLOOKUP($D30,products!$A$2:$P$16,15,0)</f>
        <v>0.33</v>
      </c>
      <c r="T30" s="0" t="str">
        <f aca="false">VLOOKUP($D30,products!$A$2:$P$16,16,0)</f>
        <v>l</v>
      </c>
      <c r="U30" s="0" t="str">
        <f aca="false">VLOOKUP($D30,products!$A$2:$P$16,8,0)</f>
        <v>Brand_12</v>
      </c>
      <c r="V30" s="0" t="str">
        <f aca="false">VLOOKUP($D30,products!$A$2:$P$16,9,0)</f>
        <v>SubBrand_122</v>
      </c>
      <c r="W30" s="0" t="s">
        <v>65</v>
      </c>
      <c r="X30" s="0" t="s">
        <v>87</v>
      </c>
      <c r="Y30" s="0" t="s">
        <v>86</v>
      </c>
      <c r="Z30" s="0" t="s">
        <v>64</v>
      </c>
    </row>
    <row r="31" customFormat="false" ht="13.8" hidden="false" customHeight="false" outlineLevel="0" collapsed="false">
      <c r="A31" s="0" t="n">
        <v>30</v>
      </c>
      <c r="B31" s="0" t="n">
        <v>1</v>
      </c>
      <c r="C31" s="0" t="n">
        <v>3</v>
      </c>
      <c r="D31" s="0" t="n">
        <v>11</v>
      </c>
      <c r="E31" s="0" t="n">
        <v>9</v>
      </c>
      <c r="F31" s="0" t="n">
        <v>3</v>
      </c>
      <c r="G31" s="0" t="n">
        <v>1</v>
      </c>
      <c r="H31" s="0" t="s">
        <v>73</v>
      </c>
      <c r="I31" s="0" t="str">
        <f aca="false">VLOOKUP(D31,products!$A$2:$P$16,2,0)</f>
        <v>Product_113_23_11</v>
      </c>
      <c r="J31" s="0" t="str">
        <f aca="false">VLOOKUP(D31,products!$A$2:$P$16,3,0)</f>
        <v>113_23_11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TCCC</v>
      </c>
      <c r="N31" s="0" t="n">
        <f aca="false">VLOOKUP($D31,products!$A$2:$P$16,10,0)</f>
        <v>1</v>
      </c>
      <c r="O31" s="0" t="str">
        <f aca="false">VLOOKUP($D31,products!$A$2:$P$16,11,0)</f>
        <v>Cat_2</v>
      </c>
      <c r="P31" s="0" t="n">
        <f aca="false">D31</f>
        <v>11</v>
      </c>
      <c r="Q31" s="0" t="str">
        <f aca="false">VLOOKUP($D31,products!$A$2:$P$16,13,0)</f>
        <v>SubCat_23</v>
      </c>
      <c r="R31" s="0" t="str">
        <f aca="false">VLOOKUP($D31,products!$A$2:$P$16,14,0)</f>
        <v>FF_1</v>
      </c>
      <c r="S31" s="0" t="n">
        <f aca="false">VLOOKUP($D31,products!$A$2:$P$16,15,0)</f>
        <v>0.9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SubBrand_113</v>
      </c>
      <c r="W31" s="0" t="s">
        <v>65</v>
      </c>
      <c r="X31" s="0" t="s">
        <v>87</v>
      </c>
      <c r="Y31" s="0" t="s">
        <v>86</v>
      </c>
      <c r="Z31" s="0" t="s">
        <v>64</v>
      </c>
    </row>
    <row r="32" customFormat="false" ht="13.8" hidden="false" customHeight="false" outlineLevel="0" collapsed="false">
      <c r="A32" s="0" t="n">
        <v>31</v>
      </c>
      <c r="B32" s="0" t="n">
        <v>1</v>
      </c>
      <c r="C32" s="0" t="n">
        <v>4</v>
      </c>
      <c r="D32" s="0" t="n">
        <v>3</v>
      </c>
      <c r="E32" s="0" t="n">
        <v>7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Product_112_12_03</v>
      </c>
      <c r="J32" s="0" t="str">
        <f aca="false">VLOOKUP(D32,products!$A$2:$P$16,3,0)</f>
        <v>112_12_03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TCCC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3</v>
      </c>
      <c r="Q32" s="0" t="str">
        <f aca="false">VLOOKUP($D32,products!$A$2:$P$16,13,0)</f>
        <v>SubCat_12</v>
      </c>
      <c r="R32" s="0" t="str">
        <f aca="false">VLOOKUP($D32,products!$A$2:$P$16,14,0)</f>
        <v>FF_2</v>
      </c>
      <c r="S32" s="0" t="n">
        <f aca="false">VLOOKUP($D32,products!$A$2:$P$16,15,0)</f>
        <v>0.33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88</v>
      </c>
      <c r="Y32" s="0" t="s">
        <v>89</v>
      </c>
      <c r="Z32" s="0" t="s">
        <v>67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4</v>
      </c>
      <c r="D33" s="0" t="n">
        <v>4</v>
      </c>
      <c r="E33" s="0" t="n">
        <v>5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Product_112_12_04</v>
      </c>
      <c r="J33" s="0" t="str">
        <f aca="false">VLOOKUP(D33,products!$A$2:$P$16,3,0)</f>
        <v>112_12_04</v>
      </c>
      <c r="K33" s="0" t="str">
        <f aca="false">VLOOKUP(D33,products!$A$2:$P$16,4,0)</f>
        <v>SKU</v>
      </c>
      <c r="L33" s="0" t="str">
        <f aca="false">VLOOKUP($D33,products!$A$2:$P$16,8,0)</f>
        <v>Brand_11</v>
      </c>
      <c r="M33" s="0" t="str">
        <f aca="false">VLOOKUP($D33,products!$A$2:$P$16,6,0)</f>
        <v>TCCC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4</v>
      </c>
      <c r="Q33" s="0" t="str">
        <f aca="false">VLOOKUP($D33,products!$A$2:$P$16,13,0)</f>
        <v>SubCat_12</v>
      </c>
      <c r="R33" s="0" t="str">
        <f aca="false">VLOOKUP($D33,products!$A$2:$P$16,14,0)</f>
        <v>FF_1</v>
      </c>
      <c r="S33" s="0" t="n">
        <f aca="false">VLOOKUP($D33,products!$A$2:$P$16,15,0)</f>
        <v>0.9</v>
      </c>
      <c r="T33" s="0" t="str">
        <f aca="false">VLOOKUP($D33,products!$A$2:$P$16,16,0)</f>
        <v>l</v>
      </c>
      <c r="U33" s="0" t="str">
        <f aca="false">VLOOKUP($D33,products!$A$2:$P$16,8,0)</f>
        <v>Brand_11</v>
      </c>
      <c r="V33" s="0" t="str">
        <f aca="false">VLOOKUP($D33,products!$A$2:$P$16,9,0)</f>
        <v>SubBrand_112</v>
      </c>
      <c r="W33" s="0" t="s">
        <v>66</v>
      </c>
      <c r="X33" s="0" t="s">
        <v>88</v>
      </c>
      <c r="Y33" s="0" t="s">
        <v>89</v>
      </c>
      <c r="Z33" s="0" t="s">
        <v>67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4</v>
      </c>
      <c r="D34" s="0" t="n">
        <v>5</v>
      </c>
      <c r="E34" s="0" t="n">
        <v>4</v>
      </c>
      <c r="F34" s="0" t="n">
        <v>4</v>
      </c>
      <c r="G34" s="0" t="n">
        <v>1</v>
      </c>
      <c r="H34" s="0" t="s">
        <v>74</v>
      </c>
      <c r="I34" s="0" t="str">
        <f aca="false">VLOOKUP(D34,products!$A$2:$P$16,2,0)</f>
        <v>Product_121_13_05</v>
      </c>
      <c r="J34" s="0" t="str">
        <f aca="false">VLOOKUP(D34,products!$A$2:$P$16,3,0)</f>
        <v>121_13_05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TCCC</v>
      </c>
      <c r="N34" s="0" t="n">
        <f aca="false">VLOOKUP($D34,products!$A$2:$P$16,10,0)</f>
        <v>1</v>
      </c>
      <c r="O34" s="0" t="str">
        <f aca="false">VLOOKUP($D34,products!$A$2:$P$16,11,0)</f>
        <v>Cat_1</v>
      </c>
      <c r="P34" s="0" t="n">
        <f aca="false">D34</f>
        <v>5</v>
      </c>
      <c r="Q34" s="0" t="str">
        <f aca="false">VLOOKUP($D34,products!$A$2:$P$16,13,0)</f>
        <v>SubCat_13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SubBrand_121</v>
      </c>
      <c r="W34" s="0" t="s">
        <v>66</v>
      </c>
      <c r="X34" s="0" t="s">
        <v>88</v>
      </c>
      <c r="Y34" s="0" t="s">
        <v>89</v>
      </c>
      <c r="Z34" s="0" t="s">
        <v>67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5</v>
      </c>
      <c r="D35" s="0" t="n">
        <v>8</v>
      </c>
      <c r="E35" s="0" t="n">
        <v>7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Product_122_21_08</v>
      </c>
      <c r="J35" s="0" t="str">
        <f aca="false">VLOOKUP(D35,products!$A$2:$P$16,3,0)</f>
        <v>122_21_08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TCCC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8</v>
      </c>
      <c r="Q35" s="0" t="str">
        <f aca="false">VLOOKUP($D35,products!$A$2:$P$16,13,0)</f>
        <v>SubCat_21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90</v>
      </c>
      <c r="Y35" s="0" t="s">
        <v>91</v>
      </c>
      <c r="Z35" s="0" t="s">
        <v>67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5</v>
      </c>
      <c r="D36" s="0" t="n">
        <v>9</v>
      </c>
      <c r="E36" s="0" t="n">
        <v>8</v>
      </c>
      <c r="F36" s="0" t="n">
        <v>5</v>
      </c>
      <c r="G36" s="0" t="n">
        <v>1</v>
      </c>
      <c r="H36" s="0" t="s">
        <v>75</v>
      </c>
      <c r="I36" s="0" t="str">
        <f aca="false">VLOOKUP(D36,products!$A$2:$P$16,2,0)</f>
        <v>Product_122_22_09</v>
      </c>
      <c r="J36" s="0" t="str">
        <f aca="false">VLOOKUP(D36,products!$A$2:$P$16,3,0)</f>
        <v>122_22_09</v>
      </c>
      <c r="K36" s="0" t="str">
        <f aca="false">VLOOKUP(D36,products!$A$2:$P$16,4,0)</f>
        <v>SKU</v>
      </c>
      <c r="L36" s="0" t="str">
        <f aca="false">VLOOKUP($D36,products!$A$2:$P$16,8,0)</f>
        <v>Brand_12</v>
      </c>
      <c r="M36" s="0" t="str">
        <f aca="false">VLOOKUP($D36,products!$A$2:$P$16,6,0)</f>
        <v>TCCC</v>
      </c>
      <c r="N36" s="0" t="n">
        <f aca="false">VLOOKUP($D36,products!$A$2:$P$16,10,0)</f>
        <v>1</v>
      </c>
      <c r="O36" s="0" t="str">
        <f aca="false">VLOOKUP($D36,products!$A$2:$P$16,11,0)</f>
        <v>Cat_2</v>
      </c>
      <c r="P36" s="0" t="n">
        <f aca="false">D36</f>
        <v>9</v>
      </c>
      <c r="Q36" s="0" t="str">
        <f aca="false">VLOOKUP($D36,products!$A$2:$P$16,13,0)</f>
        <v>SubCat_22</v>
      </c>
      <c r="R36" s="0" t="str">
        <f aca="false">VLOOKUP($D36,products!$A$2:$P$16,14,0)</f>
        <v>FF_1</v>
      </c>
      <c r="S36" s="0" t="n">
        <f aca="false">VLOOKUP($D36,products!$A$2:$P$16,15,0)</f>
        <v>0.5</v>
      </c>
      <c r="T36" s="0" t="str">
        <f aca="false">VLOOKUP($D36,products!$A$2:$P$16,16,0)</f>
        <v>l</v>
      </c>
      <c r="U36" s="0" t="str">
        <f aca="false">VLOOKUP($D36,products!$A$2:$P$16,8,0)</f>
        <v>Brand_12</v>
      </c>
      <c r="V36" s="0" t="str">
        <f aca="false">VLOOKUP($D36,products!$A$2:$P$16,9,0)</f>
        <v>SubBrand_122</v>
      </c>
      <c r="W36" s="0" t="s">
        <v>68</v>
      </c>
      <c r="X36" s="0" t="s">
        <v>90</v>
      </c>
      <c r="Y36" s="0" t="s">
        <v>91</v>
      </c>
      <c r="Z36" s="0" t="s">
        <v>67</v>
      </c>
    </row>
  </sheetData>
  <autoFilter ref="A1:Z3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85"/>
  <cols>
    <col collapsed="false" hidden="false" max="1" min="1" style="0" width="3.15789473684211"/>
    <col collapsed="false" hidden="false" max="2" min="2" style="0" width="12.8623481781377"/>
    <col collapsed="false" hidden="false" max="3" min="3" style="0" width="15.3522267206478"/>
    <col collapsed="false" hidden="false" max="4" min="4" style="0" width="11.3886639676113"/>
    <col collapsed="false" hidden="false" max="5" min="5" style="0" width="12.1255060728745"/>
    <col collapsed="false" hidden="false" max="6" min="6" style="0" width="7.71255060728745"/>
    <col collapsed="false" hidden="false" max="7" min="7" style="0" width="17.2672064777328"/>
    <col collapsed="false" hidden="false" max="8" min="8" style="0" width="19.0323886639676"/>
    <col collapsed="false" hidden="false" max="9" min="9" style="0" width="16.2388663967611"/>
    <col collapsed="false" hidden="false" max="10" min="10" style="0" width="16.5303643724696"/>
    <col collapsed="false" hidden="false" max="11" min="11" style="0" width="10.0607287449393"/>
    <col collapsed="false" hidden="false" max="12" min="12" style="0" width="9.91902834008097"/>
    <col collapsed="false" hidden="false" max="14" min="13" style="0" width="11.2388663967611"/>
    <col collapsed="false" hidden="false" max="15" min="15" style="0" width="14.7692307692308"/>
    <col collapsed="false" hidden="false" max="16" min="16" style="0" width="21.5303643724696"/>
    <col collapsed="false" hidden="false" max="17" min="17" style="0" width="16.6801619433198"/>
    <col collapsed="false" hidden="false" max="18" min="18" style="0" width="15.3522267206478"/>
    <col collapsed="false" hidden="false" max="19" min="19" style="0" width="19.3238866396761"/>
    <col collapsed="false" hidden="false" max="20" min="20" style="0" width="20.3522267206478"/>
    <col collapsed="false" hidden="false" max="21" min="21" style="0" width="19.0323886639676"/>
    <col collapsed="false" hidden="false" max="22" min="22" style="0" width="16.9757085020243"/>
    <col collapsed="false" hidden="false" max="23" min="23" style="0" width="10.0607287449393"/>
    <col collapsed="false" hidden="false" max="24" min="24" style="0" width="13.4453441295547"/>
    <col collapsed="false" hidden="false" max="1025" min="25" style="0" width="9.1417004048583"/>
  </cols>
  <sheetData>
    <row r="1" customFormat="false" ht="13.8" hidden="false" customHeight="false" outlineLevel="0" collapsed="false">
      <c r="A1" s="1" t="s">
        <v>80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</row>
    <row r="2" customFormat="false" ht="13.8" hidden="false" customHeight="false" outlineLevel="0" collapsed="false">
      <c r="A2" s="0" t="n">
        <v>1</v>
      </c>
      <c r="C2" s="0" t="s">
        <v>115</v>
      </c>
      <c r="D2" s="0" t="s">
        <v>116</v>
      </c>
      <c r="E2" s="0" t="n">
        <v>20</v>
      </c>
      <c r="F2" s="0" t="n">
        <v>1</v>
      </c>
      <c r="G2" s="0" t="n">
        <v>3</v>
      </c>
      <c r="H2" s="0" t="n">
        <v>5</v>
      </c>
      <c r="N2" s="0" t="s">
        <v>117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W2" s="0" t="n">
        <v>0</v>
      </c>
    </row>
    <row r="3" customFormat="false" ht="13.8" hidden="false" customHeight="false" outlineLevel="0" collapsed="false">
      <c r="A3" s="0" t="n">
        <v>2</v>
      </c>
      <c r="C3" s="0" t="s">
        <v>118</v>
      </c>
      <c r="D3" s="0" t="s">
        <v>119</v>
      </c>
      <c r="E3" s="0" t="n">
        <v>20</v>
      </c>
      <c r="F3" s="0" t="n">
        <v>1</v>
      </c>
      <c r="G3" s="0" t="n">
        <v>4</v>
      </c>
      <c r="H3" s="0" t="n">
        <v>8</v>
      </c>
      <c r="N3" s="0" t="s">
        <v>117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v>0</v>
      </c>
    </row>
    <row r="4" customFormat="false" ht="13.8" hidden="false" customHeight="false" outlineLevel="0" collapsed="false">
      <c r="A4" s="0" t="n">
        <v>3</v>
      </c>
      <c r="C4" s="0" t="s">
        <v>120</v>
      </c>
      <c r="D4" s="0" t="s">
        <v>121</v>
      </c>
      <c r="E4" s="0" t="n">
        <v>20</v>
      </c>
      <c r="F4" s="0" t="n">
        <v>1</v>
      </c>
      <c r="G4" s="0" t="n">
        <v>2002</v>
      </c>
      <c r="H4" s="0" t="n">
        <v>4</v>
      </c>
      <c r="J4" s="0" t="n">
        <v>1</v>
      </c>
      <c r="N4" s="0" t="s">
        <v>117</v>
      </c>
      <c r="O4" s="0" t="n">
        <v>2001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v>0</v>
      </c>
    </row>
    <row r="5" customFormat="false" ht="13.8" hidden="false" customHeight="false" outlineLevel="0" collapsed="false">
      <c r="A5" s="0" t="n">
        <v>4</v>
      </c>
      <c r="C5" s="0" t="s">
        <v>122</v>
      </c>
      <c r="D5" s="0" t="s">
        <v>123</v>
      </c>
      <c r="E5" s="0" t="n">
        <v>20</v>
      </c>
      <c r="F5" s="0" t="n">
        <v>1</v>
      </c>
      <c r="G5" s="0" t="n">
        <v>1</v>
      </c>
      <c r="H5" s="0" t="n">
        <v>2002</v>
      </c>
      <c r="J5" s="0" t="n">
        <v>1</v>
      </c>
      <c r="N5" s="0" t="s">
        <v>117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v>0</v>
      </c>
    </row>
    <row r="6" customFormat="false" ht="13.8" hidden="false" customHeight="false" outlineLevel="0" collapsed="false">
      <c r="A6" s="0" t="n">
        <v>5</v>
      </c>
      <c r="C6" s="0" t="s">
        <v>124</v>
      </c>
      <c r="D6" s="0" t="s">
        <v>124</v>
      </c>
      <c r="E6" s="0" t="n">
        <v>20</v>
      </c>
      <c r="F6" s="0" t="n">
        <v>1</v>
      </c>
      <c r="G6" s="0" t="n">
        <v>3</v>
      </c>
      <c r="H6" s="0" t="n">
        <v>4</v>
      </c>
      <c r="N6" s="0" t="s">
        <v>125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9.1417004048583"/>
    <col collapsed="false" hidden="false" max="2" min="2" style="0" width="10.9473684210526"/>
    <col collapsed="false" hidden="false" max="3" min="3" style="0" width="16.5303643724696"/>
    <col collapsed="false" hidden="false" max="1025" min="4" style="0" width="9.1417004048583"/>
  </cols>
  <sheetData>
    <row r="1" customFormat="false" ht="13.8" hidden="false" customHeight="false" outlineLevel="0" collapsed="false">
      <c r="A1" s="1" t="s">
        <v>80</v>
      </c>
      <c r="B1" s="1" t="s">
        <v>126</v>
      </c>
      <c r="C1" s="1" t="s">
        <v>100</v>
      </c>
    </row>
    <row r="2" customFormat="false" ht="12.85" hidden="false" customHeight="false" outlineLevel="0" collapsed="false">
      <c r="A2" s="0" t="n">
        <v>1</v>
      </c>
      <c r="B2" s="0" t="s">
        <v>127</v>
      </c>
      <c r="C2" s="0" t="n">
        <v>1</v>
      </c>
    </row>
    <row r="3" customFormat="false" ht="12.85" hidden="false" customHeight="false" outlineLevel="0" collapsed="false">
      <c r="A3" s="0" t="n">
        <v>2</v>
      </c>
      <c r="B3" s="0" t="s">
        <v>128</v>
      </c>
      <c r="C3" s="0" t="n">
        <v>1</v>
      </c>
    </row>
    <row r="4" customFormat="false" ht="12.85" hidden="false" customHeight="false" outlineLevel="0" collapsed="false">
      <c r="A4" s="0" t="n">
        <v>3</v>
      </c>
      <c r="B4" s="0" t="s">
        <v>129</v>
      </c>
      <c r="C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3.8"/>
  <cols>
    <col collapsed="false" hidden="false" max="1" min="1" style="0" width="9.1417004048583"/>
    <col collapsed="false" hidden="false" max="2" min="2" style="0" width="16.5303643724696"/>
    <col collapsed="false" hidden="false" max="3" min="3" style="0" width="19.0323886639676"/>
    <col collapsed="false" hidden="false" max="1025" min="4" style="0" width="9.1417004048583"/>
  </cols>
  <sheetData>
    <row r="1" customFormat="false" ht="13.8" hidden="false" customHeight="false" outlineLevel="0" collapsed="false">
      <c r="A1" s="1" t="s">
        <v>80</v>
      </c>
      <c r="B1" s="1" t="s">
        <v>130</v>
      </c>
      <c r="C1" s="1" t="s">
        <v>131</v>
      </c>
      <c r="D1" s="1" t="s">
        <v>132</v>
      </c>
    </row>
    <row r="2" customFormat="false" ht="13.8" hidden="false" customHeight="false" outlineLevel="0" collapsed="false">
      <c r="A2" s="0" t="n">
        <v>1</v>
      </c>
      <c r="B2" s="0" t="s">
        <v>133</v>
      </c>
      <c r="C2" s="0" t="s">
        <v>134</v>
      </c>
    </row>
    <row r="3" customFormat="false" ht="13.8" hidden="false" customHeight="false" outlineLevel="0" collapsed="false">
      <c r="A3" s="0" t="n">
        <v>2</v>
      </c>
      <c r="B3" s="0" t="s">
        <v>135</v>
      </c>
      <c r="C3" s="0" t="s">
        <v>136</v>
      </c>
    </row>
    <row r="4" customFormat="false" ht="13.8" hidden="false" customHeight="false" outlineLevel="0" collapsed="false">
      <c r="A4" s="0" t="n">
        <v>3</v>
      </c>
      <c r="B4" s="0" t="s">
        <v>137</v>
      </c>
      <c r="C4" s="0" t="s">
        <v>138</v>
      </c>
    </row>
    <row r="5" customFormat="false" ht="13.8" hidden="false" customHeight="false" outlineLevel="0" collapsed="false">
      <c r="A5" s="0" t="n">
        <v>4</v>
      </c>
      <c r="B5" s="0" t="s">
        <v>10</v>
      </c>
      <c r="C5" s="0" t="s">
        <v>139</v>
      </c>
    </row>
    <row r="6" customFormat="false" ht="13.8" hidden="false" customHeight="false" outlineLevel="0" collapsed="false">
      <c r="A6" s="0" t="n">
        <v>5</v>
      </c>
      <c r="B6" s="0" t="s">
        <v>140</v>
      </c>
      <c r="C6" s="0" t="s">
        <v>141</v>
      </c>
    </row>
    <row r="7" customFormat="false" ht="13.8" hidden="false" customHeight="false" outlineLevel="0" collapsed="false">
      <c r="A7" s="0" t="n">
        <v>6</v>
      </c>
      <c r="B7" s="0" t="s">
        <v>142</v>
      </c>
      <c r="C7" s="0" t="s">
        <v>143</v>
      </c>
    </row>
    <row r="8" customFormat="false" ht="13.8" hidden="false" customHeight="false" outlineLevel="0" collapsed="false">
      <c r="A8" s="0" t="n">
        <v>7</v>
      </c>
      <c r="B8" s="0" t="s">
        <v>12</v>
      </c>
      <c r="C8" s="0" t="s">
        <v>144</v>
      </c>
    </row>
    <row r="9" customFormat="false" ht="13.8" hidden="false" customHeight="false" outlineLevel="0" collapsed="false">
      <c r="A9" s="0" t="n">
        <v>8</v>
      </c>
      <c r="B9" s="0" t="s">
        <v>145</v>
      </c>
      <c r="C9" s="0" t="s">
        <v>146</v>
      </c>
      <c r="D9" s="0" t="s">
        <v>94</v>
      </c>
    </row>
    <row r="10" customFormat="false" ht="13.8" hidden="false" customHeight="false" outlineLevel="0" collapsed="false">
      <c r="A10" s="0" t="n">
        <v>9</v>
      </c>
      <c r="B10" s="0" t="s">
        <v>147</v>
      </c>
      <c r="C10" s="0" t="s">
        <v>148</v>
      </c>
    </row>
    <row r="11" customFormat="false" ht="13.8" hidden="false" customHeight="false" outlineLevel="0" collapsed="false">
      <c r="A11" s="0" t="n">
        <v>10</v>
      </c>
      <c r="B11" s="0" t="s">
        <v>149</v>
      </c>
    </row>
    <row r="12" customFormat="false" ht="13.8" hidden="false" customHeight="false" outlineLevel="0" collapsed="false">
      <c r="A12" s="0" t="n">
        <v>11</v>
      </c>
      <c r="B12" s="0" t="s">
        <v>150</v>
      </c>
      <c r="C12" s="0" t="s">
        <v>151</v>
      </c>
    </row>
    <row r="13" customFormat="false" ht="13.8" hidden="false" customHeight="false" outlineLevel="0" collapsed="false">
      <c r="A13" s="0" t="n">
        <v>12</v>
      </c>
      <c r="B13" s="0" t="s">
        <v>152</v>
      </c>
      <c r="C13" s="0" t="s">
        <v>153</v>
      </c>
    </row>
    <row r="14" customFormat="false" ht="13.8" hidden="false" customHeight="false" outlineLevel="0" collapsed="false">
      <c r="A14" s="0" t="n">
        <v>13</v>
      </c>
      <c r="B14" s="0" t="s">
        <v>154</v>
      </c>
      <c r="C14" s="0" t="s">
        <v>155</v>
      </c>
    </row>
    <row r="15" customFormat="false" ht="13.8" hidden="false" customHeight="false" outlineLevel="0" collapsed="false">
      <c r="A15" s="0" t="n">
        <v>14</v>
      </c>
      <c r="B15" s="0" t="s">
        <v>156</v>
      </c>
      <c r="C15" s="0" t="s">
        <v>157</v>
      </c>
    </row>
    <row r="16" customFormat="false" ht="13.8" hidden="false" customHeight="false" outlineLevel="0" collapsed="false">
      <c r="A16" s="0" t="n">
        <v>999</v>
      </c>
      <c r="B16" s="0" t="s">
        <v>158</v>
      </c>
    </row>
    <row r="17" customFormat="false" ht="13.8" hidden="false" customHeight="false" outlineLevel="0" collapsed="false">
      <c r="A17" s="0" t="n">
        <v>1000</v>
      </c>
      <c r="B17" s="0" t="s">
        <v>159</v>
      </c>
      <c r="C17" s="0" t="s">
        <v>160</v>
      </c>
      <c r="D17" s="0" t="s">
        <v>130</v>
      </c>
    </row>
    <row r="18" customFormat="false" ht="13.8" hidden="false" customHeight="false" outlineLevel="0" collapsed="false">
      <c r="A18" s="0" t="n">
        <v>2001</v>
      </c>
      <c r="B18" s="0" t="s">
        <v>161</v>
      </c>
      <c r="C18" s="0" t="s">
        <v>162</v>
      </c>
      <c r="D18" s="0" t="s">
        <v>163</v>
      </c>
    </row>
    <row r="19" customFormat="false" ht="13.8" hidden="false" customHeight="false" outlineLevel="0" collapsed="false">
      <c r="A19" s="0" t="n">
        <v>2002</v>
      </c>
      <c r="B19" s="0" t="s">
        <v>164</v>
      </c>
      <c r="C19" s="0" t="s">
        <v>134</v>
      </c>
      <c r="D19" s="0" t="s">
        <v>130</v>
      </c>
    </row>
    <row r="20" customFormat="false" ht="13.8" hidden="false" customHeight="false" outlineLevel="0" collapsed="false">
      <c r="A20" s="0" t="n">
        <v>2003</v>
      </c>
      <c r="B20" s="0" t="s">
        <v>165</v>
      </c>
      <c r="C20" s="0" t="s">
        <v>166</v>
      </c>
      <c r="D20" s="0" t="s">
        <v>70</v>
      </c>
    </row>
    <row r="21" customFormat="false" ht="13.8" hidden="false" customHeight="false" outlineLevel="0" collapsed="false">
      <c r="A21" s="0" t="n">
        <v>2004</v>
      </c>
      <c r="B21" s="0" t="s">
        <v>167</v>
      </c>
      <c r="C21" s="0" t="s">
        <v>168</v>
      </c>
    </row>
    <row r="22" customFormat="false" ht="13.8" hidden="false" customHeight="false" outlineLevel="0" collapsed="false">
      <c r="A22" s="0" t="n">
        <v>2005</v>
      </c>
      <c r="B22" s="0" t="s">
        <v>169</v>
      </c>
      <c r="C22" s="0" t="s">
        <v>168</v>
      </c>
    </row>
    <row r="23" customFormat="false" ht="13.8" hidden="false" customHeight="false" outlineLevel="0" collapsed="false">
      <c r="A23" s="0" t="n">
        <v>2006</v>
      </c>
      <c r="B23" s="0" t="s">
        <v>170</v>
      </c>
      <c r="C23" s="0" t="s">
        <v>168</v>
      </c>
    </row>
    <row r="24" customFormat="false" ht="13.8" hidden="false" customHeight="false" outlineLevel="0" collapsed="false">
      <c r="A24" s="0" t="n">
        <v>2007</v>
      </c>
      <c r="B24" s="0" t="s">
        <v>171</v>
      </c>
      <c r="C24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9.1417004048583"/>
    <col collapsed="false" hidden="false" max="2" min="2" style="0" width="15.582995951417"/>
    <col collapsed="false" hidden="false" max="1025" min="3" style="0" width="9.1417004048583"/>
  </cols>
  <sheetData>
    <row r="1" customFormat="false" ht="13.8" hidden="false" customHeight="false" outlineLevel="0" collapsed="false">
      <c r="A1" s="1" t="s">
        <v>80</v>
      </c>
      <c r="B1" s="1" t="s">
        <v>163</v>
      </c>
    </row>
    <row r="2" customFormat="false" ht="13.8" hidden="false" customHeight="false" outlineLevel="0" collapsed="false">
      <c r="A2" s="0" t="n">
        <v>1</v>
      </c>
      <c r="B2" s="0" t="s">
        <v>17</v>
      </c>
    </row>
    <row r="3" customFormat="false" ht="13.8" hidden="false" customHeight="false" outlineLevel="0" collapsed="false">
      <c r="A3" s="0" t="n">
        <v>2</v>
      </c>
      <c r="B3" s="0" t="s">
        <v>172</v>
      </c>
    </row>
    <row r="4" customFormat="false" ht="13.8" hidden="false" customHeight="false" outlineLevel="0" collapsed="false">
      <c r="A4" s="0" t="n">
        <v>3</v>
      </c>
      <c r="B4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2020-03-06T21:11:02Z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