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matches!$A$1:$N$52</definedName>
    <definedName function="false" hidden="true" localSheetId="2" name="_xlnm._FilterDatabase" vbProcedure="false">scif!$A$1:$U$12</definedName>
    <definedName function="false" hidden="false" localSheetId="0" name="_xlnm._FilterDatabase" vbProcedure="false">matches!$A$1:$P$52</definedName>
    <definedName function="false" hidden="false" localSheetId="0" name="_xlnm._FilterDatabase_0" vbProcedure="false">matches!$A$1:$N$52</definedName>
    <definedName function="false" hidden="false" localSheetId="0" name="_xlnm._FilterDatabase_0_0" vbProcedure="false">matches!$A$1:$P$52</definedName>
    <definedName function="false" hidden="false" localSheetId="0" name="_xlnm._FilterDatabase_0_0_0" vbProcedure="false">matches!$A$1:$N$52</definedName>
    <definedName function="false" hidden="false" localSheetId="0" name="_xlnm._FilterDatabase_0_0_0_0" vbProcedure="false">matches!$A$1:$N$52</definedName>
    <definedName function="false" hidden="false" localSheetId="0" name="_xlnm._FilterDatabase_0_0_0_0_0" vbProcedure="false">matches!$A$1:$N$52</definedName>
    <definedName function="false" hidden="false" localSheetId="0" name="_xlnm._FilterDatabase_0_0_0_0_0_0" vbProcedure="false">matches!$A$1:$N$52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<sst xmlns="http://schemas.openxmlformats.org/spreadsheetml/2006/main" count="118" uniqueCount="64">
  <si>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</si>
  <si>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</si>
  <si>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</si>
  <si>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</si>
  <si>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</si>
  <si>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</si>
  <si>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</si>
  <si>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</si>
  <si>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</si>
  <si>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</si>
  <si>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</si>
  <si>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</si>
  <si>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</si>
  <si>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</si>
  <si>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</si>
  <si>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</si>
  <si>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</si>
  <si>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</si>
  <si>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</si>
  <si>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</si>
  <si>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</si>
  <si>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</si>
  <si>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</si>
  <si>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</si>
  <si>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</si>
  <si>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</si>
  <si>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</si>
  <si>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</si>
  <si>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</si>
  <si>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</si>
  <si>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</si>
  <si>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</si>
  <si>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</si>
  <si>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</si>
  <si>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Product 1</t>
  </si>
  <si>
    <t xml:space="preserve">DORITOS</t>
  </si>
  <si>
    <t xml:space="preserve">CSN</t>
  </si>
  <si>
    <t xml:space="preserve">PEPSICO</t>
  </si>
  <si>
    <t xml:space="preserve">EAT REAL HUMMUS LENTIL &amp; QUINOA CHIPS</t>
  </si>
  <si>
    <t xml:space="preserve">Yes</t>
  </si>
  <si>
    <t xml:space="preserve">Product 2</t>
  </si>
  <si>
    <t xml:space="preserve">Fun times together Tortilla</t>
  </si>
  <si>
    <t xml:space="preserve">Product 3</t>
  </si>
  <si>
    <t xml:space="preserve">PRINGLES</t>
  </si>
  <si>
    <t xml:space="preserve">Healthier Multipack</t>
  </si>
  <si>
    <t xml:space="preserve">Fun times together Tubes</t>
  </si>
  <si>
    <t xml:space="preserve">Product 4</t>
  </si>
  <si>
    <t xml:space="preserve">Non-pepsico</t>
  </si>
  <si>
    <t xml:space="preserve">General Empty</t>
  </si>
  <si>
    <t xml:space="preserve">General</t>
  </si>
  <si>
    <t xml:space="preserve">Other</t>
  </si>
  <si>
    <t xml:space="preserve">Product 5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</si>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</sst>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I19" activeCellId="0" sqref="I19"/>
    </sheetView>
  </sheetViews>
  <sheetFormatPr defaultRowHeight="12.8"/>
  <cols>
    <col collapsed="false" hidden="false" max="1" min="1" style="0" width="12.9591836734694"/>
    <col collapsed="false" hidden="false" max="2" min="2" style="0" width="11.5714285714286"/>
    <col collapsed="false" hidden="false" max="4" min="3" style="0" width="8.50510204081633"/>
    <col collapsed="false" hidden="false" max="5" min="5" style="0" width="21.5969387755102"/>
    <col collapsed="false" hidden="false" max="6" min="6" style="0" width="12.5561224489796"/>
    <col collapsed="false" hidden="false" max="7" min="7" style="0" width="15.3877551020408"/>
    <col collapsed="false" hidden="false" max="8" min="8" style="0" width="8.50510204081633"/>
    <col collapsed="false" hidden="false" max="9" min="9" style="0" width="15.5255102040816"/>
    <col collapsed="false" hidden="false" max="12" min="10" style="0" width="8.50510204081633"/>
    <col collapsed="false" hidden="false" max="13" min="13" style="0" width="13.2295918367347"/>
    <col collapsed="false" hidden="false" max="14" min="14" style="1" width="7.96428571428571"/>
    <col collapsed="false" hidden="false" max="15" min="15" style="1" width="4.45408163265306"/>
    <col collapsed="false" hidden="false" max="16" min="16" style="1" width="16.515306122449"/>
    <col collapsed="false" hidden="false" max="17" min="17" style="1" width="14.1734693877551"/>
    <col collapsed="false" hidden="false" max="1025" min="18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N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" activeCellId="0" sqref="N2"/>
    </sheetView>
  </sheetViews>
  <sheetFormatPr defaultRowHeight="12.8"/>
  <cols>
    <col collapsed="false" hidden="false" max="1" min="1" style="0" width="9.04591836734694"/>
    <col collapsed="false" hidden="false" max="2" min="2" style="0" width="4.72448979591837"/>
    <col collapsed="false" hidden="false" max="3" min="3" style="0" width="15.5255102040816"/>
    <col collapsed="false" hidden="false" max="4" min="4" style="0" width="13.2295918367347"/>
    <col collapsed="false" hidden="false" max="5" min="5" style="0" width="11.7448979591837"/>
    <col collapsed="false" hidden="false" max="6" min="6" style="0" width="11.3418367346939"/>
    <col collapsed="false" hidden="false" max="7" min="7" style="0" width="12.8265306122449"/>
    <col collapsed="false" hidden="false" max="8" min="8" style="0" width="15.8928571428571"/>
    <col collapsed="false" hidden="false" max="9" min="9" style="0" width="13.0918367346939"/>
    <col collapsed="false" hidden="false" max="10" min="10" style="0" width="14.3112244897959"/>
    <col collapsed="false" hidden="false" max="11" min="11" style="0" width="15.2551020408163"/>
    <col collapsed="false" hidden="false" max="12" min="12" style="0" width="18.3673469387755"/>
    <col collapsed="false" hidden="false" max="13" min="13" style="0" width="25.1632653061224"/>
    <col collapsed="false" hidden="false" max="14" min="14" style="0" width="15.280612244898"/>
    <col collapsed="false" hidden="false" max="1025" min="15" style="0" width="8.50510204081633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34</v>
      </c>
      <c r="D2" s="0" t="s">
        <v>35</v>
      </c>
      <c r="E2" s="0" t="n">
        <v>136</v>
      </c>
      <c r="F2" s="0" t="s">
        <v>36</v>
      </c>
      <c r="G2" s="0" t="n">
        <v>2</v>
      </c>
      <c r="J2" s="0" t="n">
        <v>2</v>
      </c>
      <c r="K2" s="0" t="s">
        <v>37</v>
      </c>
      <c r="N2" s="0" t="s">
        <v>38</v>
      </c>
      <c r="O2" s="0" t="s">
        <v>39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40</v>
      </c>
      <c r="D3" s="0" t="s">
        <v>35</v>
      </c>
      <c r="E3" s="0" t="n">
        <v>136</v>
      </c>
      <c r="F3" s="0" t="s">
        <v>36</v>
      </c>
      <c r="G3" s="0" t="n">
        <v>2</v>
      </c>
      <c r="J3" s="0" t="n">
        <v>2</v>
      </c>
      <c r="K3" s="0" t="s">
        <v>37</v>
      </c>
      <c r="M3" s="0" t="s">
        <v>41</v>
      </c>
      <c r="O3" s="0" t="s">
        <v>39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42</v>
      </c>
      <c r="D4" s="0" t="s">
        <v>43</v>
      </c>
      <c r="E4" s="0" t="n">
        <v>189</v>
      </c>
      <c r="F4" s="0" t="s">
        <v>36</v>
      </c>
      <c r="G4" s="0" t="n">
        <v>2</v>
      </c>
      <c r="J4" s="0" t="n">
        <v>2</v>
      </c>
      <c r="K4" s="0" t="s">
        <v>37</v>
      </c>
      <c r="L4" s="0" t="s">
        <v>44</v>
      </c>
      <c r="M4" s="0" t="s">
        <v>45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46</v>
      </c>
      <c r="F5" s="0" t="s">
        <v>36</v>
      </c>
      <c r="G5" s="0" t="n">
        <v>2</v>
      </c>
      <c r="J5" s="0" t="n">
        <v>3</v>
      </c>
      <c r="K5" s="0" t="s">
        <v>47</v>
      </c>
      <c r="L5" s="0" t="s">
        <v>44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48</v>
      </c>
      <c r="F6" s="0" t="s">
        <v>49</v>
      </c>
      <c r="G6" s="0" t="n">
        <v>0</v>
      </c>
      <c r="J6" s="0" t="n">
        <v>1</v>
      </c>
      <c r="K6" s="0" t="s">
        <v>50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51</v>
      </c>
      <c r="F7" s="0" t="s">
        <v>36</v>
      </c>
      <c r="G7" s="0" t="n">
        <v>2</v>
      </c>
      <c r="J7" s="0" t="n">
        <v>2</v>
      </c>
      <c r="K7" s="0" t="s">
        <v>37</v>
      </c>
      <c r="O7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16" activeCellId="0" sqref="Q16"/>
    </sheetView>
  </sheetViews>
  <sheetFormatPr defaultRowHeight="12.8"/>
  <cols>
    <col collapsed="false" hidden="false" max="3" min="1" style="0" width="8.50510204081633"/>
    <col collapsed="false" hidden="false" max="5" min="4" style="0" width="17.0102040816327"/>
    <col collapsed="false" hidden="false" max="6" min="6" style="0" width="21.4642857142857"/>
    <col collapsed="false" hidden="false" max="9" min="7" style="0" width="13.0918367346939"/>
    <col collapsed="false" hidden="false" max="10" min="10" style="0" width="14.5816326530612"/>
    <col collapsed="false" hidden="false" max="11" min="11" style="0" width="12.9591836734694"/>
    <col collapsed="false" hidden="false" max="12" min="12" style="0" width="10.8010204081633"/>
    <col collapsed="false" hidden="false" max="13" min="13" style="0" width="8.36734693877551"/>
    <col collapsed="false" hidden="false" max="15" min="14" style="0" width="8.50510204081633"/>
    <col collapsed="false" hidden="false" max="16" min="16" style="0" width="13.0918367346939"/>
    <col collapsed="false" hidden="false" max="17" min="17" style="0" width="8.50510204081633"/>
    <col collapsed="false" hidden="false" max="18" min="18" style="0" width="12.9591836734694"/>
    <col collapsed="false" hidden="false" max="19" min="19" style="0" width="18.0612244897959"/>
    <col collapsed="false" hidden="false" max="1025" min="20" style="0" width="8.5051020408163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59</v>
      </c>
      <c r="I2" s="0" t="s">
        <v>60</v>
      </c>
      <c r="J2" s="0" t="str">
        <f aca="false">VLOOKUP(B2,all_products!$A$2:$C$6, 3, 0)</f>
        <v>General Empty</v>
      </c>
      <c r="K2" s="0" t="n">
        <f aca="false">VLOOKUP($B2, all_products!$A$2:$O$14, 4, 0)</f>
        <v>0</v>
      </c>
      <c r="L2" s="0" t="n">
        <f aca="false">VLOOKUP($B2, all_products!$A$2:$O$14, 5, 0)</f>
        <v>0</v>
      </c>
      <c r="M2" s="0" t="str">
        <f aca="false">VLOOKUP($B2, all_products!$A$2:$O$14, 6, 0)</f>
        <v>General</v>
      </c>
      <c r="N2" s="0" t="n">
        <f aca="false">VLOOKUP($B2, all_products!$A$2:$O$14, 7, 0)</f>
        <v>0</v>
      </c>
      <c r="Q2" s="0" t="n">
        <f aca="false">VLOOKUP($B2, all_products!$A$2:$K$6, 10, 0)</f>
        <v>1</v>
      </c>
      <c r="R2" s="0" t="str">
        <f aca="false">VLOOKUP($B2, all_products!$A$2:$K$6, 11, 0)</f>
        <v>Other</v>
      </c>
      <c r="S2" s="0" t="n">
        <f aca="false">VLOOKUP($B2, all_products!$A$2:$O$6, 12, 0)</f>
        <v>0</v>
      </c>
      <c r="T2" s="0" t="n">
        <f aca="false">VLOOKUP(B2, all_products!$A$2:$O$6, 13, 0)</f>
        <v>0</v>
      </c>
      <c r="U2" s="0" t="n">
        <f aca="false">VLOOKUP($B2, all_products!$A$2:$N$6, 14,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59</v>
      </c>
      <c r="I3" s="0" t="s">
        <v>60</v>
      </c>
      <c r="J3" s="0" t="str">
        <f aca="false">VLOOKUP(B3,all_products!$A$2:$C$6, 3, 0)</f>
        <v>Product 1</v>
      </c>
      <c r="K3" s="0" t="str">
        <f aca="false">VLOOKUP(B3, all_products!$A$2:$O$14, 4, 0)</f>
        <v>DORITOS</v>
      </c>
      <c r="L3" s="0" t="n">
        <f aca="false">VLOOKUP($B3, all_products!$A$2:$O$14, 5, 0)</f>
        <v>136</v>
      </c>
      <c r="M3" s="0" t="str">
        <f aca="false">VLOOKUP($B3, all_products!$A$2:$O$14, 6, 0)</f>
        <v>CSN</v>
      </c>
      <c r="N3" s="0" t="n">
        <f aca="false">VLOOKUP($B3, all_products!$A$2:$O$14, 7, 0)</f>
        <v>2</v>
      </c>
      <c r="Q3" s="0" t="n">
        <f aca="false">VLOOKUP($B3, all_products!$A$2:$K$6, 10, 0)</f>
        <v>2</v>
      </c>
      <c r="R3" s="0" t="str">
        <f aca="false">VLOOKUP(B3, all_products!$A$2:$K$6, 11, 0)</f>
        <v>PEPSICO</v>
      </c>
      <c r="S3" s="0" t="n">
        <f aca="false">VLOOKUP($B3, all_products!$A$2:$O$6, 12, 0)</f>
        <v>0</v>
      </c>
      <c r="T3" s="0" t="n">
        <f aca="false">VLOOKUP(B3, all_products!$A$2:$O$6, 13, 0)</f>
        <v>0</v>
      </c>
      <c r="U3" s="0" t="str">
        <f aca="false">VLOOKUP($B3, all_products!$A$2:$N$6, 14, 0)</f>
        <v>EAT REAL HUMMUS LENTIL &amp; QUINOA CHIPS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59</v>
      </c>
      <c r="I4" s="0" t="s">
        <v>60</v>
      </c>
      <c r="J4" s="0" t="str">
        <f aca="false">VLOOKUP(B4,all_products!$A$2:$C$6, 3, 0)</f>
        <v>Product 2</v>
      </c>
      <c r="K4" s="0" t="str">
        <f aca="false">VLOOKUP(B4, all_products!$A$2:$O$14, 4, 0)</f>
        <v>DORITOS</v>
      </c>
      <c r="L4" s="0" t="n">
        <f aca="false">VLOOKUP($B4, all_products!$A$2:$O$14, 5, 0)</f>
        <v>136</v>
      </c>
      <c r="M4" s="0" t="str">
        <f aca="false">VLOOKUP($B4, all_products!$A$2:$O$14, 6, 0)</f>
        <v>CSN</v>
      </c>
      <c r="N4" s="0" t="n">
        <f aca="false">VLOOKUP($B4, all_products!$A$2:$O$14, 7, 0)</f>
        <v>2</v>
      </c>
      <c r="Q4" s="0" t="n">
        <f aca="false">VLOOKUP($B4, all_products!$A$2:$K$6, 10, 0)</f>
        <v>2</v>
      </c>
      <c r="R4" s="0" t="str">
        <f aca="false">VLOOKUP(B4, all_products!$A$2:$K$6, 11, 0)</f>
        <v>PEPSICO</v>
      </c>
      <c r="S4" s="0" t="n">
        <f aca="false">VLOOKUP($B4, all_products!$A$2:$O$6, 12, 0)</f>
        <v>0</v>
      </c>
      <c r="T4" s="0" t="str">
        <f aca="false">VLOOKUP(B4, all_products!$A$2:$O$6, 13, 0)</f>
        <v>Fun times together Tortilla</v>
      </c>
      <c r="U4" s="0" t="n">
        <f aca="false">VLOOKUP($B4, all_products!$A$2:$N$6, 14, 0)</f>
        <v>0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59</v>
      </c>
      <c r="I5" s="0" t="s">
        <v>60</v>
      </c>
      <c r="J5" s="0" t="str">
        <f aca="false">VLOOKUP(B5,all_products!$A$2:$C$6, 3, 0)</f>
        <v>Product 3</v>
      </c>
      <c r="K5" s="0" t="str">
        <f aca="false">VLOOKUP(B5, all_products!$A$2:$O$14, 4, 0)</f>
        <v>PRINGLES</v>
      </c>
      <c r="L5" s="0" t="n">
        <f aca="false">VLOOKUP($B5, all_products!$A$2:$O$14, 5, 0)</f>
        <v>189</v>
      </c>
      <c r="M5" s="0" t="str">
        <f aca="false">VLOOKUP($B5, all_products!$A$2:$O$14, 6, 0)</f>
        <v>CSN</v>
      </c>
      <c r="N5" s="0" t="n">
        <f aca="false">VLOOKUP($B5, all_products!$A$2:$O$14, 7, 0)</f>
        <v>2</v>
      </c>
      <c r="Q5" s="0" t="n">
        <f aca="false">VLOOKUP($B5, all_products!$A$2:$K$6, 10, 0)</f>
        <v>2</v>
      </c>
      <c r="R5" s="0" t="str">
        <f aca="false">VLOOKUP(B5, all_products!$A$2:$K$6, 11, 0)</f>
        <v>PEPSICO</v>
      </c>
      <c r="S5" s="0" t="str">
        <f aca="false">VLOOKUP($B5, all_products!$A$2:$O$6, 12, 0)</f>
        <v>Healthier Multipack</v>
      </c>
      <c r="T5" s="0" t="str">
        <f aca="false">VLOOKUP(B5, all_products!$A$2:$O$6, 13, 0)</f>
        <v>Fun times together Tubes</v>
      </c>
      <c r="U5" s="0" t="n">
        <f aca="false">VLOOKUP($B5, all_products!$A$2:$N$6, 14,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59</v>
      </c>
      <c r="I6" s="0" t="s">
        <v>60</v>
      </c>
      <c r="J6" s="0" t="str">
        <f aca="false">VLOOKUP(B6,all_products!$A$2:$C$6, 3, 0)</f>
        <v>Product 4</v>
      </c>
      <c r="K6" s="0" t="n">
        <f aca="false">VLOOKUP(B6, all_products!$A$2:$O$14, 4, 0)</f>
        <v>0</v>
      </c>
      <c r="L6" s="0" t="n">
        <f aca="false">VLOOKUP($B6, all_products!$A$2:$O$14, 5, 0)</f>
        <v>0</v>
      </c>
      <c r="M6" s="0" t="str">
        <f aca="false">VLOOKUP($B6, all_products!$A$2:$O$14, 6, 0)</f>
        <v>CSN</v>
      </c>
      <c r="N6" s="0" t="n">
        <f aca="false">VLOOKUP($B6, all_products!$A$2:$O$14, 7, 0)</f>
        <v>2</v>
      </c>
      <c r="Q6" s="0" t="n">
        <f aca="false">VLOOKUP($B6, all_products!$A$2:$K$6, 10, 0)</f>
        <v>3</v>
      </c>
      <c r="R6" s="0" t="str">
        <f aca="false">VLOOKUP(B6, all_products!$A$2:$K$6, 11, 0)</f>
        <v>Non-pepsico</v>
      </c>
      <c r="S6" s="0" t="str">
        <f aca="false">VLOOKUP($B6, all_products!$A$2:$O$6, 12, 0)</f>
        <v>Healthier Multipack</v>
      </c>
      <c r="T6" s="0" t="n">
        <f aca="false">VLOOKUP(B6, all_products!$A$2:$O$6, 13, 0)</f>
        <v>0</v>
      </c>
      <c r="U6" s="0" t="n">
        <f aca="false">VLOOKUP($B6, all_products!$A$2:$N$6, 14, 0)</f>
        <v>0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59</v>
      </c>
      <c r="I7" s="0" t="s">
        <v>60</v>
      </c>
      <c r="J7" s="0" t="str">
        <f aca="false">VLOOKUP(B7,all_products!$A$2:$C$6, 3, 0)</f>
        <v>Product 1</v>
      </c>
      <c r="K7" s="0" t="str">
        <f aca="false">VLOOKUP(B7, all_products!$A$2:$O$14, 4, 0)</f>
        <v>DORITOS</v>
      </c>
      <c r="L7" s="0" t="n">
        <f aca="false">VLOOKUP($B7, all_products!$A$2:$O$14, 5, 0)</f>
        <v>136</v>
      </c>
      <c r="M7" s="0" t="str">
        <f aca="false">VLOOKUP($B7, all_products!$A$2:$O$14, 6, 0)</f>
        <v>CSN</v>
      </c>
      <c r="N7" s="0" t="n">
        <f aca="false">VLOOKUP($B7, all_products!$A$2:$O$14, 7, 0)</f>
        <v>2</v>
      </c>
      <c r="Q7" s="0" t="n">
        <f aca="false">VLOOKUP($B7, all_products!$A$2:$K$6, 10, 0)</f>
        <v>2</v>
      </c>
      <c r="R7" s="0" t="str">
        <f aca="false">VLOOKUP(B7, all_products!$A$2:$K$6, 11, 0)</f>
        <v>PEPSICO</v>
      </c>
      <c r="S7" s="0" t="n">
        <f aca="false">VLOOKUP($B7, all_products!$A$2:$O$6, 12, 0)</f>
        <v>0</v>
      </c>
      <c r="T7" s="0" t="n">
        <f aca="false">VLOOKUP(B7, all_products!$A$2:$O$6, 13, 0)</f>
        <v>0</v>
      </c>
      <c r="U7" s="0" t="str">
        <f aca="false">VLOOKUP($B7, all_products!$A$2:$N$6, 14, 0)</f>
        <v>EAT REAL HUMMUS LENTIL &amp; QUINOA CHIPS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59</v>
      </c>
      <c r="I8" s="0" t="s">
        <v>60</v>
      </c>
      <c r="J8" s="0" t="str">
        <f aca="false">VLOOKUP(B8,all_products!$A$2:$C$6, 3, 0)</f>
        <v>Product 2</v>
      </c>
      <c r="K8" s="0" t="str">
        <f aca="false">VLOOKUP(B8, all_products!$A$2:$O$14, 4, 0)</f>
        <v>DORITOS</v>
      </c>
      <c r="L8" s="0" t="n">
        <f aca="false">VLOOKUP($B8, all_products!$A$2:$O$14, 5, 0)</f>
        <v>136</v>
      </c>
      <c r="M8" s="0" t="str">
        <f aca="false">VLOOKUP($B8, all_products!$A$2:$O$14, 6, 0)</f>
        <v>CSN</v>
      </c>
      <c r="N8" s="0" t="n">
        <f aca="false">VLOOKUP($B8, all_products!$A$2:$O$14, 7, 0)</f>
        <v>2</v>
      </c>
      <c r="Q8" s="0" t="n">
        <f aca="false">VLOOKUP($B8, all_products!$A$2:$K$6, 10, 0)</f>
        <v>2</v>
      </c>
      <c r="R8" s="0" t="str">
        <f aca="false">VLOOKUP(B8, all_products!$A$2:$K$6, 11, 0)</f>
        <v>PEPSICO</v>
      </c>
      <c r="S8" s="0" t="n">
        <f aca="false">VLOOKUP($B8, all_products!$A$2:$O$6, 12, 0)</f>
        <v>0</v>
      </c>
      <c r="T8" s="0" t="str">
        <f aca="false">VLOOKUP(B8, all_products!$A$2:$O$6, 13, 0)</f>
        <v>Fun times together Tortilla</v>
      </c>
      <c r="U8" s="0" t="n">
        <f aca="false">VLOOKUP($B8, all_products!$A$2:$N$6, 14, 0)</f>
        <v>0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59</v>
      </c>
      <c r="I9" s="0" t="s">
        <v>60</v>
      </c>
      <c r="J9" s="0" t="str">
        <f aca="false">VLOOKUP(B9,all_products!$A$2:$C$6, 3, 0)</f>
        <v>Product 3</v>
      </c>
      <c r="K9" s="0" t="str">
        <f aca="false">VLOOKUP(B9, all_products!$A$2:$O$14, 4, 0)</f>
        <v>PRINGLES</v>
      </c>
      <c r="L9" s="0" t="n">
        <f aca="false">VLOOKUP($B9, all_products!$A$2:$O$14, 5, 0)</f>
        <v>189</v>
      </c>
      <c r="M9" s="0" t="str">
        <f aca="false">VLOOKUP($B9, all_products!$A$2:$O$14, 6, 0)</f>
        <v>CSN</v>
      </c>
      <c r="N9" s="0" t="n">
        <f aca="false">VLOOKUP($B9, all_products!$A$2:$O$14, 7, 0)</f>
        <v>2</v>
      </c>
      <c r="Q9" s="0" t="n">
        <f aca="false">VLOOKUP($B9, all_products!$A$2:$K$6, 10, 0)</f>
        <v>2</v>
      </c>
      <c r="R9" s="0" t="str">
        <f aca="false">VLOOKUP(B9, all_products!$A$2:$K$6, 11, 0)</f>
        <v>PEPSICO</v>
      </c>
      <c r="S9" s="0" t="str">
        <f aca="false">VLOOKUP($B9, all_products!$A$2:$O$6, 12, 0)</f>
        <v>Healthier Multipack</v>
      </c>
      <c r="T9" s="0" t="str">
        <f aca="false">VLOOKUP(B9, all_products!$A$2:$O$6, 13, 0)</f>
        <v>Fun times together Tubes</v>
      </c>
      <c r="U9" s="0" t="n">
        <f aca="false">VLOOKUP($B9, all_products!$A$2:$N$6, 14,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61</v>
      </c>
      <c r="I10" s="0" t="s">
        <v>62</v>
      </c>
      <c r="J10" s="0" t="str">
        <f aca="false">VLOOKUP(B10,all_products!$A$2:$C$6, 3, 0)</f>
        <v>Product 1</v>
      </c>
      <c r="K10" s="0" t="str">
        <f aca="false">VLOOKUP(B10, all_products!$A$2:$O$14, 4, 0)</f>
        <v>DORITOS</v>
      </c>
      <c r="L10" s="0" t="n">
        <f aca="false">VLOOKUP($B10, all_products!$A$2:$O$14, 5, 0)</f>
        <v>136</v>
      </c>
      <c r="M10" s="0" t="str">
        <f aca="false">VLOOKUP($B10, all_products!$A$2:$O$14, 6, 0)</f>
        <v>CSN</v>
      </c>
      <c r="N10" s="0" t="n">
        <f aca="false">VLOOKUP($B10, all_products!$A$2:$O$14, 7, 0)</f>
        <v>2</v>
      </c>
      <c r="Q10" s="0" t="n">
        <f aca="false">VLOOKUP($B10, all_products!$A$2:$K$6, 10, 0)</f>
        <v>2</v>
      </c>
      <c r="R10" s="0" t="str">
        <f aca="false">VLOOKUP(B10, all_products!$A$2:$K$6, 11, 0)</f>
        <v>PEPSICO</v>
      </c>
      <c r="S10" s="0" t="n">
        <f aca="false">VLOOKUP($B10, all_products!$A$2:$O$6, 12, 0)</f>
        <v>0</v>
      </c>
      <c r="T10" s="0" t="n">
        <f aca="false">VLOOKUP(B10, all_products!$A$2:$O$6, 13, 0)</f>
        <v>0</v>
      </c>
      <c r="U10" s="0" t="str">
        <f aca="false">VLOOKUP($B10, all_products!$A$2:$N$6, 14, 0)</f>
        <v>EAT REAL HUMMUS LENTIL &amp; QUINOA CHIPS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61</v>
      </c>
      <c r="I11" s="0" t="s">
        <v>62</v>
      </c>
      <c r="J11" s="0" t="str">
        <f aca="false">VLOOKUP(B11,all_products!$A$2:$C$6, 3, 0)</f>
        <v>Product 2</v>
      </c>
      <c r="K11" s="0" t="str">
        <f aca="false">VLOOKUP(B11, all_products!$A$2:$O$14, 4, 0)</f>
        <v>DORITOS</v>
      </c>
      <c r="L11" s="0" t="n">
        <f aca="false">VLOOKUP($B11, all_products!$A$2:$O$14, 5, 0)</f>
        <v>136</v>
      </c>
      <c r="M11" s="0" t="str">
        <f aca="false">VLOOKUP($B11, all_products!$A$2:$O$14, 6, 0)</f>
        <v>CSN</v>
      </c>
      <c r="N11" s="0" t="n">
        <f aca="false">VLOOKUP($B11, all_products!$A$2:$O$14, 7, 0)</f>
        <v>2</v>
      </c>
      <c r="Q11" s="0" t="n">
        <f aca="false">VLOOKUP($B11, all_products!$A$2:$K$6, 10, 0)</f>
        <v>2</v>
      </c>
      <c r="R11" s="0" t="str">
        <f aca="false">VLOOKUP(B11, all_products!$A$2:$K$6, 11, 0)</f>
        <v>PEPSICO</v>
      </c>
      <c r="S11" s="0" t="n">
        <f aca="false">VLOOKUP($B11, all_products!$A$2:$O$6, 12, 0)</f>
        <v>0</v>
      </c>
      <c r="T11" s="0" t="str">
        <f aca="false">VLOOKUP(B11, all_products!$A$2:$O$6, 13, 0)</f>
        <v>Fun times together Tortilla</v>
      </c>
      <c r="U11" s="0" t="n">
        <f aca="false">VLOOKUP($B11, all_products!$A$2:$N$6, 14, 0)</f>
        <v>0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61</v>
      </c>
      <c r="I12" s="0" t="s">
        <v>62</v>
      </c>
      <c r="J12" s="0" t="str">
        <f aca="false">VLOOKUP(B12,all_products!$A$2:$C$6, 3, 0)</f>
        <v>Product 3</v>
      </c>
      <c r="K12" s="0" t="str">
        <f aca="false">VLOOKUP(B12, all_products!$A$2:$O$14, 4, 0)</f>
        <v>PRINGLES</v>
      </c>
      <c r="L12" s="0" t="n">
        <f aca="false">VLOOKUP($B12, all_products!$A$2:$O$14, 5, 0)</f>
        <v>189</v>
      </c>
      <c r="M12" s="0" t="str">
        <f aca="false">VLOOKUP($B12, all_products!$A$2:$O$14, 6, 0)</f>
        <v>CSN</v>
      </c>
      <c r="N12" s="0" t="n">
        <f aca="false">VLOOKUP($B12, all_products!$A$2:$O$14, 7, 0)</f>
        <v>2</v>
      </c>
      <c r="Q12" s="0" t="n">
        <f aca="false">VLOOKUP($B12, all_products!$A$2:$K$6, 10, 0)</f>
        <v>2</v>
      </c>
      <c r="R12" s="0" t="str">
        <f aca="false">VLOOKUP(B12, all_products!$A$2:$K$6, 11, 0)</f>
        <v>PEPSICO</v>
      </c>
      <c r="S12" s="0" t="str">
        <f aca="false">VLOOKUP($B12, all_products!$A$2:$O$6, 12, 0)</f>
        <v>Healthier Multipack</v>
      </c>
      <c r="T12" s="0" t="str">
        <f aca="false">VLOOKUP(B12, all_products!$A$2:$O$6, 13, 0)</f>
        <v>Fun times together Tubes</v>
      </c>
      <c r="U12" s="0" t="n">
        <f aca="false">VLOOKUP($B12, all_products!$A$2:$N$6, 14, 0)</f>
        <v>0</v>
      </c>
    </row>
  </sheetData>
  <autoFilter ref="A1:U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63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2019-04-08T11:28:23Z</dcterms:modified>
  <cp:revision>84</cp:revision>
  <dc:subject/>
  <dc:title/>
</cp:coreProperties>
</file>