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unter5\Desktop\TSM\"/>
    </mc:Choice>
  </mc:AlternateContent>
  <bookViews>
    <workbookView xWindow="0" yWindow="0" windowWidth="20400" windowHeight="7155" activeTab="5"/>
  </bookViews>
  <sheets>
    <sheet name="k_2" sheetId="1" r:id="rId1"/>
    <sheet name="k_3" sheetId="2" r:id="rId2"/>
    <sheet name="k_4" sheetId="3" r:id="rId3"/>
    <sheet name="k_5" sheetId="5" r:id="rId4"/>
    <sheet name="k_6" sheetId="6" r:id="rId5"/>
    <sheet name="adatok" sheetId="4" r:id="rId6"/>
    <sheet name="Munka1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7" l="1"/>
  <c r="J10" i="7"/>
  <c r="J11" i="7"/>
  <c r="J12" i="7"/>
  <c r="J9" i="7"/>
  <c r="H10" i="7"/>
  <c r="I9" i="7"/>
  <c r="H11" i="7"/>
  <c r="I11" i="7"/>
  <c r="H12" i="7"/>
  <c r="I12" i="7"/>
  <c r="H9" i="7"/>
  <c r="H2" i="7"/>
  <c r="H1" i="7"/>
  <c r="G3" i="7"/>
  <c r="G2" i="7"/>
  <c r="G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1" i="7"/>
  <c r="B6" i="4" l="1"/>
  <c r="D6" i="4" s="1"/>
  <c r="C5" i="4"/>
  <c r="B5" i="4"/>
  <c r="D5" i="4" s="1"/>
  <c r="C4" i="4"/>
  <c r="B4" i="4"/>
  <c r="D4" i="4" s="1"/>
  <c r="C3" i="4"/>
  <c r="B3" i="4"/>
  <c r="D3" i="4" s="1"/>
  <c r="C2" i="4"/>
  <c r="B2" i="4"/>
  <c r="D2" i="4" l="1"/>
</calcChain>
</file>

<file path=xl/sharedStrings.xml><?xml version="1.0" encoding="utf-8"?>
<sst xmlns="http://schemas.openxmlformats.org/spreadsheetml/2006/main" count="178" uniqueCount="20">
  <si>
    <t>k</t>
  </si>
  <si>
    <t/>
  </si>
  <si>
    <t>ANOVA</t>
  </si>
  <si>
    <t>Sum of Squares</t>
  </si>
  <si>
    <t>df</t>
  </si>
  <si>
    <t>Mean Square</t>
  </si>
  <si>
    <t>F</t>
  </si>
  <si>
    <t>Sig.</t>
  </si>
  <si>
    <t>Zscore(budget)</t>
  </si>
  <si>
    <t>Between Groups</t>
  </si>
  <si>
    <t>Within Groups</t>
  </si>
  <si>
    <t>Total</t>
  </si>
  <si>
    <t>Zscore(revenue)</t>
  </si>
  <si>
    <t>Zscore(age)</t>
  </si>
  <si>
    <t>Zscore(popularity)</t>
  </si>
  <si>
    <t>Zscore(runtime)</t>
  </si>
  <si>
    <t>Zscore(vote_average)</t>
  </si>
  <si>
    <t>Zscore(vote_count)</t>
  </si>
  <si>
    <t>első</t>
  </si>
  <si>
    <t>második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</si>
</sst>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0"/>
    <numFmt numFmtId="165" formatCode="###0"/>
  </numFmts>
  <fonts count="6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indexed="60"/>
      <name val="Arial Bold"/>
    </font>
    <font>
      <sz val="9"/>
      <color indexed="62"/>
      <name val="Arial"/>
      <family val="2"/>
      <charset val="238"/>
    </font>
    <font>
      <sz val="9"/>
      <color indexed="60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2" borderId="6" xfId="1" applyFont="1" applyFill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164" fontId="4" fillId="0" borderId="8" xfId="1" applyNumberFormat="1" applyFont="1" applyBorder="1" applyAlignment="1">
      <alignment horizontal="right" vertical="top"/>
    </xf>
    <xf numFmtId="164" fontId="4" fillId="0" borderId="9" xfId="1" applyNumberFormat="1" applyFont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164" fontId="4" fillId="0" borderId="11" xfId="1" applyNumberFormat="1" applyFont="1" applyBorder="1" applyAlignment="1">
      <alignment horizontal="right" vertical="top"/>
    </xf>
    <xf numFmtId="165" fontId="4" fillId="0" borderId="12" xfId="1" applyNumberFormat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top"/>
    </xf>
    <xf numFmtId="165" fontId="4" fillId="0" borderId="16" xfId="1" applyNumberFormat="1" applyFont="1" applyBorder="1" applyAlignment="1">
      <alignment horizontal="right" vertical="top"/>
    </xf>
    <xf numFmtId="0" fontId="4" fillId="0" borderId="16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0" fontId="3" fillId="2" borderId="18" xfId="1" applyFont="1" applyFill="1" applyBorder="1" applyAlignment="1">
      <alignment horizontal="left" vertical="top" wrapText="1"/>
    </xf>
    <xf numFmtId="164" fontId="4" fillId="0" borderId="19" xfId="1" applyNumberFormat="1" applyFont="1" applyBorder="1" applyAlignment="1">
      <alignment horizontal="right" vertical="top"/>
    </xf>
    <xf numFmtId="165" fontId="4" fillId="0" borderId="20" xfId="1" applyNumberFormat="1" applyFont="1" applyBorder="1" applyAlignment="1">
      <alignment horizontal="right" vertical="top"/>
    </xf>
    <xf numFmtId="0" fontId="4" fillId="0" borderId="20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1" fillId="0" borderId="0" xfId="2"/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2" borderId="6" xfId="2" applyFont="1" applyFill="1" applyBorder="1" applyAlignment="1">
      <alignment horizontal="left" vertical="top" wrapText="1"/>
    </xf>
    <xf numFmtId="164" fontId="4" fillId="0" borderId="7" xfId="2" applyNumberFormat="1" applyFont="1" applyBorder="1" applyAlignment="1">
      <alignment horizontal="right" vertical="top"/>
    </xf>
    <xf numFmtId="165" fontId="4" fillId="0" borderId="8" xfId="2" applyNumberFormat="1" applyFont="1" applyBorder="1" applyAlignment="1">
      <alignment horizontal="right" vertical="top"/>
    </xf>
    <xf numFmtId="164" fontId="4" fillId="0" borderId="8" xfId="2" applyNumberFormat="1" applyFont="1" applyBorder="1" applyAlignment="1">
      <alignment horizontal="right" vertical="top"/>
    </xf>
    <xf numFmtId="164" fontId="4" fillId="0" borderId="9" xfId="2" applyNumberFormat="1" applyFont="1" applyBorder="1" applyAlignment="1">
      <alignment horizontal="right" vertical="top"/>
    </xf>
    <xf numFmtId="0" fontId="3" fillId="2" borderId="10" xfId="2" applyFont="1" applyFill="1" applyBorder="1" applyAlignment="1">
      <alignment horizontal="left" vertical="top" wrapText="1"/>
    </xf>
    <xf numFmtId="164" fontId="4" fillId="0" borderId="11" xfId="2" applyNumberFormat="1" applyFont="1" applyBorder="1" applyAlignment="1">
      <alignment horizontal="right" vertical="top"/>
    </xf>
    <xf numFmtId="165" fontId="4" fillId="0" borderId="12" xfId="2" applyNumberFormat="1" applyFont="1" applyBorder="1" applyAlignment="1">
      <alignment horizontal="right" vertical="top"/>
    </xf>
    <xf numFmtId="164" fontId="4" fillId="0" borderId="12" xfId="2" applyNumberFormat="1" applyFont="1" applyBorder="1" applyAlignment="1">
      <alignment horizontal="right" vertical="top"/>
    </xf>
    <xf numFmtId="0" fontId="4" fillId="0" borderId="12" xfId="2" applyFont="1" applyBorder="1" applyAlignment="1">
      <alignment horizontal="left" vertical="top" wrapText="1"/>
    </xf>
    <xf numFmtId="0" fontId="4" fillId="0" borderId="13" xfId="2" applyFont="1" applyBorder="1" applyAlignment="1">
      <alignment horizontal="left" vertical="top" wrapText="1"/>
    </xf>
    <xf numFmtId="0" fontId="3" fillId="2" borderId="14" xfId="2" applyFont="1" applyFill="1" applyBorder="1" applyAlignment="1">
      <alignment horizontal="left" vertical="top" wrapText="1"/>
    </xf>
    <xf numFmtId="164" fontId="4" fillId="0" borderId="15" xfId="2" applyNumberFormat="1" applyFont="1" applyBorder="1" applyAlignment="1">
      <alignment horizontal="right" vertical="top"/>
    </xf>
    <xf numFmtId="165" fontId="4" fillId="0" borderId="16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0" fontId="4" fillId="0" borderId="17" xfId="2" applyFont="1" applyBorder="1" applyAlignment="1">
      <alignment horizontal="left" vertical="top" wrapText="1"/>
    </xf>
    <xf numFmtId="164" fontId="4" fillId="0" borderId="13" xfId="2" applyNumberFormat="1" applyFont="1" applyBorder="1" applyAlignment="1">
      <alignment horizontal="right" vertical="top"/>
    </xf>
    <xf numFmtId="0" fontId="3" fillId="2" borderId="18" xfId="2" applyFont="1" applyFill="1" applyBorder="1" applyAlignment="1">
      <alignment horizontal="left" vertical="top" wrapText="1"/>
    </xf>
    <xf numFmtId="164" fontId="4" fillId="0" borderId="19" xfId="2" applyNumberFormat="1" applyFont="1" applyBorder="1" applyAlignment="1">
      <alignment horizontal="right" vertical="top"/>
    </xf>
    <xf numFmtId="165" fontId="4" fillId="0" borderId="20" xfId="2" applyNumberFormat="1" applyFont="1" applyBorder="1" applyAlignment="1">
      <alignment horizontal="right" vertical="top"/>
    </xf>
    <xf numFmtId="0" fontId="4" fillId="0" borderId="20" xfId="2" applyFont="1" applyBorder="1" applyAlignment="1">
      <alignment horizontal="left" vertical="top" wrapText="1"/>
    </xf>
    <xf numFmtId="0" fontId="4" fillId="0" borderId="21" xfId="2" applyFont="1" applyBorder="1" applyAlignment="1">
      <alignment horizontal="left" vertical="top" wrapText="1"/>
    </xf>
    <xf numFmtId="0" fontId="1" fillId="0" borderId="0" xfId="3"/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2" borderId="6" xfId="3" applyFont="1" applyFill="1" applyBorder="1" applyAlignment="1">
      <alignment horizontal="left" vertical="top" wrapText="1"/>
    </xf>
    <xf numFmtId="164" fontId="4" fillId="0" borderId="7" xfId="3" applyNumberFormat="1" applyFont="1" applyBorder="1" applyAlignment="1">
      <alignment horizontal="right" vertical="top"/>
    </xf>
    <xf numFmtId="165" fontId="4" fillId="0" borderId="8" xfId="3" applyNumberFormat="1" applyFont="1" applyBorder="1" applyAlignment="1">
      <alignment horizontal="right" vertical="top"/>
    </xf>
    <xf numFmtId="164" fontId="4" fillId="0" borderId="8" xfId="3" applyNumberFormat="1" applyFont="1" applyBorder="1" applyAlignment="1">
      <alignment horizontal="right" vertical="top"/>
    </xf>
    <xf numFmtId="164" fontId="4" fillId="0" borderId="9" xfId="3" applyNumberFormat="1" applyFont="1" applyBorder="1" applyAlignment="1">
      <alignment horizontal="right" vertical="top"/>
    </xf>
    <xf numFmtId="0" fontId="3" fillId="2" borderId="10" xfId="3" applyFont="1" applyFill="1" applyBorder="1" applyAlignment="1">
      <alignment horizontal="left" vertical="top" wrapText="1"/>
    </xf>
    <xf numFmtId="164" fontId="4" fillId="0" borderId="11" xfId="3" applyNumberFormat="1" applyFont="1" applyBorder="1" applyAlignment="1">
      <alignment horizontal="right" vertical="top"/>
    </xf>
    <xf numFmtId="165" fontId="4" fillId="0" borderId="12" xfId="3" applyNumberFormat="1" applyFont="1" applyBorder="1" applyAlignment="1">
      <alignment horizontal="right" vertical="top"/>
    </xf>
    <xf numFmtId="164" fontId="4" fillId="0" borderId="12" xfId="3" applyNumberFormat="1" applyFont="1" applyBorder="1" applyAlignment="1">
      <alignment horizontal="right" vertical="top"/>
    </xf>
    <xf numFmtId="0" fontId="4" fillId="0" borderId="12" xfId="3" applyFont="1" applyBorder="1" applyAlignment="1">
      <alignment horizontal="left" vertical="top" wrapText="1"/>
    </xf>
    <xf numFmtId="0" fontId="4" fillId="0" borderId="13" xfId="3" applyFont="1" applyBorder="1" applyAlignment="1">
      <alignment horizontal="left" vertical="top" wrapText="1"/>
    </xf>
    <xf numFmtId="0" fontId="3" fillId="2" borderId="14" xfId="3" applyFont="1" applyFill="1" applyBorder="1" applyAlignment="1">
      <alignment horizontal="left" vertical="top" wrapText="1"/>
    </xf>
    <xf numFmtId="164" fontId="4" fillId="0" borderId="15" xfId="3" applyNumberFormat="1" applyFont="1" applyBorder="1" applyAlignment="1">
      <alignment horizontal="right" vertical="top"/>
    </xf>
    <xf numFmtId="165" fontId="4" fillId="0" borderId="16" xfId="3" applyNumberFormat="1" applyFont="1" applyBorder="1" applyAlignment="1">
      <alignment horizontal="right" vertical="top"/>
    </xf>
    <xf numFmtId="0" fontId="4" fillId="0" borderId="16" xfId="3" applyFont="1" applyBorder="1" applyAlignment="1">
      <alignment horizontal="left" vertical="top" wrapText="1"/>
    </xf>
    <xf numFmtId="0" fontId="4" fillId="0" borderId="17" xfId="3" applyFont="1" applyBorder="1" applyAlignment="1">
      <alignment horizontal="left" vertical="top" wrapText="1"/>
    </xf>
    <xf numFmtId="164" fontId="4" fillId="0" borderId="13" xfId="3" applyNumberFormat="1" applyFont="1" applyBorder="1" applyAlignment="1">
      <alignment horizontal="right" vertical="top"/>
    </xf>
    <xf numFmtId="0" fontId="3" fillId="2" borderId="18" xfId="3" applyFont="1" applyFill="1" applyBorder="1" applyAlignment="1">
      <alignment horizontal="left" vertical="top" wrapText="1"/>
    </xf>
    <xf numFmtId="164" fontId="4" fillId="0" borderId="19" xfId="3" applyNumberFormat="1" applyFont="1" applyBorder="1" applyAlignment="1">
      <alignment horizontal="right" vertical="top"/>
    </xf>
    <xf numFmtId="165" fontId="4" fillId="0" borderId="20" xfId="3" applyNumberFormat="1" applyFont="1" applyBorder="1" applyAlignment="1">
      <alignment horizontal="right" vertical="top"/>
    </xf>
    <xf numFmtId="0" fontId="4" fillId="0" borderId="20" xfId="3" applyFont="1" applyBorder="1" applyAlignment="1">
      <alignment horizontal="left" vertical="top" wrapText="1"/>
    </xf>
    <xf numFmtId="0" fontId="4" fillId="0" borderId="21" xfId="3" applyFont="1" applyBorder="1" applyAlignment="1">
      <alignment horizontal="left" vertical="top" wrapText="1"/>
    </xf>
    <xf numFmtId="0" fontId="1" fillId="0" borderId="0" xfId="4"/>
    <xf numFmtId="0" fontId="3" fillId="0" borderId="2" xfId="4" applyFont="1" applyBorder="1" applyAlignment="1">
      <alignment horizontal="center" wrapText="1"/>
    </xf>
    <xf numFmtId="0" fontId="3" fillId="0" borderId="3" xfId="4" applyFont="1" applyBorder="1" applyAlignment="1">
      <alignment horizontal="center" wrapText="1"/>
    </xf>
    <xf numFmtId="0" fontId="3" fillId="0" borderId="4" xfId="4" applyFont="1" applyBorder="1" applyAlignment="1">
      <alignment horizontal="center" wrapText="1"/>
    </xf>
    <xf numFmtId="0" fontId="3" fillId="2" borderId="6" xfId="4" applyFont="1" applyFill="1" applyBorder="1" applyAlignment="1">
      <alignment horizontal="left" vertical="top" wrapText="1"/>
    </xf>
    <xf numFmtId="164" fontId="4" fillId="0" borderId="7" xfId="4" applyNumberFormat="1" applyFont="1" applyBorder="1" applyAlignment="1">
      <alignment horizontal="right" vertical="top"/>
    </xf>
    <xf numFmtId="165" fontId="4" fillId="0" borderId="8" xfId="4" applyNumberFormat="1" applyFont="1" applyBorder="1" applyAlignment="1">
      <alignment horizontal="right" vertical="top"/>
    </xf>
    <xf numFmtId="164" fontId="4" fillId="0" borderId="8" xfId="4" applyNumberFormat="1" applyFont="1" applyBorder="1" applyAlignment="1">
      <alignment horizontal="right" vertical="top"/>
    </xf>
    <xf numFmtId="164" fontId="4" fillId="0" borderId="9" xfId="4" applyNumberFormat="1" applyFont="1" applyBorder="1" applyAlignment="1">
      <alignment horizontal="right" vertical="top"/>
    </xf>
    <xf numFmtId="0" fontId="3" fillId="2" borderId="10" xfId="4" applyFont="1" applyFill="1" applyBorder="1" applyAlignment="1">
      <alignment horizontal="left" vertical="top" wrapText="1"/>
    </xf>
    <xf numFmtId="164" fontId="4" fillId="0" borderId="11" xfId="4" applyNumberFormat="1" applyFont="1" applyBorder="1" applyAlignment="1">
      <alignment horizontal="right" vertical="top"/>
    </xf>
    <xf numFmtId="165" fontId="4" fillId="0" borderId="12" xfId="4" applyNumberFormat="1" applyFont="1" applyBorder="1" applyAlignment="1">
      <alignment horizontal="right" vertical="top"/>
    </xf>
    <xf numFmtId="164" fontId="4" fillId="0" borderId="12" xfId="4" applyNumberFormat="1" applyFont="1" applyBorder="1" applyAlignment="1">
      <alignment horizontal="right" vertical="top"/>
    </xf>
    <xf numFmtId="0" fontId="4" fillId="0" borderId="12" xfId="4" applyFont="1" applyBorder="1" applyAlignment="1">
      <alignment horizontal="left" vertical="top" wrapText="1"/>
    </xf>
    <xf numFmtId="0" fontId="4" fillId="0" borderId="13" xfId="4" applyFont="1" applyBorder="1" applyAlignment="1">
      <alignment horizontal="left" vertical="top" wrapText="1"/>
    </xf>
    <xf numFmtId="0" fontId="3" fillId="2" borderId="14" xfId="4" applyFont="1" applyFill="1" applyBorder="1" applyAlignment="1">
      <alignment horizontal="left" vertical="top" wrapText="1"/>
    </xf>
    <xf numFmtId="164" fontId="4" fillId="0" borderId="15" xfId="4" applyNumberFormat="1" applyFont="1" applyBorder="1" applyAlignment="1">
      <alignment horizontal="right" vertical="top"/>
    </xf>
    <xf numFmtId="165" fontId="4" fillId="0" borderId="16" xfId="4" applyNumberFormat="1" applyFont="1" applyBorder="1" applyAlignment="1">
      <alignment horizontal="right" vertical="top"/>
    </xf>
    <xf numFmtId="0" fontId="4" fillId="0" borderId="16" xfId="4" applyFont="1" applyBorder="1" applyAlignment="1">
      <alignment horizontal="left" vertical="top" wrapText="1"/>
    </xf>
    <xf numFmtId="0" fontId="4" fillId="0" borderId="17" xfId="4" applyFont="1" applyBorder="1" applyAlignment="1">
      <alignment horizontal="left" vertical="top" wrapText="1"/>
    </xf>
    <xf numFmtId="164" fontId="4" fillId="0" borderId="13" xfId="4" applyNumberFormat="1" applyFont="1" applyBorder="1" applyAlignment="1">
      <alignment horizontal="right" vertical="top"/>
    </xf>
    <xf numFmtId="0" fontId="3" fillId="2" borderId="18" xfId="4" applyFont="1" applyFill="1" applyBorder="1" applyAlignment="1">
      <alignment horizontal="left" vertical="top" wrapText="1"/>
    </xf>
    <xf numFmtId="164" fontId="4" fillId="0" borderId="19" xfId="4" applyNumberFormat="1" applyFont="1" applyBorder="1" applyAlignment="1">
      <alignment horizontal="right" vertical="top"/>
    </xf>
    <xf numFmtId="165" fontId="4" fillId="0" borderId="20" xfId="4" applyNumberFormat="1" applyFont="1" applyBorder="1" applyAlignment="1">
      <alignment horizontal="right" vertical="top"/>
    </xf>
    <xf numFmtId="0" fontId="4" fillId="0" borderId="20" xfId="4" applyFont="1" applyBorder="1" applyAlignment="1">
      <alignment horizontal="left" vertical="top" wrapText="1"/>
    </xf>
    <xf numFmtId="0" fontId="4" fillId="0" borderId="21" xfId="4" applyFont="1" applyBorder="1" applyAlignment="1">
      <alignment horizontal="left" vertical="top" wrapText="1"/>
    </xf>
    <xf numFmtId="0" fontId="1" fillId="0" borderId="0" xfId="5"/>
    <xf numFmtId="0" fontId="3" fillId="0" borderId="2" xfId="5" applyFont="1" applyBorder="1" applyAlignment="1">
      <alignment horizontal="center" wrapText="1"/>
    </xf>
    <xf numFmtId="0" fontId="3" fillId="0" borderId="3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3" fillId="2" borderId="6" xfId="5" applyFont="1" applyFill="1" applyBorder="1" applyAlignment="1">
      <alignment horizontal="left" vertical="top" wrapText="1"/>
    </xf>
    <xf numFmtId="164" fontId="4" fillId="0" borderId="7" xfId="5" applyNumberFormat="1" applyFont="1" applyBorder="1" applyAlignment="1">
      <alignment horizontal="right" vertical="top"/>
    </xf>
    <xf numFmtId="165" fontId="4" fillId="0" borderId="8" xfId="5" applyNumberFormat="1" applyFont="1" applyBorder="1" applyAlignment="1">
      <alignment horizontal="right" vertical="top"/>
    </xf>
    <xf numFmtId="164" fontId="4" fillId="0" borderId="8" xfId="5" applyNumberFormat="1" applyFont="1" applyBorder="1" applyAlignment="1">
      <alignment horizontal="right" vertical="top"/>
    </xf>
    <xf numFmtId="164" fontId="4" fillId="0" borderId="9" xfId="5" applyNumberFormat="1" applyFont="1" applyBorder="1" applyAlignment="1">
      <alignment horizontal="right" vertical="top"/>
    </xf>
    <xf numFmtId="0" fontId="3" fillId="2" borderId="10" xfId="5" applyFont="1" applyFill="1" applyBorder="1" applyAlignment="1">
      <alignment horizontal="left" vertical="top" wrapText="1"/>
    </xf>
    <xf numFmtId="164" fontId="4" fillId="0" borderId="11" xfId="5" applyNumberFormat="1" applyFont="1" applyBorder="1" applyAlignment="1">
      <alignment horizontal="right" vertical="top"/>
    </xf>
    <xf numFmtId="165" fontId="4" fillId="0" borderId="12" xfId="5" applyNumberFormat="1" applyFont="1" applyBorder="1" applyAlignment="1">
      <alignment horizontal="right" vertical="top"/>
    </xf>
    <xf numFmtId="164" fontId="4" fillId="0" borderId="12" xfId="5" applyNumberFormat="1" applyFont="1" applyBorder="1" applyAlignment="1">
      <alignment horizontal="right" vertical="top"/>
    </xf>
    <xf numFmtId="0" fontId="4" fillId="0" borderId="12" xfId="5" applyFont="1" applyBorder="1" applyAlignment="1">
      <alignment horizontal="left" vertical="top" wrapText="1"/>
    </xf>
    <xf numFmtId="0" fontId="4" fillId="0" borderId="13" xfId="5" applyFont="1" applyBorder="1" applyAlignment="1">
      <alignment horizontal="left" vertical="top" wrapText="1"/>
    </xf>
    <xf numFmtId="0" fontId="3" fillId="2" borderId="14" xfId="5" applyFont="1" applyFill="1" applyBorder="1" applyAlignment="1">
      <alignment horizontal="left" vertical="top" wrapText="1"/>
    </xf>
    <xf numFmtId="164" fontId="4" fillId="0" borderId="15" xfId="5" applyNumberFormat="1" applyFont="1" applyBorder="1" applyAlignment="1">
      <alignment horizontal="right" vertical="top"/>
    </xf>
    <xf numFmtId="165" fontId="4" fillId="0" borderId="16" xfId="5" applyNumberFormat="1" applyFont="1" applyBorder="1" applyAlignment="1">
      <alignment horizontal="right" vertical="top"/>
    </xf>
    <xf numFmtId="0" fontId="4" fillId="0" borderId="16" xfId="5" applyFont="1" applyBorder="1" applyAlignment="1">
      <alignment horizontal="left" vertical="top" wrapText="1"/>
    </xf>
    <xf numFmtId="0" fontId="4" fillId="0" borderId="17" xfId="5" applyFont="1" applyBorder="1" applyAlignment="1">
      <alignment horizontal="left" vertical="top" wrapText="1"/>
    </xf>
    <xf numFmtId="164" fontId="4" fillId="0" borderId="13" xfId="5" applyNumberFormat="1" applyFont="1" applyBorder="1" applyAlignment="1">
      <alignment horizontal="right" vertical="top"/>
    </xf>
    <xf numFmtId="0" fontId="3" fillId="2" borderId="18" xfId="5" applyFont="1" applyFill="1" applyBorder="1" applyAlignment="1">
      <alignment horizontal="left" vertical="top" wrapText="1"/>
    </xf>
    <xf numFmtId="164" fontId="4" fillId="0" borderId="19" xfId="5" applyNumberFormat="1" applyFont="1" applyBorder="1" applyAlignment="1">
      <alignment horizontal="right" vertical="top"/>
    </xf>
    <xf numFmtId="165" fontId="4" fillId="0" borderId="20" xfId="5" applyNumberFormat="1" applyFont="1" applyBorder="1" applyAlignment="1">
      <alignment horizontal="right" vertical="top"/>
    </xf>
    <xf numFmtId="0" fontId="4" fillId="0" borderId="20" xfId="5" applyFont="1" applyBorder="1" applyAlignment="1">
      <alignment horizontal="left" vertical="top" wrapText="1"/>
    </xf>
    <xf numFmtId="0" fontId="4" fillId="0" borderId="21" xfId="5" applyFont="1" applyBorder="1" applyAlignment="1">
      <alignment horizontal="left" vertical="top" wrapText="1"/>
    </xf>
    <xf numFmtId="9" fontId="0" fillId="0" borderId="0" xfId="6" applyFont="1"/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3" fillId="2" borderId="18" xfId="1" applyFont="1" applyFill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wrapText="1"/>
    </xf>
    <xf numFmtId="0" fontId="3" fillId="2" borderId="5" xfId="2" applyFont="1" applyFill="1" applyBorder="1" applyAlignment="1">
      <alignment horizontal="left" vertical="top" wrapText="1"/>
    </xf>
    <xf numFmtId="0" fontId="3" fillId="2" borderId="10" xfId="2" applyFont="1" applyFill="1" applyBorder="1" applyAlignment="1">
      <alignment horizontal="left" vertical="top" wrapText="1"/>
    </xf>
    <xf numFmtId="0" fontId="3" fillId="2" borderId="14" xfId="2" applyFont="1" applyFill="1" applyBorder="1" applyAlignment="1">
      <alignment horizontal="left" vertical="top" wrapText="1"/>
    </xf>
    <xf numFmtId="0" fontId="3" fillId="2" borderId="18" xfId="2" applyFont="1" applyFill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left" wrapText="1"/>
    </xf>
    <xf numFmtId="0" fontId="3" fillId="2" borderId="5" xfId="3" applyFont="1" applyFill="1" applyBorder="1" applyAlignment="1">
      <alignment horizontal="left" vertical="top" wrapText="1"/>
    </xf>
    <xf numFmtId="0" fontId="3" fillId="2" borderId="10" xfId="3" applyFont="1" applyFill="1" applyBorder="1" applyAlignment="1">
      <alignment horizontal="left" vertical="top" wrapText="1"/>
    </xf>
    <xf numFmtId="0" fontId="3" fillId="2" borderId="14" xfId="3" applyFont="1" applyFill="1" applyBorder="1" applyAlignment="1">
      <alignment horizontal="left" vertical="top" wrapText="1"/>
    </xf>
    <xf numFmtId="0" fontId="3" fillId="2" borderId="18" xfId="3" applyFont="1" applyFill="1" applyBorder="1" applyAlignment="1">
      <alignment horizontal="left" vertical="top" wrapText="1"/>
    </xf>
    <xf numFmtId="0" fontId="3" fillId="2" borderId="14" xfId="4" applyFont="1" applyFill="1" applyBorder="1" applyAlignment="1">
      <alignment horizontal="left" vertical="top" wrapText="1"/>
    </xf>
    <xf numFmtId="0" fontId="3" fillId="2" borderId="10" xfId="4" applyFont="1" applyFill="1" applyBorder="1" applyAlignment="1">
      <alignment horizontal="left" vertical="top" wrapText="1"/>
    </xf>
    <xf numFmtId="0" fontId="3" fillId="2" borderId="18" xfId="4" applyFont="1" applyFill="1" applyBorder="1" applyAlignment="1">
      <alignment horizontal="left" vertical="top" wrapText="1"/>
    </xf>
    <xf numFmtId="0" fontId="2" fillId="0" borderId="0" xfId="4" applyFont="1" applyBorder="1" applyAlignment="1">
      <alignment horizontal="center" vertical="center" wrapText="1"/>
    </xf>
    <xf numFmtId="0" fontId="3" fillId="0" borderId="1" xfId="4" applyFont="1" applyBorder="1" applyAlignment="1">
      <alignment horizontal="left" wrapText="1"/>
    </xf>
    <xf numFmtId="0" fontId="3" fillId="2" borderId="5" xfId="4" applyFont="1" applyFill="1" applyBorder="1" applyAlignment="1">
      <alignment horizontal="left" vertical="top" wrapText="1"/>
    </xf>
    <xf numFmtId="0" fontId="3" fillId="2" borderId="14" xfId="5" applyFont="1" applyFill="1" applyBorder="1" applyAlignment="1">
      <alignment horizontal="left" vertical="top" wrapText="1"/>
    </xf>
    <xf numFmtId="0" fontId="3" fillId="2" borderId="10" xfId="5" applyFont="1" applyFill="1" applyBorder="1" applyAlignment="1">
      <alignment horizontal="left" vertical="top" wrapText="1"/>
    </xf>
    <xf numFmtId="0" fontId="3" fillId="2" borderId="18" xfId="5" applyFont="1" applyFill="1" applyBorder="1" applyAlignment="1">
      <alignment horizontal="left" vertical="top" wrapText="1"/>
    </xf>
    <xf numFmtId="0" fontId="2" fillId="0" borderId="0" xfId="5" applyFont="1" applyBorder="1" applyAlignment="1">
      <alignment horizontal="center" vertical="center" wrapText="1"/>
    </xf>
    <xf numFmtId="0" fontId="3" fillId="0" borderId="1" xfId="5" applyFont="1" applyBorder="1" applyAlignment="1">
      <alignment horizontal="left" wrapText="1"/>
    </xf>
    <xf numFmtId="0" fontId="3" fillId="2" borderId="5" xfId="5" applyFont="1" applyFill="1" applyBorder="1" applyAlignment="1">
      <alignment horizontal="left" vertical="top" wrapText="1"/>
    </xf>
  </cellXfs>
  <cellStyles count="7">
    <cellStyle name="Normál" xfId="0" builtinId="0"/>
    <cellStyle name="Normál_k_2" xfId="1"/>
    <cellStyle name="Normál_k_3" xfId="2"/>
    <cellStyle name="Normál_k_4" xfId="3"/>
    <cellStyle name="Normál_k_5" xfId="4"/>
    <cellStyle name="Normál_k_6" xfId="5"/>
    <cellStyle name="Százalék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823822780482"/>
          <c:y val="4.4492032836840043E-2"/>
          <c:w val="0.7898935201920898"/>
          <c:h val="0.818748949007098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adatok!$A$2:$A$6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adatok!$D$2:$D$6</c:f>
              <c:numCache>
                <c:formatCode>General</c:formatCode>
                <c:ptCount val="5"/>
                <c:pt idx="0">
                  <c:v>0.41569114405781232</c:v>
                </c:pt>
                <c:pt idx="1">
                  <c:v>0.49840107250041327</c:v>
                </c:pt>
                <c:pt idx="2">
                  <c:v>0.57903629157607261</c:v>
                </c:pt>
                <c:pt idx="3">
                  <c:v>0.63244582395360249</c:v>
                </c:pt>
                <c:pt idx="4">
                  <c:v>0.67226086722196077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728-4A2B-A569-23BEEE06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943952"/>
        <c:axId val="-1048933616"/>
      </c:scatterChart>
      <c:valAx>
        <c:axId val="-10489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klaszterszám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331022467575693"/>
              <c:y val="0.93849971718736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48933616"/>
        <c:crosses val="autoZero"/>
        <c:crossBetween val="midCat"/>
      </c:valAx>
      <c:valAx>
        <c:axId val="-104893361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Between groups variance / Total variance (aggregared)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266597418947441E-2"/>
              <c:y val="0.12960048256498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0489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76200</xdr:rowOff>
    </xdr:from>
    <xdr:to>
      <xdr:col>12</xdr:col>
      <xdr:colOff>425823</xdr:colOff>
      <xdr:row>16</xdr:row>
      <xdr:rowOff>168088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L17" sqref="L17"/>
    </sheetView>
  </sheetViews>
  <sheetFormatPr defaultColWidth="9" defaultRowHeight="15"/>
  <cols>
    <col min="1" max="16384" width="9" style="2"/>
  </cols>
  <sheetData>
    <row r="1" spans="1:8">
      <c r="A1" s="134" t="s">
        <v>2</v>
      </c>
      <c r="B1" s="134"/>
      <c r="C1" s="134"/>
      <c r="D1" s="134"/>
      <c r="E1" s="134"/>
      <c r="F1" s="134"/>
      <c r="G1" s="134"/>
      <c r="H1" s="3"/>
    </row>
    <row r="2" spans="1:8" ht="24.75">
      <c r="A2" s="135" t="s">
        <v>1</v>
      </c>
      <c r="B2" s="135"/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3"/>
    </row>
    <row r="3" spans="1:8" ht="24">
      <c r="A3" s="136" t="s">
        <v>8</v>
      </c>
      <c r="B3" s="7" t="s">
        <v>9</v>
      </c>
      <c r="C3" s="8">
        <v>42.886405745560943</v>
      </c>
      <c r="D3" s="9">
        <v>1</v>
      </c>
      <c r="E3" s="10">
        <v>42.886405745560943</v>
      </c>
      <c r="F3" s="10">
        <v>97.134741888850542</v>
      </c>
      <c r="G3" s="11">
        <v>3.570117297984545E-15</v>
      </c>
      <c r="H3" s="3"/>
    </row>
    <row r="4" spans="1:8" ht="24">
      <c r="A4" s="137"/>
      <c r="B4" s="12" t="s">
        <v>10</v>
      </c>
      <c r="C4" s="13">
        <v>33.11359425443915</v>
      </c>
      <c r="D4" s="14">
        <v>75</v>
      </c>
      <c r="E4" s="15">
        <v>0.44151459005918864</v>
      </c>
      <c r="F4" s="16"/>
      <c r="G4" s="17"/>
      <c r="H4" s="3"/>
    </row>
    <row r="5" spans="1:8">
      <c r="A5" s="138"/>
      <c r="B5" s="18" t="s">
        <v>11</v>
      </c>
      <c r="C5" s="19">
        <v>76.000000000000085</v>
      </c>
      <c r="D5" s="20">
        <v>76</v>
      </c>
      <c r="E5" s="21"/>
      <c r="F5" s="21"/>
      <c r="G5" s="22"/>
      <c r="H5" s="3"/>
    </row>
    <row r="6" spans="1:8" ht="24">
      <c r="A6" s="138" t="s">
        <v>12</v>
      </c>
      <c r="B6" s="12" t="s">
        <v>9</v>
      </c>
      <c r="C6" s="13">
        <v>46.450522831331995</v>
      </c>
      <c r="D6" s="14">
        <v>1</v>
      </c>
      <c r="E6" s="15">
        <v>46.450522831331995</v>
      </c>
      <c r="F6" s="15">
        <v>117.89681395932914</v>
      </c>
      <c r="G6" s="23">
        <v>4.8024447210205736E-17</v>
      </c>
      <c r="H6" s="3"/>
    </row>
    <row r="7" spans="1:8" ht="24">
      <c r="A7" s="137"/>
      <c r="B7" s="12" t="s">
        <v>10</v>
      </c>
      <c r="C7" s="13">
        <v>29.549477168668041</v>
      </c>
      <c r="D7" s="14">
        <v>75</v>
      </c>
      <c r="E7" s="15">
        <v>0.39399302891557386</v>
      </c>
      <c r="F7" s="16"/>
      <c r="G7" s="17"/>
      <c r="H7" s="3"/>
    </row>
    <row r="8" spans="1:8">
      <c r="A8" s="138"/>
      <c r="B8" s="18" t="s">
        <v>11</v>
      </c>
      <c r="C8" s="19">
        <v>76.000000000000028</v>
      </c>
      <c r="D8" s="20">
        <v>76</v>
      </c>
      <c r="E8" s="21"/>
      <c r="F8" s="21"/>
      <c r="G8" s="22"/>
      <c r="H8" s="3"/>
    </row>
    <row r="9" spans="1:8" ht="24">
      <c r="A9" s="138" t="s">
        <v>14</v>
      </c>
      <c r="B9" s="12" t="s">
        <v>9</v>
      </c>
      <c r="C9" s="13">
        <v>41.95231001990453</v>
      </c>
      <c r="D9" s="14">
        <v>1</v>
      </c>
      <c r="E9" s="15">
        <v>41.95231001990453</v>
      </c>
      <c r="F9" s="15">
        <v>92.412238637401174</v>
      </c>
      <c r="G9" s="23">
        <v>1.0240048575564213E-14</v>
      </c>
      <c r="H9" s="3"/>
    </row>
    <row r="10" spans="1:8" ht="24">
      <c r="A10" s="137"/>
      <c r="B10" s="12" t="s">
        <v>10</v>
      </c>
      <c r="C10" s="13">
        <v>34.04768998009552</v>
      </c>
      <c r="D10" s="14">
        <v>75</v>
      </c>
      <c r="E10" s="15">
        <v>0.45396919973460692</v>
      </c>
      <c r="F10" s="16"/>
      <c r="G10" s="17"/>
      <c r="H10" s="3"/>
    </row>
    <row r="11" spans="1:8">
      <c r="A11" s="138"/>
      <c r="B11" s="18" t="s">
        <v>11</v>
      </c>
      <c r="C11" s="19">
        <v>76.000000000000057</v>
      </c>
      <c r="D11" s="20">
        <v>76</v>
      </c>
      <c r="E11" s="21"/>
      <c r="F11" s="21"/>
      <c r="G11" s="22"/>
      <c r="H11" s="3"/>
    </row>
    <row r="12" spans="1:8" ht="24">
      <c r="A12" s="138" t="s">
        <v>15</v>
      </c>
      <c r="B12" s="12" t="s">
        <v>9</v>
      </c>
      <c r="C12" s="13">
        <v>8.1750198001524108</v>
      </c>
      <c r="D12" s="14">
        <v>1</v>
      </c>
      <c r="E12" s="15">
        <v>8.1750198001524108</v>
      </c>
      <c r="F12" s="15">
        <v>9.0398328640102967</v>
      </c>
      <c r="G12" s="23">
        <v>3.5926222238600175E-3</v>
      </c>
      <c r="H12" s="3"/>
    </row>
    <row r="13" spans="1:8" ht="24">
      <c r="A13" s="137"/>
      <c r="B13" s="12" t="s">
        <v>10</v>
      </c>
      <c r="C13" s="13">
        <v>67.824980199847687</v>
      </c>
      <c r="D13" s="14">
        <v>75</v>
      </c>
      <c r="E13" s="15">
        <v>0.90433306933130253</v>
      </c>
      <c r="F13" s="16"/>
      <c r="G13" s="17"/>
      <c r="H13" s="3"/>
    </row>
    <row r="14" spans="1:8">
      <c r="A14" s="138"/>
      <c r="B14" s="18" t="s">
        <v>11</v>
      </c>
      <c r="C14" s="19">
        <v>76.000000000000099</v>
      </c>
      <c r="D14" s="20">
        <v>76</v>
      </c>
      <c r="E14" s="21"/>
      <c r="F14" s="21"/>
      <c r="G14" s="22"/>
      <c r="H14" s="3"/>
    </row>
    <row r="15" spans="1:8" ht="24">
      <c r="A15" s="138" t="s">
        <v>16</v>
      </c>
      <c r="B15" s="12" t="s">
        <v>9</v>
      </c>
      <c r="C15" s="13">
        <v>18.440335156737639</v>
      </c>
      <c r="D15" s="14">
        <v>1</v>
      </c>
      <c r="E15" s="15">
        <v>18.440335156737639</v>
      </c>
      <c r="F15" s="15">
        <v>24.027678766396015</v>
      </c>
      <c r="G15" s="23">
        <v>5.3490043832728177E-6</v>
      </c>
      <c r="H15" s="3"/>
    </row>
    <row r="16" spans="1:8" ht="24">
      <c r="A16" s="137"/>
      <c r="B16" s="12" t="s">
        <v>10</v>
      </c>
      <c r="C16" s="13">
        <v>57.559664843262226</v>
      </c>
      <c r="D16" s="14">
        <v>75</v>
      </c>
      <c r="E16" s="15">
        <v>0.76746219791016301</v>
      </c>
      <c r="F16" s="16"/>
      <c r="G16" s="17"/>
      <c r="H16" s="3"/>
    </row>
    <row r="17" spans="1:8">
      <c r="A17" s="138"/>
      <c r="B17" s="18" t="s">
        <v>11</v>
      </c>
      <c r="C17" s="19">
        <v>75.999999999999858</v>
      </c>
      <c r="D17" s="20">
        <v>76</v>
      </c>
      <c r="E17" s="21"/>
      <c r="F17" s="21"/>
      <c r="G17" s="22"/>
      <c r="H17" s="3"/>
    </row>
    <row r="18" spans="1:8" ht="24">
      <c r="A18" s="138" t="s">
        <v>17</v>
      </c>
      <c r="B18" s="12" t="s">
        <v>9</v>
      </c>
      <c r="C18" s="13">
        <v>55.53347028621566</v>
      </c>
      <c r="D18" s="14">
        <v>1</v>
      </c>
      <c r="E18" s="15">
        <v>55.53347028621566</v>
      </c>
      <c r="F18" s="15">
        <v>203.50349227309491</v>
      </c>
      <c r="G18" s="23">
        <v>4.5992215204781473E-23</v>
      </c>
      <c r="H18" s="3"/>
    </row>
    <row r="19" spans="1:8" ht="24">
      <c r="A19" s="137"/>
      <c r="B19" s="12" t="s">
        <v>10</v>
      </c>
      <c r="C19" s="13">
        <v>20.466529713784322</v>
      </c>
      <c r="D19" s="14">
        <v>75</v>
      </c>
      <c r="E19" s="15">
        <v>0.27288706285045761</v>
      </c>
      <c r="F19" s="16"/>
      <c r="G19" s="17"/>
      <c r="H19" s="3"/>
    </row>
    <row r="20" spans="1:8">
      <c r="A20" s="138"/>
      <c r="B20" s="18" t="s">
        <v>11</v>
      </c>
      <c r="C20" s="19">
        <v>75.999999999999986</v>
      </c>
      <c r="D20" s="20">
        <v>76</v>
      </c>
      <c r="E20" s="21"/>
      <c r="F20" s="21"/>
      <c r="G20" s="22"/>
      <c r="H20" s="3"/>
    </row>
    <row r="21" spans="1:8" ht="24">
      <c r="A21" s="138" t="s">
        <v>13</v>
      </c>
      <c r="B21" s="12" t="s">
        <v>9</v>
      </c>
      <c r="C21" s="13">
        <v>7.7096247988530138</v>
      </c>
      <c r="D21" s="14">
        <v>1</v>
      </c>
      <c r="E21" s="15">
        <v>7.7096247988530138</v>
      </c>
      <c r="F21" s="15">
        <v>8.4671062094891614</v>
      </c>
      <c r="G21" s="23">
        <v>4.7571774206940035E-3</v>
      </c>
      <c r="H21" s="3"/>
    </row>
    <row r="22" spans="1:8" ht="24">
      <c r="A22" s="137"/>
      <c r="B22" s="12" t="s">
        <v>10</v>
      </c>
      <c r="C22" s="13">
        <v>68.290375201146958</v>
      </c>
      <c r="D22" s="14">
        <v>75</v>
      </c>
      <c r="E22" s="15">
        <v>0.91053833601529277</v>
      </c>
      <c r="F22" s="16"/>
      <c r="G22" s="17"/>
      <c r="H22" s="3"/>
    </row>
    <row r="23" spans="1:8">
      <c r="A23" s="139"/>
      <c r="B23" s="24" t="s">
        <v>11</v>
      </c>
      <c r="C23" s="25">
        <v>75.999999999999972</v>
      </c>
      <c r="D23" s="26">
        <v>76</v>
      </c>
      <c r="E23" s="27"/>
      <c r="F23" s="27"/>
      <c r="G23" s="28"/>
      <c r="H23" s="3"/>
    </row>
  </sheetData>
  <mergeCells count="9">
    <mergeCell ref="A12:A14"/>
    <mergeCell ref="A15:A17"/>
    <mergeCell ref="A18:A20"/>
    <mergeCell ref="A21:A23"/>
    <mergeCell ref="A1:G1"/>
    <mergeCell ref="A2:B2"/>
    <mergeCell ref="A3:A5"/>
    <mergeCell ref="A6:A8"/>
    <mergeCell ref="A9:A1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7" sqref="K7"/>
    </sheetView>
  </sheetViews>
  <sheetFormatPr defaultColWidth="9" defaultRowHeight="15"/>
  <cols>
    <col min="1" max="16384" width="9" style="2"/>
  </cols>
  <sheetData>
    <row r="1" spans="1:8">
      <c r="A1" s="140" t="s">
        <v>2</v>
      </c>
      <c r="B1" s="140"/>
      <c r="C1" s="140"/>
      <c r="D1" s="140"/>
      <c r="E1" s="140"/>
      <c r="F1" s="140"/>
      <c r="G1" s="140"/>
      <c r="H1" s="29"/>
    </row>
    <row r="2" spans="1:8" ht="24.75">
      <c r="A2" s="141" t="s">
        <v>1</v>
      </c>
      <c r="B2" s="141"/>
      <c r="C2" s="30" t="s">
        <v>3</v>
      </c>
      <c r="D2" s="31" t="s">
        <v>4</v>
      </c>
      <c r="E2" s="31" t="s">
        <v>5</v>
      </c>
      <c r="F2" s="31" t="s">
        <v>6</v>
      </c>
      <c r="G2" s="32" t="s">
        <v>7</v>
      </c>
      <c r="H2" s="29"/>
    </row>
    <row r="3" spans="1:8" ht="24">
      <c r="A3" s="142" t="s">
        <v>8</v>
      </c>
      <c r="B3" s="33" t="s">
        <v>9</v>
      </c>
      <c r="C3" s="34">
        <v>42.041527426526599</v>
      </c>
      <c r="D3" s="35">
        <v>2</v>
      </c>
      <c r="E3" s="36">
        <v>21.0207637132633</v>
      </c>
      <c r="F3" s="36">
        <v>45.807022427639616</v>
      </c>
      <c r="G3" s="37">
        <v>1.1349547667001398E-13</v>
      </c>
      <c r="H3" s="29"/>
    </row>
    <row r="4" spans="1:8" ht="24">
      <c r="A4" s="143"/>
      <c r="B4" s="38" t="s">
        <v>10</v>
      </c>
      <c r="C4" s="39">
        <v>33.958472573473472</v>
      </c>
      <c r="D4" s="40">
        <v>74</v>
      </c>
      <c r="E4" s="41">
        <v>0.45889827801991179</v>
      </c>
      <c r="F4" s="42"/>
      <c r="G4" s="43"/>
      <c r="H4" s="29"/>
    </row>
    <row r="5" spans="1:8">
      <c r="A5" s="144"/>
      <c r="B5" s="44" t="s">
        <v>11</v>
      </c>
      <c r="C5" s="45">
        <v>76.000000000000071</v>
      </c>
      <c r="D5" s="46">
        <v>76</v>
      </c>
      <c r="E5" s="47"/>
      <c r="F5" s="47"/>
      <c r="G5" s="48"/>
      <c r="H5" s="29"/>
    </row>
    <row r="6" spans="1:8" ht="24">
      <c r="A6" s="144" t="s">
        <v>12</v>
      </c>
      <c r="B6" s="38" t="s">
        <v>9</v>
      </c>
      <c r="C6" s="39">
        <v>48.130477935328386</v>
      </c>
      <c r="D6" s="40">
        <v>2</v>
      </c>
      <c r="E6" s="41">
        <v>24.065238967664193</v>
      </c>
      <c r="F6" s="41">
        <v>63.898752173600741</v>
      </c>
      <c r="G6" s="49">
        <v>7.5803518503600555E-17</v>
      </c>
      <c r="H6" s="29"/>
    </row>
    <row r="7" spans="1:8" ht="24">
      <c r="A7" s="143"/>
      <c r="B7" s="38" t="s">
        <v>10</v>
      </c>
      <c r="C7" s="39">
        <v>27.869522064671632</v>
      </c>
      <c r="D7" s="40">
        <v>74</v>
      </c>
      <c r="E7" s="41">
        <v>0.37661516303610315</v>
      </c>
      <c r="F7" s="42"/>
      <c r="G7" s="43"/>
      <c r="H7" s="29"/>
    </row>
    <row r="8" spans="1:8">
      <c r="A8" s="144"/>
      <c r="B8" s="44" t="s">
        <v>11</v>
      </c>
      <c r="C8" s="45">
        <v>76.000000000000014</v>
      </c>
      <c r="D8" s="46">
        <v>76</v>
      </c>
      <c r="E8" s="47"/>
      <c r="F8" s="47"/>
      <c r="G8" s="48"/>
      <c r="H8" s="29"/>
    </row>
    <row r="9" spans="1:8" ht="24">
      <c r="A9" s="144" t="s">
        <v>14</v>
      </c>
      <c r="B9" s="38" t="s">
        <v>9</v>
      </c>
      <c r="C9" s="39">
        <v>39.956390355262144</v>
      </c>
      <c r="D9" s="40">
        <v>2</v>
      </c>
      <c r="E9" s="41">
        <v>19.978195177631072</v>
      </c>
      <c r="F9" s="41">
        <v>41.016603434460187</v>
      </c>
      <c r="G9" s="49">
        <v>1.0293032800740799E-12</v>
      </c>
      <c r="H9" s="29"/>
    </row>
    <row r="10" spans="1:8" ht="24">
      <c r="A10" s="143"/>
      <c r="B10" s="38" t="s">
        <v>10</v>
      </c>
      <c r="C10" s="39">
        <v>36.043609644737913</v>
      </c>
      <c r="D10" s="40">
        <v>74</v>
      </c>
      <c r="E10" s="41">
        <v>0.4870758060099718</v>
      </c>
      <c r="F10" s="42"/>
      <c r="G10" s="43"/>
      <c r="H10" s="29"/>
    </row>
    <row r="11" spans="1:8">
      <c r="A11" s="144"/>
      <c r="B11" s="44" t="s">
        <v>11</v>
      </c>
      <c r="C11" s="45">
        <v>76.000000000000057</v>
      </c>
      <c r="D11" s="46">
        <v>76</v>
      </c>
      <c r="E11" s="47"/>
      <c r="F11" s="47"/>
      <c r="G11" s="48"/>
      <c r="H11" s="29"/>
    </row>
    <row r="12" spans="1:8" ht="24">
      <c r="A12" s="144" t="s">
        <v>15</v>
      </c>
      <c r="B12" s="38" t="s">
        <v>9</v>
      </c>
      <c r="C12" s="39">
        <v>12.001098698803688</v>
      </c>
      <c r="D12" s="40">
        <v>2</v>
      </c>
      <c r="E12" s="41">
        <v>6.0005493494018438</v>
      </c>
      <c r="F12" s="41">
        <v>6.9382542954285906</v>
      </c>
      <c r="G12" s="49">
        <v>1.7309330216418266E-3</v>
      </c>
      <c r="H12" s="29"/>
    </row>
    <row r="13" spans="1:8" ht="24">
      <c r="A13" s="143"/>
      <c r="B13" s="38" t="s">
        <v>10</v>
      </c>
      <c r="C13" s="39">
        <v>63.998901301196419</v>
      </c>
      <c r="D13" s="40">
        <v>74</v>
      </c>
      <c r="E13" s="41">
        <v>0.86485001758373536</v>
      </c>
      <c r="F13" s="42"/>
      <c r="G13" s="43"/>
      <c r="H13" s="29"/>
    </row>
    <row r="14" spans="1:8">
      <c r="A14" s="144"/>
      <c r="B14" s="44" t="s">
        <v>11</v>
      </c>
      <c r="C14" s="45">
        <v>76.000000000000114</v>
      </c>
      <c r="D14" s="46">
        <v>76</v>
      </c>
      <c r="E14" s="47"/>
      <c r="F14" s="47"/>
      <c r="G14" s="48"/>
      <c r="H14" s="29"/>
    </row>
    <row r="15" spans="1:8" ht="24">
      <c r="A15" s="144" t="s">
        <v>16</v>
      </c>
      <c r="B15" s="38" t="s">
        <v>9</v>
      </c>
      <c r="C15" s="39">
        <v>18.10607374599876</v>
      </c>
      <c r="D15" s="40">
        <v>2</v>
      </c>
      <c r="E15" s="41">
        <v>9.05303687299938</v>
      </c>
      <c r="F15" s="41">
        <v>11.57158914499524</v>
      </c>
      <c r="G15" s="49">
        <v>4.2395349312495545E-5</v>
      </c>
      <c r="H15" s="29"/>
    </row>
    <row r="16" spans="1:8" ht="24">
      <c r="A16" s="143"/>
      <c r="B16" s="38" t="s">
        <v>10</v>
      </c>
      <c r="C16" s="39">
        <v>57.893926254001101</v>
      </c>
      <c r="D16" s="40">
        <v>74</v>
      </c>
      <c r="E16" s="41">
        <v>0.78235035478379866</v>
      </c>
      <c r="F16" s="42"/>
      <c r="G16" s="43"/>
      <c r="H16" s="29"/>
    </row>
    <row r="17" spans="1:8">
      <c r="A17" s="144"/>
      <c r="B17" s="44" t="s">
        <v>11</v>
      </c>
      <c r="C17" s="45">
        <v>75.999999999999858</v>
      </c>
      <c r="D17" s="46">
        <v>76</v>
      </c>
      <c r="E17" s="47"/>
      <c r="F17" s="47"/>
      <c r="G17" s="48"/>
      <c r="H17" s="29"/>
    </row>
    <row r="18" spans="1:8" ht="24">
      <c r="A18" s="144" t="s">
        <v>17</v>
      </c>
      <c r="B18" s="38" t="s">
        <v>9</v>
      </c>
      <c r="C18" s="39">
        <v>56.717244724437528</v>
      </c>
      <c r="D18" s="40">
        <v>2</v>
      </c>
      <c r="E18" s="41">
        <v>28.358622362218764</v>
      </c>
      <c r="F18" s="41">
        <v>108.82978209362652</v>
      </c>
      <c r="G18" s="49">
        <v>9.1443617221160475E-23</v>
      </c>
      <c r="H18" s="29"/>
    </row>
    <row r="19" spans="1:8" ht="24">
      <c r="A19" s="143"/>
      <c r="B19" s="38" t="s">
        <v>10</v>
      </c>
      <c r="C19" s="39">
        <v>19.282755275562451</v>
      </c>
      <c r="D19" s="40">
        <v>74</v>
      </c>
      <c r="E19" s="41">
        <v>0.26057777399408716</v>
      </c>
      <c r="F19" s="42"/>
      <c r="G19" s="43"/>
      <c r="H19" s="29"/>
    </row>
    <row r="20" spans="1:8">
      <c r="A20" s="144"/>
      <c r="B20" s="44" t="s">
        <v>11</v>
      </c>
      <c r="C20" s="45">
        <v>75.999999999999972</v>
      </c>
      <c r="D20" s="46">
        <v>76</v>
      </c>
      <c r="E20" s="47"/>
      <c r="F20" s="47"/>
      <c r="G20" s="48"/>
      <c r="H20" s="29"/>
    </row>
    <row r="21" spans="1:8" ht="24">
      <c r="A21" s="144" t="s">
        <v>13</v>
      </c>
      <c r="B21" s="38" t="s">
        <v>9</v>
      </c>
      <c r="C21" s="39">
        <v>48.196557683862778</v>
      </c>
      <c r="D21" s="40">
        <v>2</v>
      </c>
      <c r="E21" s="41">
        <v>24.098278841931389</v>
      </c>
      <c r="F21" s="41">
        <v>64.138555723652459</v>
      </c>
      <c r="G21" s="49">
        <v>6.9429515003633989E-17</v>
      </c>
      <c r="H21" s="29"/>
    </row>
    <row r="22" spans="1:8" ht="24">
      <c r="A22" s="143"/>
      <c r="B22" s="38" t="s">
        <v>10</v>
      </c>
      <c r="C22" s="39">
        <v>27.8034423161372</v>
      </c>
      <c r="D22" s="40">
        <v>74</v>
      </c>
      <c r="E22" s="41">
        <v>0.37572219346131353</v>
      </c>
      <c r="F22" s="42"/>
      <c r="G22" s="43"/>
      <c r="H22" s="29"/>
    </row>
    <row r="23" spans="1:8">
      <c r="A23" s="145"/>
      <c r="B23" s="50" t="s">
        <v>11</v>
      </c>
      <c r="C23" s="51">
        <v>75.999999999999972</v>
      </c>
      <c r="D23" s="52">
        <v>76</v>
      </c>
      <c r="E23" s="53"/>
      <c r="F23" s="53"/>
      <c r="G23" s="54"/>
      <c r="H23" s="29"/>
    </row>
  </sheetData>
  <mergeCells count="9">
    <mergeCell ref="A12:A14"/>
    <mergeCell ref="A15:A17"/>
    <mergeCell ref="A18:A20"/>
    <mergeCell ref="A21:A23"/>
    <mergeCell ref="A1:G1"/>
    <mergeCell ref="A2:B2"/>
    <mergeCell ref="A3:A5"/>
    <mergeCell ref="A6:A8"/>
    <mergeCell ref="A9:A1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6" sqref="I6"/>
    </sheetView>
  </sheetViews>
  <sheetFormatPr defaultColWidth="9" defaultRowHeight="15"/>
  <cols>
    <col min="1" max="16384" width="9" style="2"/>
  </cols>
  <sheetData>
    <row r="1" spans="1:8">
      <c r="A1" s="146" t="s">
        <v>2</v>
      </c>
      <c r="B1" s="146"/>
      <c r="C1" s="146"/>
      <c r="D1" s="146"/>
      <c r="E1" s="146"/>
      <c r="F1" s="146"/>
      <c r="G1" s="146"/>
      <c r="H1" s="55"/>
    </row>
    <row r="2" spans="1:8" ht="24.75">
      <c r="A2" s="147" t="s">
        <v>1</v>
      </c>
      <c r="B2" s="147"/>
      <c r="C2" s="56" t="s">
        <v>3</v>
      </c>
      <c r="D2" s="57" t="s">
        <v>4</v>
      </c>
      <c r="E2" s="57" t="s">
        <v>5</v>
      </c>
      <c r="F2" s="57" t="s">
        <v>6</v>
      </c>
      <c r="G2" s="58" t="s">
        <v>7</v>
      </c>
      <c r="H2" s="55"/>
    </row>
    <row r="3" spans="1:8" ht="24">
      <c r="A3" s="148" t="s">
        <v>8</v>
      </c>
      <c r="B3" s="59" t="s">
        <v>9</v>
      </c>
      <c r="C3" s="60">
        <v>43.522696029763949</v>
      </c>
      <c r="D3" s="61">
        <v>3</v>
      </c>
      <c r="E3" s="62">
        <v>14.507565343254649</v>
      </c>
      <c r="F3" s="62">
        <v>32.608995839930536</v>
      </c>
      <c r="G3" s="63">
        <v>1.7547138775256807E-13</v>
      </c>
      <c r="H3" s="55"/>
    </row>
    <row r="4" spans="1:8" ht="24">
      <c r="A4" s="149"/>
      <c r="B4" s="64" t="s">
        <v>10</v>
      </c>
      <c r="C4" s="65">
        <v>32.477303970236129</v>
      </c>
      <c r="D4" s="66">
        <v>73</v>
      </c>
      <c r="E4" s="67">
        <v>0.44489457493474149</v>
      </c>
      <c r="F4" s="68"/>
      <c r="G4" s="69"/>
      <c r="H4" s="55"/>
    </row>
    <row r="5" spans="1:8">
      <c r="A5" s="150"/>
      <c r="B5" s="70" t="s">
        <v>11</v>
      </c>
      <c r="C5" s="71">
        <v>76.000000000000085</v>
      </c>
      <c r="D5" s="72">
        <v>76</v>
      </c>
      <c r="E5" s="73"/>
      <c r="F5" s="73"/>
      <c r="G5" s="74"/>
      <c r="H5" s="55"/>
    </row>
    <row r="6" spans="1:8" ht="24">
      <c r="A6" s="150" t="s">
        <v>12</v>
      </c>
      <c r="B6" s="64" t="s">
        <v>9</v>
      </c>
      <c r="C6" s="65">
        <v>49.735945527736412</v>
      </c>
      <c r="D6" s="66">
        <v>3</v>
      </c>
      <c r="E6" s="67">
        <v>16.578648509245472</v>
      </c>
      <c r="F6" s="67">
        <v>46.079760550794035</v>
      </c>
      <c r="G6" s="75">
        <v>8.0535375403460598E-17</v>
      </c>
      <c r="H6" s="55"/>
    </row>
    <row r="7" spans="1:8" ht="24">
      <c r="A7" s="149"/>
      <c r="B7" s="64" t="s">
        <v>10</v>
      </c>
      <c r="C7" s="65">
        <v>26.264054472263634</v>
      </c>
      <c r="D7" s="66">
        <v>73</v>
      </c>
      <c r="E7" s="67">
        <v>0.35978156811320045</v>
      </c>
      <c r="F7" s="68"/>
      <c r="G7" s="69"/>
      <c r="H7" s="55"/>
    </row>
    <row r="8" spans="1:8">
      <c r="A8" s="150"/>
      <c r="B8" s="70" t="s">
        <v>11</v>
      </c>
      <c r="C8" s="71">
        <v>76.000000000000043</v>
      </c>
      <c r="D8" s="72">
        <v>76</v>
      </c>
      <c r="E8" s="73"/>
      <c r="F8" s="73"/>
      <c r="G8" s="74"/>
      <c r="H8" s="55"/>
    </row>
    <row r="9" spans="1:8" ht="24">
      <c r="A9" s="150" t="s">
        <v>14</v>
      </c>
      <c r="B9" s="64" t="s">
        <v>9</v>
      </c>
      <c r="C9" s="65">
        <v>43.691715780319804</v>
      </c>
      <c r="D9" s="66">
        <v>3</v>
      </c>
      <c r="E9" s="67">
        <v>14.563905260106601</v>
      </c>
      <c r="F9" s="67">
        <v>32.906887804960121</v>
      </c>
      <c r="G9" s="75">
        <v>1.4531090159219773E-13</v>
      </c>
      <c r="H9" s="55"/>
    </row>
    <row r="10" spans="1:8" ht="24">
      <c r="A10" s="149"/>
      <c r="B10" s="64" t="s">
        <v>10</v>
      </c>
      <c r="C10" s="65">
        <v>32.30828421968026</v>
      </c>
      <c r="D10" s="66">
        <v>73</v>
      </c>
      <c r="E10" s="67">
        <v>0.44257923588603099</v>
      </c>
      <c r="F10" s="68"/>
      <c r="G10" s="69"/>
      <c r="H10" s="55"/>
    </row>
    <row r="11" spans="1:8">
      <c r="A11" s="150"/>
      <c r="B11" s="70" t="s">
        <v>11</v>
      </c>
      <c r="C11" s="71">
        <v>76.000000000000057</v>
      </c>
      <c r="D11" s="72">
        <v>76</v>
      </c>
      <c r="E11" s="73"/>
      <c r="F11" s="73"/>
      <c r="G11" s="74"/>
      <c r="H11" s="55"/>
    </row>
    <row r="12" spans="1:8" ht="24">
      <c r="A12" s="150" t="s">
        <v>15</v>
      </c>
      <c r="B12" s="64" t="s">
        <v>9</v>
      </c>
      <c r="C12" s="65">
        <v>36.861869125542398</v>
      </c>
      <c r="D12" s="66">
        <v>3</v>
      </c>
      <c r="E12" s="67">
        <v>12.287289708514132</v>
      </c>
      <c r="F12" s="67">
        <v>22.918114091823238</v>
      </c>
      <c r="G12" s="75">
        <v>1.4693878164037092E-10</v>
      </c>
      <c r="H12" s="55"/>
    </row>
    <row r="13" spans="1:8" ht="24">
      <c r="A13" s="149"/>
      <c r="B13" s="64" t="s">
        <v>10</v>
      </c>
      <c r="C13" s="65">
        <v>39.138130874457723</v>
      </c>
      <c r="D13" s="66">
        <v>73</v>
      </c>
      <c r="E13" s="67">
        <v>0.53613877910216057</v>
      </c>
      <c r="F13" s="68"/>
      <c r="G13" s="69"/>
      <c r="H13" s="55"/>
    </row>
    <row r="14" spans="1:8">
      <c r="A14" s="150"/>
      <c r="B14" s="70" t="s">
        <v>11</v>
      </c>
      <c r="C14" s="71">
        <v>76.000000000000114</v>
      </c>
      <c r="D14" s="72">
        <v>76</v>
      </c>
      <c r="E14" s="73"/>
      <c r="F14" s="73"/>
      <c r="G14" s="74"/>
      <c r="H14" s="55"/>
    </row>
    <row r="15" spans="1:8" ht="24">
      <c r="A15" s="150" t="s">
        <v>16</v>
      </c>
      <c r="B15" s="64" t="s">
        <v>9</v>
      </c>
      <c r="C15" s="65">
        <v>30.934020230225762</v>
      </c>
      <c r="D15" s="66">
        <v>3</v>
      </c>
      <c r="E15" s="67">
        <v>10.311340076741921</v>
      </c>
      <c r="F15" s="67">
        <v>16.702795089501578</v>
      </c>
      <c r="G15" s="75">
        <v>2.3271622142971475E-8</v>
      </c>
      <c r="H15" s="55"/>
    </row>
    <row r="16" spans="1:8" ht="24">
      <c r="A16" s="149"/>
      <c r="B16" s="64" t="s">
        <v>10</v>
      </c>
      <c r="C16" s="65">
        <v>45.065979769774096</v>
      </c>
      <c r="D16" s="66">
        <v>73</v>
      </c>
      <c r="E16" s="67">
        <v>0.61734218862704238</v>
      </c>
      <c r="F16" s="68"/>
      <c r="G16" s="69"/>
      <c r="H16" s="55"/>
    </row>
    <row r="17" spans="1:8">
      <c r="A17" s="150"/>
      <c r="B17" s="70" t="s">
        <v>11</v>
      </c>
      <c r="C17" s="71">
        <v>75.999999999999858</v>
      </c>
      <c r="D17" s="72">
        <v>76</v>
      </c>
      <c r="E17" s="73"/>
      <c r="F17" s="73"/>
      <c r="G17" s="74"/>
      <c r="H17" s="55"/>
    </row>
    <row r="18" spans="1:8" ht="24">
      <c r="A18" s="150" t="s">
        <v>17</v>
      </c>
      <c r="B18" s="64" t="s">
        <v>9</v>
      </c>
      <c r="C18" s="65">
        <v>57.774909485921597</v>
      </c>
      <c r="D18" s="66">
        <v>3</v>
      </c>
      <c r="E18" s="67">
        <v>19.258303161973867</v>
      </c>
      <c r="F18" s="67">
        <v>77.138499243013698</v>
      </c>
      <c r="G18" s="75">
        <v>1.3965261895207047E-22</v>
      </c>
      <c r="H18" s="55"/>
    </row>
    <row r="19" spans="1:8" ht="24">
      <c r="A19" s="149"/>
      <c r="B19" s="64" t="s">
        <v>10</v>
      </c>
      <c r="C19" s="65">
        <v>18.225090514078392</v>
      </c>
      <c r="D19" s="66">
        <v>73</v>
      </c>
      <c r="E19" s="67">
        <v>0.24965877416545743</v>
      </c>
      <c r="F19" s="68"/>
      <c r="G19" s="69"/>
      <c r="H19" s="55"/>
    </row>
    <row r="20" spans="1:8">
      <c r="A20" s="150"/>
      <c r="B20" s="70" t="s">
        <v>11</v>
      </c>
      <c r="C20" s="71">
        <v>75.999999999999986</v>
      </c>
      <c r="D20" s="72">
        <v>76</v>
      </c>
      <c r="E20" s="73"/>
      <c r="F20" s="73"/>
      <c r="G20" s="74"/>
      <c r="H20" s="55"/>
    </row>
    <row r="21" spans="1:8" ht="24">
      <c r="A21" s="150" t="s">
        <v>13</v>
      </c>
      <c r="B21" s="64" t="s">
        <v>9</v>
      </c>
      <c r="C21" s="65">
        <v>45.526150938960789</v>
      </c>
      <c r="D21" s="66">
        <v>3</v>
      </c>
      <c r="E21" s="67">
        <v>15.175383646320263</v>
      </c>
      <c r="F21" s="67">
        <v>36.352579024804108</v>
      </c>
      <c r="G21" s="75">
        <v>1.7547845685949388E-14</v>
      </c>
      <c r="H21" s="55"/>
    </row>
    <row r="22" spans="1:8" ht="24">
      <c r="A22" s="149"/>
      <c r="B22" s="64" t="s">
        <v>10</v>
      </c>
      <c r="C22" s="65">
        <v>30.473849061039175</v>
      </c>
      <c r="D22" s="66">
        <v>73</v>
      </c>
      <c r="E22" s="67">
        <v>0.41744998713752296</v>
      </c>
      <c r="F22" s="68"/>
      <c r="G22" s="69"/>
      <c r="H22" s="55"/>
    </row>
    <row r="23" spans="1:8">
      <c r="A23" s="151"/>
      <c r="B23" s="76" t="s">
        <v>11</v>
      </c>
      <c r="C23" s="77">
        <v>75.999999999999972</v>
      </c>
      <c r="D23" s="78">
        <v>76</v>
      </c>
      <c r="E23" s="79"/>
      <c r="F23" s="79"/>
      <c r="G23" s="80"/>
      <c r="H23" s="55"/>
    </row>
  </sheetData>
  <mergeCells count="9">
    <mergeCell ref="A12:A14"/>
    <mergeCell ref="A15:A17"/>
    <mergeCell ref="A18:A20"/>
    <mergeCell ref="A21:A23"/>
    <mergeCell ref="A1:G1"/>
    <mergeCell ref="A2:B2"/>
    <mergeCell ref="A3:A5"/>
    <mergeCell ref="A6:A8"/>
    <mergeCell ref="A9:A11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5" sqref="I5"/>
    </sheetView>
  </sheetViews>
  <sheetFormatPr defaultRowHeight="15"/>
  <sheetData>
    <row r="1" spans="1:8">
      <c r="A1" s="155" t="s">
        <v>2</v>
      </c>
      <c r="B1" s="155"/>
      <c r="C1" s="155"/>
      <c r="D1" s="155"/>
      <c r="E1" s="155"/>
      <c r="F1" s="155"/>
      <c r="G1" s="155"/>
      <c r="H1" s="81"/>
    </row>
    <row r="2" spans="1:8" ht="24.75">
      <c r="A2" s="156" t="s">
        <v>1</v>
      </c>
      <c r="B2" s="156"/>
      <c r="C2" s="82" t="s">
        <v>3</v>
      </c>
      <c r="D2" s="83" t="s">
        <v>4</v>
      </c>
      <c r="E2" s="83" t="s">
        <v>5</v>
      </c>
      <c r="F2" s="83" t="s">
        <v>6</v>
      </c>
      <c r="G2" s="84" t="s">
        <v>7</v>
      </c>
      <c r="H2" s="81"/>
    </row>
    <row r="3" spans="1:8" ht="24">
      <c r="A3" s="157" t="s">
        <v>8</v>
      </c>
      <c r="B3" s="85" t="s">
        <v>9</v>
      </c>
      <c r="C3" s="86">
        <v>51.494802485715667</v>
      </c>
      <c r="D3" s="87">
        <v>4</v>
      </c>
      <c r="E3" s="88">
        <v>12.873700621428917</v>
      </c>
      <c r="F3" s="88">
        <v>37.82489180928151</v>
      </c>
      <c r="G3" s="89">
        <v>5.1133762726181877E-17</v>
      </c>
      <c r="H3" s="81"/>
    </row>
    <row r="4" spans="1:8" ht="24">
      <c r="A4" s="153"/>
      <c r="B4" s="90" t="s">
        <v>10</v>
      </c>
      <c r="C4" s="91">
        <v>24.505197514284408</v>
      </c>
      <c r="D4" s="92">
        <v>72</v>
      </c>
      <c r="E4" s="93">
        <v>0.34034996547617236</v>
      </c>
      <c r="F4" s="94"/>
      <c r="G4" s="95"/>
      <c r="H4" s="81"/>
    </row>
    <row r="5" spans="1:8">
      <c r="A5" s="152"/>
      <c r="B5" s="96" t="s">
        <v>11</v>
      </c>
      <c r="C5" s="97">
        <v>76.000000000000071</v>
      </c>
      <c r="D5" s="98">
        <v>76</v>
      </c>
      <c r="E5" s="99"/>
      <c r="F5" s="99"/>
      <c r="G5" s="100"/>
      <c r="H5" s="81"/>
    </row>
    <row r="6" spans="1:8" ht="24">
      <c r="A6" s="152" t="s">
        <v>12</v>
      </c>
      <c r="B6" s="90" t="s">
        <v>9</v>
      </c>
      <c r="C6" s="91">
        <v>61.109391129295268</v>
      </c>
      <c r="D6" s="92">
        <v>4</v>
      </c>
      <c r="E6" s="93">
        <v>15.277347782323817</v>
      </c>
      <c r="F6" s="93">
        <v>73.869984087175382</v>
      </c>
      <c r="G6" s="101">
        <v>9.8153536605084306E-25</v>
      </c>
      <c r="H6" s="81"/>
    </row>
    <row r="7" spans="1:8" ht="24">
      <c r="A7" s="153"/>
      <c r="B7" s="90" t="s">
        <v>10</v>
      </c>
      <c r="C7" s="91">
        <v>14.890608870704781</v>
      </c>
      <c r="D7" s="92">
        <v>72</v>
      </c>
      <c r="E7" s="93">
        <v>0.20681401209312197</v>
      </c>
      <c r="F7" s="94"/>
      <c r="G7" s="95"/>
      <c r="H7" s="81"/>
    </row>
    <row r="8" spans="1:8">
      <c r="A8" s="152"/>
      <c r="B8" s="96" t="s">
        <v>11</v>
      </c>
      <c r="C8" s="97">
        <v>76.000000000000057</v>
      </c>
      <c r="D8" s="98">
        <v>76</v>
      </c>
      <c r="E8" s="99"/>
      <c r="F8" s="99"/>
      <c r="G8" s="100"/>
      <c r="H8" s="81"/>
    </row>
    <row r="9" spans="1:8" ht="24">
      <c r="A9" s="152" t="s">
        <v>14</v>
      </c>
      <c r="B9" s="90" t="s">
        <v>9</v>
      </c>
      <c r="C9" s="91">
        <v>47.093371873176011</v>
      </c>
      <c r="D9" s="92">
        <v>4</v>
      </c>
      <c r="E9" s="93">
        <v>11.773342968294003</v>
      </c>
      <c r="F9" s="93">
        <v>29.324786343051876</v>
      </c>
      <c r="G9" s="101">
        <v>1.7951962626021245E-14</v>
      </c>
      <c r="H9" s="81"/>
    </row>
    <row r="10" spans="1:8" ht="24">
      <c r="A10" s="153"/>
      <c r="B10" s="90" t="s">
        <v>10</v>
      </c>
      <c r="C10" s="91">
        <v>28.906628126824017</v>
      </c>
      <c r="D10" s="92">
        <v>72</v>
      </c>
      <c r="E10" s="93">
        <v>0.40148094620588914</v>
      </c>
      <c r="F10" s="94"/>
      <c r="G10" s="95"/>
      <c r="H10" s="81"/>
    </row>
    <row r="11" spans="1:8">
      <c r="A11" s="152"/>
      <c r="B11" s="96" t="s">
        <v>11</v>
      </c>
      <c r="C11" s="97">
        <v>76.000000000000028</v>
      </c>
      <c r="D11" s="98">
        <v>76</v>
      </c>
      <c r="E11" s="99"/>
      <c r="F11" s="99"/>
      <c r="G11" s="100"/>
      <c r="H11" s="81"/>
    </row>
    <row r="12" spans="1:8" ht="24">
      <c r="A12" s="152" t="s">
        <v>15</v>
      </c>
      <c r="B12" s="90" t="s">
        <v>9</v>
      </c>
      <c r="C12" s="91">
        <v>31.609241395656341</v>
      </c>
      <c r="D12" s="92">
        <v>4</v>
      </c>
      <c r="E12" s="93">
        <v>7.9023103489140851</v>
      </c>
      <c r="F12" s="93">
        <v>12.817225093921675</v>
      </c>
      <c r="G12" s="101">
        <v>6.2607173750173094E-8</v>
      </c>
      <c r="H12" s="81"/>
    </row>
    <row r="13" spans="1:8" ht="24">
      <c r="A13" s="153"/>
      <c r="B13" s="90" t="s">
        <v>10</v>
      </c>
      <c r="C13" s="91">
        <v>44.390758604343745</v>
      </c>
      <c r="D13" s="92">
        <v>72</v>
      </c>
      <c r="E13" s="93">
        <v>0.61653831394921865</v>
      </c>
      <c r="F13" s="94"/>
      <c r="G13" s="95"/>
      <c r="H13" s="81"/>
    </row>
    <row r="14" spans="1:8">
      <c r="A14" s="152"/>
      <c r="B14" s="96" t="s">
        <v>11</v>
      </c>
      <c r="C14" s="97">
        <v>76.000000000000085</v>
      </c>
      <c r="D14" s="98">
        <v>76</v>
      </c>
      <c r="E14" s="99"/>
      <c r="F14" s="99"/>
      <c r="G14" s="100"/>
      <c r="H14" s="81"/>
    </row>
    <row r="15" spans="1:8" ht="24">
      <c r="A15" s="152" t="s">
        <v>16</v>
      </c>
      <c r="B15" s="90" t="s">
        <v>9</v>
      </c>
      <c r="C15" s="91">
        <v>30.124913351400394</v>
      </c>
      <c r="D15" s="92">
        <v>4</v>
      </c>
      <c r="E15" s="93">
        <v>7.5312283378500986</v>
      </c>
      <c r="F15" s="93">
        <v>11.820107163585302</v>
      </c>
      <c r="G15" s="101">
        <v>1.9557321493711494E-7</v>
      </c>
      <c r="H15" s="81"/>
    </row>
    <row r="16" spans="1:8" ht="24">
      <c r="A16" s="153"/>
      <c r="B16" s="90" t="s">
        <v>10</v>
      </c>
      <c r="C16" s="91">
        <v>45.875086648599471</v>
      </c>
      <c r="D16" s="92">
        <v>72</v>
      </c>
      <c r="E16" s="93">
        <v>0.63715398123054823</v>
      </c>
      <c r="F16" s="94"/>
      <c r="G16" s="95"/>
      <c r="H16" s="81"/>
    </row>
    <row r="17" spans="1:8">
      <c r="A17" s="152"/>
      <c r="B17" s="96" t="s">
        <v>11</v>
      </c>
      <c r="C17" s="97">
        <v>75.999999999999858</v>
      </c>
      <c r="D17" s="98">
        <v>76</v>
      </c>
      <c r="E17" s="99"/>
      <c r="F17" s="99"/>
      <c r="G17" s="100"/>
      <c r="H17" s="81"/>
    </row>
    <row r="18" spans="1:8" ht="24">
      <c r="A18" s="152" t="s">
        <v>17</v>
      </c>
      <c r="B18" s="90" t="s">
        <v>9</v>
      </c>
      <c r="C18" s="91">
        <v>63.904985610499793</v>
      </c>
      <c r="D18" s="92">
        <v>4</v>
      </c>
      <c r="E18" s="93">
        <v>15.976246402624948</v>
      </c>
      <c r="F18" s="93">
        <v>95.104454111900395</v>
      </c>
      <c r="G18" s="101">
        <v>5.7501536106443054E-28</v>
      </c>
      <c r="H18" s="81"/>
    </row>
    <row r="19" spans="1:8" ht="24">
      <c r="A19" s="153"/>
      <c r="B19" s="90" t="s">
        <v>10</v>
      </c>
      <c r="C19" s="91">
        <v>12.095014389500196</v>
      </c>
      <c r="D19" s="92">
        <v>72</v>
      </c>
      <c r="E19" s="93">
        <v>0.16798631096528049</v>
      </c>
      <c r="F19" s="94"/>
      <c r="G19" s="95"/>
      <c r="H19" s="81"/>
    </row>
    <row r="20" spans="1:8">
      <c r="A20" s="152"/>
      <c r="B20" s="96" t="s">
        <v>11</v>
      </c>
      <c r="C20" s="97">
        <v>75.999999999999986</v>
      </c>
      <c r="D20" s="98">
        <v>76</v>
      </c>
      <c r="E20" s="99"/>
      <c r="F20" s="99"/>
      <c r="G20" s="100"/>
      <c r="H20" s="81"/>
    </row>
    <row r="21" spans="1:8" ht="24">
      <c r="A21" s="152" t="s">
        <v>13</v>
      </c>
      <c r="B21" s="90" t="s">
        <v>9</v>
      </c>
      <c r="C21" s="91">
        <v>51.12447249757308</v>
      </c>
      <c r="D21" s="92">
        <v>4</v>
      </c>
      <c r="E21" s="93">
        <v>12.78111812439327</v>
      </c>
      <c r="F21" s="93">
        <v>36.993808668641712</v>
      </c>
      <c r="G21" s="101">
        <v>8.7137354535840769E-17</v>
      </c>
      <c r="H21" s="81"/>
    </row>
    <row r="22" spans="1:8" ht="24">
      <c r="A22" s="153"/>
      <c r="B22" s="90" t="s">
        <v>10</v>
      </c>
      <c r="C22" s="91">
        <v>24.875527502426895</v>
      </c>
      <c r="D22" s="92">
        <v>72</v>
      </c>
      <c r="E22" s="93">
        <v>0.34549343753370687</v>
      </c>
      <c r="F22" s="94"/>
      <c r="G22" s="95"/>
      <c r="H22" s="81"/>
    </row>
    <row r="23" spans="1:8">
      <c r="A23" s="154"/>
      <c r="B23" s="102" t="s">
        <v>11</v>
      </c>
      <c r="C23" s="103">
        <v>75.999999999999972</v>
      </c>
      <c r="D23" s="104">
        <v>76</v>
      </c>
      <c r="E23" s="105"/>
      <c r="F23" s="105"/>
      <c r="G23" s="106"/>
      <c r="H23" s="81"/>
    </row>
  </sheetData>
  <mergeCells count="9">
    <mergeCell ref="A18:A20"/>
    <mergeCell ref="A21:A23"/>
    <mergeCell ref="A1:G1"/>
    <mergeCell ref="A2:B2"/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J4" sqref="J4"/>
    </sheetView>
  </sheetViews>
  <sheetFormatPr defaultRowHeight="15"/>
  <sheetData>
    <row r="1" spans="1:8">
      <c r="A1" s="161" t="s">
        <v>2</v>
      </c>
      <c r="B1" s="161"/>
      <c r="C1" s="161"/>
      <c r="D1" s="161"/>
      <c r="E1" s="161"/>
      <c r="F1" s="161"/>
      <c r="G1" s="161"/>
      <c r="H1" s="107"/>
    </row>
    <row r="2" spans="1:8" ht="24.75">
      <c r="A2" s="162" t="s">
        <v>1</v>
      </c>
      <c r="B2" s="162"/>
      <c r="C2" s="108" t="s">
        <v>3</v>
      </c>
      <c r="D2" s="109" t="s">
        <v>4</v>
      </c>
      <c r="E2" s="109" t="s">
        <v>5</v>
      </c>
      <c r="F2" s="109" t="s">
        <v>6</v>
      </c>
      <c r="G2" s="110" t="s">
        <v>7</v>
      </c>
      <c r="H2" s="107"/>
    </row>
    <row r="3" spans="1:8" ht="24">
      <c r="A3" s="163" t="s">
        <v>8</v>
      </c>
      <c r="B3" s="111" t="s">
        <v>9</v>
      </c>
      <c r="C3" s="112">
        <v>51.577620221911623</v>
      </c>
      <c r="D3" s="113">
        <v>5</v>
      </c>
      <c r="E3" s="114">
        <v>10.315524044382325</v>
      </c>
      <c r="F3" s="114">
        <v>29.988977888561436</v>
      </c>
      <c r="G3" s="115">
        <v>3.0040620718904565E-16</v>
      </c>
      <c r="H3" s="107"/>
    </row>
    <row r="4" spans="1:8" ht="24">
      <c r="A4" s="159"/>
      <c r="B4" s="116" t="s">
        <v>10</v>
      </c>
      <c r="C4" s="117">
        <v>24.422379778088469</v>
      </c>
      <c r="D4" s="118">
        <v>71</v>
      </c>
      <c r="E4" s="119">
        <v>0.34397717997307703</v>
      </c>
      <c r="F4" s="120"/>
      <c r="G4" s="121"/>
      <c r="H4" s="107"/>
    </row>
    <row r="5" spans="1:8">
      <c r="A5" s="158"/>
      <c r="B5" s="122" t="s">
        <v>11</v>
      </c>
      <c r="C5" s="123">
        <v>76.000000000000085</v>
      </c>
      <c r="D5" s="124">
        <v>76</v>
      </c>
      <c r="E5" s="125"/>
      <c r="F5" s="125"/>
      <c r="G5" s="126"/>
      <c r="H5" s="107"/>
    </row>
    <row r="6" spans="1:8" ht="24">
      <c r="A6" s="158" t="s">
        <v>12</v>
      </c>
      <c r="B6" s="116" t="s">
        <v>9</v>
      </c>
      <c r="C6" s="117">
        <v>58.816706069647736</v>
      </c>
      <c r="D6" s="118">
        <v>5</v>
      </c>
      <c r="E6" s="119">
        <v>11.763341213929547</v>
      </c>
      <c r="F6" s="119">
        <v>48.605187665079626</v>
      </c>
      <c r="G6" s="127">
        <v>1.3799198203868743E-21</v>
      </c>
      <c r="H6" s="107"/>
    </row>
    <row r="7" spans="1:8" ht="24">
      <c r="A7" s="159"/>
      <c r="B7" s="116" t="s">
        <v>10</v>
      </c>
      <c r="C7" s="117">
        <v>17.183293930352313</v>
      </c>
      <c r="D7" s="118">
        <v>71</v>
      </c>
      <c r="E7" s="119">
        <v>0.24201822437115933</v>
      </c>
      <c r="F7" s="120"/>
      <c r="G7" s="121"/>
      <c r="H7" s="107"/>
    </row>
    <row r="8" spans="1:8">
      <c r="A8" s="158"/>
      <c r="B8" s="122" t="s">
        <v>11</v>
      </c>
      <c r="C8" s="123">
        <v>76.000000000000057</v>
      </c>
      <c r="D8" s="124">
        <v>76</v>
      </c>
      <c r="E8" s="125"/>
      <c r="F8" s="125"/>
      <c r="G8" s="126"/>
      <c r="H8" s="107"/>
    </row>
    <row r="9" spans="1:8" ht="24">
      <c r="A9" s="158" t="s">
        <v>14</v>
      </c>
      <c r="B9" s="116" t="s">
        <v>9</v>
      </c>
      <c r="C9" s="117">
        <v>64.026577810913565</v>
      </c>
      <c r="D9" s="118">
        <v>5</v>
      </c>
      <c r="E9" s="119">
        <v>12.805315562182713</v>
      </c>
      <c r="F9" s="119">
        <v>75.932961400431367</v>
      </c>
      <c r="G9" s="127">
        <v>4.2047952921152456E-27</v>
      </c>
      <c r="H9" s="107"/>
    </row>
    <row r="10" spans="1:8" ht="24">
      <c r="A10" s="159"/>
      <c r="B10" s="116" t="s">
        <v>10</v>
      </c>
      <c r="C10" s="117">
        <v>11.973422189086486</v>
      </c>
      <c r="D10" s="118">
        <v>71</v>
      </c>
      <c r="E10" s="119">
        <v>0.1686397491420632</v>
      </c>
      <c r="F10" s="120"/>
      <c r="G10" s="121"/>
      <c r="H10" s="107"/>
    </row>
    <row r="11" spans="1:8">
      <c r="A11" s="158"/>
      <c r="B11" s="122" t="s">
        <v>11</v>
      </c>
      <c r="C11" s="123">
        <v>76.000000000000057</v>
      </c>
      <c r="D11" s="124">
        <v>76</v>
      </c>
      <c r="E11" s="125"/>
      <c r="F11" s="125"/>
      <c r="G11" s="126"/>
      <c r="H11" s="107"/>
    </row>
    <row r="12" spans="1:8" ht="24">
      <c r="A12" s="158" t="s">
        <v>15</v>
      </c>
      <c r="B12" s="116" t="s">
        <v>9</v>
      </c>
      <c r="C12" s="117">
        <v>34.482969071979007</v>
      </c>
      <c r="D12" s="118">
        <v>5</v>
      </c>
      <c r="E12" s="119">
        <v>6.8965938143958017</v>
      </c>
      <c r="F12" s="119">
        <v>11.794151698155682</v>
      </c>
      <c r="G12" s="127">
        <v>2.5636535234963039E-8</v>
      </c>
      <c r="H12" s="107"/>
    </row>
    <row r="13" spans="1:8" ht="24">
      <c r="A13" s="159"/>
      <c r="B13" s="116" t="s">
        <v>10</v>
      </c>
      <c r="C13" s="117">
        <v>41.517030928021086</v>
      </c>
      <c r="D13" s="118">
        <v>71</v>
      </c>
      <c r="E13" s="119">
        <v>0.58474691447917027</v>
      </c>
      <c r="F13" s="120"/>
      <c r="G13" s="121"/>
      <c r="H13" s="107"/>
    </row>
    <row r="14" spans="1:8">
      <c r="A14" s="158"/>
      <c r="B14" s="122" t="s">
        <v>11</v>
      </c>
      <c r="C14" s="123">
        <v>76.000000000000085</v>
      </c>
      <c r="D14" s="124">
        <v>76</v>
      </c>
      <c r="E14" s="125"/>
      <c r="F14" s="125"/>
      <c r="G14" s="126"/>
      <c r="H14" s="107"/>
    </row>
    <row r="15" spans="1:8" ht="24">
      <c r="A15" s="158" t="s">
        <v>16</v>
      </c>
      <c r="B15" s="116" t="s">
        <v>9</v>
      </c>
      <c r="C15" s="117">
        <v>34.285448131592887</v>
      </c>
      <c r="D15" s="118">
        <v>5</v>
      </c>
      <c r="E15" s="119">
        <v>6.8570896263185777</v>
      </c>
      <c r="F15" s="119">
        <v>11.671067808769713</v>
      </c>
      <c r="G15" s="127">
        <v>3.0096471946037012E-8</v>
      </c>
      <c r="H15" s="107"/>
    </row>
    <row r="16" spans="1:8" ht="24">
      <c r="A16" s="159"/>
      <c r="B16" s="116" t="s">
        <v>10</v>
      </c>
      <c r="C16" s="117">
        <v>41.714551868406964</v>
      </c>
      <c r="D16" s="118">
        <v>71</v>
      </c>
      <c r="E16" s="119">
        <v>0.58752889955502763</v>
      </c>
      <c r="F16" s="120"/>
      <c r="G16" s="121"/>
      <c r="H16" s="107"/>
    </row>
    <row r="17" spans="1:8">
      <c r="A17" s="158"/>
      <c r="B17" s="122" t="s">
        <v>11</v>
      </c>
      <c r="C17" s="123">
        <v>75.999999999999858</v>
      </c>
      <c r="D17" s="124">
        <v>76</v>
      </c>
      <c r="E17" s="125"/>
      <c r="F17" s="125"/>
      <c r="G17" s="126"/>
      <c r="H17" s="107"/>
    </row>
    <row r="18" spans="1:8" ht="24">
      <c r="A18" s="158" t="s">
        <v>17</v>
      </c>
      <c r="B18" s="116" t="s">
        <v>9</v>
      </c>
      <c r="C18" s="117">
        <v>64.613581632386001</v>
      </c>
      <c r="D18" s="118">
        <v>5</v>
      </c>
      <c r="E18" s="119">
        <v>12.9227163264772</v>
      </c>
      <c r="F18" s="119">
        <v>80.579584339666795</v>
      </c>
      <c r="G18" s="127">
        <v>7.1530627048612109E-28</v>
      </c>
      <c r="H18" s="107"/>
    </row>
    <row r="19" spans="1:8" ht="24">
      <c r="A19" s="159"/>
      <c r="B19" s="116" t="s">
        <v>10</v>
      </c>
      <c r="C19" s="117">
        <v>11.386418367613974</v>
      </c>
      <c r="D19" s="118">
        <v>71</v>
      </c>
      <c r="E19" s="119">
        <v>0.16037208968470384</v>
      </c>
      <c r="F19" s="120"/>
      <c r="G19" s="121"/>
      <c r="H19" s="107"/>
    </row>
    <row r="20" spans="1:8">
      <c r="A20" s="158"/>
      <c r="B20" s="122" t="s">
        <v>11</v>
      </c>
      <c r="C20" s="123">
        <v>75.999999999999972</v>
      </c>
      <c r="D20" s="124">
        <v>76</v>
      </c>
      <c r="E20" s="125"/>
      <c r="F20" s="125"/>
      <c r="G20" s="126"/>
      <c r="H20" s="107"/>
    </row>
    <row r="21" spans="1:8" ht="24">
      <c r="A21" s="158" t="s">
        <v>13</v>
      </c>
      <c r="B21" s="116" t="s">
        <v>9</v>
      </c>
      <c r="C21" s="117">
        <v>49.839878423652372</v>
      </c>
      <c r="D21" s="118">
        <v>5</v>
      </c>
      <c r="E21" s="119">
        <v>9.9679756847304741</v>
      </c>
      <c r="F21" s="119">
        <v>27.053630907271732</v>
      </c>
      <c r="G21" s="127">
        <v>3.281185289602861E-15</v>
      </c>
      <c r="H21" s="107"/>
    </row>
    <row r="22" spans="1:8" ht="24">
      <c r="A22" s="159"/>
      <c r="B22" s="116" t="s">
        <v>10</v>
      </c>
      <c r="C22" s="117">
        <v>26.160121576347606</v>
      </c>
      <c r="D22" s="118">
        <v>71</v>
      </c>
      <c r="E22" s="119">
        <v>0.36845241656827615</v>
      </c>
      <c r="F22" s="120"/>
      <c r="G22" s="121"/>
      <c r="H22" s="107"/>
    </row>
    <row r="23" spans="1:8">
      <c r="A23" s="160"/>
      <c r="B23" s="128" t="s">
        <v>11</v>
      </c>
      <c r="C23" s="129">
        <v>75.999999999999972</v>
      </c>
      <c r="D23" s="130">
        <v>76</v>
      </c>
      <c r="E23" s="131"/>
      <c r="F23" s="131"/>
      <c r="G23" s="132"/>
      <c r="H23" s="107"/>
    </row>
  </sheetData>
  <mergeCells count="9">
    <mergeCell ref="A18:A20"/>
    <mergeCell ref="A21:A23"/>
    <mergeCell ref="A1:G1"/>
    <mergeCell ref="A2:B2"/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O15" sqref="O15"/>
    </sheetView>
  </sheetViews>
  <sheetFormatPr defaultRowHeight="15"/>
  <sheetData>
    <row r="1" spans="1:4">
      <c r="A1" s="1" t="s">
        <v>0</v>
      </c>
    </row>
    <row r="2" spans="1:4">
      <c r="A2" s="1">
        <v>2</v>
      </c>
      <c r="B2">
        <f>+k_2!C3+k_2!C6+k_2!C9+k_2!C12+k_2!C15+k_2!C18+k_2!C21</f>
        <v>221.14768863875619</v>
      </c>
      <c r="C2">
        <f>+k_2!C5+k_2!C8+k_2!C11+k_2!C14+k_2!C17+k_2!C20+k_2!C23</f>
        <v>532.00000000000011</v>
      </c>
      <c r="D2">
        <f>+B2/C2</f>
        <v>0.41569114405781232</v>
      </c>
    </row>
    <row r="3" spans="1:4">
      <c r="A3" s="1">
        <v>3</v>
      </c>
      <c r="B3">
        <f>+k_3!C3+k_3!C6+k_3!C9+k_3!C12+k_3!C15+k_3!C18+k_3!C21</f>
        <v>265.1493705702199</v>
      </c>
      <c r="C3">
        <f>+k_3!C5+k_3!C8+k_3!C11+k_3!C14+k_3!C17+k_3!C20+k_3!C23</f>
        <v>532.00000000000011</v>
      </c>
      <c r="D3">
        <f t="shared" ref="D3:D5" si="0">+B3/C3</f>
        <v>0.49840107250041327</v>
      </c>
    </row>
    <row r="4" spans="1:4">
      <c r="A4" s="1">
        <v>4</v>
      </c>
      <c r="B4">
        <f>+k_4!C3+k_4!C6+k_4!C9+k_4!C12+k_4!C15+k_4!C18+k_4!C21</f>
        <v>308.04730711847071</v>
      </c>
      <c r="C4">
        <f>+k_4!C5+k_4!C8+k_4!C11+k_4!C14+k_4!C17+k_4!C20+k_4!C23</f>
        <v>532.00000000000011</v>
      </c>
      <c r="D4">
        <f t="shared" si="0"/>
        <v>0.57903629157607261</v>
      </c>
    </row>
    <row r="5" spans="1:4">
      <c r="A5" s="1">
        <v>5</v>
      </c>
      <c r="B5">
        <f>+k_5!C3+k_5!C6+k_5!C9+k_5!C12+k_5!C15+k_5!C18+k_5!C21</f>
        <v>336.46117834331659</v>
      </c>
      <c r="C5">
        <f>+k_5!C5+k_5!C8+k_5!C11+k_5!C14+k_5!C17+k_5!C20+k_5!C23</f>
        <v>532.00000000000011</v>
      </c>
      <c r="D5">
        <f t="shared" si="0"/>
        <v>0.63244582395360249</v>
      </c>
    </row>
    <row r="6" spans="1:4">
      <c r="A6" s="1">
        <v>6</v>
      </c>
      <c r="B6">
        <f>+k_6!C3+k_6!C6+k_6!C9+k_6!C12+k_6!C15+k_6!C18+k_6!C21</f>
        <v>357.64278136208321</v>
      </c>
      <c r="C6">
        <v>532.00000000000011</v>
      </c>
      <c r="D6">
        <f>+B6/C6</f>
        <v>0.67226086722196077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J5" sqref="J5"/>
    </sheetView>
  </sheetViews>
  <sheetFormatPr defaultRowHeight="15"/>
  <sheetData>
    <row r="1" spans="1:10">
      <c r="A1">
        <v>1</v>
      </c>
      <c r="B1">
        <v>1</v>
      </c>
      <c r="C1" t="b">
        <f>+A1=B1</f>
        <v>1</v>
      </c>
      <c r="F1" t="b">
        <v>1</v>
      </c>
      <c r="G1">
        <f>+COUNTIF(C:C,F1)</f>
        <v>52</v>
      </c>
      <c r="H1" s="133">
        <f>+G1/G3</f>
        <v>0.67532467532467533</v>
      </c>
    </row>
    <row r="2" spans="1:10">
      <c r="A2">
        <v>1</v>
      </c>
      <c r="B2">
        <v>2</v>
      </c>
      <c r="C2" t="b">
        <f t="shared" ref="C2:C65" si="0">+A2=B2</f>
        <v>0</v>
      </c>
      <c r="F2" t="b">
        <v>0</v>
      </c>
      <c r="G2">
        <f>+COUNTIF(C:C,F2)</f>
        <v>25</v>
      </c>
      <c r="H2" s="133">
        <f>+G2/G3</f>
        <v>0.32467532467532467</v>
      </c>
    </row>
    <row r="3" spans="1:10">
      <c r="A3">
        <v>1</v>
      </c>
      <c r="B3">
        <v>2</v>
      </c>
      <c r="C3" t="b">
        <f t="shared" si="0"/>
        <v>0</v>
      </c>
      <c r="G3">
        <f>+G1+G2</f>
        <v>77</v>
      </c>
    </row>
    <row r="4" spans="1:10">
      <c r="A4">
        <v>1</v>
      </c>
      <c r="B4">
        <v>1</v>
      </c>
      <c r="C4" t="b">
        <f t="shared" si="0"/>
        <v>1</v>
      </c>
      <c r="J4">
        <f>20/77</f>
        <v>0.25974025974025972</v>
      </c>
    </row>
    <row r="5" spans="1:10">
      <c r="A5">
        <v>1</v>
      </c>
      <c r="B5">
        <v>1</v>
      </c>
      <c r="C5" t="b">
        <f t="shared" si="0"/>
        <v>1</v>
      </c>
    </row>
    <row r="6" spans="1:10">
      <c r="A6">
        <v>2</v>
      </c>
      <c r="B6">
        <v>3</v>
      </c>
      <c r="C6" t="b">
        <f t="shared" si="0"/>
        <v>0</v>
      </c>
    </row>
    <row r="7" spans="1:10">
      <c r="A7">
        <v>1</v>
      </c>
      <c r="B7">
        <v>2</v>
      </c>
      <c r="C7" t="b">
        <f t="shared" si="0"/>
        <v>0</v>
      </c>
    </row>
    <row r="8" spans="1:10">
      <c r="A8">
        <v>1</v>
      </c>
      <c r="B8">
        <v>2</v>
      </c>
      <c r="C8" t="b">
        <f t="shared" si="0"/>
        <v>0</v>
      </c>
      <c r="H8" t="s">
        <v>18</v>
      </c>
      <c r="I8" t="s">
        <v>19</v>
      </c>
    </row>
    <row r="9" spans="1:10">
      <c r="A9">
        <v>1</v>
      </c>
      <c r="B9">
        <v>2</v>
      </c>
      <c r="C9" t="b">
        <f t="shared" si="0"/>
        <v>0</v>
      </c>
      <c r="G9">
        <v>1</v>
      </c>
      <c r="H9">
        <f>+COUNTIF(A:A,$G9)</f>
        <v>18</v>
      </c>
      <c r="I9">
        <f>+COUNTIF(B:B,$G10)</f>
        <v>15</v>
      </c>
      <c r="J9">
        <f>+ABS(H9-I9)</f>
        <v>3</v>
      </c>
    </row>
    <row r="10" spans="1:10">
      <c r="A10">
        <v>1</v>
      </c>
      <c r="B10">
        <v>2</v>
      </c>
      <c r="C10" t="b">
        <f t="shared" si="0"/>
        <v>0</v>
      </c>
      <c r="G10">
        <v>2</v>
      </c>
      <c r="H10">
        <f t="shared" ref="H10:H12" si="1">+COUNTIF(A:A,$G10)</f>
        <v>10</v>
      </c>
      <c r="I10">
        <v>3</v>
      </c>
      <c r="J10">
        <f t="shared" ref="J10:J12" si="2">+ABS(H10-I10)</f>
        <v>7</v>
      </c>
    </row>
    <row r="11" spans="1:10">
      <c r="A11">
        <v>2</v>
      </c>
      <c r="B11">
        <v>3</v>
      </c>
      <c r="C11" t="b">
        <f t="shared" si="0"/>
        <v>0</v>
      </c>
      <c r="G11">
        <v>3</v>
      </c>
      <c r="H11">
        <f t="shared" si="1"/>
        <v>48</v>
      </c>
      <c r="I11">
        <f t="shared" ref="I11:I12" si="3">+COUNTIF(B:B,$G11)</f>
        <v>58</v>
      </c>
      <c r="J11">
        <f t="shared" si="2"/>
        <v>10</v>
      </c>
    </row>
    <row r="12" spans="1:10">
      <c r="A12">
        <v>1</v>
      </c>
      <c r="B12">
        <v>2</v>
      </c>
      <c r="C12" t="b">
        <f t="shared" si="0"/>
        <v>0</v>
      </c>
      <c r="G12">
        <v>4</v>
      </c>
      <c r="H12">
        <f t="shared" si="1"/>
        <v>1</v>
      </c>
      <c r="I12">
        <f t="shared" si="3"/>
        <v>1</v>
      </c>
      <c r="J12">
        <f t="shared" si="2"/>
        <v>0</v>
      </c>
    </row>
    <row r="13" spans="1:10">
      <c r="A13">
        <v>1</v>
      </c>
      <c r="B13">
        <v>2</v>
      </c>
      <c r="C13" t="b">
        <f t="shared" si="0"/>
        <v>0</v>
      </c>
    </row>
    <row r="14" spans="1:10">
      <c r="A14">
        <v>1</v>
      </c>
      <c r="B14">
        <v>2</v>
      </c>
      <c r="C14" t="b">
        <f t="shared" si="0"/>
        <v>0</v>
      </c>
    </row>
    <row r="15" spans="1:10">
      <c r="A15">
        <v>1</v>
      </c>
      <c r="B15">
        <v>2</v>
      </c>
      <c r="C15" t="b">
        <f t="shared" si="0"/>
        <v>0</v>
      </c>
    </row>
    <row r="16" spans="1:10">
      <c r="A16">
        <v>3</v>
      </c>
      <c r="B16">
        <v>3</v>
      </c>
      <c r="C16" t="b">
        <f t="shared" si="0"/>
        <v>1</v>
      </c>
    </row>
    <row r="17" spans="1:3">
      <c r="A17">
        <v>1</v>
      </c>
      <c r="B17">
        <v>2</v>
      </c>
      <c r="C17" t="b">
        <f t="shared" si="0"/>
        <v>0</v>
      </c>
    </row>
    <row r="18" spans="1:3">
      <c r="A18">
        <v>2</v>
      </c>
      <c r="B18">
        <v>3</v>
      </c>
      <c r="C18" t="b">
        <f t="shared" si="0"/>
        <v>0</v>
      </c>
    </row>
    <row r="19" spans="1:3">
      <c r="A19">
        <v>3</v>
      </c>
      <c r="B19">
        <v>3</v>
      </c>
      <c r="C19" t="b">
        <f t="shared" si="0"/>
        <v>1</v>
      </c>
    </row>
    <row r="20" spans="1:3">
      <c r="A20">
        <v>1</v>
      </c>
      <c r="B20">
        <v>2</v>
      </c>
      <c r="C20" t="b">
        <f t="shared" si="0"/>
        <v>0</v>
      </c>
    </row>
    <row r="21" spans="1:3">
      <c r="A21">
        <v>3</v>
      </c>
      <c r="B21">
        <v>3</v>
      </c>
      <c r="C21" t="b">
        <f t="shared" si="0"/>
        <v>1</v>
      </c>
    </row>
    <row r="22" spans="1:3">
      <c r="A22">
        <v>1</v>
      </c>
      <c r="B22">
        <v>2</v>
      </c>
      <c r="C22" t="b">
        <f t="shared" si="0"/>
        <v>0</v>
      </c>
    </row>
    <row r="23" spans="1:3">
      <c r="A23">
        <v>2</v>
      </c>
      <c r="B23">
        <v>3</v>
      </c>
      <c r="C23" t="b">
        <f t="shared" si="0"/>
        <v>0</v>
      </c>
    </row>
    <row r="24" spans="1:3">
      <c r="A24">
        <v>1</v>
      </c>
      <c r="B24">
        <v>2</v>
      </c>
      <c r="C24" t="b">
        <f t="shared" si="0"/>
        <v>0</v>
      </c>
    </row>
    <row r="25" spans="1:3">
      <c r="A25">
        <v>2</v>
      </c>
      <c r="B25">
        <v>3</v>
      </c>
      <c r="C25" t="b">
        <f t="shared" si="0"/>
        <v>0</v>
      </c>
    </row>
    <row r="26" spans="1:3">
      <c r="A26">
        <v>3</v>
      </c>
      <c r="B26">
        <v>3</v>
      </c>
      <c r="C26" t="b">
        <f t="shared" si="0"/>
        <v>1</v>
      </c>
    </row>
    <row r="27" spans="1:3">
      <c r="A27">
        <v>2</v>
      </c>
      <c r="B27">
        <v>3</v>
      </c>
      <c r="C27" t="b">
        <f t="shared" si="0"/>
        <v>0</v>
      </c>
    </row>
    <row r="28" spans="1:3">
      <c r="A28">
        <v>3</v>
      </c>
      <c r="B28">
        <v>3</v>
      </c>
      <c r="C28" t="b">
        <f t="shared" si="0"/>
        <v>1</v>
      </c>
    </row>
    <row r="29" spans="1:3">
      <c r="A29">
        <v>2</v>
      </c>
      <c r="B29">
        <v>3</v>
      </c>
      <c r="C29" t="b">
        <f t="shared" si="0"/>
        <v>0</v>
      </c>
    </row>
    <row r="30" spans="1:3">
      <c r="A30">
        <v>1</v>
      </c>
      <c r="B30">
        <v>2</v>
      </c>
      <c r="C30" t="b">
        <f t="shared" si="0"/>
        <v>0</v>
      </c>
    </row>
    <row r="31" spans="1:3">
      <c r="A31">
        <v>3</v>
      </c>
      <c r="B31">
        <v>3</v>
      </c>
      <c r="C31" t="b">
        <f t="shared" si="0"/>
        <v>1</v>
      </c>
    </row>
    <row r="32" spans="1:3">
      <c r="A32">
        <v>3</v>
      </c>
      <c r="B32">
        <v>3</v>
      </c>
      <c r="C32" t="b">
        <f t="shared" si="0"/>
        <v>1</v>
      </c>
    </row>
    <row r="33" spans="1:3">
      <c r="A33">
        <v>2</v>
      </c>
      <c r="B33">
        <v>3</v>
      </c>
      <c r="C33" t="b">
        <f t="shared" si="0"/>
        <v>0</v>
      </c>
    </row>
    <row r="34" spans="1:3">
      <c r="A34">
        <v>2</v>
      </c>
      <c r="B34">
        <v>3</v>
      </c>
      <c r="C34" t="b">
        <f t="shared" si="0"/>
        <v>0</v>
      </c>
    </row>
    <row r="35" spans="1:3">
      <c r="A35">
        <v>3</v>
      </c>
      <c r="B35">
        <v>3</v>
      </c>
      <c r="C35" t="b">
        <f t="shared" si="0"/>
        <v>1</v>
      </c>
    </row>
    <row r="36" spans="1:3">
      <c r="A36">
        <v>3</v>
      </c>
      <c r="B36">
        <v>3</v>
      </c>
      <c r="C36" t="b">
        <f t="shared" si="0"/>
        <v>1</v>
      </c>
    </row>
    <row r="37" spans="1:3">
      <c r="A37">
        <v>2</v>
      </c>
      <c r="B37">
        <v>3</v>
      </c>
      <c r="C37" t="b">
        <f t="shared" si="0"/>
        <v>0</v>
      </c>
    </row>
    <row r="38" spans="1:3">
      <c r="A38">
        <v>4</v>
      </c>
      <c r="B38">
        <v>4</v>
      </c>
      <c r="C38" t="b">
        <f t="shared" si="0"/>
        <v>1</v>
      </c>
    </row>
    <row r="39" spans="1:3">
      <c r="A39">
        <v>3</v>
      </c>
      <c r="B39">
        <v>3</v>
      </c>
      <c r="C39" t="b">
        <f t="shared" si="0"/>
        <v>1</v>
      </c>
    </row>
    <row r="40" spans="1:3">
      <c r="A40">
        <v>3</v>
      </c>
      <c r="B40">
        <v>3</v>
      </c>
      <c r="C40" t="b">
        <f t="shared" si="0"/>
        <v>1</v>
      </c>
    </row>
    <row r="41" spans="1:3">
      <c r="A41">
        <v>3</v>
      </c>
      <c r="B41">
        <v>3</v>
      </c>
      <c r="C41" t="b">
        <f t="shared" si="0"/>
        <v>1</v>
      </c>
    </row>
    <row r="42" spans="1:3">
      <c r="A42">
        <v>3</v>
      </c>
      <c r="B42">
        <v>3</v>
      </c>
      <c r="C42" t="b">
        <f t="shared" si="0"/>
        <v>1</v>
      </c>
    </row>
    <row r="43" spans="1:3">
      <c r="A43">
        <v>3</v>
      </c>
      <c r="B43">
        <v>3</v>
      </c>
      <c r="C43" t="b">
        <f t="shared" si="0"/>
        <v>1</v>
      </c>
    </row>
    <row r="44" spans="1:3">
      <c r="A44">
        <v>3</v>
      </c>
      <c r="B44">
        <v>3</v>
      </c>
      <c r="C44" t="b">
        <f t="shared" si="0"/>
        <v>1</v>
      </c>
    </row>
    <row r="45" spans="1:3">
      <c r="A45">
        <v>3</v>
      </c>
      <c r="B45">
        <v>3</v>
      </c>
      <c r="C45" t="b">
        <f t="shared" si="0"/>
        <v>1</v>
      </c>
    </row>
    <row r="46" spans="1:3">
      <c r="A46">
        <v>3</v>
      </c>
      <c r="B46">
        <v>3</v>
      </c>
      <c r="C46" t="b">
        <f t="shared" si="0"/>
        <v>1</v>
      </c>
    </row>
    <row r="47" spans="1:3">
      <c r="A47">
        <v>3</v>
      </c>
      <c r="B47">
        <v>3</v>
      </c>
      <c r="C47" t="b">
        <f t="shared" si="0"/>
        <v>1</v>
      </c>
    </row>
    <row r="48" spans="1:3">
      <c r="A48">
        <v>3</v>
      </c>
      <c r="B48">
        <v>3</v>
      </c>
      <c r="C48" t="b">
        <f t="shared" si="0"/>
        <v>1</v>
      </c>
    </row>
    <row r="49" spans="1:3">
      <c r="A49">
        <v>3</v>
      </c>
      <c r="B49">
        <v>3</v>
      </c>
      <c r="C49" t="b">
        <f t="shared" si="0"/>
        <v>1</v>
      </c>
    </row>
    <row r="50" spans="1:3">
      <c r="A50">
        <v>3</v>
      </c>
      <c r="B50">
        <v>3</v>
      </c>
      <c r="C50" t="b">
        <f t="shared" si="0"/>
        <v>1</v>
      </c>
    </row>
    <row r="51" spans="1:3">
      <c r="A51">
        <v>3</v>
      </c>
      <c r="B51">
        <v>3</v>
      </c>
      <c r="C51" t="b">
        <f t="shared" si="0"/>
        <v>1</v>
      </c>
    </row>
    <row r="52" spans="1:3">
      <c r="A52">
        <v>3</v>
      </c>
      <c r="B52">
        <v>3</v>
      </c>
      <c r="C52" t="b">
        <f t="shared" si="0"/>
        <v>1</v>
      </c>
    </row>
    <row r="53" spans="1:3">
      <c r="A53">
        <v>3</v>
      </c>
      <c r="B53">
        <v>3</v>
      </c>
      <c r="C53" t="b">
        <f t="shared" si="0"/>
        <v>1</v>
      </c>
    </row>
    <row r="54" spans="1:3">
      <c r="A54">
        <v>3</v>
      </c>
      <c r="B54">
        <v>3</v>
      </c>
      <c r="C54" t="b">
        <f t="shared" si="0"/>
        <v>1</v>
      </c>
    </row>
    <row r="55" spans="1:3">
      <c r="A55">
        <v>3</v>
      </c>
      <c r="B55">
        <v>3</v>
      </c>
      <c r="C55" t="b">
        <f t="shared" si="0"/>
        <v>1</v>
      </c>
    </row>
    <row r="56" spans="1:3">
      <c r="A56">
        <v>3</v>
      </c>
      <c r="B56">
        <v>3</v>
      </c>
      <c r="C56" t="b">
        <f t="shared" si="0"/>
        <v>1</v>
      </c>
    </row>
    <row r="57" spans="1:3">
      <c r="A57">
        <v>3</v>
      </c>
      <c r="B57">
        <v>3</v>
      </c>
      <c r="C57" t="b">
        <f t="shared" si="0"/>
        <v>1</v>
      </c>
    </row>
    <row r="58" spans="1:3">
      <c r="A58">
        <v>3</v>
      </c>
      <c r="B58">
        <v>3</v>
      </c>
      <c r="C58" t="b">
        <f t="shared" si="0"/>
        <v>1</v>
      </c>
    </row>
    <row r="59" spans="1:3">
      <c r="A59">
        <v>3</v>
      </c>
      <c r="B59">
        <v>3</v>
      </c>
      <c r="C59" t="b">
        <f t="shared" si="0"/>
        <v>1</v>
      </c>
    </row>
    <row r="60" spans="1:3">
      <c r="A60">
        <v>3</v>
      </c>
      <c r="B60">
        <v>3</v>
      </c>
      <c r="C60" t="b">
        <f t="shared" si="0"/>
        <v>1</v>
      </c>
    </row>
    <row r="61" spans="1:3">
      <c r="A61">
        <v>3</v>
      </c>
      <c r="B61">
        <v>3</v>
      </c>
      <c r="C61" t="b">
        <f t="shared" si="0"/>
        <v>1</v>
      </c>
    </row>
    <row r="62" spans="1:3">
      <c r="A62">
        <v>3</v>
      </c>
      <c r="B62">
        <v>3</v>
      </c>
      <c r="C62" t="b">
        <f t="shared" si="0"/>
        <v>1</v>
      </c>
    </row>
    <row r="63" spans="1:3">
      <c r="A63">
        <v>3</v>
      </c>
      <c r="B63">
        <v>3</v>
      </c>
      <c r="C63" t="b">
        <f t="shared" si="0"/>
        <v>1</v>
      </c>
    </row>
    <row r="64" spans="1:3">
      <c r="A64">
        <v>3</v>
      </c>
      <c r="B64">
        <v>3</v>
      </c>
      <c r="C64" t="b">
        <f t="shared" si="0"/>
        <v>1</v>
      </c>
    </row>
    <row r="65" spans="1:3">
      <c r="A65">
        <v>3</v>
      </c>
      <c r="B65">
        <v>3</v>
      </c>
      <c r="C65" t="b">
        <f t="shared" si="0"/>
        <v>1</v>
      </c>
    </row>
    <row r="66" spans="1:3">
      <c r="A66">
        <v>3</v>
      </c>
      <c r="B66">
        <v>3</v>
      </c>
      <c r="C66" t="b">
        <f t="shared" ref="C66:C77" si="4">+A66=B66</f>
        <v>1</v>
      </c>
    </row>
    <row r="67" spans="1:3">
      <c r="A67">
        <v>3</v>
      </c>
      <c r="B67">
        <v>3</v>
      </c>
      <c r="C67" t="b">
        <f t="shared" si="4"/>
        <v>1</v>
      </c>
    </row>
    <row r="68" spans="1:3">
      <c r="A68">
        <v>3</v>
      </c>
      <c r="B68">
        <v>3</v>
      </c>
      <c r="C68" t="b">
        <f t="shared" si="4"/>
        <v>1</v>
      </c>
    </row>
    <row r="69" spans="1:3">
      <c r="A69">
        <v>3</v>
      </c>
      <c r="B69">
        <v>3</v>
      </c>
      <c r="C69" t="b">
        <f t="shared" si="4"/>
        <v>1</v>
      </c>
    </row>
    <row r="70" spans="1:3">
      <c r="A70">
        <v>3</v>
      </c>
      <c r="B70">
        <v>3</v>
      </c>
      <c r="C70" t="b">
        <f t="shared" si="4"/>
        <v>1</v>
      </c>
    </row>
    <row r="71" spans="1:3">
      <c r="A71">
        <v>3</v>
      </c>
      <c r="B71">
        <v>3</v>
      </c>
      <c r="C71" t="b">
        <f t="shared" si="4"/>
        <v>1</v>
      </c>
    </row>
    <row r="72" spans="1:3">
      <c r="A72">
        <v>3</v>
      </c>
      <c r="B72">
        <v>3</v>
      </c>
      <c r="C72" t="b">
        <f t="shared" si="4"/>
        <v>1</v>
      </c>
    </row>
    <row r="73" spans="1:3">
      <c r="A73">
        <v>3</v>
      </c>
      <c r="B73">
        <v>3</v>
      </c>
      <c r="C73" t="b">
        <f t="shared" si="4"/>
        <v>1</v>
      </c>
    </row>
    <row r="74" spans="1:3">
      <c r="A74">
        <v>3</v>
      </c>
      <c r="B74">
        <v>3</v>
      </c>
      <c r="C74" t="b">
        <f t="shared" si="4"/>
        <v>1</v>
      </c>
    </row>
    <row r="75" spans="1:3">
      <c r="A75">
        <v>3</v>
      </c>
      <c r="B75">
        <v>3</v>
      </c>
      <c r="C75" t="b">
        <f t="shared" si="4"/>
        <v>1</v>
      </c>
    </row>
    <row r="76" spans="1:3">
      <c r="A76">
        <v>3</v>
      </c>
      <c r="B76">
        <v>3</v>
      </c>
      <c r="C76" t="b">
        <f t="shared" si="4"/>
        <v>1</v>
      </c>
    </row>
    <row r="77" spans="1:3">
      <c r="A77">
        <v>3</v>
      </c>
      <c r="B77">
        <v>3</v>
      </c>
      <c r="C77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k_2</vt:lpstr>
      <vt:lpstr>k_3</vt:lpstr>
      <vt:lpstr>k_4</vt:lpstr>
      <vt:lpstr>k_5</vt:lpstr>
      <vt:lpstr>k_6</vt:lpstr>
      <vt:lpstr>adatok</vt:lpstr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Tészta</dc:creator>
  <cp:lastModifiedBy>Juhász Kristóf</cp:lastModifiedBy>
  <cp:lastPrinted>2018-10-03T12:25:45Z</cp:lastPrinted>
  <dcterms:created xsi:type="dcterms:W3CDTF">2016-10-06T18:50:25Z</dcterms:created>
  <dcterms:modified xsi:type="dcterms:W3CDTF">2018-11-18T09:28:56Z</dcterms:modified>
</cp:coreProperties>
</file>