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onkristjansson/Desktop/Bestseller stuff/Bestseller/"/>
    </mc:Choice>
  </mc:AlternateContent>
  <xr:revisionPtr revIDLastSave="0" documentId="13_ncr:1_{C1602800-2165-FB42-ABC4-EEBFB11149A1}" xr6:coauthVersionLast="47" xr6:coauthVersionMax="47" xr10:uidLastSave="{00000000-0000-0000-0000-000000000000}"/>
  <bookViews>
    <workbookView xWindow="0" yWindow="780" windowWidth="17100" windowHeight="21360" xr2:uid="{F22CF3FC-E20B-8F4B-8597-6B0539CAEE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N14" i="1"/>
  <c r="BO14" i="1" s="1"/>
  <c r="BM14" i="1"/>
  <c r="BK14" i="1"/>
  <c r="BL14" i="1" s="1"/>
  <c r="BJ14" i="1"/>
  <c r="BH14" i="1"/>
  <c r="BI14" i="1" s="1"/>
  <c r="BG14" i="1"/>
  <c r="BE14" i="1"/>
  <c r="BF14" i="1" s="1"/>
  <c r="BD14" i="1"/>
  <c r="BB14" i="1"/>
  <c r="BC14" i="1" s="1"/>
  <c r="BA14" i="1"/>
  <c r="AZ14" i="1"/>
  <c r="AY14" i="1"/>
  <c r="AX14" i="1"/>
  <c r="AV14" i="1"/>
  <c r="AW14" i="1" s="1"/>
  <c r="AU14" i="1"/>
  <c r="AS14" i="1"/>
  <c r="AT14" i="1" s="1"/>
  <c r="AR14" i="1"/>
  <c r="AP14" i="1"/>
  <c r="AO14" i="1"/>
  <c r="AQ14" i="1" s="1"/>
  <c r="AM14" i="1"/>
  <c r="AN14" i="1" s="1"/>
  <c r="AL14" i="1"/>
  <c r="AJ14" i="1"/>
  <c r="AK14" i="1" s="1"/>
  <c r="AI14" i="1"/>
  <c r="AG14" i="1"/>
  <c r="AH14" i="1" s="1"/>
  <c r="AF14" i="1"/>
  <c r="AD14" i="1"/>
  <c r="AE14" i="1" s="1"/>
  <c r="AC14" i="1"/>
  <c r="AB14" i="1"/>
  <c r="AA14" i="1"/>
  <c r="Z14" i="1"/>
  <c r="X14" i="1"/>
  <c r="Y14" i="1" s="1"/>
  <c r="W14" i="1"/>
  <c r="U14" i="1"/>
  <c r="V14" i="1" s="1"/>
  <c r="T14" i="1"/>
  <c r="R14" i="1"/>
  <c r="Q14" i="1"/>
  <c r="S14" i="1" s="1"/>
  <c r="O14" i="1"/>
  <c r="P14" i="1" s="1"/>
  <c r="N14" i="1"/>
  <c r="L14" i="1"/>
  <c r="M14" i="1" s="1"/>
  <c r="K14" i="1"/>
  <c r="I14" i="1"/>
  <c r="J14" i="1" s="1"/>
  <c r="H14" i="1"/>
  <c r="F14" i="1"/>
  <c r="G14" i="1" s="1"/>
  <c r="E14" i="1"/>
  <c r="D14" i="1"/>
  <c r="B14" i="1"/>
  <c r="BO13" i="1"/>
  <c r="BL13" i="1"/>
  <c r="BI13" i="1"/>
  <c r="BF13" i="1"/>
  <c r="AZ13" i="1"/>
  <c r="AW13" i="1"/>
  <c r="AT13" i="1"/>
  <c r="AQ13" i="1"/>
  <c r="AN13" i="1"/>
  <c r="AK13" i="1"/>
  <c r="AH13" i="1"/>
  <c r="AE13" i="1"/>
  <c r="AB13" i="1"/>
  <c r="Y13" i="1"/>
  <c r="V13" i="1"/>
  <c r="S13" i="1"/>
  <c r="P13" i="1"/>
  <c r="M13" i="1"/>
  <c r="J13" i="1"/>
  <c r="G13" i="1"/>
  <c r="D13" i="1"/>
  <c r="BO12" i="1"/>
  <c r="BL12" i="1"/>
  <c r="BI12" i="1"/>
  <c r="BF12" i="1"/>
  <c r="AZ12" i="1"/>
  <c r="AW12" i="1"/>
  <c r="AT12" i="1"/>
  <c r="AQ12" i="1"/>
  <c r="AN12" i="1"/>
  <c r="AK12" i="1"/>
  <c r="AH12" i="1"/>
  <c r="AE12" i="1"/>
  <c r="AB12" i="1"/>
  <c r="Y12" i="1"/>
  <c r="V12" i="1"/>
  <c r="S12" i="1"/>
  <c r="P12" i="1"/>
  <c r="M12" i="1"/>
  <c r="J12" i="1"/>
  <c r="G12" i="1"/>
  <c r="D12" i="1"/>
  <c r="BO11" i="1"/>
  <c r="BL11" i="1"/>
  <c r="BI11" i="1"/>
  <c r="BF11" i="1"/>
  <c r="AZ11" i="1"/>
  <c r="AW11" i="1"/>
  <c r="AT11" i="1"/>
  <c r="AQ11" i="1"/>
  <c r="AN11" i="1"/>
  <c r="AK11" i="1"/>
  <c r="AH11" i="1"/>
  <c r="AE11" i="1"/>
  <c r="AB11" i="1"/>
  <c r="Y11" i="1"/>
  <c r="V11" i="1"/>
  <c r="S11" i="1"/>
  <c r="P11" i="1"/>
  <c r="M11" i="1"/>
  <c r="J11" i="1"/>
  <c r="G11" i="1"/>
  <c r="D11" i="1"/>
  <c r="BO10" i="1"/>
  <c r="BL10" i="1"/>
  <c r="BI10" i="1"/>
  <c r="BF10" i="1"/>
  <c r="AZ10" i="1"/>
  <c r="AW10" i="1"/>
  <c r="AT10" i="1"/>
  <c r="AQ10" i="1"/>
  <c r="AN10" i="1"/>
  <c r="AK10" i="1"/>
  <c r="AH10" i="1"/>
  <c r="AE10" i="1"/>
  <c r="AB10" i="1"/>
  <c r="Y10" i="1"/>
  <c r="V10" i="1"/>
  <c r="S10" i="1"/>
  <c r="P10" i="1"/>
  <c r="M10" i="1"/>
  <c r="J10" i="1"/>
  <c r="G10" i="1"/>
  <c r="D10" i="1"/>
  <c r="BO9" i="1"/>
  <c r="BL9" i="1"/>
  <c r="BI9" i="1"/>
  <c r="BF9" i="1"/>
  <c r="AZ9" i="1"/>
  <c r="AW9" i="1"/>
  <c r="AT9" i="1"/>
  <c r="AQ9" i="1"/>
  <c r="AN9" i="1"/>
  <c r="AK9" i="1"/>
  <c r="AH9" i="1"/>
  <c r="AE9" i="1"/>
  <c r="AB9" i="1"/>
  <c r="Y9" i="1"/>
  <c r="V9" i="1"/>
  <c r="S9" i="1"/>
  <c r="P9" i="1"/>
  <c r="M9" i="1"/>
  <c r="J9" i="1"/>
  <c r="G9" i="1"/>
  <c r="D9" i="1"/>
  <c r="BO8" i="1"/>
  <c r="BL8" i="1"/>
  <c r="BI8" i="1"/>
  <c r="BF8" i="1"/>
  <c r="AZ8" i="1"/>
  <c r="AW8" i="1"/>
  <c r="AT8" i="1"/>
  <c r="AQ8" i="1"/>
  <c r="AN8" i="1"/>
  <c r="AK8" i="1"/>
  <c r="AH8" i="1"/>
  <c r="AE8" i="1"/>
  <c r="AB8" i="1"/>
  <c r="Y8" i="1"/>
  <c r="V8" i="1"/>
  <c r="S8" i="1"/>
  <c r="P8" i="1"/>
  <c r="M8" i="1"/>
  <c r="J8" i="1"/>
  <c r="G8" i="1"/>
  <c r="D8" i="1"/>
  <c r="BO7" i="1"/>
  <c r="BL7" i="1"/>
  <c r="BI7" i="1"/>
  <c r="BF7" i="1"/>
  <c r="AZ7" i="1"/>
  <c r="AW7" i="1"/>
  <c r="AT7" i="1"/>
  <c r="AQ7" i="1"/>
  <c r="AN7" i="1"/>
  <c r="AK7" i="1"/>
  <c r="AH7" i="1"/>
  <c r="AE7" i="1"/>
  <c r="AB7" i="1"/>
  <c r="Y7" i="1"/>
  <c r="V7" i="1"/>
  <c r="S7" i="1"/>
  <c r="P7" i="1"/>
  <c r="M7" i="1"/>
  <c r="J7" i="1"/>
  <c r="G7" i="1"/>
  <c r="D7" i="1"/>
  <c r="BO6" i="1"/>
  <c r="BL6" i="1"/>
  <c r="BI6" i="1"/>
  <c r="BF6" i="1"/>
  <c r="AZ6" i="1"/>
  <c r="AW6" i="1"/>
  <c r="AT6" i="1"/>
  <c r="AQ6" i="1"/>
  <c r="AN6" i="1"/>
  <c r="AK6" i="1"/>
  <c r="AH6" i="1"/>
  <c r="AE6" i="1"/>
  <c r="AB6" i="1"/>
  <c r="Y6" i="1"/>
  <c r="V6" i="1"/>
  <c r="S6" i="1"/>
  <c r="P6" i="1"/>
  <c r="M6" i="1"/>
  <c r="J6" i="1"/>
  <c r="G6" i="1"/>
  <c r="D6" i="1"/>
  <c r="BO5" i="1"/>
  <c r="BL5" i="1"/>
  <c r="BI5" i="1"/>
  <c r="BF5" i="1"/>
  <c r="AZ5" i="1"/>
  <c r="AW5" i="1"/>
  <c r="AT5" i="1"/>
  <c r="AQ5" i="1"/>
  <c r="AN5" i="1"/>
  <c r="AK5" i="1"/>
  <c r="AH5" i="1"/>
  <c r="AE5" i="1"/>
  <c r="AB5" i="1"/>
  <c r="Y5" i="1"/>
  <c r="V5" i="1"/>
  <c r="S5" i="1"/>
  <c r="P5" i="1"/>
  <c r="M5" i="1"/>
  <c r="J5" i="1"/>
  <c r="G5" i="1"/>
  <c r="D5" i="1"/>
  <c r="BO4" i="1"/>
  <c r="BL4" i="1"/>
  <c r="BI4" i="1"/>
  <c r="BF4" i="1"/>
  <c r="AZ4" i="1"/>
  <c r="AW4" i="1"/>
  <c r="AT4" i="1"/>
  <c r="AQ4" i="1"/>
  <c r="AN4" i="1"/>
  <c r="AK4" i="1"/>
  <c r="AH4" i="1"/>
  <c r="AE4" i="1"/>
  <c r="AB4" i="1"/>
  <c r="Y4" i="1"/>
  <c r="V4" i="1"/>
  <c r="S4" i="1"/>
  <c r="P4" i="1"/>
  <c r="M4" i="1"/>
  <c r="J4" i="1"/>
  <c r="G4" i="1"/>
  <c r="D4" i="1"/>
</calcChain>
</file>

<file path=xl/sharedStrings.xml><?xml version="1.0" encoding="utf-8"?>
<sst xmlns="http://schemas.openxmlformats.org/spreadsheetml/2006/main" count="122" uniqueCount="37">
  <si>
    <t>ATH SÖLUBÓNUS Í KRINGLU EF +80%</t>
  </si>
  <si>
    <t>Markmið</t>
  </si>
  <si>
    <t xml:space="preserve">Sala </t>
  </si>
  <si>
    <t>Index</t>
  </si>
  <si>
    <t>VMK</t>
  </si>
  <si>
    <t>VIK</t>
  </si>
  <si>
    <t>NIK</t>
  </si>
  <si>
    <t>JJK</t>
  </si>
  <si>
    <t>SLK</t>
  </si>
  <si>
    <t>VMS</t>
  </si>
  <si>
    <t>VIS</t>
  </si>
  <si>
    <t>NIS</t>
  </si>
  <si>
    <t>JJS</t>
  </si>
  <si>
    <t>SLS</t>
  </si>
  <si>
    <t>Total</t>
  </si>
  <si>
    <t>1.12.2024</t>
  </si>
  <si>
    <t>2.12.2024</t>
  </si>
  <si>
    <t>3.12.2024</t>
  </si>
  <si>
    <t>4.12.2024</t>
  </si>
  <si>
    <t>5.12.2024</t>
  </si>
  <si>
    <t>6.12.2024</t>
  </si>
  <si>
    <t>7.12.2024</t>
  </si>
  <si>
    <t>8.12.2024</t>
  </si>
  <si>
    <t>9.12.2024</t>
  </si>
  <si>
    <t>10.12.2024</t>
  </si>
  <si>
    <t>11.12.2024</t>
  </si>
  <si>
    <t>12.12.2024</t>
  </si>
  <si>
    <t>13.12.2024</t>
  </si>
  <si>
    <t>14.12.2024</t>
  </si>
  <si>
    <t>15.12.2024</t>
  </si>
  <si>
    <t>16.12.2024</t>
  </si>
  <si>
    <t>17.12.2024</t>
  </si>
  <si>
    <t>18.12.2024</t>
  </si>
  <si>
    <t>19.12.2024</t>
  </si>
  <si>
    <t>20.12.2024</t>
  </si>
  <si>
    <t>21.12.2024</t>
  </si>
  <si>
    <t>22.12.2024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</si>
</sst>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-* #,##0_-;\-* #,##0_-;_-* &quot;-&quot;??_-;_-@_-"/>
  </numFmts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FF0000"/>
      <name val="Aptos Narrow"/>
      <family val="2"/>
      <scheme val="minor"/>
    </font>
    <font>
      <b/>
      <sz val="11"/>
      <color rgb="FF000000"/>
      <name val="Aptos Narrow"/>
    </font>
    <font>
      <b/>
      <sz val="11"/>
      <color rgb="FF000000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D0D0"/>
        <bgColor rgb="FF000000"/>
      </patternFill>
    </fill>
    <fill>
      <patternFill patternType="solid">
        <fgColor rgb="FFC6EFCE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4" fontId="3" fillId="2" borderId="3" xfId="0" applyNumberFormat="1" applyFont="1" applyFill="1" applyBorder="1" applyAlignment="1">
      <alignment horizontal="center" vertical="center"/>
    </xf>
    <xf numFmtId="0" fontId="5" fillId="0" borderId="4" xfId="0" applyFont="1" applyBorder="1"/>
    <xf numFmtId="0" fontId="5" fillId="4" borderId="5" xfId="0" applyFont="1" applyFill="1" applyBorder="1"/>
    <xf numFmtId="0" fontId="6" fillId="0" borderId="4" xfId="0" applyFont="1" applyBorder="1"/>
    <xf numFmtId="0" fontId="6" fillId="5" borderId="5" xfId="0" applyFont="1" applyFill="1" applyBorder="1"/>
    <xf numFmtId="0" fontId="7" fillId="0" borderId="4" xfId="0" applyFont="1" applyBorder="1"/>
    <xf numFmtId="0" fontId="7" fillId="5" borderId="3" xfId="0" applyFont="1" applyFill="1" applyBorder="1"/>
    <xf numFmtId="0" fontId="7" fillId="0" borderId="6" xfId="0" applyFont="1" applyBorder="1"/>
    <xf numFmtId="0" fontId="1" fillId="0" borderId="0" xfId="0" applyFont="1"/>
    <xf numFmtId="164" fontId="8" fillId="0" borderId="3" xfId="0" applyNumberFormat="1" applyFont="1" applyBorder="1"/>
    <xf numFmtId="165" fontId="8" fillId="6" borderId="7" xfId="0" applyNumberFormat="1" applyFont="1" applyFill="1" applyBorder="1"/>
    <xf numFmtId="166" fontId="8" fillId="0" borderId="5" xfId="0" applyNumberFormat="1" applyFont="1" applyBorder="1"/>
    <xf numFmtId="164" fontId="8" fillId="0" borderId="5" xfId="0" applyNumberFormat="1" applyFont="1" applyBorder="1"/>
    <xf numFmtId="164" fontId="8" fillId="6" borderId="5" xfId="0" applyNumberFormat="1" applyFont="1" applyFill="1" applyBorder="1"/>
    <xf numFmtId="165" fontId="8" fillId="7" borderId="8" xfId="0" applyNumberFormat="1" applyFont="1" applyFill="1" applyBorder="1"/>
    <xf numFmtId="166" fontId="8" fillId="0" borderId="3" xfId="0" applyNumberFormat="1" applyFont="1" applyBorder="1"/>
    <xf numFmtId="165" fontId="8" fillId="6" borderId="5" xfId="0" applyNumberFormat="1" applyFont="1" applyFill="1" applyBorder="1"/>
    <xf numFmtId="164" fontId="8" fillId="0" borderId="8" xfId="0" applyNumberFormat="1" applyFont="1" applyBorder="1"/>
    <xf numFmtId="166" fontId="8" fillId="0" borderId="8" xfId="0" applyNumberFormat="1" applyFont="1" applyBorder="1"/>
    <xf numFmtId="166" fontId="9" fillId="8" borderId="5" xfId="0" applyNumberFormat="1" applyFont="1" applyFill="1" applyBorder="1"/>
    <xf numFmtId="165" fontId="8" fillId="6" borderId="4" xfId="0" applyNumberFormat="1" applyFont="1" applyFill="1" applyBorder="1"/>
    <xf numFmtId="166" fontId="8" fillId="0" borderId="4" xfId="0" applyNumberFormat="1" applyFont="1" applyBorder="1"/>
    <xf numFmtId="165" fontId="8" fillId="7" borderId="9" xfId="0" applyNumberFormat="1" applyFont="1" applyFill="1" applyBorder="1"/>
    <xf numFmtId="166" fontId="8" fillId="0" borderId="9" xfId="0" applyNumberFormat="1" applyFont="1" applyBorder="1"/>
    <xf numFmtId="0" fontId="8" fillId="0" borderId="5" xfId="0" applyFont="1" applyBorder="1"/>
    <xf numFmtId="0" fontId="8" fillId="5" borderId="5" xfId="0" applyFont="1" applyFill="1" applyBorder="1"/>
    <xf numFmtId="165" fontId="8" fillId="7" borderId="3" xfId="0" applyNumberFormat="1" applyFont="1" applyFill="1" applyBorder="1"/>
    <xf numFmtId="164" fontId="8" fillId="0" borderId="3" xfId="0" quotePrefix="1" applyNumberFormat="1" applyFont="1" applyBorder="1"/>
    <xf numFmtId="164" fontId="8" fillId="7" borderId="8" xfId="0" applyNumberFormat="1" applyFont="1" applyFill="1" applyBorder="1"/>
    <xf numFmtId="164" fontId="10" fillId="0" borderId="3" xfId="0" applyNumberFormat="1" applyFont="1" applyBorder="1"/>
    <xf numFmtId="166" fontId="10" fillId="0" borderId="5" xfId="0" applyNumberFormat="1" applyFont="1" applyBorder="1"/>
    <xf numFmtId="164" fontId="10" fillId="0" borderId="5" xfId="0" applyNumberFormat="1" applyFont="1" applyBorder="1"/>
    <xf numFmtId="0" fontId="2" fillId="0" borderId="5" xfId="0" applyFont="1" applyBorder="1" applyAlignment="1">
      <alignment horizontal="right"/>
    </xf>
    <xf numFmtId="167" fontId="8" fillId="5" borderId="5" xfId="1" applyNumberFormat="1" applyFont="1" applyFill="1" applyBorder="1" applyAlignment="1">
      <alignment horizontal="right"/>
    </xf>
    <xf numFmtId="0" fontId="8" fillId="0" borderId="4" xfId="0" applyFont="1" applyBorder="1"/>
    <xf numFmtId="167" fontId="8" fillId="5" borderId="5" xfId="1" applyNumberFormat="1" applyFont="1" applyFill="1" applyBorder="1"/>
    <xf numFmtId="0" fontId="6" fillId="0" borderId="0" xfId="0" applyFont="1"/>
    <xf numFmtId="3" fontId="6" fillId="0" borderId="5" xfId="0" applyNumberFormat="1" applyFont="1" applyBorder="1"/>
    <xf numFmtId="10" fontId="11" fillId="0" borderId="5" xfId="0" applyNumberFormat="1" applyFont="1" applyBorder="1"/>
  </cellXfs>
  <cellStyles count="2">
    <cellStyle name="Comma" xfId="1" builtinId="3"/>
    <cellStyle name="Normal" xfId="0" builtinId="0"/>
  </cellStyles>
  <dxfs count="4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FC4E-0957-1346-91D7-96C37FB2EE6D}">
  <dimension ref="A1:BO14"/>
  <sheetViews>
    <sheetView tabSelected="1" workbookViewId="0">
      <selection activeCell="H22" sqref="H22"/>
    </sheetView>
  </sheetViews>
  <sheetFormatPr baseColWidth="10" defaultRowHeight="16" x14ac:dyDescent="0.2"/>
  <cols>
    <col min="3" max="3" width="11.6640625" bestFit="1" customWidth="1"/>
    <col min="18" max="18" width="11.6640625" bestFit="1" customWidth="1"/>
    <col min="21" max="21" width="11.6640625" bestFit="1" customWidth="1"/>
    <col min="24" max="24" width="11.6640625" bestFit="1" customWidth="1"/>
    <col min="33" max="33" width="11.6640625" bestFit="1" customWidth="1"/>
    <col min="36" max="36" width="11.6640625" bestFit="1" customWidth="1"/>
    <col min="39" max="39" width="11.6640625" bestFit="1" customWidth="1"/>
    <col min="42" max="42" width="11.6640625" bestFit="1" customWidth="1"/>
    <col min="45" max="45" width="11.6640625" bestFit="1" customWidth="1"/>
    <col min="48" max="48" width="11.6640625" bestFit="1" customWidth="1"/>
    <col min="51" max="51" width="11.6640625" bestFit="1" customWidth="1"/>
    <col min="54" max="54" width="11.6640625" bestFit="1" customWidth="1"/>
    <col min="57" max="57" width="11.6640625" bestFit="1" customWidth="1"/>
    <col min="60" max="60" width="11.6640625" bestFit="1" customWidth="1"/>
    <col min="63" max="63" width="11.6640625" bestFit="1" customWidth="1"/>
    <col min="66" max="66" width="11.6640625" bestFit="1" customWidth="1"/>
  </cols>
  <sheetData>
    <row r="1" spans="1:67" x14ac:dyDescent="0.2">
      <c r="A1" s="1"/>
      <c r="B1" s="2" t="s">
        <v>15</v>
      </c>
      <c r="C1" s="3"/>
      <c r="D1" s="4"/>
      <c r="E1" s="7" t="s">
        <v>16</v>
      </c>
      <c r="F1" s="8"/>
      <c r="G1" s="9"/>
      <c r="H1" s="2" t="s">
        <v>17</v>
      </c>
      <c r="I1" s="3"/>
      <c r="J1" s="4"/>
      <c r="K1" s="5" t="s">
        <v>18</v>
      </c>
      <c r="L1" s="10"/>
      <c r="M1" s="11"/>
      <c r="N1" s="5" t="s">
        <v>19</v>
      </c>
      <c r="O1" s="10"/>
      <c r="P1" s="11"/>
      <c r="Q1" s="5" t="s">
        <v>20</v>
      </c>
      <c r="R1" s="10"/>
      <c r="S1" s="11"/>
      <c r="T1" s="2" t="s">
        <v>21</v>
      </c>
      <c r="U1" s="3"/>
      <c r="V1" s="4"/>
      <c r="W1" s="5" t="s">
        <v>22</v>
      </c>
      <c r="X1" s="10"/>
      <c r="Y1" s="11"/>
      <c r="Z1" s="5" t="s">
        <v>23</v>
      </c>
      <c r="AA1" s="10"/>
      <c r="AB1" s="11"/>
      <c r="AC1" s="5" t="s">
        <v>24</v>
      </c>
      <c r="AD1" s="10"/>
      <c r="AE1" s="11"/>
      <c r="AF1" s="5" t="s">
        <v>25</v>
      </c>
      <c r="AG1" s="10"/>
      <c r="AH1" s="11"/>
      <c r="AI1" s="5" t="s">
        <v>26</v>
      </c>
      <c r="AJ1" s="10"/>
      <c r="AK1" s="11"/>
      <c r="AL1" s="5" t="s">
        <v>27</v>
      </c>
      <c r="AM1" s="10"/>
      <c r="AN1" s="11"/>
      <c r="AO1" s="5" t="s">
        <v>28</v>
      </c>
      <c r="AP1" s="10"/>
      <c r="AQ1" s="11"/>
      <c r="AR1" s="5" t="s">
        <v>29</v>
      </c>
      <c r="AS1" s="10"/>
      <c r="AT1" s="11"/>
      <c r="AU1" s="5" t="s">
        <v>30</v>
      </c>
      <c r="AV1" s="10"/>
      <c r="AW1" s="11"/>
      <c r="AX1" s="5" t="s">
        <v>31</v>
      </c>
      <c r="AY1" s="10"/>
      <c r="AZ1" s="11"/>
      <c r="BA1" s="5" t="s">
        <v>32</v>
      </c>
      <c r="BB1" s="10"/>
      <c r="BC1" s="11"/>
      <c r="BD1" s="5" t="s">
        <v>33</v>
      </c>
      <c r="BE1" s="10"/>
      <c r="BF1" s="11"/>
      <c r="BG1" s="5" t="s">
        <v>34</v>
      </c>
      <c r="BH1" s="10"/>
      <c r="BI1" s="11"/>
      <c r="BJ1" s="5" t="s">
        <v>35</v>
      </c>
      <c r="BK1" s="10"/>
      <c r="BL1" s="11"/>
      <c r="BM1" s="5" t="s">
        <v>36</v>
      </c>
      <c r="BN1" s="10"/>
      <c r="BO1" s="11"/>
    </row>
    <row r="2" spans="1:67" x14ac:dyDescent="0.2">
      <c r="A2" s="6" t="s">
        <v>0</v>
      </c>
      <c r="B2" s="2" t="s">
        <v>15</v>
      </c>
      <c r="C2" s="3"/>
      <c r="D2" s="4"/>
      <c r="E2" s="7" t="s">
        <v>16</v>
      </c>
      <c r="F2" s="8"/>
      <c r="G2" s="9"/>
      <c r="H2" s="2" t="s">
        <v>17</v>
      </c>
      <c r="I2" s="3"/>
      <c r="J2" s="4"/>
      <c r="K2" s="5" t="s">
        <v>18</v>
      </c>
      <c r="L2" s="10"/>
      <c r="M2" s="11"/>
      <c r="N2" s="5" t="s">
        <v>19</v>
      </c>
      <c r="O2" s="10"/>
      <c r="P2" s="11"/>
      <c r="Q2" s="5" t="s">
        <v>20</v>
      </c>
      <c r="R2" s="10"/>
      <c r="S2" s="11"/>
      <c r="T2" s="2" t="s">
        <v>21</v>
      </c>
      <c r="U2" s="3"/>
      <c r="V2" s="4"/>
      <c r="W2" s="5" t="s">
        <v>22</v>
      </c>
      <c r="X2" s="10"/>
      <c r="Y2" s="11"/>
      <c r="Z2" s="5" t="s">
        <v>23</v>
      </c>
      <c r="AA2" s="10"/>
      <c r="AB2" s="11"/>
      <c r="AC2" s="5" t="s">
        <v>24</v>
      </c>
      <c r="AD2" s="10"/>
      <c r="AE2" s="11"/>
      <c r="AF2" s="5" t="s">
        <v>25</v>
      </c>
      <c r="AG2" s="10"/>
      <c r="AH2" s="11"/>
      <c r="AI2" s="5" t="s">
        <v>26</v>
      </c>
      <c r="AJ2" s="10"/>
      <c r="AK2" s="11"/>
      <c r="AL2" s="5" t="s">
        <v>27</v>
      </c>
      <c r="AM2" s="10"/>
      <c r="AN2" s="11"/>
      <c r="AO2" s="5" t="s">
        <v>28</v>
      </c>
      <c r="AP2" s="10"/>
      <c r="AQ2" s="11"/>
      <c r="AR2" s="5" t="s">
        <v>29</v>
      </c>
      <c r="AS2" s="10"/>
      <c r="AT2" s="11"/>
      <c r="AU2" s="5" t="s">
        <v>30</v>
      </c>
      <c r="AV2" s="10"/>
      <c r="AW2" s="11"/>
      <c r="AX2" s="5" t="s">
        <v>31</v>
      </c>
      <c r="AY2" s="10"/>
      <c r="AZ2" s="11"/>
      <c r="BA2" s="5" t="s">
        <v>32</v>
      </c>
      <c r="BB2" s="10"/>
      <c r="BC2" s="11"/>
      <c r="BD2" s="5" t="s">
        <v>33</v>
      </c>
      <c r="BE2" s="10"/>
      <c r="BF2" s="11"/>
      <c r="BG2" s="5" t="s">
        <v>34</v>
      </c>
      <c r="BH2" s="10"/>
      <c r="BI2" s="11"/>
      <c r="BJ2" s="5" t="s">
        <v>35</v>
      </c>
      <c r="BK2" s="10"/>
      <c r="BL2" s="11"/>
      <c r="BM2" s="5" t="s">
        <v>36</v>
      </c>
      <c r="BN2" s="10"/>
      <c r="BO2" s="11"/>
    </row>
    <row r="3" spans="1:67" x14ac:dyDescent="0.2">
      <c r="A3" s="1"/>
      <c r="B3" s="12" t="s">
        <v>1</v>
      </c>
      <c r="C3" s="13" t="s">
        <v>2</v>
      </c>
      <c r="D3" s="12" t="s">
        <v>3</v>
      </c>
      <c r="E3" s="12" t="s">
        <v>1</v>
      </c>
      <c r="F3" s="13" t="s">
        <v>2</v>
      </c>
      <c r="G3" s="12" t="s">
        <v>3</v>
      </c>
      <c r="H3" s="12" t="s">
        <v>1</v>
      </c>
      <c r="I3" s="13" t="s">
        <v>2</v>
      </c>
      <c r="J3" s="12" t="s">
        <v>3</v>
      </c>
      <c r="K3" s="14" t="s">
        <v>1</v>
      </c>
      <c r="L3" s="15" t="s">
        <v>2</v>
      </c>
      <c r="M3" s="14" t="s">
        <v>3</v>
      </c>
      <c r="N3" s="12" t="s">
        <v>1</v>
      </c>
      <c r="O3" s="13" t="s">
        <v>2</v>
      </c>
      <c r="P3" s="12" t="s">
        <v>3</v>
      </c>
      <c r="Q3" s="12" t="s">
        <v>1</v>
      </c>
      <c r="R3" s="13" t="s">
        <v>2</v>
      </c>
      <c r="S3" s="12" t="s">
        <v>3</v>
      </c>
      <c r="T3" s="12" t="s">
        <v>1</v>
      </c>
      <c r="U3" s="13" t="s">
        <v>2</v>
      </c>
      <c r="V3" s="12" t="s">
        <v>3</v>
      </c>
      <c r="W3" s="12" t="s">
        <v>1</v>
      </c>
      <c r="X3" s="13" t="s">
        <v>2</v>
      </c>
      <c r="Y3" s="12" t="s">
        <v>3</v>
      </c>
      <c r="Z3" s="12" t="s">
        <v>1</v>
      </c>
      <c r="AA3" s="13" t="s">
        <v>2</v>
      </c>
      <c r="AB3" s="12" t="s">
        <v>3</v>
      </c>
      <c r="AC3" s="12" t="s">
        <v>1</v>
      </c>
      <c r="AD3" s="13" t="s">
        <v>2</v>
      </c>
      <c r="AE3" s="12" t="s">
        <v>3</v>
      </c>
      <c r="AF3" s="12" t="s">
        <v>1</v>
      </c>
      <c r="AG3" s="13" t="s">
        <v>2</v>
      </c>
      <c r="AH3" s="12" t="s">
        <v>3</v>
      </c>
      <c r="AI3" s="12" t="s">
        <v>1</v>
      </c>
      <c r="AJ3" s="13" t="s">
        <v>2</v>
      </c>
      <c r="AK3" s="12" t="s">
        <v>3</v>
      </c>
      <c r="AL3" s="12" t="s">
        <v>1</v>
      </c>
      <c r="AM3" s="13" t="s">
        <v>2</v>
      </c>
      <c r="AN3" s="12" t="s">
        <v>3</v>
      </c>
      <c r="AO3" s="12" t="s">
        <v>1</v>
      </c>
      <c r="AP3" s="13" t="s">
        <v>2</v>
      </c>
      <c r="AQ3" s="12" t="s">
        <v>3</v>
      </c>
      <c r="AR3" s="12" t="s">
        <v>1</v>
      </c>
      <c r="AS3" s="13" t="s">
        <v>2</v>
      </c>
      <c r="AT3" s="12" t="s">
        <v>3</v>
      </c>
      <c r="AU3" s="12" t="s">
        <v>1</v>
      </c>
      <c r="AV3" s="13" t="s">
        <v>2</v>
      </c>
      <c r="AW3" s="12" t="s">
        <v>3</v>
      </c>
      <c r="AX3" s="12" t="s">
        <v>1</v>
      </c>
      <c r="AY3" s="13" t="s">
        <v>2</v>
      </c>
      <c r="AZ3" s="12" t="s">
        <v>3</v>
      </c>
      <c r="BA3" s="16" t="s">
        <v>1</v>
      </c>
      <c r="BB3" s="17" t="s">
        <v>2</v>
      </c>
      <c r="BC3" s="18" t="s">
        <v>3</v>
      </c>
      <c r="BD3" s="12" t="s">
        <v>1</v>
      </c>
      <c r="BE3" s="13" t="s">
        <v>2</v>
      </c>
      <c r="BF3" s="12" t="s">
        <v>3</v>
      </c>
      <c r="BG3" s="12" t="s">
        <v>1</v>
      </c>
      <c r="BH3" s="13" t="s">
        <v>2</v>
      </c>
      <c r="BI3" s="12" t="s">
        <v>3</v>
      </c>
      <c r="BJ3" s="12" t="s">
        <v>1</v>
      </c>
      <c r="BK3" s="13" t="s">
        <v>2</v>
      </c>
      <c r="BL3" s="12" t="s">
        <v>3</v>
      </c>
      <c r="BM3" s="12" t="s">
        <v>1</v>
      </c>
      <c r="BN3" s="13" t="s">
        <v>2</v>
      </c>
      <c r="BO3" s="12" t="s">
        <v>3</v>
      </c>
    </row>
    <row r="4" spans="1:67" x14ac:dyDescent="0.2">
      <c r="A4" s="19" t="s">
        <v>4</v>
      </c>
      <c r="B4" s="20">
        <v>1000000</v>
      </c>
      <c r="C4" s="21">
        <v>493937</v>
      </c>
      <c r="D4" s="22">
        <f t="shared" ref="D4:D13" si="0">C4/B4</f>
        <v>0.49393700000000001</v>
      </c>
      <c r="E4" s="20">
        <v>800000</v>
      </c>
      <c r="F4" s="21">
        <v>434011</v>
      </c>
      <c r="G4" s="22">
        <f t="shared" ref="G4:G13" si="1">F4/E4</f>
        <v>0.54251375000000002</v>
      </c>
      <c r="H4" s="20">
        <v>750000</v>
      </c>
      <c r="I4" s="21">
        <v>427120</v>
      </c>
      <c r="J4" s="22">
        <f t="shared" ref="J4:J13" si="2">I4/H4</f>
        <v>0.5694933333333333</v>
      </c>
      <c r="K4" s="23">
        <v>850000</v>
      </c>
      <c r="L4" s="21">
        <v>893094</v>
      </c>
      <c r="M4" s="22">
        <f t="shared" ref="M4:M13" si="3">L4/K4</f>
        <v>1.0506988235294117</v>
      </c>
      <c r="N4" s="20">
        <v>850000</v>
      </c>
      <c r="O4" s="24">
        <v>430650</v>
      </c>
      <c r="P4" s="22">
        <f t="shared" ref="P4:P8" si="4">O4/N4</f>
        <v>0.50664705882352945</v>
      </c>
      <c r="Q4" s="20">
        <v>1200000</v>
      </c>
      <c r="R4" s="21">
        <v>640182</v>
      </c>
      <c r="S4" s="22">
        <f t="shared" ref="S4:S13" si="5">R4/Q4</f>
        <v>0.53348499999999999</v>
      </c>
      <c r="T4" s="20">
        <v>1500000</v>
      </c>
      <c r="U4" s="21">
        <v>744093</v>
      </c>
      <c r="V4" s="22">
        <f t="shared" ref="V4:V13" si="6">U4/T4</f>
        <v>0.496062</v>
      </c>
      <c r="W4" s="20">
        <v>950000</v>
      </c>
      <c r="X4" s="21">
        <v>363292</v>
      </c>
      <c r="Y4" s="22">
        <f t="shared" ref="Y4:Y13" si="7">X4/W4</f>
        <v>0.38241263157894739</v>
      </c>
      <c r="Z4" s="20">
        <v>800000</v>
      </c>
      <c r="AA4" s="21">
        <v>310784</v>
      </c>
      <c r="AB4" s="22">
        <f t="shared" ref="AB4:AB13" si="8">AA4/Z4</f>
        <v>0.38847999999999999</v>
      </c>
      <c r="AC4" s="20">
        <v>900000</v>
      </c>
      <c r="AD4" s="21">
        <v>433069</v>
      </c>
      <c r="AE4" s="22">
        <f t="shared" ref="AE4:AE13" si="9">AD4/AC4</f>
        <v>0.48118777777777777</v>
      </c>
      <c r="AF4" s="20">
        <v>950000</v>
      </c>
      <c r="AG4" s="21">
        <v>424505</v>
      </c>
      <c r="AH4" s="22">
        <f t="shared" ref="AH4:AH13" si="10">AG4/AF4</f>
        <v>0.4468473684210526</v>
      </c>
      <c r="AI4" s="20">
        <v>1200000</v>
      </c>
      <c r="AJ4" s="21">
        <v>467268</v>
      </c>
      <c r="AK4" s="22">
        <f t="shared" ref="AK4:AK13" si="11">AJ4/AI4</f>
        <v>0.38939000000000001</v>
      </c>
      <c r="AL4" s="20">
        <v>1200000</v>
      </c>
      <c r="AM4" s="21">
        <v>746311</v>
      </c>
      <c r="AN4" s="22">
        <f t="shared" ref="AN4:AN13" si="12">AM4/AL4</f>
        <v>0.62192583333333329</v>
      </c>
      <c r="AO4" s="20">
        <v>1850000</v>
      </c>
      <c r="AP4" s="21">
        <v>977417</v>
      </c>
      <c r="AQ4" s="22">
        <f t="shared" ref="AQ4:AQ13" si="13">AP4/AO4</f>
        <v>0.52833351351351354</v>
      </c>
      <c r="AR4" s="20">
        <v>1450000</v>
      </c>
      <c r="AS4" s="21">
        <v>451443</v>
      </c>
      <c r="AT4" s="22">
        <f t="shared" ref="AT4:AT13" si="14">AS4/AR4</f>
        <v>0.31134000000000001</v>
      </c>
      <c r="AU4" s="20">
        <v>1650000</v>
      </c>
      <c r="AV4" s="21">
        <v>602350</v>
      </c>
      <c r="AW4" s="22">
        <f t="shared" ref="AW4:AW13" si="15">AV4/AU4</f>
        <v>0.36506060606060609</v>
      </c>
      <c r="AX4" s="20">
        <v>1750000</v>
      </c>
      <c r="AY4" s="21">
        <v>1077569</v>
      </c>
      <c r="AZ4" s="22">
        <f t="shared" ref="AZ4:AZ13" si="16">AY4/AX4</f>
        <v>0.61575371428571424</v>
      </c>
      <c r="BA4" s="20">
        <v>1800000</v>
      </c>
      <c r="BB4" s="25">
        <v>1135247</v>
      </c>
      <c r="BC4" s="26">
        <v>0.63100000000000001</v>
      </c>
      <c r="BD4" s="20">
        <v>1950000</v>
      </c>
      <c r="BE4" s="21">
        <v>1351659</v>
      </c>
      <c r="BF4" s="22">
        <f t="shared" ref="BF4:BF13" si="17">BE4/BD4</f>
        <v>0.6931584615384615</v>
      </c>
      <c r="BG4" s="20">
        <v>2000000</v>
      </c>
      <c r="BH4" s="21">
        <v>1938217</v>
      </c>
      <c r="BI4" s="22">
        <f t="shared" ref="BI4:BI13" si="18">BH4/BG4</f>
        <v>0.96910850000000004</v>
      </c>
      <c r="BJ4" s="20">
        <v>2500000</v>
      </c>
      <c r="BK4" s="21">
        <v>2500510</v>
      </c>
      <c r="BL4" s="22">
        <f t="shared" ref="BL4:BL13" si="19">BK4/BJ4</f>
        <v>1.0002040000000001</v>
      </c>
      <c r="BM4" s="20">
        <v>2250000</v>
      </c>
      <c r="BN4" s="21">
        <v>2114471</v>
      </c>
      <c r="BO4" s="22">
        <f>BN4/BM4</f>
        <v>0.93976488888888887</v>
      </c>
    </row>
    <row r="5" spans="1:67" x14ac:dyDescent="0.2">
      <c r="A5" s="19" t="s">
        <v>5</v>
      </c>
      <c r="B5" s="20">
        <v>650000</v>
      </c>
      <c r="C5" s="27">
        <v>292622</v>
      </c>
      <c r="D5" s="22">
        <f t="shared" si="0"/>
        <v>0.45018769230769229</v>
      </c>
      <c r="E5" s="20">
        <v>450000</v>
      </c>
      <c r="F5" s="27">
        <v>251297</v>
      </c>
      <c r="G5" s="22">
        <f t="shared" si="1"/>
        <v>0.55843777777777781</v>
      </c>
      <c r="H5" s="20">
        <v>350000</v>
      </c>
      <c r="I5" s="27">
        <v>179717</v>
      </c>
      <c r="J5" s="22">
        <f t="shared" si="2"/>
        <v>0.51347714285714285</v>
      </c>
      <c r="K5" s="23">
        <v>850000</v>
      </c>
      <c r="L5" s="27">
        <v>613569</v>
      </c>
      <c r="M5" s="22">
        <f t="shared" si="3"/>
        <v>0.72184588235294123</v>
      </c>
      <c r="N5" s="20">
        <v>550000</v>
      </c>
      <c r="O5" s="24">
        <v>364511</v>
      </c>
      <c r="P5" s="22">
        <f t="shared" si="4"/>
        <v>0.66274727272727274</v>
      </c>
      <c r="Q5" s="20">
        <v>550000</v>
      </c>
      <c r="R5" s="27">
        <v>394811</v>
      </c>
      <c r="S5" s="22">
        <f t="shared" si="5"/>
        <v>0.71783818181818182</v>
      </c>
      <c r="T5" s="20">
        <v>850000</v>
      </c>
      <c r="U5" s="27">
        <v>345960</v>
      </c>
      <c r="V5" s="22">
        <f t="shared" si="6"/>
        <v>0.40701176470588235</v>
      </c>
      <c r="W5" s="20">
        <v>450000</v>
      </c>
      <c r="X5" s="27">
        <v>347444</v>
      </c>
      <c r="Y5" s="22">
        <f t="shared" si="7"/>
        <v>0.77209777777777777</v>
      </c>
      <c r="Z5" s="20">
        <v>550000</v>
      </c>
      <c r="AA5" s="27">
        <v>315134</v>
      </c>
      <c r="AB5" s="22">
        <f t="shared" si="8"/>
        <v>0.57297090909090909</v>
      </c>
      <c r="AC5" s="20">
        <v>650000</v>
      </c>
      <c r="AD5" s="27">
        <v>247222</v>
      </c>
      <c r="AE5" s="22">
        <f t="shared" si="9"/>
        <v>0.38034153846153845</v>
      </c>
      <c r="AF5" s="20">
        <v>550000</v>
      </c>
      <c r="AG5" s="27">
        <v>467733</v>
      </c>
      <c r="AH5" s="22">
        <f t="shared" si="10"/>
        <v>0.85042363636363638</v>
      </c>
      <c r="AI5" s="20">
        <v>950000</v>
      </c>
      <c r="AJ5" s="27">
        <v>465529</v>
      </c>
      <c r="AK5" s="22">
        <f t="shared" si="11"/>
        <v>0.49003052631578947</v>
      </c>
      <c r="AL5" s="20">
        <v>850000</v>
      </c>
      <c r="AM5" s="27">
        <v>437080</v>
      </c>
      <c r="AN5" s="22">
        <f t="shared" si="12"/>
        <v>0.51421176470588237</v>
      </c>
      <c r="AO5" s="20">
        <v>1100000</v>
      </c>
      <c r="AP5" s="27">
        <v>558062</v>
      </c>
      <c r="AQ5" s="22">
        <f t="shared" si="13"/>
        <v>0.50732909090909095</v>
      </c>
      <c r="AR5" s="20">
        <v>650000</v>
      </c>
      <c r="AS5" s="27">
        <v>316507</v>
      </c>
      <c r="AT5" s="22">
        <f t="shared" si="14"/>
        <v>0.48693384615384616</v>
      </c>
      <c r="AU5" s="20">
        <v>950000</v>
      </c>
      <c r="AV5" s="27">
        <v>489758</v>
      </c>
      <c r="AW5" s="22">
        <f t="shared" si="15"/>
        <v>0.51553473684210527</v>
      </c>
      <c r="AX5" s="20">
        <v>1000000</v>
      </c>
      <c r="AY5" s="27">
        <v>501798</v>
      </c>
      <c r="AZ5" s="22">
        <f t="shared" si="16"/>
        <v>0.50179799999999997</v>
      </c>
      <c r="BA5" s="28">
        <v>1000000</v>
      </c>
      <c r="BB5" s="25">
        <v>706576</v>
      </c>
      <c r="BC5" s="29">
        <v>0.70699999999999996</v>
      </c>
      <c r="BD5" s="20">
        <v>1250000</v>
      </c>
      <c r="BE5" s="27">
        <v>405334</v>
      </c>
      <c r="BF5" s="22">
        <f t="shared" si="17"/>
        <v>0.32426719999999998</v>
      </c>
      <c r="BG5" s="20">
        <v>1000000</v>
      </c>
      <c r="BH5" s="27">
        <v>761016</v>
      </c>
      <c r="BI5" s="22">
        <f t="shared" si="18"/>
        <v>0.76101600000000003</v>
      </c>
      <c r="BJ5" s="20">
        <v>1400000</v>
      </c>
      <c r="BK5" s="27">
        <v>1082851</v>
      </c>
      <c r="BL5" s="22">
        <f t="shared" si="19"/>
        <v>0.77346499999999996</v>
      </c>
      <c r="BM5" s="20">
        <v>1100000</v>
      </c>
      <c r="BN5" s="27">
        <v>730783</v>
      </c>
      <c r="BO5" s="22">
        <f>BN5/BM5</f>
        <v>0.66434818181818178</v>
      </c>
    </row>
    <row r="6" spans="1:67" x14ac:dyDescent="0.2">
      <c r="A6" s="19" t="s">
        <v>6</v>
      </c>
      <c r="B6" s="20">
        <v>850000</v>
      </c>
      <c r="C6" s="27">
        <v>552129</v>
      </c>
      <c r="D6" s="22">
        <f t="shared" si="0"/>
        <v>0.64956352941176465</v>
      </c>
      <c r="E6" s="20">
        <v>450000</v>
      </c>
      <c r="F6" s="27">
        <v>513803</v>
      </c>
      <c r="G6" s="22">
        <f t="shared" si="1"/>
        <v>1.1417844444444445</v>
      </c>
      <c r="H6" s="20">
        <v>350000</v>
      </c>
      <c r="I6" s="27">
        <v>357137</v>
      </c>
      <c r="J6" s="22">
        <f t="shared" si="2"/>
        <v>1.0203914285714286</v>
      </c>
      <c r="K6" s="23">
        <v>450000</v>
      </c>
      <c r="L6" s="24">
        <v>619698</v>
      </c>
      <c r="M6" s="22">
        <f t="shared" si="3"/>
        <v>1.3771066666666667</v>
      </c>
      <c r="N6" s="20">
        <v>550000</v>
      </c>
      <c r="O6" s="24">
        <v>420414</v>
      </c>
      <c r="P6" s="22">
        <f t="shared" si="4"/>
        <v>0.76438909090909091</v>
      </c>
      <c r="Q6" s="20">
        <v>550000</v>
      </c>
      <c r="R6" s="27">
        <v>501885</v>
      </c>
      <c r="S6" s="22">
        <f t="shared" si="5"/>
        <v>0.91251818181818178</v>
      </c>
      <c r="T6" s="20">
        <v>850000</v>
      </c>
      <c r="U6" s="27">
        <v>756263</v>
      </c>
      <c r="V6" s="22">
        <f t="shared" si="6"/>
        <v>0.88972117647058824</v>
      </c>
      <c r="W6" s="20">
        <v>450000</v>
      </c>
      <c r="X6" s="27">
        <v>411882</v>
      </c>
      <c r="Y6" s="22">
        <f t="shared" si="7"/>
        <v>0.91529333333333329</v>
      </c>
      <c r="Z6" s="20">
        <v>550000</v>
      </c>
      <c r="AA6" s="27">
        <v>654714</v>
      </c>
      <c r="AB6" s="22">
        <f t="shared" si="8"/>
        <v>1.1903890909090908</v>
      </c>
      <c r="AC6" s="20">
        <v>650000</v>
      </c>
      <c r="AD6" s="27">
        <v>547074</v>
      </c>
      <c r="AE6" s="22">
        <f t="shared" si="9"/>
        <v>0.8416523076923077</v>
      </c>
      <c r="AF6" s="20">
        <v>550000</v>
      </c>
      <c r="AG6" s="27">
        <v>474762</v>
      </c>
      <c r="AH6" s="22">
        <f t="shared" si="10"/>
        <v>0.8632036363636364</v>
      </c>
      <c r="AI6" s="20">
        <v>750000</v>
      </c>
      <c r="AJ6" s="27">
        <v>834409</v>
      </c>
      <c r="AK6" s="22">
        <f t="shared" si="11"/>
        <v>1.1125453333333333</v>
      </c>
      <c r="AL6" s="20">
        <v>850000</v>
      </c>
      <c r="AM6" s="27">
        <v>1019730</v>
      </c>
      <c r="AN6" s="22">
        <f t="shared" si="12"/>
        <v>1.1996823529411764</v>
      </c>
      <c r="AO6" s="20">
        <v>1100000</v>
      </c>
      <c r="AP6" s="27">
        <v>914718</v>
      </c>
      <c r="AQ6" s="22">
        <f t="shared" si="13"/>
        <v>0.83156181818181818</v>
      </c>
      <c r="AR6" s="20">
        <v>650000</v>
      </c>
      <c r="AS6" s="27">
        <v>640513</v>
      </c>
      <c r="AT6" s="22">
        <f t="shared" si="14"/>
        <v>0.98540461538461543</v>
      </c>
      <c r="AU6" s="20">
        <v>850000</v>
      </c>
      <c r="AV6" s="27">
        <v>829909</v>
      </c>
      <c r="AW6" s="22">
        <f t="shared" si="15"/>
        <v>0.97636352941176474</v>
      </c>
      <c r="AX6" s="20">
        <v>950000</v>
      </c>
      <c r="AY6" s="27">
        <v>968880</v>
      </c>
      <c r="AZ6" s="22">
        <f t="shared" si="16"/>
        <v>1.0198736842105263</v>
      </c>
      <c r="BA6" s="28">
        <v>1000000</v>
      </c>
      <c r="BB6" s="25">
        <v>854335</v>
      </c>
      <c r="BC6" s="30">
        <v>0.85399999999999998</v>
      </c>
      <c r="BD6" s="20">
        <v>1200000</v>
      </c>
      <c r="BE6" s="27">
        <v>1172671</v>
      </c>
      <c r="BF6" s="22">
        <f t="shared" si="17"/>
        <v>0.97722583333333335</v>
      </c>
      <c r="BG6" s="20">
        <v>1000000</v>
      </c>
      <c r="BH6" s="27">
        <v>812935</v>
      </c>
      <c r="BI6" s="22">
        <f t="shared" si="18"/>
        <v>0.81293499999999996</v>
      </c>
      <c r="BJ6" s="20">
        <v>1400000</v>
      </c>
      <c r="BK6" s="27">
        <v>1343630</v>
      </c>
      <c r="BL6" s="22">
        <f t="shared" si="19"/>
        <v>0.95973571428571425</v>
      </c>
      <c r="BM6" s="20">
        <v>1100000</v>
      </c>
      <c r="BN6" s="27">
        <v>1282819</v>
      </c>
      <c r="BO6" s="22">
        <f t="shared" ref="BO6:BO13" si="20">BN6/BM6</f>
        <v>1.1661990909090909</v>
      </c>
    </row>
    <row r="7" spans="1:67" x14ac:dyDescent="0.2">
      <c r="A7" s="19" t="s">
        <v>7</v>
      </c>
      <c r="B7" s="20">
        <v>1000000</v>
      </c>
      <c r="C7" s="31">
        <v>1037789</v>
      </c>
      <c r="D7" s="32">
        <f t="shared" si="0"/>
        <v>1.0377890000000001</v>
      </c>
      <c r="E7" s="20">
        <v>800000</v>
      </c>
      <c r="F7" s="31">
        <v>745534</v>
      </c>
      <c r="G7" s="32">
        <f t="shared" si="1"/>
        <v>0.93191749999999995</v>
      </c>
      <c r="H7" s="20">
        <v>850000</v>
      </c>
      <c r="I7" s="31">
        <v>636471</v>
      </c>
      <c r="J7" s="32">
        <f t="shared" si="2"/>
        <v>0.74878941176470593</v>
      </c>
      <c r="K7" s="23">
        <v>700000</v>
      </c>
      <c r="L7" s="24">
        <v>858764</v>
      </c>
      <c r="M7" s="22">
        <f t="shared" si="3"/>
        <v>1.2268057142857143</v>
      </c>
      <c r="N7" s="20">
        <v>950000</v>
      </c>
      <c r="O7" s="24">
        <v>771994</v>
      </c>
      <c r="P7" s="32">
        <f t="shared" si="4"/>
        <v>0.81262526315789474</v>
      </c>
      <c r="Q7" s="20">
        <v>1000000</v>
      </c>
      <c r="R7" s="31">
        <v>1201936</v>
      </c>
      <c r="S7" s="32">
        <f t="shared" si="5"/>
        <v>1.2019359999999999</v>
      </c>
      <c r="T7" s="20">
        <v>2500000</v>
      </c>
      <c r="U7" s="31">
        <v>1946122</v>
      </c>
      <c r="V7" s="32">
        <f t="shared" si="6"/>
        <v>0.77844880000000005</v>
      </c>
      <c r="W7" s="20">
        <v>850000</v>
      </c>
      <c r="X7" s="31">
        <v>1087830</v>
      </c>
      <c r="Y7" s="32">
        <f t="shared" si="7"/>
        <v>1.2798</v>
      </c>
      <c r="Z7" s="20">
        <v>850000</v>
      </c>
      <c r="AA7" s="31">
        <v>901247</v>
      </c>
      <c r="AB7" s="32">
        <f t="shared" si="8"/>
        <v>1.0602905882352942</v>
      </c>
      <c r="AC7" s="20">
        <v>950000</v>
      </c>
      <c r="AD7" s="31">
        <v>766610</v>
      </c>
      <c r="AE7" s="32">
        <f t="shared" si="9"/>
        <v>0.8069578947368421</v>
      </c>
      <c r="AF7" s="20">
        <v>950000</v>
      </c>
      <c r="AG7" s="31">
        <v>1050669</v>
      </c>
      <c r="AH7" s="32">
        <f t="shared" si="10"/>
        <v>1.1059673684210527</v>
      </c>
      <c r="AI7" s="20">
        <v>1500000</v>
      </c>
      <c r="AJ7" s="31">
        <v>1095316</v>
      </c>
      <c r="AK7" s="32">
        <f t="shared" si="11"/>
        <v>0.73021066666666667</v>
      </c>
      <c r="AL7" s="20">
        <v>1500000</v>
      </c>
      <c r="AM7" s="31">
        <v>1945140</v>
      </c>
      <c r="AN7" s="32">
        <f t="shared" si="12"/>
        <v>1.2967599999999999</v>
      </c>
      <c r="AO7" s="20">
        <v>2300000</v>
      </c>
      <c r="AP7" s="31">
        <v>2316215</v>
      </c>
      <c r="AQ7" s="32">
        <f t="shared" si="13"/>
        <v>1.00705</v>
      </c>
      <c r="AR7" s="20">
        <v>2000000</v>
      </c>
      <c r="AS7" s="31">
        <v>1777675</v>
      </c>
      <c r="AT7" s="32">
        <f t="shared" si="14"/>
        <v>0.88883749999999995</v>
      </c>
      <c r="AU7" s="20">
        <v>2350000</v>
      </c>
      <c r="AV7" s="31">
        <v>1612654</v>
      </c>
      <c r="AW7" s="32">
        <f t="shared" si="15"/>
        <v>0.68623574468085102</v>
      </c>
      <c r="AX7" s="20">
        <v>2650000</v>
      </c>
      <c r="AY7" s="31">
        <v>2072788</v>
      </c>
      <c r="AZ7" s="32">
        <f t="shared" si="16"/>
        <v>0.78218415094339622</v>
      </c>
      <c r="BA7" s="28">
        <v>2800000</v>
      </c>
      <c r="BB7" s="33">
        <v>2479909</v>
      </c>
      <c r="BC7" s="34">
        <v>0.88600000000000001</v>
      </c>
      <c r="BD7" s="20">
        <v>3400000</v>
      </c>
      <c r="BE7" s="31">
        <v>3008695</v>
      </c>
      <c r="BF7" s="32">
        <f t="shared" si="17"/>
        <v>0.8849102941176471</v>
      </c>
      <c r="BG7" s="20">
        <v>3000000</v>
      </c>
      <c r="BH7" s="31">
        <v>3013461</v>
      </c>
      <c r="BI7" s="32">
        <f t="shared" si="18"/>
        <v>1.0044869999999999</v>
      </c>
      <c r="BJ7" s="20">
        <v>3500000</v>
      </c>
      <c r="BK7" s="31">
        <v>3756252</v>
      </c>
      <c r="BL7" s="32">
        <f t="shared" si="19"/>
        <v>1.0732148571428572</v>
      </c>
      <c r="BM7" s="20">
        <v>3000000</v>
      </c>
      <c r="BN7" s="31">
        <v>3673069</v>
      </c>
      <c r="BO7" s="32">
        <f t="shared" si="20"/>
        <v>1.2243563333333334</v>
      </c>
    </row>
    <row r="8" spans="1:67" x14ac:dyDescent="0.2">
      <c r="A8" s="19" t="s">
        <v>8</v>
      </c>
      <c r="B8" s="20">
        <v>650000</v>
      </c>
      <c r="C8" s="27">
        <v>252414</v>
      </c>
      <c r="D8" s="22">
        <f t="shared" si="0"/>
        <v>0.38832923076923076</v>
      </c>
      <c r="E8" s="20">
        <v>350000</v>
      </c>
      <c r="F8" s="27">
        <v>456033</v>
      </c>
      <c r="G8" s="22">
        <f t="shared" si="1"/>
        <v>1.3029514285714285</v>
      </c>
      <c r="H8" s="20">
        <v>250000</v>
      </c>
      <c r="I8" s="27">
        <v>360132</v>
      </c>
      <c r="J8" s="22">
        <f t="shared" si="2"/>
        <v>1.440528</v>
      </c>
      <c r="K8" s="35">
        <v>400000</v>
      </c>
      <c r="L8" s="36">
        <v>0</v>
      </c>
      <c r="M8" s="22">
        <f t="shared" si="3"/>
        <v>0</v>
      </c>
      <c r="N8" s="20">
        <v>450000</v>
      </c>
      <c r="O8" s="24">
        <v>321153</v>
      </c>
      <c r="P8" s="22">
        <f t="shared" si="4"/>
        <v>0.71367333333333338</v>
      </c>
      <c r="Q8" s="20">
        <v>350000</v>
      </c>
      <c r="R8" s="27">
        <v>724515</v>
      </c>
      <c r="S8" s="22">
        <f t="shared" si="5"/>
        <v>2.0700428571428571</v>
      </c>
      <c r="T8" s="20">
        <v>750000</v>
      </c>
      <c r="U8" s="27">
        <v>863831</v>
      </c>
      <c r="V8" s="22">
        <f t="shared" si="6"/>
        <v>1.1517746666666666</v>
      </c>
      <c r="W8" s="20">
        <v>350000</v>
      </c>
      <c r="X8" s="27">
        <v>350104</v>
      </c>
      <c r="Y8" s="22">
        <f t="shared" si="7"/>
        <v>1.0002971428571428</v>
      </c>
      <c r="Z8" s="20">
        <v>350000</v>
      </c>
      <c r="AA8" s="27">
        <v>260906</v>
      </c>
      <c r="AB8" s="22">
        <f t="shared" si="8"/>
        <v>0.74544571428571427</v>
      </c>
      <c r="AC8" s="20">
        <v>450000</v>
      </c>
      <c r="AD8" s="27">
        <v>263377</v>
      </c>
      <c r="AE8" s="22">
        <f t="shared" si="9"/>
        <v>0.58528222222222226</v>
      </c>
      <c r="AF8" s="20">
        <v>450000</v>
      </c>
      <c r="AG8" s="27">
        <v>593903</v>
      </c>
      <c r="AH8" s="22">
        <f t="shared" si="10"/>
        <v>1.3197844444444444</v>
      </c>
      <c r="AI8" s="20">
        <v>550000</v>
      </c>
      <c r="AJ8" s="27">
        <v>729101</v>
      </c>
      <c r="AK8" s="22">
        <f t="shared" si="11"/>
        <v>1.3256381818181817</v>
      </c>
      <c r="AL8" s="20">
        <v>550000</v>
      </c>
      <c r="AM8" s="27">
        <v>563843</v>
      </c>
      <c r="AN8" s="22">
        <f t="shared" si="12"/>
        <v>1.0251690909090909</v>
      </c>
      <c r="AO8" s="20">
        <v>750000</v>
      </c>
      <c r="AP8" s="27">
        <v>1410229</v>
      </c>
      <c r="AQ8" s="22">
        <f t="shared" si="13"/>
        <v>1.8803053333333333</v>
      </c>
      <c r="AR8" s="20">
        <v>450000</v>
      </c>
      <c r="AS8" s="27">
        <v>264133</v>
      </c>
      <c r="AT8" s="22">
        <f t="shared" si="14"/>
        <v>0.58696222222222227</v>
      </c>
      <c r="AU8" s="20">
        <v>750000</v>
      </c>
      <c r="AV8" s="27">
        <v>644546</v>
      </c>
      <c r="AW8" s="22">
        <f t="shared" si="15"/>
        <v>0.85939466666666664</v>
      </c>
      <c r="AX8" s="20">
        <v>850000</v>
      </c>
      <c r="AY8" s="27">
        <v>1436117</v>
      </c>
      <c r="AZ8" s="22">
        <f t="shared" si="16"/>
        <v>1.6895494117647059</v>
      </c>
      <c r="BA8" s="28">
        <v>950000</v>
      </c>
      <c r="BB8" s="37">
        <v>1108052</v>
      </c>
      <c r="BC8" s="30">
        <v>1.1659999999999999</v>
      </c>
      <c r="BD8" s="20">
        <v>1500000</v>
      </c>
      <c r="BE8" s="27">
        <v>983433</v>
      </c>
      <c r="BF8" s="22">
        <f t="shared" si="17"/>
        <v>0.65562200000000004</v>
      </c>
      <c r="BG8" s="20">
        <v>1200000</v>
      </c>
      <c r="BH8" s="27">
        <v>1531043</v>
      </c>
      <c r="BI8" s="22">
        <f t="shared" si="18"/>
        <v>1.2758691666666666</v>
      </c>
      <c r="BJ8" s="20">
        <v>1600000</v>
      </c>
      <c r="BK8" s="27">
        <v>2016522</v>
      </c>
      <c r="BL8" s="22">
        <f t="shared" si="19"/>
        <v>1.2603262500000001</v>
      </c>
      <c r="BM8" s="20">
        <v>1300000</v>
      </c>
      <c r="BN8" s="27">
        <v>1704546</v>
      </c>
      <c r="BO8" s="22">
        <f t="shared" si="20"/>
        <v>1.3111892307692308</v>
      </c>
    </row>
    <row r="9" spans="1:67" x14ac:dyDescent="0.2">
      <c r="A9" s="19" t="s">
        <v>9</v>
      </c>
      <c r="B9" s="20">
        <v>1000000</v>
      </c>
      <c r="C9" s="24">
        <v>974749</v>
      </c>
      <c r="D9" s="22">
        <f t="shared" si="0"/>
        <v>0.97474899999999998</v>
      </c>
      <c r="E9" s="20">
        <v>850000</v>
      </c>
      <c r="F9" s="24">
        <v>621597</v>
      </c>
      <c r="G9" s="22">
        <f t="shared" si="1"/>
        <v>0.73129058823529414</v>
      </c>
      <c r="H9" s="20">
        <v>750000</v>
      </c>
      <c r="I9" s="24">
        <v>495068</v>
      </c>
      <c r="J9" s="22">
        <f t="shared" si="2"/>
        <v>0.66009066666666671</v>
      </c>
      <c r="K9" s="23">
        <v>650000</v>
      </c>
      <c r="L9" s="24">
        <v>1134231</v>
      </c>
      <c r="M9" s="22">
        <f t="shared" si="3"/>
        <v>1.7449707692307692</v>
      </c>
      <c r="N9" s="20">
        <v>850000</v>
      </c>
      <c r="O9" s="24">
        <v>871237</v>
      </c>
      <c r="P9" s="22">
        <f>O9/N9</f>
        <v>1.0249847058823529</v>
      </c>
      <c r="Q9" s="20">
        <v>950000</v>
      </c>
      <c r="R9" s="24">
        <v>1007186</v>
      </c>
      <c r="S9" s="22">
        <f t="shared" si="5"/>
        <v>1.0601957894736842</v>
      </c>
      <c r="T9" s="20">
        <v>1400000</v>
      </c>
      <c r="U9" s="24">
        <v>1440018</v>
      </c>
      <c r="V9" s="22">
        <f t="shared" si="6"/>
        <v>1.0285842857142857</v>
      </c>
      <c r="W9" s="20">
        <v>1050000</v>
      </c>
      <c r="X9" s="24">
        <v>692737</v>
      </c>
      <c r="Y9" s="22">
        <f t="shared" si="7"/>
        <v>0.65974952380952379</v>
      </c>
      <c r="Z9" s="20">
        <v>750000</v>
      </c>
      <c r="AA9" s="24">
        <v>481791</v>
      </c>
      <c r="AB9" s="22">
        <f t="shared" si="8"/>
        <v>0.64238799999999996</v>
      </c>
      <c r="AC9" s="20">
        <v>850000</v>
      </c>
      <c r="AD9" s="24">
        <v>805290</v>
      </c>
      <c r="AE9" s="22">
        <f t="shared" si="9"/>
        <v>0.94740000000000002</v>
      </c>
      <c r="AF9" s="20">
        <v>1000000</v>
      </c>
      <c r="AG9" s="24">
        <v>1080147</v>
      </c>
      <c r="AH9" s="22">
        <f t="shared" si="10"/>
        <v>1.080147</v>
      </c>
      <c r="AI9" s="20">
        <v>1200000</v>
      </c>
      <c r="AJ9" s="24">
        <v>1200698</v>
      </c>
      <c r="AK9" s="22">
        <f t="shared" si="11"/>
        <v>1.0005816666666667</v>
      </c>
      <c r="AL9" s="20">
        <v>1000000</v>
      </c>
      <c r="AM9" s="24">
        <v>1639670</v>
      </c>
      <c r="AN9" s="22">
        <f t="shared" si="12"/>
        <v>1.63967</v>
      </c>
      <c r="AO9" s="20">
        <v>1750000</v>
      </c>
      <c r="AP9" s="24">
        <v>1587717</v>
      </c>
      <c r="AQ9" s="22">
        <f t="shared" si="13"/>
        <v>0.90726685714285715</v>
      </c>
      <c r="AR9" s="20">
        <v>1450000</v>
      </c>
      <c r="AS9" s="24">
        <v>890979</v>
      </c>
      <c r="AT9" s="22">
        <f t="shared" si="14"/>
        <v>0.61446827586206898</v>
      </c>
      <c r="AU9" s="38">
        <v>1650000</v>
      </c>
      <c r="AV9" s="24">
        <v>1067373</v>
      </c>
      <c r="AW9" s="22">
        <f t="shared" si="15"/>
        <v>0.64689272727272729</v>
      </c>
      <c r="AX9" s="20">
        <v>1700000</v>
      </c>
      <c r="AY9" s="24">
        <v>1161341</v>
      </c>
      <c r="AZ9" s="22">
        <f t="shared" si="16"/>
        <v>0.68314176470588239</v>
      </c>
      <c r="BA9" s="28">
        <v>1750000</v>
      </c>
      <c r="BB9" s="39">
        <v>1452659</v>
      </c>
      <c r="BC9" s="29">
        <v>0.83</v>
      </c>
      <c r="BD9" s="20">
        <v>1900000</v>
      </c>
      <c r="BE9" s="24">
        <v>1687946</v>
      </c>
      <c r="BF9" s="22">
        <f t="shared" si="17"/>
        <v>0.88839263157894732</v>
      </c>
      <c r="BG9" s="20">
        <v>1850000</v>
      </c>
      <c r="BH9" s="24">
        <v>2224258</v>
      </c>
      <c r="BI9" s="22">
        <f t="shared" si="18"/>
        <v>1.2023016216216216</v>
      </c>
      <c r="BJ9" s="20">
        <v>2300000</v>
      </c>
      <c r="BK9" s="24">
        <v>2803880</v>
      </c>
      <c r="BL9" s="22">
        <f t="shared" si="19"/>
        <v>1.2190782608695652</v>
      </c>
      <c r="BM9" s="20">
        <v>2000000</v>
      </c>
      <c r="BN9" s="24">
        <v>2526016</v>
      </c>
      <c r="BO9" s="22">
        <f t="shared" si="20"/>
        <v>1.2630079999999999</v>
      </c>
    </row>
    <row r="10" spans="1:67" x14ac:dyDescent="0.2">
      <c r="A10" s="19" t="s">
        <v>10</v>
      </c>
      <c r="B10" s="40">
        <v>650000</v>
      </c>
      <c r="C10" s="24">
        <v>330511</v>
      </c>
      <c r="D10" s="41">
        <f t="shared" si="0"/>
        <v>0.50847846153846155</v>
      </c>
      <c r="E10" s="40">
        <v>450000</v>
      </c>
      <c r="F10" s="24">
        <v>191589</v>
      </c>
      <c r="G10" s="41">
        <f t="shared" si="1"/>
        <v>0.42575333333333332</v>
      </c>
      <c r="H10" s="40">
        <v>350000</v>
      </c>
      <c r="I10" s="24">
        <v>138271</v>
      </c>
      <c r="J10" s="41">
        <f t="shared" si="2"/>
        <v>0.39506000000000002</v>
      </c>
      <c r="K10" s="23">
        <v>370000</v>
      </c>
      <c r="L10" s="24">
        <v>521343</v>
      </c>
      <c r="M10" s="22">
        <f t="shared" si="3"/>
        <v>1.4090351351351351</v>
      </c>
      <c r="N10" s="40">
        <v>550000</v>
      </c>
      <c r="O10" s="24">
        <v>594623</v>
      </c>
      <c r="P10" s="41">
        <f>O10/N10</f>
        <v>1.0811327272727274</v>
      </c>
      <c r="Q10" s="40">
        <v>550000</v>
      </c>
      <c r="R10" s="24">
        <v>586936</v>
      </c>
      <c r="S10" s="41">
        <f t="shared" si="5"/>
        <v>1.0671563636363637</v>
      </c>
      <c r="T10" s="40">
        <v>850000</v>
      </c>
      <c r="U10" s="24">
        <v>544897</v>
      </c>
      <c r="V10" s="41">
        <f t="shared" si="6"/>
        <v>0.64105529411764706</v>
      </c>
      <c r="W10" s="40">
        <v>450000</v>
      </c>
      <c r="X10" s="24">
        <v>315638</v>
      </c>
      <c r="Y10" s="41">
        <f t="shared" si="7"/>
        <v>0.70141777777777781</v>
      </c>
      <c r="Z10" s="40">
        <v>500000</v>
      </c>
      <c r="AA10" s="24">
        <v>305669</v>
      </c>
      <c r="AB10" s="41">
        <f t="shared" si="8"/>
        <v>0.61133800000000005</v>
      </c>
      <c r="AC10" s="40">
        <v>650000</v>
      </c>
      <c r="AD10" s="24">
        <v>378059</v>
      </c>
      <c r="AE10" s="41">
        <f t="shared" si="9"/>
        <v>0.58162923076923079</v>
      </c>
      <c r="AF10" s="40">
        <v>550000</v>
      </c>
      <c r="AG10" s="24">
        <v>365975</v>
      </c>
      <c r="AH10" s="41">
        <f t="shared" si="10"/>
        <v>0.66540909090909095</v>
      </c>
      <c r="AI10" s="40">
        <v>750000</v>
      </c>
      <c r="AJ10" s="24">
        <v>628913</v>
      </c>
      <c r="AK10" s="41">
        <f t="shared" si="11"/>
        <v>0.83855066666666667</v>
      </c>
      <c r="AL10" s="40">
        <v>850000</v>
      </c>
      <c r="AM10" s="24">
        <v>572260</v>
      </c>
      <c r="AN10" s="41">
        <f t="shared" si="12"/>
        <v>0.67324705882352942</v>
      </c>
      <c r="AO10" s="40">
        <v>1000000</v>
      </c>
      <c r="AP10" s="24">
        <v>677767</v>
      </c>
      <c r="AQ10" s="41">
        <f t="shared" si="13"/>
        <v>0.67776700000000001</v>
      </c>
      <c r="AR10" s="40">
        <v>650000</v>
      </c>
      <c r="AS10" s="24">
        <v>399818</v>
      </c>
      <c r="AT10" s="41">
        <f t="shared" si="14"/>
        <v>0.61510461538461536</v>
      </c>
      <c r="AU10" s="40">
        <v>850000</v>
      </c>
      <c r="AV10" s="24">
        <v>644488</v>
      </c>
      <c r="AW10" s="41">
        <f t="shared" si="15"/>
        <v>0.75822117647058829</v>
      </c>
      <c r="AX10" s="40">
        <v>950000</v>
      </c>
      <c r="AY10" s="24">
        <v>670531</v>
      </c>
      <c r="AZ10" s="41">
        <f t="shared" si="16"/>
        <v>0.70582210526315792</v>
      </c>
      <c r="BA10" s="28">
        <v>950000</v>
      </c>
      <c r="BB10" s="39">
        <v>549726</v>
      </c>
      <c r="BC10" s="29">
        <v>0.57899999999999996</v>
      </c>
      <c r="BD10" s="40">
        <v>1200000</v>
      </c>
      <c r="BE10" s="24">
        <v>633480</v>
      </c>
      <c r="BF10" s="41">
        <f t="shared" si="17"/>
        <v>0.52790000000000004</v>
      </c>
      <c r="BG10" s="40">
        <v>1000000</v>
      </c>
      <c r="BH10" s="24">
        <v>759792</v>
      </c>
      <c r="BI10" s="41">
        <f t="shared" si="18"/>
        <v>0.75979200000000002</v>
      </c>
      <c r="BJ10" s="40">
        <v>1350000</v>
      </c>
      <c r="BK10" s="24">
        <v>959725</v>
      </c>
      <c r="BL10" s="41">
        <f t="shared" si="19"/>
        <v>0.71090740740740743</v>
      </c>
      <c r="BM10" s="40">
        <v>1000000</v>
      </c>
      <c r="BN10" s="24">
        <v>849601</v>
      </c>
      <c r="BO10" s="41">
        <f t="shared" si="20"/>
        <v>0.84960100000000005</v>
      </c>
    </row>
    <row r="11" spans="1:67" x14ac:dyDescent="0.2">
      <c r="A11" s="19" t="s">
        <v>11</v>
      </c>
      <c r="B11" s="20">
        <v>750000</v>
      </c>
      <c r="C11" s="24">
        <v>785598</v>
      </c>
      <c r="D11" s="22">
        <f t="shared" si="0"/>
        <v>1.047464</v>
      </c>
      <c r="E11" s="20">
        <v>500000</v>
      </c>
      <c r="F11" s="24">
        <v>579366</v>
      </c>
      <c r="G11" s="22">
        <f t="shared" si="1"/>
        <v>1.1587320000000001</v>
      </c>
      <c r="H11" s="20">
        <v>350000</v>
      </c>
      <c r="I11" s="24">
        <v>375356</v>
      </c>
      <c r="J11" s="22">
        <f t="shared" si="2"/>
        <v>1.0724457142857142</v>
      </c>
      <c r="K11" s="42">
        <v>350000</v>
      </c>
      <c r="L11" s="24">
        <v>476562</v>
      </c>
      <c r="M11" s="22">
        <f t="shared" si="3"/>
        <v>1.3616057142857143</v>
      </c>
      <c r="N11" s="20">
        <v>550000</v>
      </c>
      <c r="O11" s="24">
        <v>519160</v>
      </c>
      <c r="P11" s="22">
        <f t="shared" ref="P11:P13" si="21">O11/N11</f>
        <v>0.94392727272727273</v>
      </c>
      <c r="Q11" s="20">
        <v>550000</v>
      </c>
      <c r="R11" s="24">
        <v>737726</v>
      </c>
      <c r="S11" s="22">
        <f t="shared" si="5"/>
        <v>1.3413200000000001</v>
      </c>
      <c r="T11" s="20">
        <v>650000</v>
      </c>
      <c r="U11" s="24">
        <v>1069026</v>
      </c>
      <c r="V11" s="22">
        <f t="shared" si="6"/>
        <v>1.6446553846153846</v>
      </c>
      <c r="W11" s="20">
        <v>350000</v>
      </c>
      <c r="X11" s="24">
        <v>806656</v>
      </c>
      <c r="Y11" s="22">
        <f t="shared" si="7"/>
        <v>2.3047314285714284</v>
      </c>
      <c r="Z11" s="20">
        <v>350000</v>
      </c>
      <c r="AA11" s="24">
        <v>504463</v>
      </c>
      <c r="AB11" s="22">
        <f t="shared" si="8"/>
        <v>1.4413228571428571</v>
      </c>
      <c r="AC11" s="20">
        <v>450000</v>
      </c>
      <c r="AD11" s="24">
        <v>583098</v>
      </c>
      <c r="AE11" s="22">
        <f t="shared" si="9"/>
        <v>1.2957733333333334</v>
      </c>
      <c r="AF11" s="20">
        <v>450000</v>
      </c>
      <c r="AG11" s="24">
        <v>715621</v>
      </c>
      <c r="AH11" s="22">
        <f t="shared" si="10"/>
        <v>1.590268888888889</v>
      </c>
      <c r="AI11" s="20">
        <v>550000</v>
      </c>
      <c r="AJ11" s="24">
        <v>876734</v>
      </c>
      <c r="AK11" s="22">
        <f t="shared" si="11"/>
        <v>1.5940618181818182</v>
      </c>
      <c r="AL11" s="20">
        <v>650000</v>
      </c>
      <c r="AM11" s="24">
        <v>864125</v>
      </c>
      <c r="AN11" s="22">
        <f t="shared" si="12"/>
        <v>1.3294230769230768</v>
      </c>
      <c r="AO11" s="20">
        <v>850000</v>
      </c>
      <c r="AP11" s="24">
        <v>1213702</v>
      </c>
      <c r="AQ11" s="22">
        <f t="shared" si="13"/>
        <v>1.4278847058823529</v>
      </c>
      <c r="AR11" s="20">
        <v>550000</v>
      </c>
      <c r="AS11" s="24">
        <v>775157</v>
      </c>
      <c r="AT11" s="22">
        <f t="shared" si="14"/>
        <v>1.4093763636363636</v>
      </c>
      <c r="AU11" s="20">
        <v>950000</v>
      </c>
      <c r="AV11" s="24">
        <v>930141</v>
      </c>
      <c r="AW11" s="22">
        <f t="shared" si="15"/>
        <v>0.97909578947368425</v>
      </c>
      <c r="AX11" s="20">
        <v>1000000</v>
      </c>
      <c r="AY11" s="24">
        <v>1064245</v>
      </c>
      <c r="AZ11" s="22">
        <f t="shared" si="16"/>
        <v>1.0642450000000001</v>
      </c>
      <c r="BA11" s="28">
        <v>1000000</v>
      </c>
      <c r="BB11" s="39">
        <v>1055158</v>
      </c>
      <c r="BC11" s="30">
        <v>1.0549999999999999</v>
      </c>
      <c r="BD11" s="20">
        <v>1250000</v>
      </c>
      <c r="BE11" s="24">
        <v>1108207</v>
      </c>
      <c r="BF11" s="22">
        <f t="shared" si="17"/>
        <v>0.88656559999999995</v>
      </c>
      <c r="BG11" s="20">
        <v>1250000</v>
      </c>
      <c r="BH11" s="24">
        <v>1230567</v>
      </c>
      <c r="BI11" s="22">
        <f t="shared" si="18"/>
        <v>0.98445360000000004</v>
      </c>
      <c r="BJ11" s="20">
        <v>1350000</v>
      </c>
      <c r="BK11" s="24">
        <v>1449554</v>
      </c>
      <c r="BL11" s="22">
        <f t="shared" si="19"/>
        <v>1.0737437037037036</v>
      </c>
      <c r="BM11" s="20">
        <v>1200000</v>
      </c>
      <c r="BN11" s="24">
        <v>1106358</v>
      </c>
      <c r="BO11" s="22">
        <f t="shared" si="20"/>
        <v>0.92196500000000003</v>
      </c>
    </row>
    <row r="12" spans="1:67" x14ac:dyDescent="0.2">
      <c r="A12" s="19" t="s">
        <v>12</v>
      </c>
      <c r="B12" s="20">
        <v>1000000</v>
      </c>
      <c r="C12" s="24">
        <v>1093664</v>
      </c>
      <c r="D12" s="22">
        <f t="shared" si="0"/>
        <v>1.093664</v>
      </c>
      <c r="E12" s="20">
        <v>650000</v>
      </c>
      <c r="F12" s="24">
        <v>665385</v>
      </c>
      <c r="G12" s="22">
        <f t="shared" si="1"/>
        <v>1.0236692307692308</v>
      </c>
      <c r="H12" s="20">
        <v>450000</v>
      </c>
      <c r="I12" s="24">
        <v>384356</v>
      </c>
      <c r="J12" s="22">
        <f t="shared" si="2"/>
        <v>0.85412444444444446</v>
      </c>
      <c r="K12" s="43">
        <v>400000</v>
      </c>
      <c r="L12" s="44">
        <v>829122</v>
      </c>
      <c r="M12" s="22">
        <f t="shared" si="3"/>
        <v>2.0728049999999998</v>
      </c>
      <c r="N12" s="20">
        <v>550000</v>
      </c>
      <c r="O12" s="24">
        <v>719828</v>
      </c>
      <c r="P12" s="22">
        <f t="shared" si="21"/>
        <v>1.3087781818181818</v>
      </c>
      <c r="Q12" s="20">
        <v>850000</v>
      </c>
      <c r="R12" s="24">
        <v>755804</v>
      </c>
      <c r="S12" s="22">
        <f t="shared" si="5"/>
        <v>0.88918117647058825</v>
      </c>
      <c r="T12" s="20">
        <v>1300000</v>
      </c>
      <c r="U12" s="24">
        <v>1646622</v>
      </c>
      <c r="V12" s="22">
        <f t="shared" si="6"/>
        <v>1.2666323076923076</v>
      </c>
      <c r="W12" s="20">
        <v>950000</v>
      </c>
      <c r="X12" s="24">
        <v>823029</v>
      </c>
      <c r="Y12" s="22">
        <f t="shared" si="7"/>
        <v>0.86634631578947363</v>
      </c>
      <c r="Z12" s="20">
        <v>450000</v>
      </c>
      <c r="AA12" s="24">
        <v>671676</v>
      </c>
      <c r="AB12" s="22">
        <f t="shared" si="8"/>
        <v>1.4926133333333333</v>
      </c>
      <c r="AC12" s="20">
        <v>450000</v>
      </c>
      <c r="AD12" s="24">
        <v>817146</v>
      </c>
      <c r="AE12" s="22">
        <f t="shared" si="9"/>
        <v>1.8158799999999999</v>
      </c>
      <c r="AF12" s="20">
        <v>550000</v>
      </c>
      <c r="AG12" s="24">
        <v>695112</v>
      </c>
      <c r="AH12" s="22">
        <f t="shared" si="10"/>
        <v>1.2638400000000001</v>
      </c>
      <c r="AI12" s="20">
        <v>850000</v>
      </c>
      <c r="AJ12" s="24">
        <v>1212173</v>
      </c>
      <c r="AK12" s="22">
        <f t="shared" si="11"/>
        <v>1.4260858823529412</v>
      </c>
      <c r="AL12" s="20">
        <v>750000</v>
      </c>
      <c r="AM12" s="24">
        <v>1530434</v>
      </c>
      <c r="AN12" s="22">
        <f t="shared" si="12"/>
        <v>2.0405786666666668</v>
      </c>
      <c r="AO12" s="20">
        <v>1850000</v>
      </c>
      <c r="AP12" s="24">
        <v>1868485</v>
      </c>
      <c r="AQ12" s="22">
        <f t="shared" si="13"/>
        <v>1.009991891891892</v>
      </c>
      <c r="AR12" s="20">
        <v>1500000</v>
      </c>
      <c r="AS12" s="24">
        <v>1500413</v>
      </c>
      <c r="AT12" s="22">
        <f t="shared" si="14"/>
        <v>1.0002753333333334</v>
      </c>
      <c r="AU12" s="20">
        <v>1300000</v>
      </c>
      <c r="AV12" s="24">
        <v>1491387</v>
      </c>
      <c r="AW12" s="22">
        <f t="shared" si="15"/>
        <v>1.1472207692307692</v>
      </c>
      <c r="AX12" s="20">
        <v>1550000</v>
      </c>
      <c r="AY12" s="24">
        <v>2288933</v>
      </c>
      <c r="AZ12" s="22">
        <f t="shared" si="16"/>
        <v>1.4767309677419356</v>
      </c>
      <c r="BA12" s="28">
        <v>2000000</v>
      </c>
      <c r="BB12" s="39">
        <v>2049496</v>
      </c>
      <c r="BC12" s="30">
        <v>1.0249999999999999</v>
      </c>
      <c r="BD12" s="20">
        <v>2300000</v>
      </c>
      <c r="BE12" s="24">
        <v>2102511</v>
      </c>
      <c r="BF12" s="22">
        <f t="shared" si="17"/>
        <v>0.91413521739130432</v>
      </c>
      <c r="BG12" s="20">
        <v>2000000</v>
      </c>
      <c r="BH12" s="24">
        <v>2184810</v>
      </c>
      <c r="BI12" s="22">
        <f t="shared" si="18"/>
        <v>1.0924050000000001</v>
      </c>
      <c r="BJ12" s="20">
        <v>2500000</v>
      </c>
      <c r="BK12" s="24">
        <v>3131669</v>
      </c>
      <c r="BL12" s="22">
        <f t="shared" si="19"/>
        <v>1.2526676000000001</v>
      </c>
      <c r="BM12" s="20">
        <v>2000000</v>
      </c>
      <c r="BN12" s="24">
        <v>2943389</v>
      </c>
      <c r="BO12" s="22">
        <f t="shared" si="20"/>
        <v>1.4716944999999999</v>
      </c>
    </row>
    <row r="13" spans="1:67" x14ac:dyDescent="0.2">
      <c r="A13" s="19" t="s">
        <v>13</v>
      </c>
      <c r="B13" s="20">
        <v>650000</v>
      </c>
      <c r="C13" s="24">
        <v>852241</v>
      </c>
      <c r="D13" s="22">
        <f t="shared" si="0"/>
        <v>1.31114</v>
      </c>
      <c r="E13" s="20">
        <v>450000</v>
      </c>
      <c r="F13" s="24">
        <v>389560</v>
      </c>
      <c r="G13" s="22">
        <f t="shared" si="1"/>
        <v>0.86568888888888884</v>
      </c>
      <c r="H13" s="20">
        <v>350000</v>
      </c>
      <c r="I13" s="24">
        <v>377840</v>
      </c>
      <c r="J13" s="22">
        <f t="shared" si="2"/>
        <v>1.0795428571428571</v>
      </c>
      <c r="K13" s="45">
        <v>450000</v>
      </c>
      <c r="L13" s="46">
        <v>543112</v>
      </c>
      <c r="M13" s="22">
        <f t="shared" si="3"/>
        <v>1.2069155555555555</v>
      </c>
      <c r="N13" s="20">
        <v>450000</v>
      </c>
      <c r="O13" s="24">
        <v>635303</v>
      </c>
      <c r="P13" s="22">
        <f t="shared" si="21"/>
        <v>1.4117844444444445</v>
      </c>
      <c r="Q13" s="20">
        <v>450000</v>
      </c>
      <c r="R13" s="24">
        <v>589531</v>
      </c>
      <c r="S13" s="22">
        <f t="shared" si="5"/>
        <v>1.3100688888888889</v>
      </c>
      <c r="T13" s="20">
        <v>850000</v>
      </c>
      <c r="U13" s="24">
        <v>1109730</v>
      </c>
      <c r="V13" s="22">
        <f t="shared" si="6"/>
        <v>1.305564705882353</v>
      </c>
      <c r="W13" s="20">
        <v>450000</v>
      </c>
      <c r="X13" s="24">
        <v>383738</v>
      </c>
      <c r="Y13" s="22">
        <f t="shared" si="7"/>
        <v>0.85275111111111113</v>
      </c>
      <c r="Z13" s="20">
        <v>350000</v>
      </c>
      <c r="AA13" s="24">
        <v>519127</v>
      </c>
      <c r="AB13" s="22">
        <f t="shared" si="8"/>
        <v>1.48322</v>
      </c>
      <c r="AC13" s="20">
        <v>450000</v>
      </c>
      <c r="AD13" s="24">
        <v>472924</v>
      </c>
      <c r="AE13" s="22">
        <f t="shared" si="9"/>
        <v>1.0509422222222222</v>
      </c>
      <c r="AF13" s="20">
        <v>550000</v>
      </c>
      <c r="AG13" s="24">
        <v>555325</v>
      </c>
      <c r="AH13" s="22">
        <f t="shared" si="10"/>
        <v>1.0096818181818181</v>
      </c>
      <c r="AI13" s="20">
        <v>750000</v>
      </c>
      <c r="AJ13" s="24">
        <v>533861</v>
      </c>
      <c r="AK13" s="22">
        <f t="shared" si="11"/>
        <v>0.71181466666666671</v>
      </c>
      <c r="AL13" s="20">
        <v>850000</v>
      </c>
      <c r="AM13" s="24">
        <v>662597</v>
      </c>
      <c r="AN13" s="22">
        <f t="shared" si="12"/>
        <v>0.77952588235294118</v>
      </c>
      <c r="AO13" s="20">
        <v>1000000</v>
      </c>
      <c r="AP13" s="24">
        <v>1485162</v>
      </c>
      <c r="AQ13" s="22">
        <f t="shared" si="13"/>
        <v>1.4851620000000001</v>
      </c>
      <c r="AR13" s="20">
        <v>650000</v>
      </c>
      <c r="AS13" s="24">
        <v>793573</v>
      </c>
      <c r="AT13" s="22">
        <f t="shared" si="14"/>
        <v>1.2208815384615384</v>
      </c>
      <c r="AU13" s="20">
        <v>850000</v>
      </c>
      <c r="AV13" s="24">
        <v>765222</v>
      </c>
      <c r="AW13" s="22">
        <f t="shared" si="15"/>
        <v>0.90026117647058823</v>
      </c>
      <c r="AX13" s="20">
        <v>1000000</v>
      </c>
      <c r="AY13" s="24">
        <v>1334460</v>
      </c>
      <c r="AZ13" s="22">
        <f t="shared" si="16"/>
        <v>1.33446</v>
      </c>
      <c r="BA13" s="28">
        <v>950000</v>
      </c>
      <c r="BB13" s="39">
        <v>1522197</v>
      </c>
      <c r="BC13" s="30">
        <v>1.6020000000000001</v>
      </c>
      <c r="BD13" s="20">
        <v>1450000</v>
      </c>
      <c r="BE13" s="24">
        <v>1390288</v>
      </c>
      <c r="BF13" s="22">
        <f t="shared" si="17"/>
        <v>0.95881931034482759</v>
      </c>
      <c r="BG13" s="20">
        <v>1250000</v>
      </c>
      <c r="BH13" s="24">
        <v>1308086</v>
      </c>
      <c r="BI13" s="22">
        <f t="shared" si="18"/>
        <v>1.0464688</v>
      </c>
      <c r="BJ13" s="20">
        <v>1500000</v>
      </c>
      <c r="BK13" s="24">
        <v>1933167</v>
      </c>
      <c r="BL13" s="22">
        <f t="shared" si="19"/>
        <v>1.288778</v>
      </c>
      <c r="BM13" s="20">
        <v>1250000</v>
      </c>
      <c r="BN13" s="24">
        <v>1417222</v>
      </c>
      <c r="BO13" s="22">
        <f t="shared" si="20"/>
        <v>1.1337775999999999</v>
      </c>
    </row>
    <row r="14" spans="1:67" x14ac:dyDescent="0.2">
      <c r="A14" s="47" t="s">
        <v>14</v>
      </c>
      <c r="B14" s="48">
        <f>SUM(B4:B13)</f>
        <v>8200000</v>
      </c>
      <c r="C14" s="48">
        <f>SUM(C4:C13)</f>
        <v>6665654</v>
      </c>
      <c r="D14" s="49">
        <f>+C14/B14</f>
        <v>0.81288463414634149</v>
      </c>
      <c r="E14" s="48">
        <f t="shared" ref="E14:F14" si="22">SUM(E4:E13)</f>
        <v>5750000</v>
      </c>
      <c r="F14" s="48">
        <f t="shared" si="22"/>
        <v>4848175</v>
      </c>
      <c r="G14" s="49">
        <f t="shared" ref="G14" si="23">+F14/E14</f>
        <v>0.84316086956521741</v>
      </c>
      <c r="H14" s="48">
        <f>SUM(H4:H13)</f>
        <v>4800000</v>
      </c>
      <c r="I14" s="48">
        <f t="shared" ref="I14" si="24">SUM(I4:I13)</f>
        <v>3731468</v>
      </c>
      <c r="J14" s="49">
        <f t="shared" ref="J14" si="25">+I14/H14</f>
        <v>0.77738916666666669</v>
      </c>
      <c r="K14" s="48">
        <f t="shared" ref="K14:L14" si="26">SUM(K4:K13)</f>
        <v>5470000</v>
      </c>
      <c r="L14" s="48">
        <f t="shared" si="26"/>
        <v>6489495</v>
      </c>
      <c r="M14" s="49">
        <f t="shared" ref="M14" si="27">+L14/K14</f>
        <v>1.1863793418647166</v>
      </c>
      <c r="N14" s="48">
        <f t="shared" ref="N14:O14" si="28">SUM(N4:N13)</f>
        <v>6300000</v>
      </c>
      <c r="O14" s="48">
        <f t="shared" si="28"/>
        <v>5648873</v>
      </c>
      <c r="P14" s="49">
        <f t="shared" ref="P14" si="29">+O14/N14</f>
        <v>0.89664650793650791</v>
      </c>
      <c r="Q14" s="48">
        <f t="shared" ref="Q14:R14" si="30">SUM(Q4:Q13)</f>
        <v>7000000</v>
      </c>
      <c r="R14" s="48">
        <f t="shared" si="30"/>
        <v>7140512</v>
      </c>
      <c r="S14" s="49">
        <f t="shared" ref="S14" si="31">+R14/Q14</f>
        <v>1.0200731428571428</v>
      </c>
      <c r="T14" s="48">
        <f t="shared" ref="T14:U14" si="32">SUM(T4:T13)</f>
        <v>11500000</v>
      </c>
      <c r="U14" s="48">
        <f t="shared" si="32"/>
        <v>10466562</v>
      </c>
      <c r="V14" s="49">
        <f t="shared" ref="V14" si="33">+U14/T14</f>
        <v>0.91013582608695653</v>
      </c>
      <c r="W14" s="48">
        <f t="shared" ref="W14:X14" si="34">SUM(W4:W13)</f>
        <v>6300000</v>
      </c>
      <c r="X14" s="48">
        <f t="shared" si="34"/>
        <v>5582350</v>
      </c>
      <c r="Y14" s="49">
        <f t="shared" ref="Y14" si="35">+X14/W14</f>
        <v>0.88608730158730153</v>
      </c>
      <c r="Z14" s="48">
        <f t="shared" ref="Z14:AA14" si="36">SUM(Z4:Z13)</f>
        <v>5500000</v>
      </c>
      <c r="AA14" s="48">
        <f t="shared" si="36"/>
        <v>4925511</v>
      </c>
      <c r="AB14" s="49">
        <f t="shared" ref="AB14" si="37">+AA14/Z14</f>
        <v>0.89554745454545459</v>
      </c>
      <c r="AC14" s="48">
        <f t="shared" ref="AC14:AD14" si="38">SUM(AC4:AC13)</f>
        <v>6450000</v>
      </c>
      <c r="AD14" s="48">
        <f t="shared" si="38"/>
        <v>5313869</v>
      </c>
      <c r="AE14" s="49">
        <f t="shared" ref="AE14" si="39">+AD14/AC14</f>
        <v>0.82385565891472867</v>
      </c>
      <c r="AF14" s="48">
        <f t="shared" ref="AF14:AG14" si="40">SUM(AF4:AF13)</f>
        <v>6550000</v>
      </c>
      <c r="AG14" s="48">
        <f t="shared" si="40"/>
        <v>6423752</v>
      </c>
      <c r="AH14" s="49">
        <f t="shared" ref="AH14" si="41">+AG14/AF14</f>
        <v>0.98072549618320615</v>
      </c>
      <c r="AI14" s="48">
        <f t="shared" ref="AI14:AJ14" si="42">SUM(AI4:AI13)</f>
        <v>9050000</v>
      </c>
      <c r="AJ14" s="48">
        <f t="shared" si="42"/>
        <v>8044002</v>
      </c>
      <c r="AK14" s="49">
        <f t="shared" ref="AK14" si="43">+AJ14/AI14</f>
        <v>0.88883999999999996</v>
      </c>
      <c r="AL14" s="48">
        <f t="shared" ref="AL14:AM14" si="44">SUM(AL4:AL13)</f>
        <v>9050000</v>
      </c>
      <c r="AM14" s="48">
        <f t="shared" si="44"/>
        <v>9981190</v>
      </c>
      <c r="AN14" s="49">
        <f t="shared" ref="AN14" si="45">+AM14/AL14</f>
        <v>1.1028939226519336</v>
      </c>
      <c r="AO14" s="48">
        <f t="shared" ref="AO14:AP14" si="46">SUM(AO4:AO13)</f>
        <v>13550000</v>
      </c>
      <c r="AP14" s="48">
        <f t="shared" si="46"/>
        <v>13009474</v>
      </c>
      <c r="AQ14" s="49">
        <f t="shared" ref="AQ14" si="47">+AP14/AO14</f>
        <v>0.96010878228782293</v>
      </c>
      <c r="AR14" s="48">
        <f t="shared" ref="AR14:AS14" si="48">SUM(AR4:AR13)</f>
        <v>10000000</v>
      </c>
      <c r="AS14" s="48">
        <f t="shared" si="48"/>
        <v>7810211</v>
      </c>
      <c r="AT14" s="49">
        <f t="shared" ref="AT14" si="49">+AS14/AR14</f>
        <v>0.78102110000000002</v>
      </c>
      <c r="AU14" s="48">
        <f t="shared" ref="AU14:AV14" si="50">SUM(AU4:AU13)</f>
        <v>12150000</v>
      </c>
      <c r="AV14" s="48">
        <f t="shared" si="50"/>
        <v>9077828</v>
      </c>
      <c r="AW14" s="49">
        <f t="shared" ref="AW14" si="51">+AV14/AU14</f>
        <v>0.74714633744855963</v>
      </c>
      <c r="AX14" s="48">
        <f t="shared" ref="AX14:AY14" si="52">SUM(AX4:AX13)</f>
        <v>13400000</v>
      </c>
      <c r="AY14" s="48">
        <f t="shared" si="52"/>
        <v>12576662</v>
      </c>
      <c r="AZ14" s="49">
        <f t="shared" ref="AZ14" si="53">+AY14/AX14</f>
        <v>0.93855686567164176</v>
      </c>
      <c r="BA14" s="48">
        <f t="shared" ref="BA14:BB14" si="54">SUM(BA4:BA13)</f>
        <v>14200000</v>
      </c>
      <c r="BB14" s="48">
        <f t="shared" si="54"/>
        <v>12913355</v>
      </c>
      <c r="BC14" s="49">
        <f t="shared" ref="BC14" si="55">+BB14/BA14</f>
        <v>0.90939119718309858</v>
      </c>
      <c r="BD14" s="48">
        <f t="shared" ref="BD14:BE14" si="56">SUM(BD4:BD13)</f>
        <v>17400000</v>
      </c>
      <c r="BE14" s="48">
        <f t="shared" si="56"/>
        <v>13844224</v>
      </c>
      <c r="BF14" s="49">
        <f t="shared" ref="BF14" si="57">+BE14/BD14</f>
        <v>0.79564505747126435</v>
      </c>
      <c r="BG14" s="48">
        <f t="shared" ref="BG14:BH14" si="58">SUM(BG4:BG13)</f>
        <v>15550000</v>
      </c>
      <c r="BH14" s="48">
        <f t="shared" si="58"/>
        <v>15764185</v>
      </c>
      <c r="BI14" s="49">
        <f t="shared" ref="BI14" si="59">+BH14/BG14</f>
        <v>1.0137739549839229</v>
      </c>
      <c r="BJ14" s="48">
        <f t="shared" ref="BJ14:BK14" si="60">SUM(BJ4:BJ13)</f>
        <v>19400000</v>
      </c>
      <c r="BK14" s="48">
        <f t="shared" si="60"/>
        <v>20977760</v>
      </c>
      <c r="BL14" s="49">
        <f t="shared" ref="BL14" si="61">+BK14/BJ14</f>
        <v>1.0813278350515463</v>
      </c>
      <c r="BM14" s="48">
        <f t="shared" ref="BM14:BN14" si="62">SUM(BM4:BM13)</f>
        <v>16200000</v>
      </c>
      <c r="BN14" s="48">
        <f t="shared" si="62"/>
        <v>18348274</v>
      </c>
      <c r="BO14" s="49">
        <f t="shared" ref="BO14" si="63">+BN14/BM14</f>
        <v>1.1326095061728394</v>
      </c>
    </row>
  </sheetData>
  <mergeCells count="44">
    <mergeCell ref="BD2:BF2"/>
    <mergeCell ref="BG2:BI2"/>
    <mergeCell ref="BJ2:BL2"/>
    <mergeCell ref="BM2:BO2"/>
    <mergeCell ref="AL2:AN2"/>
    <mergeCell ref="AO2:AQ2"/>
    <mergeCell ref="AR2:AT2"/>
    <mergeCell ref="AU2:AW2"/>
    <mergeCell ref="AX2:AZ2"/>
    <mergeCell ref="BA2:BC2"/>
    <mergeCell ref="T2:V2"/>
    <mergeCell ref="W2:Y2"/>
    <mergeCell ref="Z2:AB2"/>
    <mergeCell ref="AC2:AE2"/>
    <mergeCell ref="AF2:AH2"/>
    <mergeCell ref="AI2:AK2"/>
    <mergeCell ref="BD1:BF1"/>
    <mergeCell ref="BG1:BI1"/>
    <mergeCell ref="BJ1:BL1"/>
    <mergeCell ref="BM1:BO1"/>
    <mergeCell ref="B2:D2"/>
    <mergeCell ref="E2:G2"/>
    <mergeCell ref="H2:J2"/>
    <mergeCell ref="K2:M2"/>
    <mergeCell ref="N2:P2"/>
    <mergeCell ref="Q2:S2"/>
    <mergeCell ref="AL1:AN1"/>
    <mergeCell ref="AO1:AQ1"/>
    <mergeCell ref="AR1:AT1"/>
    <mergeCell ref="AU1:AW1"/>
    <mergeCell ref="AX1:AZ1"/>
    <mergeCell ref="BA1:BC1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conditionalFormatting sqref="M4:M13">
    <cfRule type="cellIs" dxfId="40" priority="41" operator="greaterThanOrEqual">
      <formula>1</formula>
    </cfRule>
  </conditionalFormatting>
  <conditionalFormatting sqref="D4:D6">
    <cfRule type="cellIs" dxfId="39" priority="39" operator="greaterThan">
      <formula>0.8</formula>
    </cfRule>
  </conditionalFormatting>
  <conditionalFormatting sqref="D4:D13">
    <cfRule type="cellIs" dxfId="38" priority="40" operator="greaterThanOrEqual">
      <formula>1</formula>
    </cfRule>
  </conditionalFormatting>
  <conditionalFormatting sqref="G4:G13">
    <cfRule type="cellIs" dxfId="37" priority="38" operator="greaterThanOrEqual">
      <formula>1</formula>
    </cfRule>
  </conditionalFormatting>
  <conditionalFormatting sqref="G4:G6">
    <cfRule type="cellIs" dxfId="36" priority="37" operator="greaterThan">
      <formula>0.8</formula>
    </cfRule>
  </conditionalFormatting>
  <conditionalFormatting sqref="J4:J13">
    <cfRule type="cellIs" dxfId="35" priority="36" operator="greaterThanOrEqual">
      <formula>1</formula>
    </cfRule>
  </conditionalFormatting>
  <conditionalFormatting sqref="J4:J6">
    <cfRule type="cellIs" dxfId="34" priority="35" operator="greaterThan">
      <formula>0.8</formula>
    </cfRule>
  </conditionalFormatting>
  <conditionalFormatting sqref="P4:P13">
    <cfRule type="cellIs" dxfId="33" priority="34" operator="greaterThanOrEqual">
      <formula>1</formula>
    </cfRule>
  </conditionalFormatting>
  <conditionalFormatting sqref="P4:P6">
    <cfRule type="cellIs" dxfId="32" priority="33" operator="greaterThan">
      <formula>0.8</formula>
    </cfRule>
  </conditionalFormatting>
  <conditionalFormatting sqref="S4:S13">
    <cfRule type="cellIs" dxfId="31" priority="32" operator="greaterThanOrEqual">
      <formula>1</formula>
    </cfRule>
  </conditionalFormatting>
  <conditionalFormatting sqref="S4:S6">
    <cfRule type="cellIs" dxfId="30" priority="31" operator="greaterThan">
      <formula>0.8</formula>
    </cfRule>
  </conditionalFormatting>
  <conditionalFormatting sqref="V4:V13">
    <cfRule type="cellIs" dxfId="29" priority="30" operator="greaterThanOrEqual">
      <formula>1</formula>
    </cfRule>
  </conditionalFormatting>
  <conditionalFormatting sqref="V4:V6">
    <cfRule type="cellIs" dxfId="28" priority="29" operator="greaterThan">
      <formula>0.8</formula>
    </cfRule>
  </conditionalFormatting>
  <conditionalFormatting sqref="Y4:Y13">
    <cfRule type="cellIs" dxfId="27" priority="28" operator="greaterThanOrEqual">
      <formula>1</formula>
    </cfRule>
  </conditionalFormatting>
  <conditionalFormatting sqref="Y4:Y6">
    <cfRule type="cellIs" dxfId="26" priority="27" operator="greaterThan">
      <formula>0.8</formula>
    </cfRule>
  </conditionalFormatting>
  <conditionalFormatting sqref="AB4:AB13">
    <cfRule type="cellIs" dxfId="25" priority="26" operator="greaterThanOrEqual">
      <formula>1</formula>
    </cfRule>
  </conditionalFormatting>
  <conditionalFormatting sqref="AB4:AB6">
    <cfRule type="cellIs" dxfId="24" priority="25" operator="greaterThan">
      <formula>0.8</formula>
    </cfRule>
  </conditionalFormatting>
  <conditionalFormatting sqref="AE4:AE13">
    <cfRule type="cellIs" dxfId="23" priority="24" operator="greaterThanOrEqual">
      <formula>1</formula>
    </cfRule>
  </conditionalFormatting>
  <conditionalFormatting sqref="AE4:AE6">
    <cfRule type="cellIs" dxfId="22" priority="23" operator="greaterThan">
      <formula>0.8</formula>
    </cfRule>
  </conditionalFormatting>
  <conditionalFormatting sqref="AH4:AH13">
    <cfRule type="cellIs" dxfId="21" priority="22" operator="greaterThanOrEqual">
      <formula>1</formula>
    </cfRule>
  </conditionalFormatting>
  <conditionalFormatting sqref="AH4:AH6">
    <cfRule type="cellIs" dxfId="20" priority="21" operator="greaterThan">
      <formula>0.8</formula>
    </cfRule>
  </conditionalFormatting>
  <conditionalFormatting sqref="AK4:AK13">
    <cfRule type="cellIs" dxfId="19" priority="20" operator="greaterThanOrEqual">
      <formula>1</formula>
    </cfRule>
  </conditionalFormatting>
  <conditionalFormatting sqref="AK4:AK6">
    <cfRule type="cellIs" dxfId="18" priority="19" operator="greaterThan">
      <formula>0.8</formula>
    </cfRule>
  </conditionalFormatting>
  <conditionalFormatting sqref="AN4:AN13">
    <cfRule type="cellIs" dxfId="17" priority="18" operator="greaterThanOrEqual">
      <formula>1</formula>
    </cfRule>
  </conditionalFormatting>
  <conditionalFormatting sqref="AN4:AN6">
    <cfRule type="cellIs" dxfId="16" priority="17" operator="greaterThan">
      <formula>0.8</formula>
    </cfRule>
  </conditionalFormatting>
  <conditionalFormatting sqref="AQ4:AQ13">
    <cfRule type="cellIs" dxfId="15" priority="16" operator="greaterThanOrEqual">
      <formula>1</formula>
    </cfRule>
  </conditionalFormatting>
  <conditionalFormatting sqref="AQ4:AQ6">
    <cfRule type="cellIs" dxfId="14" priority="15" operator="greaterThan">
      <formula>0.8</formula>
    </cfRule>
  </conditionalFormatting>
  <conditionalFormatting sqref="AT4:AT13">
    <cfRule type="cellIs" dxfId="13" priority="14" operator="greaterThanOrEqual">
      <formula>1</formula>
    </cfRule>
  </conditionalFormatting>
  <conditionalFormatting sqref="AT4:AT6">
    <cfRule type="cellIs" dxfId="12" priority="13" operator="greaterThan">
      <formula>0.8</formula>
    </cfRule>
  </conditionalFormatting>
  <conditionalFormatting sqref="AW4:AW13">
    <cfRule type="cellIs" dxfId="11" priority="12" operator="greaterThanOrEqual">
      <formula>1</formula>
    </cfRule>
  </conditionalFormatting>
  <conditionalFormatting sqref="AW4:AW6">
    <cfRule type="cellIs" dxfId="10" priority="11" operator="greaterThan">
      <formula>0.8</formula>
    </cfRule>
  </conditionalFormatting>
  <conditionalFormatting sqref="AZ4:AZ13">
    <cfRule type="cellIs" dxfId="9" priority="10" operator="greaterThanOrEqual">
      <formula>1</formula>
    </cfRule>
  </conditionalFormatting>
  <conditionalFormatting sqref="AZ4:AZ6">
    <cfRule type="cellIs" dxfId="8" priority="9" operator="greaterThan">
      <formula>0.8</formula>
    </cfRule>
  </conditionalFormatting>
  <conditionalFormatting sqref="BF4:BF13">
    <cfRule type="cellIs" dxfId="7" priority="8" operator="greaterThanOrEqual">
      <formula>1</formula>
    </cfRule>
  </conditionalFormatting>
  <conditionalFormatting sqref="BF4:BF6">
    <cfRule type="cellIs" dxfId="6" priority="7" operator="greaterThan">
      <formula>0.8</formula>
    </cfRule>
  </conditionalFormatting>
  <conditionalFormatting sqref="BI4:BI13">
    <cfRule type="cellIs" dxfId="5" priority="6" operator="greaterThanOrEqual">
      <formula>1</formula>
    </cfRule>
  </conditionalFormatting>
  <conditionalFormatting sqref="BI4:BI6">
    <cfRule type="cellIs" dxfId="4" priority="5" operator="greaterThan">
      <formula>0.8</formula>
    </cfRule>
  </conditionalFormatting>
  <conditionalFormatting sqref="BL4:BL13">
    <cfRule type="cellIs" dxfId="3" priority="4" operator="greaterThanOrEqual">
      <formula>1</formula>
    </cfRule>
  </conditionalFormatting>
  <conditionalFormatting sqref="BL4:BL6">
    <cfRule type="cellIs" dxfId="2" priority="3" operator="greaterThan">
      <formula>0.8</formula>
    </cfRule>
  </conditionalFormatting>
  <conditionalFormatting sqref="BO4:BO13">
    <cfRule type="cellIs" dxfId="1" priority="2" operator="greaterThanOrEqual">
      <formula>1</formula>
    </cfRule>
  </conditionalFormatting>
  <conditionalFormatting sqref="BO4:BO6">
    <cfRule type="cellIs" dxfId="0" priority="1" operator="greaterThan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 Kristjánsson</dc:creator>
  <cp:lastModifiedBy>Aron Kristjánsson</cp:lastModifiedBy>
  <dcterms:created xsi:type="dcterms:W3CDTF">2024-12-23T12:45:02Z</dcterms:created>
  <dcterms:modified xsi:type="dcterms:W3CDTF">2024-12-23T13:12:24Z</dcterms:modified>
</cp:coreProperties>
</file>