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hp\Desktop\Desktop\"/>
    </mc:Choice>
  </mc:AlternateContent>
  <xr:revisionPtr revIDLastSave="0" documentId="8_{AD36EF2C-8A59-4F7A-B9A6-90D7E3F48BCF}" xr6:coauthVersionLast="47" xr6:coauthVersionMax="47" xr10:uidLastSave="{00000000-0000-0000-0000-000000000000}"/>
  <bookViews>
    <workbookView showSheetTabs="0" xWindow="-108" yWindow="-108" windowWidth="23256" windowHeight="12456" xr2:uid="{00000000-000D-0000-FFFF-FFFF00000000}"/>
  </bookViews>
  <sheets>
    <sheet name="Dashboard" sheetId="31" r:id="rId1"/>
    <sheet name="TotalSales" sheetId="28" r:id="rId2"/>
    <sheet name="CountryBarChart" sheetId="29" r:id="rId3"/>
    <sheet name="Top Customers" sheetId="30" r:id="rId4"/>
    <sheet name="orders " sheetId="23" r:id="rId5"/>
    <sheet name="customers" sheetId="24" r:id="rId6"/>
    <sheet name="products" sheetId="25" r:id="rId7"/>
    <sheet name="orders1" sheetId="17" r:id="rId8"/>
    <sheet name="customers1" sheetId="13" r:id="rId9"/>
    <sheet name="products1" sheetId="2" r:id="rId10"/>
  </sheets>
  <definedNames>
    <definedName name="_xlnm._FilterDatabase" localSheetId="4" hidden="1">'orders '!$A$1:$M$1001</definedName>
    <definedName name="_xlnm._FilterDatabase" localSheetId="7" hidden="1">orders1!$A$1:$M$1001</definedName>
    <definedName name="_xlnm._FilterDatabase" localSheetId="6" hidden="1">products!$A$1:$G$49</definedName>
    <definedName name="_xlnm._FilterDatabase" localSheetId="9" hidden="1">products1!$A$1:$G$49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23" l="1"/>
  <c r="O1001" i="23"/>
  <c r="N1001" i="23"/>
  <c r="M1001" i="23"/>
  <c r="L1001" i="23"/>
  <c r="K1001" i="23"/>
  <c r="J1001" i="23"/>
  <c r="I1001" i="23"/>
  <c r="H1001" i="23"/>
  <c r="G1001" i="23"/>
  <c r="F1001" i="23"/>
  <c r="P1000" i="23"/>
  <c r="O1000" i="23"/>
  <c r="N1000" i="23"/>
  <c r="M1000" i="23"/>
  <c r="L1000" i="23"/>
  <c r="K1000" i="23"/>
  <c r="J1000" i="23"/>
  <c r="I1000" i="23"/>
  <c r="H1000" i="23"/>
  <c r="G1000" i="23"/>
  <c r="F1000" i="23"/>
  <c r="P999" i="23"/>
  <c r="O999" i="23"/>
  <c r="N999" i="23"/>
  <c r="M999" i="23"/>
  <c r="L999" i="23"/>
  <c r="K999" i="23"/>
  <c r="J999" i="23"/>
  <c r="I999" i="23"/>
  <c r="H999" i="23"/>
  <c r="G999" i="23"/>
  <c r="F999" i="23"/>
  <c r="P998" i="23"/>
  <c r="O998" i="23"/>
  <c r="N998" i="23"/>
  <c r="M998" i="23"/>
  <c r="L998" i="23"/>
  <c r="K998" i="23"/>
  <c r="J998" i="23"/>
  <c r="I998" i="23"/>
  <c r="H998" i="23"/>
  <c r="G998" i="23"/>
  <c r="F998" i="23"/>
  <c r="P997" i="23"/>
  <c r="O997" i="23"/>
  <c r="N997" i="23"/>
  <c r="M997" i="23"/>
  <c r="L997" i="23"/>
  <c r="K997" i="23"/>
  <c r="J997" i="23"/>
  <c r="I997" i="23"/>
  <c r="H997" i="23"/>
  <c r="G997" i="23"/>
  <c r="F997" i="23"/>
  <c r="P996" i="23"/>
  <c r="O996" i="23"/>
  <c r="N996" i="23"/>
  <c r="M996" i="23"/>
  <c r="L996" i="23"/>
  <c r="K996" i="23"/>
  <c r="J996" i="23"/>
  <c r="I996" i="23"/>
  <c r="H996" i="23"/>
  <c r="G996" i="23"/>
  <c r="F996" i="23"/>
  <c r="P995" i="23"/>
  <c r="O995" i="23"/>
  <c r="N995" i="23"/>
  <c r="M995" i="23"/>
  <c r="L995" i="23"/>
  <c r="K995" i="23"/>
  <c r="J995" i="23"/>
  <c r="I995" i="23"/>
  <c r="H995" i="23"/>
  <c r="G995" i="23"/>
  <c r="F995" i="23"/>
  <c r="P994" i="23"/>
  <c r="O994" i="23"/>
  <c r="N994" i="23"/>
  <c r="M994" i="23"/>
  <c r="L994" i="23"/>
  <c r="K994" i="23"/>
  <c r="J994" i="23"/>
  <c r="I994" i="23"/>
  <c r="H994" i="23"/>
  <c r="G994" i="23"/>
  <c r="F994" i="23"/>
  <c r="P993" i="23"/>
  <c r="O993" i="23"/>
  <c r="N993" i="23"/>
  <c r="M993" i="23"/>
  <c r="L993" i="23"/>
  <c r="K993" i="23"/>
  <c r="J993" i="23"/>
  <c r="I993" i="23"/>
  <c r="H993" i="23"/>
  <c r="G993" i="23"/>
  <c r="F993" i="23"/>
  <c r="P992" i="23"/>
  <c r="O992" i="23"/>
  <c r="N992" i="23"/>
  <c r="M992" i="23"/>
  <c r="L992" i="23"/>
  <c r="K992" i="23"/>
  <c r="J992" i="23"/>
  <c r="I992" i="23"/>
  <c r="H992" i="23"/>
  <c r="G992" i="23"/>
  <c r="F992" i="23"/>
  <c r="P991" i="23"/>
  <c r="O991" i="23"/>
  <c r="N991" i="23"/>
  <c r="M991" i="23"/>
  <c r="L991" i="23"/>
  <c r="K991" i="23"/>
  <c r="J991" i="23"/>
  <c r="I991" i="23"/>
  <c r="H991" i="23"/>
  <c r="G991" i="23"/>
  <c r="F991" i="23"/>
  <c r="P990" i="23"/>
  <c r="O990" i="23"/>
  <c r="N990" i="23"/>
  <c r="M990" i="23"/>
  <c r="L990" i="23"/>
  <c r="K990" i="23"/>
  <c r="J990" i="23"/>
  <c r="I990" i="23"/>
  <c r="H990" i="23"/>
  <c r="G990" i="23"/>
  <c r="F990" i="23"/>
  <c r="P989" i="23"/>
  <c r="O989" i="23"/>
  <c r="N989" i="23"/>
  <c r="M989" i="23"/>
  <c r="L989" i="23"/>
  <c r="K989" i="23"/>
  <c r="J989" i="23"/>
  <c r="I989" i="23"/>
  <c r="H989" i="23"/>
  <c r="G989" i="23"/>
  <c r="F989" i="23"/>
  <c r="P988" i="23"/>
  <c r="O988" i="23"/>
  <c r="N988" i="23"/>
  <c r="M988" i="23"/>
  <c r="L988" i="23"/>
  <c r="K988" i="23"/>
  <c r="J988" i="23"/>
  <c r="I988" i="23"/>
  <c r="H988" i="23"/>
  <c r="G988" i="23"/>
  <c r="F988" i="23"/>
  <c r="P987" i="23"/>
  <c r="O987" i="23"/>
  <c r="N987" i="23"/>
  <c r="M987" i="23"/>
  <c r="L987" i="23"/>
  <c r="K987" i="23"/>
  <c r="J987" i="23"/>
  <c r="I987" i="23"/>
  <c r="H987" i="23"/>
  <c r="G987" i="23"/>
  <c r="F987" i="23"/>
  <c r="P986" i="23"/>
  <c r="O986" i="23"/>
  <c r="N986" i="23"/>
  <c r="M986" i="23"/>
  <c r="L986" i="23"/>
  <c r="K986" i="23"/>
  <c r="J986" i="23"/>
  <c r="I986" i="23"/>
  <c r="H986" i="23"/>
  <c r="G986" i="23"/>
  <c r="F986" i="23"/>
  <c r="P985" i="23"/>
  <c r="O985" i="23"/>
  <c r="N985" i="23"/>
  <c r="M985" i="23"/>
  <c r="L985" i="23"/>
  <c r="K985" i="23"/>
  <c r="J985" i="23"/>
  <c r="I985" i="23"/>
  <c r="H985" i="23"/>
  <c r="G985" i="23"/>
  <c r="F985" i="23"/>
  <c r="P984" i="23"/>
  <c r="O984" i="23"/>
  <c r="N984" i="23"/>
  <c r="M984" i="23"/>
  <c r="L984" i="23"/>
  <c r="K984" i="23"/>
  <c r="J984" i="23"/>
  <c r="I984" i="23"/>
  <c r="H984" i="23"/>
  <c r="G984" i="23"/>
  <c r="F984" i="23"/>
  <c r="P983" i="23"/>
  <c r="O983" i="23"/>
  <c r="N983" i="23"/>
  <c r="M983" i="23"/>
  <c r="L983" i="23"/>
  <c r="K983" i="23"/>
  <c r="J983" i="23"/>
  <c r="I983" i="23"/>
  <c r="H983" i="23"/>
  <c r="G983" i="23"/>
  <c r="F983" i="23"/>
  <c r="P982" i="23"/>
  <c r="O982" i="23"/>
  <c r="N982" i="23"/>
  <c r="M982" i="23"/>
  <c r="L982" i="23"/>
  <c r="K982" i="23"/>
  <c r="J982" i="23"/>
  <c r="I982" i="23"/>
  <c r="H982" i="23"/>
  <c r="G982" i="23"/>
  <c r="F982" i="23"/>
  <c r="P981" i="23"/>
  <c r="O981" i="23"/>
  <c r="N981" i="23"/>
  <c r="M981" i="23"/>
  <c r="L981" i="23"/>
  <c r="K981" i="23"/>
  <c r="J981" i="23"/>
  <c r="I981" i="23"/>
  <c r="H981" i="23"/>
  <c r="G981" i="23"/>
  <c r="F981" i="23"/>
  <c r="P980" i="23"/>
  <c r="O980" i="23"/>
  <c r="N980" i="23"/>
  <c r="M980" i="23"/>
  <c r="L980" i="23"/>
  <c r="K980" i="23"/>
  <c r="J980" i="23"/>
  <c r="I980" i="23"/>
  <c r="H980" i="23"/>
  <c r="G980" i="23"/>
  <c r="F980" i="23"/>
  <c r="P979" i="23"/>
  <c r="O979" i="23"/>
  <c r="N979" i="23"/>
  <c r="M979" i="23"/>
  <c r="L979" i="23"/>
  <c r="K979" i="23"/>
  <c r="J979" i="23"/>
  <c r="I979" i="23"/>
  <c r="H979" i="23"/>
  <c r="G979" i="23"/>
  <c r="F979" i="23"/>
  <c r="P978" i="23"/>
  <c r="O978" i="23"/>
  <c r="N978" i="23"/>
  <c r="M978" i="23"/>
  <c r="L978" i="23"/>
  <c r="K978" i="23"/>
  <c r="J978" i="23"/>
  <c r="I978" i="23"/>
  <c r="H978" i="23"/>
  <c r="G978" i="23"/>
  <c r="F978" i="23"/>
  <c r="P977" i="23"/>
  <c r="O977" i="23"/>
  <c r="N977" i="23"/>
  <c r="M977" i="23"/>
  <c r="L977" i="23"/>
  <c r="K977" i="23"/>
  <c r="J977" i="23"/>
  <c r="I977" i="23"/>
  <c r="H977" i="23"/>
  <c r="G977" i="23"/>
  <c r="F977" i="23"/>
  <c r="P976" i="23"/>
  <c r="O976" i="23"/>
  <c r="N976" i="23"/>
  <c r="M976" i="23"/>
  <c r="L976" i="23"/>
  <c r="K976" i="23"/>
  <c r="J976" i="23"/>
  <c r="I976" i="23"/>
  <c r="H976" i="23"/>
  <c r="G976" i="23"/>
  <c r="F976" i="23"/>
  <c r="P975" i="23"/>
  <c r="O975" i="23"/>
  <c r="N975" i="23"/>
  <c r="M975" i="23"/>
  <c r="L975" i="23"/>
  <c r="K975" i="23"/>
  <c r="J975" i="23"/>
  <c r="I975" i="23"/>
  <c r="H975" i="23"/>
  <c r="G975" i="23"/>
  <c r="F975" i="23"/>
  <c r="P974" i="23"/>
  <c r="O974" i="23"/>
  <c r="N974" i="23"/>
  <c r="M974" i="23"/>
  <c r="L974" i="23"/>
  <c r="K974" i="23"/>
  <c r="J974" i="23"/>
  <c r="I974" i="23"/>
  <c r="H974" i="23"/>
  <c r="G974" i="23"/>
  <c r="F974" i="23"/>
  <c r="P973" i="23"/>
  <c r="O973" i="23"/>
  <c r="N973" i="23"/>
  <c r="M973" i="23"/>
  <c r="L973" i="23"/>
  <c r="K973" i="23"/>
  <c r="J973" i="23"/>
  <c r="I973" i="23"/>
  <c r="H973" i="23"/>
  <c r="G973" i="23"/>
  <c r="F973" i="23"/>
  <c r="P972" i="23"/>
  <c r="O972" i="23"/>
  <c r="N972" i="23"/>
  <c r="M972" i="23"/>
  <c r="L972" i="23"/>
  <c r="K972" i="23"/>
  <c r="J972" i="23"/>
  <c r="I972" i="23"/>
  <c r="H972" i="23"/>
  <c r="G972" i="23"/>
  <c r="F972" i="23"/>
  <c r="P971" i="23"/>
  <c r="O971" i="23"/>
  <c r="N971" i="23"/>
  <c r="M971" i="23"/>
  <c r="L971" i="23"/>
  <c r="K971" i="23"/>
  <c r="J971" i="23"/>
  <c r="I971" i="23"/>
  <c r="H971" i="23"/>
  <c r="G971" i="23"/>
  <c r="F971" i="23"/>
  <c r="P970" i="23"/>
  <c r="O970" i="23"/>
  <c r="N970" i="23"/>
  <c r="M970" i="23"/>
  <c r="L970" i="23"/>
  <c r="K970" i="23"/>
  <c r="J970" i="23"/>
  <c r="I970" i="23"/>
  <c r="H970" i="23"/>
  <c r="G970" i="23"/>
  <c r="F970" i="23"/>
  <c r="P969" i="23"/>
  <c r="O969" i="23"/>
  <c r="N969" i="23"/>
  <c r="M969" i="23"/>
  <c r="L969" i="23"/>
  <c r="K969" i="23"/>
  <c r="J969" i="23"/>
  <c r="I969" i="23"/>
  <c r="H969" i="23"/>
  <c r="G969" i="23"/>
  <c r="F969" i="23"/>
  <c r="P968" i="23"/>
  <c r="O968" i="23"/>
  <c r="N968" i="23"/>
  <c r="M968" i="23"/>
  <c r="L968" i="23"/>
  <c r="K968" i="23"/>
  <c r="J968" i="23"/>
  <c r="I968" i="23"/>
  <c r="H968" i="23"/>
  <c r="G968" i="23"/>
  <c r="F968" i="23"/>
  <c r="P967" i="23"/>
  <c r="O967" i="23"/>
  <c r="N967" i="23"/>
  <c r="M967" i="23"/>
  <c r="L967" i="23"/>
  <c r="K967" i="23"/>
  <c r="J967" i="23"/>
  <c r="I967" i="23"/>
  <c r="H967" i="23"/>
  <c r="G967" i="23"/>
  <c r="F967" i="23"/>
  <c r="P966" i="23"/>
  <c r="O966" i="23"/>
  <c r="N966" i="23"/>
  <c r="M966" i="23"/>
  <c r="L966" i="23"/>
  <c r="K966" i="23"/>
  <c r="J966" i="23"/>
  <c r="I966" i="23"/>
  <c r="H966" i="23"/>
  <c r="G966" i="23"/>
  <c r="F966" i="23"/>
  <c r="P965" i="23"/>
  <c r="O965" i="23"/>
  <c r="N965" i="23"/>
  <c r="M965" i="23"/>
  <c r="L965" i="23"/>
  <c r="K965" i="23"/>
  <c r="J965" i="23"/>
  <c r="I965" i="23"/>
  <c r="H965" i="23"/>
  <c r="G965" i="23"/>
  <c r="F965" i="23"/>
  <c r="P964" i="23"/>
  <c r="O964" i="23"/>
  <c r="N964" i="23"/>
  <c r="M964" i="23"/>
  <c r="L964" i="23"/>
  <c r="K964" i="23"/>
  <c r="J964" i="23"/>
  <c r="I964" i="23"/>
  <c r="H964" i="23"/>
  <c r="G964" i="23"/>
  <c r="F964" i="23"/>
  <c r="P963" i="23"/>
  <c r="O963" i="23"/>
  <c r="N963" i="23"/>
  <c r="M963" i="23"/>
  <c r="L963" i="23"/>
  <c r="K963" i="23"/>
  <c r="J963" i="23"/>
  <c r="I963" i="23"/>
  <c r="H963" i="23"/>
  <c r="G963" i="23"/>
  <c r="F963" i="23"/>
  <c r="P962" i="23"/>
  <c r="O962" i="23"/>
  <c r="N962" i="23"/>
  <c r="M962" i="23"/>
  <c r="L962" i="23"/>
  <c r="K962" i="23"/>
  <c r="J962" i="23"/>
  <c r="I962" i="23"/>
  <c r="H962" i="23"/>
  <c r="G962" i="23"/>
  <c r="F962" i="23"/>
  <c r="P961" i="23"/>
  <c r="O961" i="23"/>
  <c r="N961" i="23"/>
  <c r="M961" i="23"/>
  <c r="L961" i="23"/>
  <c r="K961" i="23"/>
  <c r="J961" i="23"/>
  <c r="I961" i="23"/>
  <c r="H961" i="23"/>
  <c r="G961" i="23"/>
  <c r="F961" i="23"/>
  <c r="P960" i="23"/>
  <c r="O960" i="23"/>
  <c r="N960" i="23"/>
  <c r="M960" i="23"/>
  <c r="L960" i="23"/>
  <c r="K960" i="23"/>
  <c r="J960" i="23"/>
  <c r="I960" i="23"/>
  <c r="H960" i="23"/>
  <c r="G960" i="23"/>
  <c r="F960" i="23"/>
  <c r="P959" i="23"/>
  <c r="O959" i="23"/>
  <c r="N959" i="23"/>
  <c r="M959" i="23"/>
  <c r="L959" i="23"/>
  <c r="K959" i="23"/>
  <c r="J959" i="23"/>
  <c r="I959" i="23"/>
  <c r="H959" i="23"/>
  <c r="G959" i="23"/>
  <c r="F959" i="23"/>
  <c r="P958" i="23"/>
  <c r="O958" i="23"/>
  <c r="N958" i="23"/>
  <c r="M958" i="23"/>
  <c r="L958" i="23"/>
  <c r="K958" i="23"/>
  <c r="J958" i="23"/>
  <c r="I958" i="23"/>
  <c r="H958" i="23"/>
  <c r="G958" i="23"/>
  <c r="F958" i="23"/>
  <c r="P957" i="23"/>
  <c r="O957" i="23"/>
  <c r="N957" i="23"/>
  <c r="M957" i="23"/>
  <c r="L957" i="23"/>
  <c r="K957" i="23"/>
  <c r="J957" i="23"/>
  <c r="I957" i="23"/>
  <c r="H957" i="23"/>
  <c r="G957" i="23"/>
  <c r="F957" i="23"/>
  <c r="P956" i="23"/>
  <c r="O956" i="23"/>
  <c r="N956" i="23"/>
  <c r="M956" i="23"/>
  <c r="L956" i="23"/>
  <c r="K956" i="23"/>
  <c r="J956" i="23"/>
  <c r="I956" i="23"/>
  <c r="H956" i="23"/>
  <c r="G956" i="23"/>
  <c r="F956" i="23"/>
  <c r="P955" i="23"/>
  <c r="O955" i="23"/>
  <c r="N955" i="23"/>
  <c r="M955" i="23"/>
  <c r="L955" i="23"/>
  <c r="K955" i="23"/>
  <c r="J955" i="23"/>
  <c r="I955" i="23"/>
  <c r="H955" i="23"/>
  <c r="G955" i="23"/>
  <c r="F955" i="23"/>
  <c r="P954" i="23"/>
  <c r="O954" i="23"/>
  <c r="N954" i="23"/>
  <c r="M954" i="23"/>
  <c r="L954" i="23"/>
  <c r="K954" i="23"/>
  <c r="J954" i="23"/>
  <c r="I954" i="23"/>
  <c r="H954" i="23"/>
  <c r="G954" i="23"/>
  <c r="F954" i="23"/>
  <c r="P953" i="23"/>
  <c r="O953" i="23"/>
  <c r="N953" i="23"/>
  <c r="M953" i="23"/>
  <c r="L953" i="23"/>
  <c r="K953" i="23"/>
  <c r="J953" i="23"/>
  <c r="I953" i="23"/>
  <c r="H953" i="23"/>
  <c r="G953" i="23"/>
  <c r="F953" i="23"/>
  <c r="P952" i="23"/>
  <c r="O952" i="23"/>
  <c r="N952" i="23"/>
  <c r="M952" i="23"/>
  <c r="L952" i="23"/>
  <c r="K952" i="23"/>
  <c r="J952" i="23"/>
  <c r="I952" i="23"/>
  <c r="H952" i="23"/>
  <c r="G952" i="23"/>
  <c r="F952" i="23"/>
  <c r="P951" i="23"/>
  <c r="O951" i="23"/>
  <c r="N951" i="23"/>
  <c r="M951" i="23"/>
  <c r="L951" i="23"/>
  <c r="K951" i="23"/>
  <c r="J951" i="23"/>
  <c r="I951" i="23"/>
  <c r="H951" i="23"/>
  <c r="G951" i="23"/>
  <c r="F951" i="23"/>
  <c r="P950" i="23"/>
  <c r="O950" i="23"/>
  <c r="N950" i="23"/>
  <c r="M950" i="23"/>
  <c r="L950" i="23"/>
  <c r="K950" i="23"/>
  <c r="J950" i="23"/>
  <c r="I950" i="23"/>
  <c r="H950" i="23"/>
  <c r="G950" i="23"/>
  <c r="F950" i="23"/>
  <c r="P949" i="23"/>
  <c r="O949" i="23"/>
  <c r="N949" i="23"/>
  <c r="M949" i="23"/>
  <c r="L949" i="23"/>
  <c r="K949" i="23"/>
  <c r="J949" i="23"/>
  <c r="I949" i="23"/>
  <c r="H949" i="23"/>
  <c r="G949" i="23"/>
  <c r="F949" i="23"/>
  <c r="P948" i="23"/>
  <c r="O948" i="23"/>
  <c r="N948" i="23"/>
  <c r="M948" i="23"/>
  <c r="L948" i="23"/>
  <c r="K948" i="23"/>
  <c r="J948" i="23"/>
  <c r="I948" i="23"/>
  <c r="H948" i="23"/>
  <c r="G948" i="23"/>
  <c r="F948" i="23"/>
  <c r="P947" i="23"/>
  <c r="O947" i="23"/>
  <c r="N947" i="23"/>
  <c r="M947" i="23"/>
  <c r="L947" i="23"/>
  <c r="K947" i="23"/>
  <c r="J947" i="23"/>
  <c r="I947" i="23"/>
  <c r="H947" i="23"/>
  <c r="G947" i="23"/>
  <c r="F947" i="23"/>
  <c r="P946" i="23"/>
  <c r="O946" i="23"/>
  <c r="N946" i="23"/>
  <c r="M946" i="23"/>
  <c r="L946" i="23"/>
  <c r="K946" i="23"/>
  <c r="J946" i="23"/>
  <c r="I946" i="23"/>
  <c r="H946" i="23"/>
  <c r="G946" i="23"/>
  <c r="F946" i="23"/>
  <c r="P945" i="23"/>
  <c r="O945" i="23"/>
  <c r="N945" i="23"/>
  <c r="M945" i="23"/>
  <c r="L945" i="23"/>
  <c r="K945" i="23"/>
  <c r="J945" i="23"/>
  <c r="I945" i="23"/>
  <c r="H945" i="23"/>
  <c r="G945" i="23"/>
  <c r="F945" i="23"/>
  <c r="P944" i="23"/>
  <c r="O944" i="23"/>
  <c r="N944" i="23"/>
  <c r="M944" i="23"/>
  <c r="L944" i="23"/>
  <c r="K944" i="23"/>
  <c r="J944" i="23"/>
  <c r="I944" i="23"/>
  <c r="H944" i="23"/>
  <c r="G944" i="23"/>
  <c r="F944" i="23"/>
  <c r="P943" i="23"/>
  <c r="O943" i="23"/>
  <c r="N943" i="23"/>
  <c r="M943" i="23"/>
  <c r="L943" i="23"/>
  <c r="K943" i="23"/>
  <c r="J943" i="23"/>
  <c r="I943" i="23"/>
  <c r="H943" i="23"/>
  <c r="G943" i="23"/>
  <c r="F943" i="23"/>
  <c r="P942" i="23"/>
  <c r="O942" i="23"/>
  <c r="N942" i="23"/>
  <c r="M942" i="23"/>
  <c r="L942" i="23"/>
  <c r="K942" i="23"/>
  <c r="J942" i="23"/>
  <c r="I942" i="23"/>
  <c r="H942" i="23"/>
  <c r="G942" i="23"/>
  <c r="F942" i="23"/>
  <c r="P941" i="23"/>
  <c r="O941" i="23"/>
  <c r="N941" i="23"/>
  <c r="M941" i="23"/>
  <c r="L941" i="23"/>
  <c r="K941" i="23"/>
  <c r="J941" i="23"/>
  <c r="I941" i="23"/>
  <c r="H941" i="23"/>
  <c r="G941" i="23"/>
  <c r="F941" i="23"/>
  <c r="P940" i="23"/>
  <c r="O940" i="23"/>
  <c r="N940" i="23"/>
  <c r="M940" i="23"/>
  <c r="L940" i="23"/>
  <c r="K940" i="23"/>
  <c r="J940" i="23"/>
  <c r="I940" i="23"/>
  <c r="H940" i="23"/>
  <c r="G940" i="23"/>
  <c r="F940" i="23"/>
  <c r="P939" i="23"/>
  <c r="O939" i="23"/>
  <c r="N939" i="23"/>
  <c r="M939" i="23"/>
  <c r="L939" i="23"/>
  <c r="K939" i="23"/>
  <c r="J939" i="23"/>
  <c r="I939" i="23"/>
  <c r="H939" i="23"/>
  <c r="G939" i="23"/>
  <c r="F939" i="23"/>
  <c r="P938" i="23"/>
  <c r="O938" i="23"/>
  <c r="N938" i="23"/>
  <c r="M938" i="23"/>
  <c r="L938" i="23"/>
  <c r="K938" i="23"/>
  <c r="J938" i="23"/>
  <c r="I938" i="23"/>
  <c r="H938" i="23"/>
  <c r="G938" i="23"/>
  <c r="F938" i="23"/>
  <c r="P937" i="23"/>
  <c r="O937" i="23"/>
  <c r="N937" i="23"/>
  <c r="M937" i="23"/>
  <c r="L937" i="23"/>
  <c r="K937" i="23"/>
  <c r="J937" i="23"/>
  <c r="I937" i="23"/>
  <c r="H937" i="23"/>
  <c r="G937" i="23"/>
  <c r="F937" i="23"/>
  <c r="P936" i="23"/>
  <c r="O936" i="23"/>
  <c r="N936" i="23"/>
  <c r="M936" i="23"/>
  <c r="L936" i="23"/>
  <c r="K936" i="23"/>
  <c r="J936" i="23"/>
  <c r="I936" i="23"/>
  <c r="H936" i="23"/>
  <c r="G936" i="23"/>
  <c r="F936" i="23"/>
  <c r="P935" i="23"/>
  <c r="O935" i="23"/>
  <c r="N935" i="23"/>
  <c r="M935" i="23"/>
  <c r="L935" i="23"/>
  <c r="K935" i="23"/>
  <c r="J935" i="23"/>
  <c r="I935" i="23"/>
  <c r="H935" i="23"/>
  <c r="G935" i="23"/>
  <c r="F935" i="23"/>
  <c r="P934" i="23"/>
  <c r="O934" i="23"/>
  <c r="N934" i="23"/>
  <c r="M934" i="23"/>
  <c r="L934" i="23"/>
  <c r="K934" i="23"/>
  <c r="J934" i="23"/>
  <c r="I934" i="23"/>
  <c r="H934" i="23"/>
  <c r="G934" i="23"/>
  <c r="F934" i="23"/>
  <c r="P933" i="23"/>
  <c r="O933" i="23"/>
  <c r="N933" i="23"/>
  <c r="M933" i="23"/>
  <c r="L933" i="23"/>
  <c r="K933" i="23"/>
  <c r="J933" i="23"/>
  <c r="I933" i="23"/>
  <c r="H933" i="23"/>
  <c r="G933" i="23"/>
  <c r="F933" i="23"/>
  <c r="P932" i="23"/>
  <c r="O932" i="23"/>
  <c r="N932" i="23"/>
  <c r="M932" i="23"/>
  <c r="L932" i="23"/>
  <c r="K932" i="23"/>
  <c r="J932" i="23"/>
  <c r="I932" i="23"/>
  <c r="H932" i="23"/>
  <c r="G932" i="23"/>
  <c r="F932" i="23"/>
  <c r="P931" i="23"/>
  <c r="O931" i="23"/>
  <c r="N931" i="23"/>
  <c r="M931" i="23"/>
  <c r="L931" i="23"/>
  <c r="K931" i="23"/>
  <c r="J931" i="23"/>
  <c r="I931" i="23"/>
  <c r="H931" i="23"/>
  <c r="G931" i="23"/>
  <c r="F931" i="23"/>
  <c r="P930" i="23"/>
  <c r="O930" i="23"/>
  <c r="N930" i="23"/>
  <c r="M930" i="23"/>
  <c r="L930" i="23"/>
  <c r="K930" i="23"/>
  <c r="J930" i="23"/>
  <c r="I930" i="23"/>
  <c r="H930" i="23"/>
  <c r="G930" i="23"/>
  <c r="F930" i="23"/>
  <c r="P929" i="23"/>
  <c r="O929" i="23"/>
  <c r="N929" i="23"/>
  <c r="M929" i="23"/>
  <c r="L929" i="23"/>
  <c r="K929" i="23"/>
  <c r="J929" i="23"/>
  <c r="I929" i="23"/>
  <c r="H929" i="23"/>
  <c r="G929" i="23"/>
  <c r="F929" i="23"/>
  <c r="P928" i="23"/>
  <c r="O928" i="23"/>
  <c r="N928" i="23"/>
  <c r="M928" i="23"/>
  <c r="L928" i="23"/>
  <c r="K928" i="23"/>
  <c r="J928" i="23"/>
  <c r="I928" i="23"/>
  <c r="H928" i="23"/>
  <c r="G928" i="23"/>
  <c r="F928" i="23"/>
  <c r="P927" i="23"/>
  <c r="O927" i="23"/>
  <c r="N927" i="23"/>
  <c r="M927" i="23"/>
  <c r="L927" i="23"/>
  <c r="K927" i="23"/>
  <c r="J927" i="23"/>
  <c r="I927" i="23"/>
  <c r="H927" i="23"/>
  <c r="G927" i="23"/>
  <c r="F927" i="23"/>
  <c r="P926" i="23"/>
  <c r="O926" i="23"/>
  <c r="N926" i="23"/>
  <c r="M926" i="23"/>
  <c r="L926" i="23"/>
  <c r="K926" i="23"/>
  <c r="J926" i="23"/>
  <c r="I926" i="23"/>
  <c r="H926" i="23"/>
  <c r="G926" i="23"/>
  <c r="F926" i="23"/>
  <c r="P925" i="23"/>
  <c r="O925" i="23"/>
  <c r="N925" i="23"/>
  <c r="M925" i="23"/>
  <c r="L925" i="23"/>
  <c r="K925" i="23"/>
  <c r="J925" i="23"/>
  <c r="I925" i="23"/>
  <c r="H925" i="23"/>
  <c r="G925" i="23"/>
  <c r="F925" i="23"/>
  <c r="P924" i="23"/>
  <c r="O924" i="23"/>
  <c r="N924" i="23"/>
  <c r="M924" i="23"/>
  <c r="L924" i="23"/>
  <c r="K924" i="23"/>
  <c r="J924" i="23"/>
  <c r="I924" i="23"/>
  <c r="H924" i="23"/>
  <c r="G924" i="23"/>
  <c r="F924" i="23"/>
  <c r="P923" i="23"/>
  <c r="O923" i="23"/>
  <c r="N923" i="23"/>
  <c r="M923" i="23"/>
  <c r="L923" i="23"/>
  <c r="K923" i="23"/>
  <c r="J923" i="23"/>
  <c r="I923" i="23"/>
  <c r="H923" i="23"/>
  <c r="G923" i="23"/>
  <c r="F923" i="23"/>
  <c r="P922" i="23"/>
  <c r="O922" i="23"/>
  <c r="N922" i="23"/>
  <c r="M922" i="23"/>
  <c r="L922" i="23"/>
  <c r="K922" i="23"/>
  <c r="J922" i="23"/>
  <c r="I922" i="23"/>
  <c r="H922" i="23"/>
  <c r="G922" i="23"/>
  <c r="F922" i="23"/>
  <c r="P921" i="23"/>
  <c r="O921" i="23"/>
  <c r="N921" i="23"/>
  <c r="M921" i="23"/>
  <c r="L921" i="23"/>
  <c r="K921" i="23"/>
  <c r="J921" i="23"/>
  <c r="I921" i="23"/>
  <c r="H921" i="23"/>
  <c r="G921" i="23"/>
  <c r="F921" i="23"/>
  <c r="P920" i="23"/>
  <c r="O920" i="23"/>
  <c r="N920" i="23"/>
  <c r="M920" i="23"/>
  <c r="L920" i="23"/>
  <c r="K920" i="23"/>
  <c r="J920" i="23"/>
  <c r="I920" i="23"/>
  <c r="H920" i="23"/>
  <c r="G920" i="23"/>
  <c r="F920" i="23"/>
  <c r="P919" i="23"/>
  <c r="O919" i="23"/>
  <c r="N919" i="23"/>
  <c r="M919" i="23"/>
  <c r="L919" i="23"/>
  <c r="K919" i="23"/>
  <c r="J919" i="23"/>
  <c r="I919" i="23"/>
  <c r="H919" i="23"/>
  <c r="G919" i="23"/>
  <c r="F919" i="23"/>
  <c r="P918" i="23"/>
  <c r="O918" i="23"/>
  <c r="N918" i="23"/>
  <c r="M918" i="23"/>
  <c r="L918" i="23"/>
  <c r="K918" i="23"/>
  <c r="J918" i="23"/>
  <c r="I918" i="23"/>
  <c r="H918" i="23"/>
  <c r="G918" i="23"/>
  <c r="F918" i="23"/>
  <c r="P917" i="23"/>
  <c r="O917" i="23"/>
  <c r="N917" i="23"/>
  <c r="M917" i="23"/>
  <c r="L917" i="23"/>
  <c r="K917" i="23"/>
  <c r="J917" i="23"/>
  <c r="I917" i="23"/>
  <c r="H917" i="23"/>
  <c r="G917" i="23"/>
  <c r="F917" i="23"/>
  <c r="P916" i="23"/>
  <c r="O916" i="23"/>
  <c r="N916" i="23"/>
  <c r="M916" i="23"/>
  <c r="L916" i="23"/>
  <c r="K916" i="23"/>
  <c r="J916" i="23"/>
  <c r="I916" i="23"/>
  <c r="H916" i="23"/>
  <c r="G916" i="23"/>
  <c r="F916" i="23"/>
  <c r="P915" i="23"/>
  <c r="O915" i="23"/>
  <c r="N915" i="23"/>
  <c r="M915" i="23"/>
  <c r="L915" i="23"/>
  <c r="K915" i="23"/>
  <c r="J915" i="23"/>
  <c r="I915" i="23"/>
  <c r="H915" i="23"/>
  <c r="G915" i="23"/>
  <c r="F915" i="23"/>
  <c r="P914" i="23"/>
  <c r="O914" i="23"/>
  <c r="N914" i="23"/>
  <c r="M914" i="23"/>
  <c r="L914" i="23"/>
  <c r="K914" i="23"/>
  <c r="J914" i="23"/>
  <c r="I914" i="23"/>
  <c r="H914" i="23"/>
  <c r="G914" i="23"/>
  <c r="F914" i="23"/>
  <c r="P913" i="23"/>
  <c r="O913" i="23"/>
  <c r="N913" i="23"/>
  <c r="M913" i="23"/>
  <c r="L913" i="23"/>
  <c r="K913" i="23"/>
  <c r="J913" i="23"/>
  <c r="I913" i="23"/>
  <c r="H913" i="23"/>
  <c r="G913" i="23"/>
  <c r="F913" i="23"/>
  <c r="P912" i="23"/>
  <c r="O912" i="23"/>
  <c r="N912" i="23"/>
  <c r="M912" i="23"/>
  <c r="L912" i="23"/>
  <c r="K912" i="23"/>
  <c r="J912" i="23"/>
  <c r="I912" i="23"/>
  <c r="H912" i="23"/>
  <c r="G912" i="23"/>
  <c r="F912" i="23"/>
  <c r="P911" i="23"/>
  <c r="O911" i="23"/>
  <c r="N911" i="23"/>
  <c r="M911" i="23"/>
  <c r="L911" i="23"/>
  <c r="K911" i="23"/>
  <c r="J911" i="23"/>
  <c r="I911" i="23"/>
  <c r="H911" i="23"/>
  <c r="G911" i="23"/>
  <c r="F911" i="23"/>
  <c r="P910" i="23"/>
  <c r="O910" i="23"/>
  <c r="N910" i="23"/>
  <c r="M910" i="23"/>
  <c r="L910" i="23"/>
  <c r="K910" i="23"/>
  <c r="J910" i="23"/>
  <c r="I910" i="23"/>
  <c r="H910" i="23"/>
  <c r="G910" i="23"/>
  <c r="F910" i="23"/>
  <c r="P909" i="23"/>
  <c r="O909" i="23"/>
  <c r="N909" i="23"/>
  <c r="M909" i="23"/>
  <c r="L909" i="23"/>
  <c r="K909" i="23"/>
  <c r="J909" i="23"/>
  <c r="I909" i="23"/>
  <c r="H909" i="23"/>
  <c r="G909" i="23"/>
  <c r="F909" i="23"/>
  <c r="P908" i="23"/>
  <c r="O908" i="23"/>
  <c r="N908" i="23"/>
  <c r="M908" i="23"/>
  <c r="L908" i="23"/>
  <c r="K908" i="23"/>
  <c r="J908" i="23"/>
  <c r="I908" i="23"/>
  <c r="H908" i="23"/>
  <c r="G908" i="23"/>
  <c r="F908" i="23"/>
  <c r="P907" i="23"/>
  <c r="O907" i="23"/>
  <c r="N907" i="23"/>
  <c r="M907" i="23"/>
  <c r="L907" i="23"/>
  <c r="K907" i="23"/>
  <c r="J907" i="23"/>
  <c r="I907" i="23"/>
  <c r="H907" i="23"/>
  <c r="G907" i="23"/>
  <c r="F907" i="23"/>
  <c r="P906" i="23"/>
  <c r="O906" i="23"/>
  <c r="N906" i="23"/>
  <c r="M906" i="23"/>
  <c r="L906" i="23"/>
  <c r="K906" i="23"/>
  <c r="J906" i="23"/>
  <c r="I906" i="23"/>
  <c r="H906" i="23"/>
  <c r="G906" i="23"/>
  <c r="F906" i="23"/>
  <c r="P905" i="23"/>
  <c r="O905" i="23"/>
  <c r="N905" i="23"/>
  <c r="M905" i="23"/>
  <c r="L905" i="23"/>
  <c r="K905" i="23"/>
  <c r="J905" i="23"/>
  <c r="I905" i="23"/>
  <c r="H905" i="23"/>
  <c r="G905" i="23"/>
  <c r="F905" i="23"/>
  <c r="P904" i="23"/>
  <c r="O904" i="23"/>
  <c r="N904" i="23"/>
  <c r="M904" i="23"/>
  <c r="L904" i="23"/>
  <c r="K904" i="23"/>
  <c r="J904" i="23"/>
  <c r="I904" i="23"/>
  <c r="H904" i="23"/>
  <c r="G904" i="23"/>
  <c r="F904" i="23"/>
  <c r="P903" i="23"/>
  <c r="O903" i="23"/>
  <c r="N903" i="23"/>
  <c r="M903" i="23"/>
  <c r="L903" i="23"/>
  <c r="K903" i="23"/>
  <c r="J903" i="23"/>
  <c r="I903" i="23"/>
  <c r="H903" i="23"/>
  <c r="G903" i="23"/>
  <c r="F903" i="23"/>
  <c r="P902" i="23"/>
  <c r="O902" i="23"/>
  <c r="N902" i="23"/>
  <c r="M902" i="23"/>
  <c r="L902" i="23"/>
  <c r="K902" i="23"/>
  <c r="J902" i="23"/>
  <c r="I902" i="23"/>
  <c r="H902" i="23"/>
  <c r="G902" i="23"/>
  <c r="F902" i="23"/>
  <c r="P901" i="23"/>
  <c r="O901" i="23"/>
  <c r="N901" i="23"/>
  <c r="M901" i="23"/>
  <c r="L901" i="23"/>
  <c r="K901" i="23"/>
  <c r="J901" i="23"/>
  <c r="I901" i="23"/>
  <c r="H901" i="23"/>
  <c r="G901" i="23"/>
  <c r="F901" i="23"/>
  <c r="P900" i="23"/>
  <c r="O900" i="23"/>
  <c r="N900" i="23"/>
  <c r="M900" i="23"/>
  <c r="L900" i="23"/>
  <c r="K900" i="23"/>
  <c r="J900" i="23"/>
  <c r="I900" i="23"/>
  <c r="H900" i="23"/>
  <c r="G900" i="23"/>
  <c r="F900" i="23"/>
  <c r="P899" i="23"/>
  <c r="O899" i="23"/>
  <c r="N899" i="23"/>
  <c r="M899" i="23"/>
  <c r="L899" i="23"/>
  <c r="K899" i="23"/>
  <c r="J899" i="23"/>
  <c r="I899" i="23"/>
  <c r="H899" i="23"/>
  <c r="G899" i="23"/>
  <c r="F899" i="23"/>
  <c r="P898" i="23"/>
  <c r="O898" i="23"/>
  <c r="N898" i="23"/>
  <c r="M898" i="23"/>
  <c r="L898" i="23"/>
  <c r="K898" i="23"/>
  <c r="J898" i="23"/>
  <c r="I898" i="23"/>
  <c r="H898" i="23"/>
  <c r="G898" i="23"/>
  <c r="F898" i="23"/>
  <c r="P897" i="23"/>
  <c r="O897" i="23"/>
  <c r="N897" i="23"/>
  <c r="M897" i="23"/>
  <c r="L897" i="23"/>
  <c r="K897" i="23"/>
  <c r="J897" i="23"/>
  <c r="I897" i="23"/>
  <c r="H897" i="23"/>
  <c r="G897" i="23"/>
  <c r="F897" i="23"/>
  <c r="P896" i="23"/>
  <c r="O896" i="23"/>
  <c r="N896" i="23"/>
  <c r="M896" i="23"/>
  <c r="L896" i="23"/>
  <c r="K896" i="23"/>
  <c r="J896" i="23"/>
  <c r="I896" i="23"/>
  <c r="H896" i="23"/>
  <c r="G896" i="23"/>
  <c r="F896" i="23"/>
  <c r="P895" i="23"/>
  <c r="O895" i="23"/>
  <c r="N895" i="23"/>
  <c r="M895" i="23"/>
  <c r="L895" i="23"/>
  <c r="K895" i="23"/>
  <c r="J895" i="23"/>
  <c r="I895" i="23"/>
  <c r="H895" i="23"/>
  <c r="G895" i="23"/>
  <c r="F895" i="23"/>
  <c r="P894" i="23"/>
  <c r="O894" i="23"/>
  <c r="N894" i="23"/>
  <c r="M894" i="23"/>
  <c r="L894" i="23"/>
  <c r="K894" i="23"/>
  <c r="J894" i="23"/>
  <c r="I894" i="23"/>
  <c r="H894" i="23"/>
  <c r="G894" i="23"/>
  <c r="F894" i="23"/>
  <c r="P893" i="23"/>
  <c r="O893" i="23"/>
  <c r="N893" i="23"/>
  <c r="M893" i="23"/>
  <c r="L893" i="23"/>
  <c r="K893" i="23"/>
  <c r="J893" i="23"/>
  <c r="I893" i="23"/>
  <c r="H893" i="23"/>
  <c r="G893" i="23"/>
  <c r="F893" i="23"/>
  <c r="P892" i="23"/>
  <c r="O892" i="23"/>
  <c r="N892" i="23"/>
  <c r="M892" i="23"/>
  <c r="L892" i="23"/>
  <c r="K892" i="23"/>
  <c r="J892" i="23"/>
  <c r="I892" i="23"/>
  <c r="H892" i="23"/>
  <c r="G892" i="23"/>
  <c r="F892" i="23"/>
  <c r="P891" i="23"/>
  <c r="O891" i="23"/>
  <c r="N891" i="23"/>
  <c r="M891" i="23"/>
  <c r="L891" i="23"/>
  <c r="K891" i="23"/>
  <c r="J891" i="23"/>
  <c r="I891" i="23"/>
  <c r="H891" i="23"/>
  <c r="G891" i="23"/>
  <c r="F891" i="23"/>
  <c r="P890" i="23"/>
  <c r="O890" i="23"/>
  <c r="N890" i="23"/>
  <c r="M890" i="23"/>
  <c r="L890" i="23"/>
  <c r="K890" i="23"/>
  <c r="J890" i="23"/>
  <c r="I890" i="23"/>
  <c r="H890" i="23"/>
  <c r="G890" i="23"/>
  <c r="F890" i="23"/>
  <c r="P889" i="23"/>
  <c r="O889" i="23"/>
  <c r="N889" i="23"/>
  <c r="M889" i="23"/>
  <c r="L889" i="23"/>
  <c r="K889" i="23"/>
  <c r="J889" i="23"/>
  <c r="I889" i="23"/>
  <c r="H889" i="23"/>
  <c r="G889" i="23"/>
  <c r="F889" i="23"/>
  <c r="P888" i="23"/>
  <c r="O888" i="23"/>
  <c r="N888" i="23"/>
  <c r="M888" i="23"/>
  <c r="L888" i="23"/>
  <c r="K888" i="23"/>
  <c r="J888" i="23"/>
  <c r="I888" i="23"/>
  <c r="H888" i="23"/>
  <c r="G888" i="23"/>
  <c r="F888" i="23"/>
  <c r="P887" i="23"/>
  <c r="O887" i="23"/>
  <c r="N887" i="23"/>
  <c r="M887" i="23"/>
  <c r="L887" i="23"/>
  <c r="K887" i="23"/>
  <c r="J887" i="23"/>
  <c r="I887" i="23"/>
  <c r="H887" i="23"/>
  <c r="G887" i="23"/>
  <c r="F887" i="23"/>
  <c r="P886" i="23"/>
  <c r="O886" i="23"/>
  <c r="N886" i="23"/>
  <c r="M886" i="23"/>
  <c r="L886" i="23"/>
  <c r="K886" i="23"/>
  <c r="J886" i="23"/>
  <c r="I886" i="23"/>
  <c r="H886" i="23"/>
  <c r="G886" i="23"/>
  <c r="F886" i="23"/>
  <c r="P885" i="23"/>
  <c r="O885" i="23"/>
  <c r="N885" i="23"/>
  <c r="M885" i="23"/>
  <c r="L885" i="23"/>
  <c r="K885" i="23"/>
  <c r="J885" i="23"/>
  <c r="I885" i="23"/>
  <c r="H885" i="23"/>
  <c r="G885" i="23"/>
  <c r="F885" i="23"/>
  <c r="P884" i="23"/>
  <c r="O884" i="23"/>
  <c r="N884" i="23"/>
  <c r="M884" i="23"/>
  <c r="L884" i="23"/>
  <c r="K884" i="23"/>
  <c r="J884" i="23"/>
  <c r="I884" i="23"/>
  <c r="H884" i="23"/>
  <c r="G884" i="23"/>
  <c r="F884" i="23"/>
  <c r="P883" i="23"/>
  <c r="O883" i="23"/>
  <c r="N883" i="23"/>
  <c r="M883" i="23"/>
  <c r="L883" i="23"/>
  <c r="K883" i="23"/>
  <c r="J883" i="23"/>
  <c r="I883" i="23"/>
  <c r="H883" i="23"/>
  <c r="G883" i="23"/>
  <c r="F883" i="23"/>
  <c r="P882" i="23"/>
  <c r="O882" i="23"/>
  <c r="N882" i="23"/>
  <c r="M882" i="23"/>
  <c r="L882" i="23"/>
  <c r="K882" i="23"/>
  <c r="J882" i="23"/>
  <c r="I882" i="23"/>
  <c r="H882" i="23"/>
  <c r="G882" i="23"/>
  <c r="F882" i="23"/>
  <c r="P881" i="23"/>
  <c r="O881" i="23"/>
  <c r="N881" i="23"/>
  <c r="M881" i="23"/>
  <c r="L881" i="23"/>
  <c r="K881" i="23"/>
  <c r="J881" i="23"/>
  <c r="I881" i="23"/>
  <c r="H881" i="23"/>
  <c r="G881" i="23"/>
  <c r="F881" i="23"/>
  <c r="P880" i="23"/>
  <c r="O880" i="23"/>
  <c r="N880" i="23"/>
  <c r="M880" i="23"/>
  <c r="L880" i="23"/>
  <c r="K880" i="23"/>
  <c r="J880" i="23"/>
  <c r="I880" i="23"/>
  <c r="H880" i="23"/>
  <c r="G880" i="23"/>
  <c r="F880" i="23"/>
  <c r="P879" i="23"/>
  <c r="O879" i="23"/>
  <c r="N879" i="23"/>
  <c r="M879" i="23"/>
  <c r="L879" i="23"/>
  <c r="K879" i="23"/>
  <c r="J879" i="23"/>
  <c r="I879" i="23"/>
  <c r="H879" i="23"/>
  <c r="G879" i="23"/>
  <c r="F879" i="23"/>
  <c r="P878" i="23"/>
  <c r="O878" i="23"/>
  <c r="N878" i="23"/>
  <c r="M878" i="23"/>
  <c r="L878" i="23"/>
  <c r="K878" i="23"/>
  <c r="J878" i="23"/>
  <c r="I878" i="23"/>
  <c r="H878" i="23"/>
  <c r="G878" i="23"/>
  <c r="F878" i="23"/>
  <c r="P877" i="23"/>
  <c r="O877" i="23"/>
  <c r="N877" i="23"/>
  <c r="M877" i="23"/>
  <c r="L877" i="23"/>
  <c r="K877" i="23"/>
  <c r="J877" i="23"/>
  <c r="I877" i="23"/>
  <c r="H877" i="23"/>
  <c r="G877" i="23"/>
  <c r="F877" i="23"/>
  <c r="P876" i="23"/>
  <c r="O876" i="23"/>
  <c r="N876" i="23"/>
  <c r="M876" i="23"/>
  <c r="L876" i="23"/>
  <c r="K876" i="23"/>
  <c r="J876" i="23"/>
  <c r="I876" i="23"/>
  <c r="H876" i="23"/>
  <c r="G876" i="23"/>
  <c r="F876" i="23"/>
  <c r="P875" i="23"/>
  <c r="O875" i="23"/>
  <c r="N875" i="23"/>
  <c r="M875" i="23"/>
  <c r="L875" i="23"/>
  <c r="K875" i="23"/>
  <c r="J875" i="23"/>
  <c r="I875" i="23"/>
  <c r="H875" i="23"/>
  <c r="G875" i="23"/>
  <c r="F875" i="23"/>
  <c r="P874" i="23"/>
  <c r="O874" i="23"/>
  <c r="N874" i="23"/>
  <c r="M874" i="23"/>
  <c r="L874" i="23"/>
  <c r="K874" i="23"/>
  <c r="J874" i="23"/>
  <c r="I874" i="23"/>
  <c r="H874" i="23"/>
  <c r="G874" i="23"/>
  <c r="F874" i="23"/>
  <c r="P873" i="23"/>
  <c r="O873" i="23"/>
  <c r="N873" i="23"/>
  <c r="M873" i="23"/>
  <c r="L873" i="23"/>
  <c r="K873" i="23"/>
  <c r="J873" i="23"/>
  <c r="I873" i="23"/>
  <c r="H873" i="23"/>
  <c r="G873" i="23"/>
  <c r="F873" i="23"/>
  <c r="P872" i="23"/>
  <c r="O872" i="23"/>
  <c r="N872" i="23"/>
  <c r="M872" i="23"/>
  <c r="L872" i="23"/>
  <c r="K872" i="23"/>
  <c r="J872" i="23"/>
  <c r="I872" i="23"/>
  <c r="H872" i="23"/>
  <c r="G872" i="23"/>
  <c r="F872" i="23"/>
  <c r="P871" i="23"/>
  <c r="O871" i="23"/>
  <c r="N871" i="23"/>
  <c r="M871" i="23"/>
  <c r="L871" i="23"/>
  <c r="K871" i="23"/>
  <c r="J871" i="23"/>
  <c r="I871" i="23"/>
  <c r="H871" i="23"/>
  <c r="G871" i="23"/>
  <c r="F871" i="23"/>
  <c r="P870" i="23"/>
  <c r="O870" i="23"/>
  <c r="N870" i="23"/>
  <c r="M870" i="23"/>
  <c r="L870" i="23"/>
  <c r="K870" i="23"/>
  <c r="J870" i="23"/>
  <c r="I870" i="23"/>
  <c r="H870" i="23"/>
  <c r="G870" i="23"/>
  <c r="F870" i="23"/>
  <c r="P869" i="23"/>
  <c r="O869" i="23"/>
  <c r="N869" i="23"/>
  <c r="M869" i="23"/>
  <c r="L869" i="23"/>
  <c r="K869" i="23"/>
  <c r="J869" i="23"/>
  <c r="I869" i="23"/>
  <c r="H869" i="23"/>
  <c r="G869" i="23"/>
  <c r="F869" i="23"/>
  <c r="P868" i="23"/>
  <c r="O868" i="23"/>
  <c r="N868" i="23"/>
  <c r="M868" i="23"/>
  <c r="L868" i="23"/>
  <c r="K868" i="23"/>
  <c r="J868" i="23"/>
  <c r="I868" i="23"/>
  <c r="H868" i="23"/>
  <c r="G868" i="23"/>
  <c r="F868" i="23"/>
  <c r="P867" i="23"/>
  <c r="O867" i="23"/>
  <c r="N867" i="23"/>
  <c r="M867" i="23"/>
  <c r="L867" i="23"/>
  <c r="K867" i="23"/>
  <c r="J867" i="23"/>
  <c r="I867" i="23"/>
  <c r="H867" i="23"/>
  <c r="G867" i="23"/>
  <c r="F867" i="23"/>
  <c r="P866" i="23"/>
  <c r="O866" i="23"/>
  <c r="N866" i="23"/>
  <c r="M866" i="23"/>
  <c r="L866" i="23"/>
  <c r="K866" i="23"/>
  <c r="J866" i="23"/>
  <c r="I866" i="23"/>
  <c r="H866" i="23"/>
  <c r="G866" i="23"/>
  <c r="F866" i="23"/>
  <c r="P865" i="23"/>
  <c r="O865" i="23"/>
  <c r="N865" i="23"/>
  <c r="M865" i="23"/>
  <c r="L865" i="23"/>
  <c r="K865" i="23"/>
  <c r="J865" i="23"/>
  <c r="I865" i="23"/>
  <c r="H865" i="23"/>
  <c r="G865" i="23"/>
  <c r="F865" i="23"/>
  <c r="P864" i="23"/>
  <c r="O864" i="23"/>
  <c r="N864" i="23"/>
  <c r="M864" i="23"/>
  <c r="L864" i="23"/>
  <c r="K864" i="23"/>
  <c r="J864" i="23"/>
  <c r="I864" i="23"/>
  <c r="H864" i="23"/>
  <c r="G864" i="23"/>
  <c r="F864" i="23"/>
  <c r="P863" i="23"/>
  <c r="O863" i="23"/>
  <c r="N863" i="23"/>
  <c r="M863" i="23"/>
  <c r="L863" i="23"/>
  <c r="K863" i="23"/>
  <c r="J863" i="23"/>
  <c r="I863" i="23"/>
  <c r="H863" i="23"/>
  <c r="G863" i="23"/>
  <c r="F863" i="23"/>
  <c r="P862" i="23"/>
  <c r="O862" i="23"/>
  <c r="N862" i="23"/>
  <c r="M862" i="23"/>
  <c r="L862" i="23"/>
  <c r="K862" i="23"/>
  <c r="J862" i="23"/>
  <c r="I862" i="23"/>
  <c r="H862" i="23"/>
  <c r="G862" i="23"/>
  <c r="F862" i="23"/>
  <c r="P861" i="23"/>
  <c r="O861" i="23"/>
  <c r="N861" i="23"/>
  <c r="M861" i="23"/>
  <c r="L861" i="23"/>
  <c r="K861" i="23"/>
  <c r="J861" i="23"/>
  <c r="I861" i="23"/>
  <c r="H861" i="23"/>
  <c r="G861" i="23"/>
  <c r="F861" i="23"/>
  <c r="P860" i="23"/>
  <c r="O860" i="23"/>
  <c r="N860" i="23"/>
  <c r="M860" i="23"/>
  <c r="L860" i="23"/>
  <c r="K860" i="23"/>
  <c r="J860" i="23"/>
  <c r="I860" i="23"/>
  <c r="H860" i="23"/>
  <c r="G860" i="23"/>
  <c r="F860" i="23"/>
  <c r="P859" i="23"/>
  <c r="O859" i="23"/>
  <c r="N859" i="23"/>
  <c r="M859" i="23"/>
  <c r="L859" i="23"/>
  <c r="K859" i="23"/>
  <c r="J859" i="23"/>
  <c r="I859" i="23"/>
  <c r="H859" i="23"/>
  <c r="G859" i="23"/>
  <c r="F859" i="23"/>
  <c r="P858" i="23"/>
  <c r="O858" i="23"/>
  <c r="N858" i="23"/>
  <c r="M858" i="23"/>
  <c r="L858" i="23"/>
  <c r="K858" i="23"/>
  <c r="J858" i="23"/>
  <c r="I858" i="23"/>
  <c r="H858" i="23"/>
  <c r="G858" i="23"/>
  <c r="F858" i="23"/>
  <c r="P857" i="23"/>
  <c r="O857" i="23"/>
  <c r="N857" i="23"/>
  <c r="M857" i="23"/>
  <c r="L857" i="23"/>
  <c r="K857" i="23"/>
  <c r="J857" i="23"/>
  <c r="I857" i="23"/>
  <c r="H857" i="23"/>
  <c r="G857" i="23"/>
  <c r="F857" i="23"/>
  <c r="P856" i="23"/>
  <c r="O856" i="23"/>
  <c r="N856" i="23"/>
  <c r="M856" i="23"/>
  <c r="L856" i="23"/>
  <c r="K856" i="23"/>
  <c r="J856" i="23"/>
  <c r="I856" i="23"/>
  <c r="H856" i="23"/>
  <c r="G856" i="23"/>
  <c r="F856" i="23"/>
  <c r="P855" i="23"/>
  <c r="O855" i="23"/>
  <c r="N855" i="23"/>
  <c r="M855" i="23"/>
  <c r="L855" i="23"/>
  <c r="K855" i="23"/>
  <c r="J855" i="23"/>
  <c r="I855" i="23"/>
  <c r="H855" i="23"/>
  <c r="G855" i="23"/>
  <c r="F855" i="23"/>
  <c r="P854" i="23"/>
  <c r="O854" i="23"/>
  <c r="N854" i="23"/>
  <c r="M854" i="23"/>
  <c r="L854" i="23"/>
  <c r="K854" i="23"/>
  <c r="J854" i="23"/>
  <c r="I854" i="23"/>
  <c r="H854" i="23"/>
  <c r="G854" i="23"/>
  <c r="F854" i="23"/>
  <c r="P853" i="23"/>
  <c r="O853" i="23"/>
  <c r="N853" i="23"/>
  <c r="M853" i="23"/>
  <c r="L853" i="23"/>
  <c r="K853" i="23"/>
  <c r="J853" i="23"/>
  <c r="I853" i="23"/>
  <c r="H853" i="23"/>
  <c r="G853" i="23"/>
  <c r="F853" i="23"/>
  <c r="P852" i="23"/>
  <c r="O852" i="23"/>
  <c r="N852" i="23"/>
  <c r="M852" i="23"/>
  <c r="L852" i="23"/>
  <c r="K852" i="23"/>
  <c r="J852" i="23"/>
  <c r="I852" i="23"/>
  <c r="H852" i="23"/>
  <c r="G852" i="23"/>
  <c r="F852" i="23"/>
  <c r="P851" i="23"/>
  <c r="O851" i="23"/>
  <c r="N851" i="23"/>
  <c r="M851" i="23"/>
  <c r="L851" i="23"/>
  <c r="K851" i="23"/>
  <c r="J851" i="23"/>
  <c r="I851" i="23"/>
  <c r="H851" i="23"/>
  <c r="G851" i="23"/>
  <c r="F851" i="23"/>
  <c r="P850" i="23"/>
  <c r="O850" i="23"/>
  <c r="N850" i="23"/>
  <c r="M850" i="23"/>
  <c r="L850" i="23"/>
  <c r="K850" i="23"/>
  <c r="J850" i="23"/>
  <c r="I850" i="23"/>
  <c r="H850" i="23"/>
  <c r="G850" i="23"/>
  <c r="F850" i="23"/>
  <c r="P849" i="23"/>
  <c r="O849" i="23"/>
  <c r="N849" i="23"/>
  <c r="M849" i="23"/>
  <c r="L849" i="23"/>
  <c r="K849" i="23"/>
  <c r="J849" i="23"/>
  <c r="I849" i="23"/>
  <c r="H849" i="23"/>
  <c r="G849" i="23"/>
  <c r="F849" i="23"/>
  <c r="P848" i="23"/>
  <c r="O848" i="23"/>
  <c r="N848" i="23"/>
  <c r="M848" i="23"/>
  <c r="L848" i="23"/>
  <c r="K848" i="23"/>
  <c r="J848" i="23"/>
  <c r="I848" i="23"/>
  <c r="H848" i="23"/>
  <c r="G848" i="23"/>
  <c r="F848" i="23"/>
  <c r="P847" i="23"/>
  <c r="O847" i="23"/>
  <c r="N847" i="23"/>
  <c r="M847" i="23"/>
  <c r="L847" i="23"/>
  <c r="K847" i="23"/>
  <c r="J847" i="23"/>
  <c r="I847" i="23"/>
  <c r="H847" i="23"/>
  <c r="G847" i="23"/>
  <c r="F847" i="23"/>
  <c r="P846" i="23"/>
  <c r="O846" i="23"/>
  <c r="N846" i="23"/>
  <c r="M846" i="23"/>
  <c r="L846" i="23"/>
  <c r="K846" i="23"/>
  <c r="J846" i="23"/>
  <c r="I846" i="23"/>
  <c r="H846" i="23"/>
  <c r="G846" i="23"/>
  <c r="F846" i="23"/>
  <c r="P845" i="23"/>
  <c r="O845" i="23"/>
  <c r="N845" i="23"/>
  <c r="M845" i="23"/>
  <c r="L845" i="23"/>
  <c r="K845" i="23"/>
  <c r="J845" i="23"/>
  <c r="I845" i="23"/>
  <c r="H845" i="23"/>
  <c r="G845" i="23"/>
  <c r="F845" i="23"/>
  <c r="P844" i="23"/>
  <c r="O844" i="23"/>
  <c r="N844" i="23"/>
  <c r="M844" i="23"/>
  <c r="L844" i="23"/>
  <c r="K844" i="23"/>
  <c r="J844" i="23"/>
  <c r="I844" i="23"/>
  <c r="H844" i="23"/>
  <c r="G844" i="23"/>
  <c r="F844" i="23"/>
  <c r="P843" i="23"/>
  <c r="O843" i="23"/>
  <c r="N843" i="23"/>
  <c r="M843" i="23"/>
  <c r="L843" i="23"/>
  <c r="K843" i="23"/>
  <c r="J843" i="23"/>
  <c r="I843" i="23"/>
  <c r="H843" i="23"/>
  <c r="G843" i="23"/>
  <c r="F843" i="23"/>
  <c r="P842" i="23"/>
  <c r="O842" i="23"/>
  <c r="N842" i="23"/>
  <c r="M842" i="23"/>
  <c r="L842" i="23"/>
  <c r="K842" i="23"/>
  <c r="J842" i="23"/>
  <c r="I842" i="23"/>
  <c r="H842" i="23"/>
  <c r="G842" i="23"/>
  <c r="F842" i="23"/>
  <c r="P841" i="23"/>
  <c r="O841" i="23"/>
  <c r="N841" i="23"/>
  <c r="M841" i="23"/>
  <c r="L841" i="23"/>
  <c r="K841" i="23"/>
  <c r="J841" i="23"/>
  <c r="I841" i="23"/>
  <c r="H841" i="23"/>
  <c r="G841" i="23"/>
  <c r="F841" i="23"/>
  <c r="P840" i="23"/>
  <c r="O840" i="23"/>
  <c r="N840" i="23"/>
  <c r="M840" i="23"/>
  <c r="L840" i="23"/>
  <c r="K840" i="23"/>
  <c r="J840" i="23"/>
  <c r="I840" i="23"/>
  <c r="H840" i="23"/>
  <c r="G840" i="23"/>
  <c r="F840" i="23"/>
  <c r="P839" i="23"/>
  <c r="O839" i="23"/>
  <c r="N839" i="23"/>
  <c r="M839" i="23"/>
  <c r="L839" i="23"/>
  <c r="K839" i="23"/>
  <c r="J839" i="23"/>
  <c r="I839" i="23"/>
  <c r="H839" i="23"/>
  <c r="G839" i="23"/>
  <c r="F839" i="23"/>
  <c r="P838" i="23"/>
  <c r="O838" i="23"/>
  <c r="N838" i="23"/>
  <c r="M838" i="23"/>
  <c r="L838" i="23"/>
  <c r="K838" i="23"/>
  <c r="J838" i="23"/>
  <c r="I838" i="23"/>
  <c r="H838" i="23"/>
  <c r="G838" i="23"/>
  <c r="F838" i="23"/>
  <c r="P837" i="23"/>
  <c r="O837" i="23"/>
  <c r="N837" i="23"/>
  <c r="M837" i="23"/>
  <c r="L837" i="23"/>
  <c r="K837" i="23"/>
  <c r="J837" i="23"/>
  <c r="I837" i="23"/>
  <c r="H837" i="23"/>
  <c r="G837" i="23"/>
  <c r="F837" i="23"/>
  <c r="P836" i="23"/>
  <c r="O836" i="23"/>
  <c r="N836" i="23"/>
  <c r="M836" i="23"/>
  <c r="L836" i="23"/>
  <c r="K836" i="23"/>
  <c r="J836" i="23"/>
  <c r="I836" i="23"/>
  <c r="H836" i="23"/>
  <c r="G836" i="23"/>
  <c r="F836" i="23"/>
  <c r="P835" i="23"/>
  <c r="O835" i="23"/>
  <c r="N835" i="23"/>
  <c r="M835" i="23"/>
  <c r="L835" i="23"/>
  <c r="K835" i="23"/>
  <c r="J835" i="23"/>
  <c r="I835" i="23"/>
  <c r="H835" i="23"/>
  <c r="G835" i="23"/>
  <c r="F835" i="23"/>
  <c r="P834" i="23"/>
  <c r="O834" i="23"/>
  <c r="N834" i="23"/>
  <c r="M834" i="23"/>
  <c r="L834" i="23"/>
  <c r="K834" i="23"/>
  <c r="J834" i="23"/>
  <c r="I834" i="23"/>
  <c r="H834" i="23"/>
  <c r="G834" i="23"/>
  <c r="F834" i="23"/>
  <c r="P833" i="23"/>
  <c r="O833" i="23"/>
  <c r="N833" i="23"/>
  <c r="M833" i="23"/>
  <c r="L833" i="23"/>
  <c r="K833" i="23"/>
  <c r="J833" i="23"/>
  <c r="I833" i="23"/>
  <c r="H833" i="23"/>
  <c r="G833" i="23"/>
  <c r="F833" i="23"/>
  <c r="P832" i="23"/>
  <c r="O832" i="23"/>
  <c r="N832" i="23"/>
  <c r="M832" i="23"/>
  <c r="L832" i="23"/>
  <c r="K832" i="23"/>
  <c r="J832" i="23"/>
  <c r="I832" i="23"/>
  <c r="H832" i="23"/>
  <c r="G832" i="23"/>
  <c r="F832" i="23"/>
  <c r="P831" i="23"/>
  <c r="O831" i="23"/>
  <c r="N831" i="23"/>
  <c r="M831" i="23"/>
  <c r="L831" i="23"/>
  <c r="K831" i="23"/>
  <c r="J831" i="23"/>
  <c r="I831" i="23"/>
  <c r="H831" i="23"/>
  <c r="G831" i="23"/>
  <c r="F831" i="23"/>
  <c r="P830" i="23"/>
  <c r="O830" i="23"/>
  <c r="N830" i="23"/>
  <c r="M830" i="23"/>
  <c r="L830" i="23"/>
  <c r="K830" i="23"/>
  <c r="J830" i="23"/>
  <c r="I830" i="23"/>
  <c r="H830" i="23"/>
  <c r="G830" i="23"/>
  <c r="F830" i="23"/>
  <c r="P829" i="23"/>
  <c r="O829" i="23"/>
  <c r="N829" i="23"/>
  <c r="M829" i="23"/>
  <c r="L829" i="23"/>
  <c r="K829" i="23"/>
  <c r="J829" i="23"/>
  <c r="I829" i="23"/>
  <c r="H829" i="23"/>
  <c r="G829" i="23"/>
  <c r="F829" i="23"/>
  <c r="P828" i="23"/>
  <c r="O828" i="23"/>
  <c r="N828" i="23"/>
  <c r="M828" i="23"/>
  <c r="L828" i="23"/>
  <c r="K828" i="23"/>
  <c r="J828" i="23"/>
  <c r="I828" i="23"/>
  <c r="H828" i="23"/>
  <c r="G828" i="23"/>
  <c r="F828" i="23"/>
  <c r="P827" i="23"/>
  <c r="O827" i="23"/>
  <c r="N827" i="23"/>
  <c r="M827" i="23"/>
  <c r="L827" i="23"/>
  <c r="K827" i="23"/>
  <c r="J827" i="23"/>
  <c r="I827" i="23"/>
  <c r="H827" i="23"/>
  <c r="G827" i="23"/>
  <c r="F827" i="23"/>
  <c r="P826" i="23"/>
  <c r="O826" i="23"/>
  <c r="N826" i="23"/>
  <c r="M826" i="23"/>
  <c r="L826" i="23"/>
  <c r="K826" i="23"/>
  <c r="J826" i="23"/>
  <c r="I826" i="23"/>
  <c r="H826" i="23"/>
  <c r="G826" i="23"/>
  <c r="F826" i="23"/>
  <c r="P825" i="23"/>
  <c r="O825" i="23"/>
  <c r="N825" i="23"/>
  <c r="M825" i="23"/>
  <c r="L825" i="23"/>
  <c r="K825" i="23"/>
  <c r="J825" i="23"/>
  <c r="I825" i="23"/>
  <c r="H825" i="23"/>
  <c r="G825" i="23"/>
  <c r="F825" i="23"/>
  <c r="P824" i="23"/>
  <c r="O824" i="23"/>
  <c r="N824" i="23"/>
  <c r="M824" i="23"/>
  <c r="L824" i="23"/>
  <c r="K824" i="23"/>
  <c r="J824" i="23"/>
  <c r="I824" i="23"/>
  <c r="H824" i="23"/>
  <c r="G824" i="23"/>
  <c r="F824" i="23"/>
  <c r="P823" i="23"/>
  <c r="O823" i="23"/>
  <c r="N823" i="23"/>
  <c r="M823" i="23"/>
  <c r="L823" i="23"/>
  <c r="K823" i="23"/>
  <c r="J823" i="23"/>
  <c r="I823" i="23"/>
  <c r="H823" i="23"/>
  <c r="G823" i="23"/>
  <c r="F823" i="23"/>
  <c r="P822" i="23"/>
  <c r="O822" i="23"/>
  <c r="N822" i="23"/>
  <c r="M822" i="23"/>
  <c r="L822" i="23"/>
  <c r="K822" i="23"/>
  <c r="J822" i="23"/>
  <c r="I822" i="23"/>
  <c r="H822" i="23"/>
  <c r="G822" i="23"/>
  <c r="F822" i="23"/>
  <c r="P821" i="23"/>
  <c r="O821" i="23"/>
  <c r="N821" i="23"/>
  <c r="M821" i="23"/>
  <c r="L821" i="23"/>
  <c r="K821" i="23"/>
  <c r="J821" i="23"/>
  <c r="I821" i="23"/>
  <c r="H821" i="23"/>
  <c r="G821" i="23"/>
  <c r="F821" i="23"/>
  <c r="P820" i="23"/>
  <c r="O820" i="23"/>
  <c r="N820" i="23"/>
  <c r="M820" i="23"/>
  <c r="L820" i="23"/>
  <c r="K820" i="23"/>
  <c r="J820" i="23"/>
  <c r="I820" i="23"/>
  <c r="H820" i="23"/>
  <c r="G820" i="23"/>
  <c r="F820" i="23"/>
  <c r="P819" i="23"/>
  <c r="O819" i="23"/>
  <c r="N819" i="23"/>
  <c r="M819" i="23"/>
  <c r="L819" i="23"/>
  <c r="K819" i="23"/>
  <c r="J819" i="23"/>
  <c r="I819" i="23"/>
  <c r="H819" i="23"/>
  <c r="G819" i="23"/>
  <c r="F819" i="23"/>
  <c r="P818" i="23"/>
  <c r="O818" i="23"/>
  <c r="N818" i="23"/>
  <c r="M818" i="23"/>
  <c r="L818" i="23"/>
  <c r="K818" i="23"/>
  <c r="J818" i="23"/>
  <c r="I818" i="23"/>
  <c r="H818" i="23"/>
  <c r="G818" i="23"/>
  <c r="F818" i="23"/>
  <c r="P817" i="23"/>
  <c r="O817" i="23"/>
  <c r="N817" i="23"/>
  <c r="M817" i="23"/>
  <c r="L817" i="23"/>
  <c r="K817" i="23"/>
  <c r="J817" i="23"/>
  <c r="I817" i="23"/>
  <c r="H817" i="23"/>
  <c r="G817" i="23"/>
  <c r="F817" i="23"/>
  <c r="P816" i="23"/>
  <c r="O816" i="23"/>
  <c r="N816" i="23"/>
  <c r="M816" i="23"/>
  <c r="L816" i="23"/>
  <c r="K816" i="23"/>
  <c r="J816" i="23"/>
  <c r="I816" i="23"/>
  <c r="H816" i="23"/>
  <c r="G816" i="23"/>
  <c r="F816" i="23"/>
  <c r="P815" i="23"/>
  <c r="O815" i="23"/>
  <c r="N815" i="23"/>
  <c r="M815" i="23"/>
  <c r="L815" i="23"/>
  <c r="K815" i="23"/>
  <c r="J815" i="23"/>
  <c r="I815" i="23"/>
  <c r="H815" i="23"/>
  <c r="G815" i="23"/>
  <c r="F815" i="23"/>
  <c r="P814" i="23"/>
  <c r="O814" i="23"/>
  <c r="N814" i="23"/>
  <c r="M814" i="23"/>
  <c r="L814" i="23"/>
  <c r="K814" i="23"/>
  <c r="J814" i="23"/>
  <c r="I814" i="23"/>
  <c r="H814" i="23"/>
  <c r="G814" i="23"/>
  <c r="F814" i="23"/>
  <c r="P813" i="23"/>
  <c r="O813" i="23"/>
  <c r="N813" i="23"/>
  <c r="M813" i="23"/>
  <c r="L813" i="23"/>
  <c r="K813" i="23"/>
  <c r="J813" i="23"/>
  <c r="I813" i="23"/>
  <c r="H813" i="23"/>
  <c r="G813" i="23"/>
  <c r="F813" i="23"/>
  <c r="P812" i="23"/>
  <c r="O812" i="23"/>
  <c r="N812" i="23"/>
  <c r="M812" i="23"/>
  <c r="L812" i="23"/>
  <c r="K812" i="23"/>
  <c r="J812" i="23"/>
  <c r="I812" i="23"/>
  <c r="H812" i="23"/>
  <c r="G812" i="23"/>
  <c r="F812" i="23"/>
  <c r="P811" i="23"/>
  <c r="O811" i="23"/>
  <c r="N811" i="23"/>
  <c r="M811" i="23"/>
  <c r="L811" i="23"/>
  <c r="K811" i="23"/>
  <c r="J811" i="23"/>
  <c r="I811" i="23"/>
  <c r="H811" i="23"/>
  <c r="G811" i="23"/>
  <c r="F811" i="23"/>
  <c r="P810" i="23"/>
  <c r="O810" i="23"/>
  <c r="N810" i="23"/>
  <c r="M810" i="23"/>
  <c r="L810" i="23"/>
  <c r="K810" i="23"/>
  <c r="J810" i="23"/>
  <c r="I810" i="23"/>
  <c r="H810" i="23"/>
  <c r="G810" i="23"/>
  <c r="F810" i="23"/>
  <c r="P809" i="23"/>
  <c r="O809" i="23"/>
  <c r="N809" i="23"/>
  <c r="M809" i="23"/>
  <c r="L809" i="23"/>
  <c r="K809" i="23"/>
  <c r="J809" i="23"/>
  <c r="I809" i="23"/>
  <c r="H809" i="23"/>
  <c r="G809" i="23"/>
  <c r="F809" i="23"/>
  <c r="P808" i="23"/>
  <c r="O808" i="23"/>
  <c r="N808" i="23"/>
  <c r="M808" i="23"/>
  <c r="L808" i="23"/>
  <c r="K808" i="23"/>
  <c r="J808" i="23"/>
  <c r="I808" i="23"/>
  <c r="H808" i="23"/>
  <c r="G808" i="23"/>
  <c r="F808" i="23"/>
  <c r="P807" i="23"/>
  <c r="O807" i="23"/>
  <c r="N807" i="23"/>
  <c r="M807" i="23"/>
  <c r="L807" i="23"/>
  <c r="K807" i="23"/>
  <c r="J807" i="23"/>
  <c r="I807" i="23"/>
  <c r="H807" i="23"/>
  <c r="G807" i="23"/>
  <c r="F807" i="23"/>
  <c r="P806" i="23"/>
  <c r="O806" i="23"/>
  <c r="N806" i="23"/>
  <c r="M806" i="23"/>
  <c r="L806" i="23"/>
  <c r="K806" i="23"/>
  <c r="J806" i="23"/>
  <c r="I806" i="23"/>
  <c r="H806" i="23"/>
  <c r="G806" i="23"/>
  <c r="F806" i="23"/>
  <c r="P805" i="23"/>
  <c r="O805" i="23"/>
  <c r="N805" i="23"/>
  <c r="M805" i="23"/>
  <c r="L805" i="23"/>
  <c r="K805" i="23"/>
  <c r="J805" i="23"/>
  <c r="I805" i="23"/>
  <c r="H805" i="23"/>
  <c r="G805" i="23"/>
  <c r="F805" i="23"/>
  <c r="P804" i="23"/>
  <c r="O804" i="23"/>
  <c r="N804" i="23"/>
  <c r="M804" i="23"/>
  <c r="L804" i="23"/>
  <c r="K804" i="23"/>
  <c r="J804" i="23"/>
  <c r="I804" i="23"/>
  <c r="H804" i="23"/>
  <c r="G804" i="23"/>
  <c r="F804" i="23"/>
  <c r="P803" i="23"/>
  <c r="O803" i="23"/>
  <c r="N803" i="23"/>
  <c r="M803" i="23"/>
  <c r="L803" i="23"/>
  <c r="K803" i="23"/>
  <c r="J803" i="23"/>
  <c r="I803" i="23"/>
  <c r="H803" i="23"/>
  <c r="G803" i="23"/>
  <c r="F803" i="23"/>
  <c r="P802" i="23"/>
  <c r="O802" i="23"/>
  <c r="N802" i="23"/>
  <c r="M802" i="23"/>
  <c r="L802" i="23"/>
  <c r="K802" i="23"/>
  <c r="J802" i="23"/>
  <c r="I802" i="23"/>
  <c r="H802" i="23"/>
  <c r="G802" i="23"/>
  <c r="F802" i="23"/>
  <c r="P801" i="23"/>
  <c r="O801" i="23"/>
  <c r="N801" i="23"/>
  <c r="M801" i="23"/>
  <c r="L801" i="23"/>
  <c r="K801" i="23"/>
  <c r="J801" i="23"/>
  <c r="I801" i="23"/>
  <c r="H801" i="23"/>
  <c r="G801" i="23"/>
  <c r="F801" i="23"/>
  <c r="P800" i="23"/>
  <c r="O800" i="23"/>
  <c r="N800" i="23"/>
  <c r="M800" i="23"/>
  <c r="L800" i="23"/>
  <c r="K800" i="23"/>
  <c r="J800" i="23"/>
  <c r="I800" i="23"/>
  <c r="H800" i="23"/>
  <c r="G800" i="23"/>
  <c r="F800" i="23"/>
  <c r="P799" i="23"/>
  <c r="O799" i="23"/>
  <c r="N799" i="23"/>
  <c r="M799" i="23"/>
  <c r="L799" i="23"/>
  <c r="K799" i="23"/>
  <c r="J799" i="23"/>
  <c r="I799" i="23"/>
  <c r="H799" i="23"/>
  <c r="G799" i="23"/>
  <c r="F799" i="23"/>
  <c r="P798" i="23"/>
  <c r="O798" i="23"/>
  <c r="N798" i="23"/>
  <c r="M798" i="23"/>
  <c r="L798" i="23"/>
  <c r="K798" i="23"/>
  <c r="J798" i="23"/>
  <c r="I798" i="23"/>
  <c r="H798" i="23"/>
  <c r="G798" i="23"/>
  <c r="F798" i="23"/>
  <c r="P797" i="23"/>
  <c r="O797" i="23"/>
  <c r="N797" i="23"/>
  <c r="M797" i="23"/>
  <c r="L797" i="23"/>
  <c r="K797" i="23"/>
  <c r="J797" i="23"/>
  <c r="I797" i="23"/>
  <c r="H797" i="23"/>
  <c r="G797" i="23"/>
  <c r="F797" i="23"/>
  <c r="P796" i="23"/>
  <c r="O796" i="23"/>
  <c r="N796" i="23"/>
  <c r="M796" i="23"/>
  <c r="L796" i="23"/>
  <c r="K796" i="23"/>
  <c r="J796" i="23"/>
  <c r="I796" i="23"/>
  <c r="H796" i="23"/>
  <c r="G796" i="23"/>
  <c r="F796" i="23"/>
  <c r="P795" i="23"/>
  <c r="O795" i="23"/>
  <c r="N795" i="23"/>
  <c r="M795" i="23"/>
  <c r="L795" i="23"/>
  <c r="K795" i="23"/>
  <c r="J795" i="23"/>
  <c r="I795" i="23"/>
  <c r="H795" i="23"/>
  <c r="G795" i="23"/>
  <c r="F795" i="23"/>
  <c r="P794" i="23"/>
  <c r="O794" i="23"/>
  <c r="N794" i="23"/>
  <c r="M794" i="23"/>
  <c r="L794" i="23"/>
  <c r="K794" i="23"/>
  <c r="J794" i="23"/>
  <c r="I794" i="23"/>
  <c r="H794" i="23"/>
  <c r="G794" i="23"/>
  <c r="F794" i="23"/>
  <c r="P793" i="23"/>
  <c r="O793" i="23"/>
  <c r="N793" i="23"/>
  <c r="M793" i="23"/>
  <c r="L793" i="23"/>
  <c r="K793" i="23"/>
  <c r="J793" i="23"/>
  <c r="I793" i="23"/>
  <c r="H793" i="23"/>
  <c r="G793" i="23"/>
  <c r="F793" i="23"/>
  <c r="P792" i="23"/>
  <c r="O792" i="23"/>
  <c r="N792" i="23"/>
  <c r="M792" i="23"/>
  <c r="L792" i="23"/>
  <c r="K792" i="23"/>
  <c r="J792" i="23"/>
  <c r="I792" i="23"/>
  <c r="H792" i="23"/>
  <c r="G792" i="23"/>
  <c r="F792" i="23"/>
  <c r="P791" i="23"/>
  <c r="O791" i="23"/>
  <c r="N791" i="23"/>
  <c r="M791" i="23"/>
  <c r="L791" i="23"/>
  <c r="K791" i="23"/>
  <c r="J791" i="23"/>
  <c r="I791" i="23"/>
  <c r="H791" i="23"/>
  <c r="G791" i="23"/>
  <c r="F791" i="23"/>
  <c r="P790" i="23"/>
  <c r="O790" i="23"/>
  <c r="N790" i="23"/>
  <c r="M790" i="23"/>
  <c r="L790" i="23"/>
  <c r="K790" i="23"/>
  <c r="J790" i="23"/>
  <c r="I790" i="23"/>
  <c r="H790" i="23"/>
  <c r="G790" i="23"/>
  <c r="F790" i="23"/>
  <c r="P789" i="23"/>
  <c r="O789" i="23"/>
  <c r="N789" i="23"/>
  <c r="M789" i="23"/>
  <c r="L789" i="23"/>
  <c r="K789" i="23"/>
  <c r="J789" i="23"/>
  <c r="I789" i="23"/>
  <c r="H789" i="23"/>
  <c r="G789" i="23"/>
  <c r="F789" i="23"/>
  <c r="P788" i="23"/>
  <c r="O788" i="23"/>
  <c r="N788" i="23"/>
  <c r="M788" i="23"/>
  <c r="L788" i="23"/>
  <c r="K788" i="23"/>
  <c r="J788" i="23"/>
  <c r="I788" i="23"/>
  <c r="H788" i="23"/>
  <c r="G788" i="23"/>
  <c r="F788" i="23"/>
  <c r="P787" i="23"/>
  <c r="O787" i="23"/>
  <c r="N787" i="23"/>
  <c r="M787" i="23"/>
  <c r="L787" i="23"/>
  <c r="K787" i="23"/>
  <c r="J787" i="23"/>
  <c r="I787" i="23"/>
  <c r="H787" i="23"/>
  <c r="G787" i="23"/>
  <c r="F787" i="23"/>
  <c r="P786" i="23"/>
  <c r="O786" i="23"/>
  <c r="N786" i="23"/>
  <c r="M786" i="23"/>
  <c r="L786" i="23"/>
  <c r="K786" i="23"/>
  <c r="J786" i="23"/>
  <c r="I786" i="23"/>
  <c r="H786" i="23"/>
  <c r="G786" i="23"/>
  <c r="F786" i="23"/>
  <c r="P785" i="23"/>
  <c r="O785" i="23"/>
  <c r="N785" i="23"/>
  <c r="M785" i="23"/>
  <c r="L785" i="23"/>
  <c r="K785" i="23"/>
  <c r="J785" i="23"/>
  <c r="I785" i="23"/>
  <c r="H785" i="23"/>
  <c r="G785" i="23"/>
  <c r="F785" i="23"/>
  <c r="P784" i="23"/>
  <c r="O784" i="23"/>
  <c r="N784" i="23"/>
  <c r="M784" i="23"/>
  <c r="L784" i="23"/>
  <c r="K784" i="23"/>
  <c r="J784" i="23"/>
  <c r="I784" i="23"/>
  <c r="H784" i="23"/>
  <c r="G784" i="23"/>
  <c r="F784" i="23"/>
  <c r="P783" i="23"/>
  <c r="O783" i="23"/>
  <c r="N783" i="23"/>
  <c r="M783" i="23"/>
  <c r="L783" i="23"/>
  <c r="K783" i="23"/>
  <c r="J783" i="23"/>
  <c r="I783" i="23"/>
  <c r="H783" i="23"/>
  <c r="G783" i="23"/>
  <c r="F783" i="23"/>
  <c r="P782" i="23"/>
  <c r="O782" i="23"/>
  <c r="N782" i="23"/>
  <c r="M782" i="23"/>
  <c r="L782" i="23"/>
  <c r="K782" i="23"/>
  <c r="J782" i="23"/>
  <c r="I782" i="23"/>
  <c r="H782" i="23"/>
  <c r="G782" i="23"/>
  <c r="F782" i="23"/>
  <c r="P781" i="23"/>
  <c r="O781" i="23"/>
  <c r="N781" i="23"/>
  <c r="M781" i="23"/>
  <c r="L781" i="23"/>
  <c r="K781" i="23"/>
  <c r="J781" i="23"/>
  <c r="I781" i="23"/>
  <c r="H781" i="23"/>
  <c r="G781" i="23"/>
  <c r="F781" i="23"/>
  <c r="P780" i="23"/>
  <c r="O780" i="23"/>
  <c r="N780" i="23"/>
  <c r="M780" i="23"/>
  <c r="L780" i="23"/>
  <c r="K780" i="23"/>
  <c r="J780" i="23"/>
  <c r="I780" i="23"/>
  <c r="H780" i="23"/>
  <c r="G780" i="23"/>
  <c r="F780" i="23"/>
  <c r="P779" i="23"/>
  <c r="O779" i="23"/>
  <c r="N779" i="23"/>
  <c r="M779" i="23"/>
  <c r="L779" i="23"/>
  <c r="K779" i="23"/>
  <c r="J779" i="23"/>
  <c r="I779" i="23"/>
  <c r="H779" i="23"/>
  <c r="G779" i="23"/>
  <c r="F779" i="23"/>
  <c r="P778" i="23"/>
  <c r="O778" i="23"/>
  <c r="N778" i="23"/>
  <c r="M778" i="23"/>
  <c r="L778" i="23"/>
  <c r="K778" i="23"/>
  <c r="J778" i="23"/>
  <c r="I778" i="23"/>
  <c r="H778" i="23"/>
  <c r="G778" i="23"/>
  <c r="F778" i="23"/>
  <c r="P777" i="23"/>
  <c r="O777" i="23"/>
  <c r="N777" i="23"/>
  <c r="M777" i="23"/>
  <c r="L777" i="23"/>
  <c r="K777" i="23"/>
  <c r="J777" i="23"/>
  <c r="I777" i="23"/>
  <c r="H777" i="23"/>
  <c r="G777" i="23"/>
  <c r="F777" i="23"/>
  <c r="P776" i="23"/>
  <c r="O776" i="23"/>
  <c r="N776" i="23"/>
  <c r="M776" i="23"/>
  <c r="L776" i="23"/>
  <c r="K776" i="23"/>
  <c r="J776" i="23"/>
  <c r="I776" i="23"/>
  <c r="H776" i="23"/>
  <c r="G776" i="23"/>
  <c r="F776" i="23"/>
  <c r="P775" i="23"/>
  <c r="O775" i="23"/>
  <c r="N775" i="23"/>
  <c r="M775" i="23"/>
  <c r="L775" i="23"/>
  <c r="K775" i="23"/>
  <c r="J775" i="23"/>
  <c r="I775" i="23"/>
  <c r="H775" i="23"/>
  <c r="G775" i="23"/>
  <c r="F775" i="23"/>
  <c r="P774" i="23"/>
  <c r="O774" i="23"/>
  <c r="N774" i="23"/>
  <c r="M774" i="23"/>
  <c r="L774" i="23"/>
  <c r="K774" i="23"/>
  <c r="J774" i="23"/>
  <c r="I774" i="23"/>
  <c r="H774" i="23"/>
  <c r="G774" i="23"/>
  <c r="F774" i="23"/>
  <c r="P773" i="23"/>
  <c r="O773" i="23"/>
  <c r="N773" i="23"/>
  <c r="M773" i="23"/>
  <c r="L773" i="23"/>
  <c r="K773" i="23"/>
  <c r="J773" i="23"/>
  <c r="I773" i="23"/>
  <c r="H773" i="23"/>
  <c r="G773" i="23"/>
  <c r="F773" i="23"/>
  <c r="P772" i="23"/>
  <c r="O772" i="23"/>
  <c r="N772" i="23"/>
  <c r="M772" i="23"/>
  <c r="L772" i="23"/>
  <c r="K772" i="23"/>
  <c r="J772" i="23"/>
  <c r="I772" i="23"/>
  <c r="H772" i="23"/>
  <c r="G772" i="23"/>
  <c r="F772" i="23"/>
  <c r="P771" i="23"/>
  <c r="O771" i="23"/>
  <c r="N771" i="23"/>
  <c r="M771" i="23"/>
  <c r="L771" i="23"/>
  <c r="K771" i="23"/>
  <c r="J771" i="23"/>
  <c r="I771" i="23"/>
  <c r="H771" i="23"/>
  <c r="G771" i="23"/>
  <c r="F771" i="23"/>
  <c r="P770" i="23"/>
  <c r="O770" i="23"/>
  <c r="N770" i="23"/>
  <c r="M770" i="23"/>
  <c r="L770" i="23"/>
  <c r="K770" i="23"/>
  <c r="J770" i="23"/>
  <c r="I770" i="23"/>
  <c r="H770" i="23"/>
  <c r="G770" i="23"/>
  <c r="F770" i="23"/>
  <c r="P769" i="23"/>
  <c r="O769" i="23"/>
  <c r="N769" i="23"/>
  <c r="M769" i="23"/>
  <c r="L769" i="23"/>
  <c r="K769" i="23"/>
  <c r="J769" i="23"/>
  <c r="I769" i="23"/>
  <c r="H769" i="23"/>
  <c r="G769" i="23"/>
  <c r="F769" i="23"/>
  <c r="P768" i="23"/>
  <c r="O768" i="23"/>
  <c r="N768" i="23"/>
  <c r="M768" i="23"/>
  <c r="L768" i="23"/>
  <c r="K768" i="23"/>
  <c r="J768" i="23"/>
  <c r="I768" i="23"/>
  <c r="H768" i="23"/>
  <c r="G768" i="23"/>
  <c r="F768" i="23"/>
  <c r="P767" i="23"/>
  <c r="O767" i="23"/>
  <c r="N767" i="23"/>
  <c r="M767" i="23"/>
  <c r="L767" i="23"/>
  <c r="K767" i="23"/>
  <c r="J767" i="23"/>
  <c r="I767" i="23"/>
  <c r="H767" i="23"/>
  <c r="G767" i="23"/>
  <c r="F767" i="23"/>
  <c r="P766" i="23"/>
  <c r="O766" i="23"/>
  <c r="N766" i="23"/>
  <c r="M766" i="23"/>
  <c r="L766" i="23"/>
  <c r="K766" i="23"/>
  <c r="J766" i="23"/>
  <c r="I766" i="23"/>
  <c r="H766" i="23"/>
  <c r="G766" i="23"/>
  <c r="F766" i="23"/>
  <c r="P765" i="23"/>
  <c r="O765" i="23"/>
  <c r="N765" i="23"/>
  <c r="M765" i="23"/>
  <c r="L765" i="23"/>
  <c r="K765" i="23"/>
  <c r="J765" i="23"/>
  <c r="I765" i="23"/>
  <c r="H765" i="23"/>
  <c r="G765" i="23"/>
  <c r="F765" i="23"/>
  <c r="P764" i="23"/>
  <c r="O764" i="23"/>
  <c r="N764" i="23"/>
  <c r="M764" i="23"/>
  <c r="L764" i="23"/>
  <c r="K764" i="23"/>
  <c r="J764" i="23"/>
  <c r="I764" i="23"/>
  <c r="H764" i="23"/>
  <c r="G764" i="23"/>
  <c r="F764" i="23"/>
  <c r="P763" i="23"/>
  <c r="O763" i="23"/>
  <c r="N763" i="23"/>
  <c r="M763" i="23"/>
  <c r="L763" i="23"/>
  <c r="K763" i="23"/>
  <c r="J763" i="23"/>
  <c r="I763" i="23"/>
  <c r="H763" i="23"/>
  <c r="G763" i="23"/>
  <c r="F763" i="23"/>
  <c r="P762" i="23"/>
  <c r="O762" i="23"/>
  <c r="N762" i="23"/>
  <c r="M762" i="23"/>
  <c r="L762" i="23"/>
  <c r="K762" i="23"/>
  <c r="J762" i="23"/>
  <c r="I762" i="23"/>
  <c r="H762" i="23"/>
  <c r="G762" i="23"/>
  <c r="F762" i="23"/>
  <c r="P761" i="23"/>
  <c r="O761" i="23"/>
  <c r="N761" i="23"/>
  <c r="M761" i="23"/>
  <c r="L761" i="23"/>
  <c r="K761" i="23"/>
  <c r="J761" i="23"/>
  <c r="I761" i="23"/>
  <c r="H761" i="23"/>
  <c r="G761" i="23"/>
  <c r="F761" i="23"/>
  <c r="P760" i="23"/>
  <c r="O760" i="23"/>
  <c r="N760" i="23"/>
  <c r="M760" i="23"/>
  <c r="L760" i="23"/>
  <c r="K760" i="23"/>
  <c r="J760" i="23"/>
  <c r="I760" i="23"/>
  <c r="H760" i="23"/>
  <c r="G760" i="23"/>
  <c r="F760" i="23"/>
  <c r="P759" i="23"/>
  <c r="O759" i="23"/>
  <c r="N759" i="23"/>
  <c r="M759" i="23"/>
  <c r="L759" i="23"/>
  <c r="K759" i="23"/>
  <c r="J759" i="23"/>
  <c r="I759" i="23"/>
  <c r="H759" i="23"/>
  <c r="G759" i="23"/>
  <c r="F759" i="23"/>
  <c r="P758" i="23"/>
  <c r="O758" i="23"/>
  <c r="N758" i="23"/>
  <c r="M758" i="23"/>
  <c r="L758" i="23"/>
  <c r="K758" i="23"/>
  <c r="J758" i="23"/>
  <c r="I758" i="23"/>
  <c r="H758" i="23"/>
  <c r="G758" i="23"/>
  <c r="F758" i="23"/>
  <c r="P757" i="23"/>
  <c r="O757" i="23"/>
  <c r="N757" i="23"/>
  <c r="M757" i="23"/>
  <c r="L757" i="23"/>
  <c r="K757" i="23"/>
  <c r="J757" i="23"/>
  <c r="I757" i="23"/>
  <c r="H757" i="23"/>
  <c r="G757" i="23"/>
  <c r="F757" i="23"/>
  <c r="P756" i="23"/>
  <c r="O756" i="23"/>
  <c r="N756" i="23"/>
  <c r="M756" i="23"/>
  <c r="L756" i="23"/>
  <c r="K756" i="23"/>
  <c r="J756" i="23"/>
  <c r="I756" i="23"/>
  <c r="H756" i="23"/>
  <c r="G756" i="23"/>
  <c r="F756" i="23"/>
  <c r="P755" i="23"/>
  <c r="O755" i="23"/>
  <c r="N755" i="23"/>
  <c r="M755" i="23"/>
  <c r="L755" i="23"/>
  <c r="K755" i="23"/>
  <c r="J755" i="23"/>
  <c r="I755" i="23"/>
  <c r="H755" i="23"/>
  <c r="G755" i="23"/>
  <c r="F755" i="23"/>
  <c r="P754" i="23"/>
  <c r="O754" i="23"/>
  <c r="N754" i="23"/>
  <c r="M754" i="23"/>
  <c r="L754" i="23"/>
  <c r="K754" i="23"/>
  <c r="J754" i="23"/>
  <c r="I754" i="23"/>
  <c r="H754" i="23"/>
  <c r="G754" i="23"/>
  <c r="F754" i="23"/>
  <c r="P753" i="23"/>
  <c r="O753" i="23"/>
  <c r="N753" i="23"/>
  <c r="M753" i="23"/>
  <c r="L753" i="23"/>
  <c r="K753" i="23"/>
  <c r="J753" i="23"/>
  <c r="I753" i="23"/>
  <c r="H753" i="23"/>
  <c r="G753" i="23"/>
  <c r="F753" i="23"/>
  <c r="P752" i="23"/>
  <c r="O752" i="23"/>
  <c r="N752" i="23"/>
  <c r="M752" i="23"/>
  <c r="L752" i="23"/>
  <c r="K752" i="23"/>
  <c r="J752" i="23"/>
  <c r="I752" i="23"/>
  <c r="H752" i="23"/>
  <c r="G752" i="23"/>
  <c r="F752" i="23"/>
  <c r="P751" i="23"/>
  <c r="O751" i="23"/>
  <c r="N751" i="23"/>
  <c r="M751" i="23"/>
  <c r="L751" i="23"/>
  <c r="K751" i="23"/>
  <c r="J751" i="23"/>
  <c r="I751" i="23"/>
  <c r="H751" i="23"/>
  <c r="G751" i="23"/>
  <c r="F751" i="23"/>
  <c r="P750" i="23"/>
  <c r="O750" i="23"/>
  <c r="N750" i="23"/>
  <c r="M750" i="23"/>
  <c r="L750" i="23"/>
  <c r="K750" i="23"/>
  <c r="J750" i="23"/>
  <c r="I750" i="23"/>
  <c r="H750" i="23"/>
  <c r="G750" i="23"/>
  <c r="F750" i="23"/>
  <c r="P749" i="23"/>
  <c r="O749" i="23"/>
  <c r="N749" i="23"/>
  <c r="M749" i="23"/>
  <c r="L749" i="23"/>
  <c r="K749" i="23"/>
  <c r="J749" i="23"/>
  <c r="I749" i="23"/>
  <c r="H749" i="23"/>
  <c r="G749" i="23"/>
  <c r="F749" i="23"/>
  <c r="P748" i="23"/>
  <c r="O748" i="23"/>
  <c r="N748" i="23"/>
  <c r="M748" i="23"/>
  <c r="L748" i="23"/>
  <c r="K748" i="23"/>
  <c r="J748" i="23"/>
  <c r="I748" i="23"/>
  <c r="H748" i="23"/>
  <c r="G748" i="23"/>
  <c r="F748" i="23"/>
  <c r="P747" i="23"/>
  <c r="O747" i="23"/>
  <c r="N747" i="23"/>
  <c r="M747" i="23"/>
  <c r="L747" i="23"/>
  <c r="K747" i="23"/>
  <c r="J747" i="23"/>
  <c r="I747" i="23"/>
  <c r="H747" i="23"/>
  <c r="G747" i="23"/>
  <c r="F747" i="23"/>
  <c r="P746" i="23"/>
  <c r="O746" i="23"/>
  <c r="N746" i="23"/>
  <c r="M746" i="23"/>
  <c r="L746" i="23"/>
  <c r="K746" i="23"/>
  <c r="J746" i="23"/>
  <c r="I746" i="23"/>
  <c r="H746" i="23"/>
  <c r="G746" i="23"/>
  <c r="F746" i="23"/>
  <c r="P745" i="23"/>
  <c r="O745" i="23"/>
  <c r="N745" i="23"/>
  <c r="M745" i="23"/>
  <c r="L745" i="23"/>
  <c r="K745" i="23"/>
  <c r="J745" i="23"/>
  <c r="I745" i="23"/>
  <c r="H745" i="23"/>
  <c r="G745" i="23"/>
  <c r="F745" i="23"/>
  <c r="P744" i="23"/>
  <c r="O744" i="23"/>
  <c r="N744" i="23"/>
  <c r="M744" i="23"/>
  <c r="L744" i="23"/>
  <c r="K744" i="23"/>
  <c r="J744" i="23"/>
  <c r="I744" i="23"/>
  <c r="H744" i="23"/>
  <c r="G744" i="23"/>
  <c r="F744" i="23"/>
  <c r="P743" i="23"/>
  <c r="O743" i="23"/>
  <c r="N743" i="23"/>
  <c r="M743" i="23"/>
  <c r="L743" i="23"/>
  <c r="K743" i="23"/>
  <c r="J743" i="23"/>
  <c r="I743" i="23"/>
  <c r="H743" i="23"/>
  <c r="G743" i="23"/>
  <c r="F743" i="23"/>
  <c r="P742" i="23"/>
  <c r="O742" i="23"/>
  <c r="N742" i="23"/>
  <c r="M742" i="23"/>
  <c r="L742" i="23"/>
  <c r="K742" i="23"/>
  <c r="J742" i="23"/>
  <c r="I742" i="23"/>
  <c r="H742" i="23"/>
  <c r="G742" i="23"/>
  <c r="F742" i="23"/>
  <c r="P741" i="23"/>
  <c r="O741" i="23"/>
  <c r="N741" i="23"/>
  <c r="M741" i="23"/>
  <c r="L741" i="23"/>
  <c r="K741" i="23"/>
  <c r="J741" i="23"/>
  <c r="I741" i="23"/>
  <c r="H741" i="23"/>
  <c r="G741" i="23"/>
  <c r="F741" i="23"/>
  <c r="P740" i="23"/>
  <c r="O740" i="23"/>
  <c r="N740" i="23"/>
  <c r="M740" i="23"/>
  <c r="L740" i="23"/>
  <c r="K740" i="23"/>
  <c r="J740" i="23"/>
  <c r="I740" i="23"/>
  <c r="H740" i="23"/>
  <c r="G740" i="23"/>
  <c r="F740" i="23"/>
  <c r="P739" i="23"/>
  <c r="O739" i="23"/>
  <c r="N739" i="23"/>
  <c r="M739" i="23"/>
  <c r="L739" i="23"/>
  <c r="K739" i="23"/>
  <c r="J739" i="23"/>
  <c r="I739" i="23"/>
  <c r="H739" i="23"/>
  <c r="G739" i="23"/>
  <c r="F739" i="23"/>
  <c r="P738" i="23"/>
  <c r="O738" i="23"/>
  <c r="N738" i="23"/>
  <c r="M738" i="23"/>
  <c r="L738" i="23"/>
  <c r="K738" i="23"/>
  <c r="J738" i="23"/>
  <c r="I738" i="23"/>
  <c r="H738" i="23"/>
  <c r="G738" i="23"/>
  <c r="F738" i="23"/>
  <c r="P737" i="23"/>
  <c r="O737" i="23"/>
  <c r="N737" i="23"/>
  <c r="M737" i="23"/>
  <c r="L737" i="23"/>
  <c r="K737" i="23"/>
  <c r="J737" i="23"/>
  <c r="I737" i="23"/>
  <c r="H737" i="23"/>
  <c r="G737" i="23"/>
  <c r="F737" i="23"/>
  <c r="P736" i="23"/>
  <c r="O736" i="23"/>
  <c r="N736" i="23"/>
  <c r="M736" i="23"/>
  <c r="L736" i="23"/>
  <c r="K736" i="23"/>
  <c r="J736" i="23"/>
  <c r="I736" i="23"/>
  <c r="H736" i="23"/>
  <c r="G736" i="23"/>
  <c r="F736" i="23"/>
  <c r="P735" i="23"/>
  <c r="O735" i="23"/>
  <c r="N735" i="23"/>
  <c r="M735" i="23"/>
  <c r="L735" i="23"/>
  <c r="K735" i="23"/>
  <c r="J735" i="23"/>
  <c r="I735" i="23"/>
  <c r="H735" i="23"/>
  <c r="G735" i="23"/>
  <c r="F735" i="23"/>
  <c r="P734" i="23"/>
  <c r="O734" i="23"/>
  <c r="N734" i="23"/>
  <c r="M734" i="23"/>
  <c r="L734" i="23"/>
  <c r="K734" i="23"/>
  <c r="J734" i="23"/>
  <c r="I734" i="23"/>
  <c r="H734" i="23"/>
  <c r="G734" i="23"/>
  <c r="F734" i="23"/>
  <c r="P733" i="23"/>
  <c r="O733" i="23"/>
  <c r="N733" i="23"/>
  <c r="M733" i="23"/>
  <c r="L733" i="23"/>
  <c r="K733" i="23"/>
  <c r="J733" i="23"/>
  <c r="I733" i="23"/>
  <c r="H733" i="23"/>
  <c r="G733" i="23"/>
  <c r="F733" i="23"/>
  <c r="P732" i="23"/>
  <c r="O732" i="23"/>
  <c r="N732" i="23"/>
  <c r="M732" i="23"/>
  <c r="L732" i="23"/>
  <c r="K732" i="23"/>
  <c r="J732" i="23"/>
  <c r="I732" i="23"/>
  <c r="H732" i="23"/>
  <c r="G732" i="23"/>
  <c r="F732" i="23"/>
  <c r="P731" i="23"/>
  <c r="O731" i="23"/>
  <c r="N731" i="23"/>
  <c r="M731" i="23"/>
  <c r="L731" i="23"/>
  <c r="K731" i="23"/>
  <c r="J731" i="23"/>
  <c r="I731" i="23"/>
  <c r="H731" i="23"/>
  <c r="G731" i="23"/>
  <c r="F731" i="23"/>
  <c r="P730" i="23"/>
  <c r="O730" i="23"/>
  <c r="N730" i="23"/>
  <c r="M730" i="23"/>
  <c r="L730" i="23"/>
  <c r="K730" i="23"/>
  <c r="J730" i="23"/>
  <c r="I730" i="23"/>
  <c r="H730" i="23"/>
  <c r="G730" i="23"/>
  <c r="F730" i="23"/>
  <c r="P729" i="23"/>
  <c r="O729" i="23"/>
  <c r="N729" i="23"/>
  <c r="M729" i="23"/>
  <c r="L729" i="23"/>
  <c r="K729" i="23"/>
  <c r="J729" i="23"/>
  <c r="I729" i="23"/>
  <c r="H729" i="23"/>
  <c r="G729" i="23"/>
  <c r="F729" i="23"/>
  <c r="P728" i="23"/>
  <c r="O728" i="23"/>
  <c r="N728" i="23"/>
  <c r="M728" i="23"/>
  <c r="L728" i="23"/>
  <c r="K728" i="23"/>
  <c r="J728" i="23"/>
  <c r="I728" i="23"/>
  <c r="H728" i="23"/>
  <c r="G728" i="23"/>
  <c r="F728" i="23"/>
  <c r="P727" i="23"/>
  <c r="O727" i="23"/>
  <c r="N727" i="23"/>
  <c r="M727" i="23"/>
  <c r="L727" i="23"/>
  <c r="K727" i="23"/>
  <c r="J727" i="23"/>
  <c r="I727" i="23"/>
  <c r="H727" i="23"/>
  <c r="G727" i="23"/>
  <c r="F727" i="23"/>
  <c r="P726" i="23"/>
  <c r="O726" i="23"/>
  <c r="N726" i="23"/>
  <c r="M726" i="23"/>
  <c r="L726" i="23"/>
  <c r="K726" i="23"/>
  <c r="J726" i="23"/>
  <c r="I726" i="23"/>
  <c r="H726" i="23"/>
  <c r="G726" i="23"/>
  <c r="F726" i="23"/>
  <c r="P725" i="23"/>
  <c r="O725" i="23"/>
  <c r="N725" i="23"/>
  <c r="M725" i="23"/>
  <c r="L725" i="23"/>
  <c r="K725" i="23"/>
  <c r="J725" i="23"/>
  <c r="I725" i="23"/>
  <c r="H725" i="23"/>
  <c r="G725" i="23"/>
  <c r="F725" i="23"/>
  <c r="P724" i="23"/>
  <c r="O724" i="23"/>
  <c r="N724" i="23"/>
  <c r="M724" i="23"/>
  <c r="L724" i="23"/>
  <c r="K724" i="23"/>
  <c r="J724" i="23"/>
  <c r="I724" i="23"/>
  <c r="H724" i="23"/>
  <c r="G724" i="23"/>
  <c r="F724" i="23"/>
  <c r="P723" i="23"/>
  <c r="O723" i="23"/>
  <c r="N723" i="23"/>
  <c r="M723" i="23"/>
  <c r="L723" i="23"/>
  <c r="K723" i="23"/>
  <c r="J723" i="23"/>
  <c r="I723" i="23"/>
  <c r="H723" i="23"/>
  <c r="G723" i="23"/>
  <c r="F723" i="23"/>
  <c r="P722" i="23"/>
  <c r="O722" i="23"/>
  <c r="N722" i="23"/>
  <c r="M722" i="23"/>
  <c r="L722" i="23"/>
  <c r="K722" i="23"/>
  <c r="J722" i="23"/>
  <c r="I722" i="23"/>
  <c r="H722" i="23"/>
  <c r="G722" i="23"/>
  <c r="F722" i="23"/>
  <c r="P721" i="23"/>
  <c r="O721" i="23"/>
  <c r="N721" i="23"/>
  <c r="M721" i="23"/>
  <c r="L721" i="23"/>
  <c r="K721" i="23"/>
  <c r="J721" i="23"/>
  <c r="I721" i="23"/>
  <c r="H721" i="23"/>
  <c r="G721" i="23"/>
  <c r="F721" i="23"/>
  <c r="P720" i="23"/>
  <c r="O720" i="23"/>
  <c r="N720" i="23"/>
  <c r="M720" i="23"/>
  <c r="L720" i="23"/>
  <c r="K720" i="23"/>
  <c r="J720" i="23"/>
  <c r="I720" i="23"/>
  <c r="H720" i="23"/>
  <c r="G720" i="23"/>
  <c r="F720" i="23"/>
  <c r="P719" i="23"/>
  <c r="O719" i="23"/>
  <c r="N719" i="23"/>
  <c r="M719" i="23"/>
  <c r="L719" i="23"/>
  <c r="K719" i="23"/>
  <c r="J719" i="23"/>
  <c r="I719" i="23"/>
  <c r="H719" i="23"/>
  <c r="G719" i="23"/>
  <c r="F719" i="23"/>
  <c r="P718" i="23"/>
  <c r="O718" i="23"/>
  <c r="N718" i="23"/>
  <c r="M718" i="23"/>
  <c r="L718" i="23"/>
  <c r="K718" i="23"/>
  <c r="J718" i="23"/>
  <c r="I718" i="23"/>
  <c r="H718" i="23"/>
  <c r="G718" i="23"/>
  <c r="F718" i="23"/>
  <c r="P717" i="23"/>
  <c r="O717" i="23"/>
  <c r="N717" i="23"/>
  <c r="M717" i="23"/>
  <c r="L717" i="23"/>
  <c r="K717" i="23"/>
  <c r="J717" i="23"/>
  <c r="I717" i="23"/>
  <c r="H717" i="23"/>
  <c r="G717" i="23"/>
  <c r="F717" i="23"/>
  <c r="P716" i="23"/>
  <c r="O716" i="23"/>
  <c r="N716" i="23"/>
  <c r="M716" i="23"/>
  <c r="L716" i="23"/>
  <c r="K716" i="23"/>
  <c r="J716" i="23"/>
  <c r="I716" i="23"/>
  <c r="H716" i="23"/>
  <c r="G716" i="23"/>
  <c r="F716" i="23"/>
  <c r="P715" i="23"/>
  <c r="O715" i="23"/>
  <c r="N715" i="23"/>
  <c r="M715" i="23"/>
  <c r="L715" i="23"/>
  <c r="K715" i="23"/>
  <c r="J715" i="23"/>
  <c r="I715" i="23"/>
  <c r="H715" i="23"/>
  <c r="G715" i="23"/>
  <c r="F715" i="23"/>
  <c r="P714" i="23"/>
  <c r="O714" i="23"/>
  <c r="N714" i="23"/>
  <c r="M714" i="23"/>
  <c r="L714" i="23"/>
  <c r="K714" i="23"/>
  <c r="J714" i="23"/>
  <c r="I714" i="23"/>
  <c r="H714" i="23"/>
  <c r="G714" i="23"/>
  <c r="F714" i="23"/>
  <c r="P713" i="23"/>
  <c r="O713" i="23"/>
  <c r="N713" i="23"/>
  <c r="M713" i="23"/>
  <c r="L713" i="23"/>
  <c r="K713" i="23"/>
  <c r="J713" i="23"/>
  <c r="I713" i="23"/>
  <c r="H713" i="23"/>
  <c r="G713" i="23"/>
  <c r="F713" i="23"/>
  <c r="P712" i="23"/>
  <c r="O712" i="23"/>
  <c r="N712" i="23"/>
  <c r="M712" i="23"/>
  <c r="L712" i="23"/>
  <c r="K712" i="23"/>
  <c r="J712" i="23"/>
  <c r="I712" i="23"/>
  <c r="H712" i="23"/>
  <c r="G712" i="23"/>
  <c r="F712" i="23"/>
  <c r="P711" i="23"/>
  <c r="O711" i="23"/>
  <c r="N711" i="23"/>
  <c r="M711" i="23"/>
  <c r="L711" i="23"/>
  <c r="K711" i="23"/>
  <c r="J711" i="23"/>
  <c r="I711" i="23"/>
  <c r="H711" i="23"/>
  <c r="G711" i="23"/>
  <c r="F711" i="23"/>
  <c r="P710" i="23"/>
  <c r="O710" i="23"/>
  <c r="N710" i="23"/>
  <c r="M710" i="23"/>
  <c r="L710" i="23"/>
  <c r="K710" i="23"/>
  <c r="J710" i="23"/>
  <c r="I710" i="23"/>
  <c r="H710" i="23"/>
  <c r="G710" i="23"/>
  <c r="F710" i="23"/>
  <c r="P709" i="23"/>
  <c r="O709" i="23"/>
  <c r="N709" i="23"/>
  <c r="M709" i="23"/>
  <c r="L709" i="23"/>
  <c r="K709" i="23"/>
  <c r="J709" i="23"/>
  <c r="I709" i="23"/>
  <c r="H709" i="23"/>
  <c r="G709" i="23"/>
  <c r="F709" i="23"/>
  <c r="P708" i="23"/>
  <c r="O708" i="23"/>
  <c r="N708" i="23"/>
  <c r="M708" i="23"/>
  <c r="L708" i="23"/>
  <c r="K708" i="23"/>
  <c r="J708" i="23"/>
  <c r="I708" i="23"/>
  <c r="H708" i="23"/>
  <c r="G708" i="23"/>
  <c r="F708" i="23"/>
  <c r="P707" i="23"/>
  <c r="O707" i="23"/>
  <c r="N707" i="23"/>
  <c r="M707" i="23"/>
  <c r="L707" i="23"/>
  <c r="K707" i="23"/>
  <c r="J707" i="23"/>
  <c r="I707" i="23"/>
  <c r="H707" i="23"/>
  <c r="G707" i="23"/>
  <c r="F707" i="23"/>
  <c r="P706" i="23"/>
  <c r="O706" i="23"/>
  <c r="N706" i="23"/>
  <c r="M706" i="23"/>
  <c r="L706" i="23"/>
  <c r="K706" i="23"/>
  <c r="J706" i="23"/>
  <c r="I706" i="23"/>
  <c r="H706" i="23"/>
  <c r="G706" i="23"/>
  <c r="F706" i="23"/>
  <c r="P705" i="23"/>
  <c r="O705" i="23"/>
  <c r="N705" i="23"/>
  <c r="M705" i="23"/>
  <c r="L705" i="23"/>
  <c r="K705" i="23"/>
  <c r="J705" i="23"/>
  <c r="I705" i="23"/>
  <c r="H705" i="23"/>
  <c r="G705" i="23"/>
  <c r="F705" i="23"/>
  <c r="P704" i="23"/>
  <c r="O704" i="23"/>
  <c r="N704" i="23"/>
  <c r="M704" i="23"/>
  <c r="L704" i="23"/>
  <c r="K704" i="23"/>
  <c r="J704" i="23"/>
  <c r="I704" i="23"/>
  <c r="H704" i="23"/>
  <c r="G704" i="23"/>
  <c r="F704" i="23"/>
  <c r="P703" i="23"/>
  <c r="O703" i="23"/>
  <c r="N703" i="23"/>
  <c r="M703" i="23"/>
  <c r="L703" i="23"/>
  <c r="K703" i="23"/>
  <c r="J703" i="23"/>
  <c r="I703" i="23"/>
  <c r="H703" i="23"/>
  <c r="G703" i="23"/>
  <c r="F703" i="23"/>
  <c r="P702" i="23"/>
  <c r="O702" i="23"/>
  <c r="N702" i="23"/>
  <c r="M702" i="23"/>
  <c r="L702" i="23"/>
  <c r="K702" i="23"/>
  <c r="J702" i="23"/>
  <c r="I702" i="23"/>
  <c r="H702" i="23"/>
  <c r="G702" i="23"/>
  <c r="F702" i="23"/>
  <c r="P701" i="23"/>
  <c r="O701" i="23"/>
  <c r="N701" i="23"/>
  <c r="M701" i="23"/>
  <c r="L701" i="23"/>
  <c r="K701" i="23"/>
  <c r="J701" i="23"/>
  <c r="I701" i="23"/>
  <c r="H701" i="23"/>
  <c r="G701" i="23"/>
  <c r="F701" i="23"/>
  <c r="P700" i="23"/>
  <c r="O700" i="23"/>
  <c r="N700" i="23"/>
  <c r="M700" i="23"/>
  <c r="L700" i="23"/>
  <c r="K700" i="23"/>
  <c r="J700" i="23"/>
  <c r="I700" i="23"/>
  <c r="H700" i="23"/>
  <c r="G700" i="23"/>
  <c r="F700" i="23"/>
  <c r="P699" i="23"/>
  <c r="O699" i="23"/>
  <c r="N699" i="23"/>
  <c r="M699" i="23"/>
  <c r="L699" i="23"/>
  <c r="K699" i="23"/>
  <c r="J699" i="23"/>
  <c r="I699" i="23"/>
  <c r="H699" i="23"/>
  <c r="G699" i="23"/>
  <c r="F699" i="23"/>
  <c r="P698" i="23"/>
  <c r="O698" i="23"/>
  <c r="N698" i="23"/>
  <c r="M698" i="23"/>
  <c r="L698" i="23"/>
  <c r="K698" i="23"/>
  <c r="J698" i="23"/>
  <c r="I698" i="23"/>
  <c r="H698" i="23"/>
  <c r="G698" i="23"/>
  <c r="F698" i="23"/>
  <c r="P697" i="23"/>
  <c r="O697" i="23"/>
  <c r="N697" i="23"/>
  <c r="M697" i="23"/>
  <c r="L697" i="23"/>
  <c r="K697" i="23"/>
  <c r="J697" i="23"/>
  <c r="I697" i="23"/>
  <c r="H697" i="23"/>
  <c r="G697" i="23"/>
  <c r="F697" i="23"/>
  <c r="P696" i="23"/>
  <c r="O696" i="23"/>
  <c r="N696" i="23"/>
  <c r="M696" i="23"/>
  <c r="L696" i="23"/>
  <c r="K696" i="23"/>
  <c r="J696" i="23"/>
  <c r="I696" i="23"/>
  <c r="H696" i="23"/>
  <c r="G696" i="23"/>
  <c r="F696" i="23"/>
  <c r="P695" i="23"/>
  <c r="O695" i="23"/>
  <c r="N695" i="23"/>
  <c r="M695" i="23"/>
  <c r="L695" i="23"/>
  <c r="K695" i="23"/>
  <c r="J695" i="23"/>
  <c r="I695" i="23"/>
  <c r="H695" i="23"/>
  <c r="G695" i="23"/>
  <c r="F695" i="23"/>
  <c r="P694" i="23"/>
  <c r="O694" i="23"/>
  <c r="N694" i="23"/>
  <c r="M694" i="23"/>
  <c r="L694" i="23"/>
  <c r="K694" i="23"/>
  <c r="J694" i="23"/>
  <c r="I694" i="23"/>
  <c r="H694" i="23"/>
  <c r="G694" i="23"/>
  <c r="F694" i="23"/>
  <c r="P693" i="23"/>
  <c r="O693" i="23"/>
  <c r="N693" i="23"/>
  <c r="M693" i="23"/>
  <c r="L693" i="23"/>
  <c r="K693" i="23"/>
  <c r="J693" i="23"/>
  <c r="I693" i="23"/>
  <c r="H693" i="23"/>
  <c r="G693" i="23"/>
  <c r="F693" i="23"/>
  <c r="P692" i="23"/>
  <c r="O692" i="23"/>
  <c r="N692" i="23"/>
  <c r="M692" i="23"/>
  <c r="L692" i="23"/>
  <c r="K692" i="23"/>
  <c r="J692" i="23"/>
  <c r="I692" i="23"/>
  <c r="H692" i="23"/>
  <c r="G692" i="23"/>
  <c r="F692" i="23"/>
  <c r="P691" i="23"/>
  <c r="O691" i="23"/>
  <c r="N691" i="23"/>
  <c r="M691" i="23"/>
  <c r="L691" i="23"/>
  <c r="K691" i="23"/>
  <c r="J691" i="23"/>
  <c r="I691" i="23"/>
  <c r="H691" i="23"/>
  <c r="G691" i="23"/>
  <c r="F691" i="23"/>
  <c r="P690" i="23"/>
  <c r="O690" i="23"/>
  <c r="N690" i="23"/>
  <c r="M690" i="23"/>
  <c r="L690" i="23"/>
  <c r="K690" i="23"/>
  <c r="J690" i="23"/>
  <c r="I690" i="23"/>
  <c r="H690" i="23"/>
  <c r="G690" i="23"/>
  <c r="F690" i="23"/>
  <c r="P689" i="23"/>
  <c r="O689" i="23"/>
  <c r="N689" i="23"/>
  <c r="M689" i="23"/>
  <c r="L689" i="23"/>
  <c r="K689" i="23"/>
  <c r="J689" i="23"/>
  <c r="I689" i="23"/>
  <c r="H689" i="23"/>
  <c r="G689" i="23"/>
  <c r="F689" i="23"/>
  <c r="P688" i="23"/>
  <c r="O688" i="23"/>
  <c r="N688" i="23"/>
  <c r="M688" i="23"/>
  <c r="L688" i="23"/>
  <c r="K688" i="23"/>
  <c r="J688" i="23"/>
  <c r="I688" i="23"/>
  <c r="H688" i="23"/>
  <c r="G688" i="23"/>
  <c r="F688" i="23"/>
  <c r="P687" i="23"/>
  <c r="O687" i="23"/>
  <c r="N687" i="23"/>
  <c r="M687" i="23"/>
  <c r="L687" i="23"/>
  <c r="K687" i="23"/>
  <c r="J687" i="23"/>
  <c r="I687" i="23"/>
  <c r="H687" i="23"/>
  <c r="G687" i="23"/>
  <c r="F687" i="23"/>
  <c r="P686" i="23"/>
  <c r="O686" i="23"/>
  <c r="N686" i="23"/>
  <c r="M686" i="23"/>
  <c r="L686" i="23"/>
  <c r="K686" i="23"/>
  <c r="J686" i="23"/>
  <c r="I686" i="23"/>
  <c r="H686" i="23"/>
  <c r="G686" i="23"/>
  <c r="F686" i="23"/>
  <c r="P685" i="23"/>
  <c r="O685" i="23"/>
  <c r="N685" i="23"/>
  <c r="M685" i="23"/>
  <c r="L685" i="23"/>
  <c r="K685" i="23"/>
  <c r="J685" i="23"/>
  <c r="I685" i="23"/>
  <c r="H685" i="23"/>
  <c r="G685" i="23"/>
  <c r="F685" i="23"/>
  <c r="P684" i="23"/>
  <c r="O684" i="23"/>
  <c r="N684" i="23"/>
  <c r="M684" i="23"/>
  <c r="L684" i="23"/>
  <c r="K684" i="23"/>
  <c r="J684" i="23"/>
  <c r="I684" i="23"/>
  <c r="H684" i="23"/>
  <c r="G684" i="23"/>
  <c r="F684" i="23"/>
  <c r="P683" i="23"/>
  <c r="O683" i="23"/>
  <c r="N683" i="23"/>
  <c r="M683" i="23"/>
  <c r="L683" i="23"/>
  <c r="K683" i="23"/>
  <c r="J683" i="23"/>
  <c r="I683" i="23"/>
  <c r="H683" i="23"/>
  <c r="G683" i="23"/>
  <c r="F683" i="23"/>
  <c r="P682" i="23"/>
  <c r="O682" i="23"/>
  <c r="N682" i="23"/>
  <c r="M682" i="23"/>
  <c r="L682" i="23"/>
  <c r="K682" i="23"/>
  <c r="J682" i="23"/>
  <c r="I682" i="23"/>
  <c r="H682" i="23"/>
  <c r="G682" i="23"/>
  <c r="F682" i="23"/>
  <c r="P681" i="23"/>
  <c r="O681" i="23"/>
  <c r="N681" i="23"/>
  <c r="M681" i="23"/>
  <c r="L681" i="23"/>
  <c r="K681" i="23"/>
  <c r="J681" i="23"/>
  <c r="I681" i="23"/>
  <c r="H681" i="23"/>
  <c r="G681" i="23"/>
  <c r="F681" i="23"/>
  <c r="P680" i="23"/>
  <c r="O680" i="23"/>
  <c r="N680" i="23"/>
  <c r="M680" i="23"/>
  <c r="L680" i="23"/>
  <c r="K680" i="23"/>
  <c r="J680" i="23"/>
  <c r="I680" i="23"/>
  <c r="H680" i="23"/>
  <c r="G680" i="23"/>
  <c r="F680" i="23"/>
  <c r="P679" i="23"/>
  <c r="O679" i="23"/>
  <c r="N679" i="23"/>
  <c r="M679" i="23"/>
  <c r="L679" i="23"/>
  <c r="K679" i="23"/>
  <c r="J679" i="23"/>
  <c r="I679" i="23"/>
  <c r="H679" i="23"/>
  <c r="G679" i="23"/>
  <c r="F679" i="23"/>
  <c r="P678" i="23"/>
  <c r="O678" i="23"/>
  <c r="N678" i="23"/>
  <c r="M678" i="23"/>
  <c r="L678" i="23"/>
  <c r="K678" i="23"/>
  <c r="J678" i="23"/>
  <c r="I678" i="23"/>
  <c r="H678" i="23"/>
  <c r="G678" i="23"/>
  <c r="F678" i="23"/>
  <c r="P677" i="23"/>
  <c r="O677" i="23"/>
  <c r="N677" i="23"/>
  <c r="M677" i="23"/>
  <c r="L677" i="23"/>
  <c r="K677" i="23"/>
  <c r="J677" i="23"/>
  <c r="I677" i="23"/>
  <c r="H677" i="23"/>
  <c r="G677" i="23"/>
  <c r="F677" i="23"/>
  <c r="P676" i="23"/>
  <c r="O676" i="23"/>
  <c r="N676" i="23"/>
  <c r="M676" i="23"/>
  <c r="L676" i="23"/>
  <c r="K676" i="23"/>
  <c r="J676" i="23"/>
  <c r="I676" i="23"/>
  <c r="H676" i="23"/>
  <c r="G676" i="23"/>
  <c r="F676" i="23"/>
  <c r="P675" i="23"/>
  <c r="O675" i="23"/>
  <c r="N675" i="23"/>
  <c r="M675" i="23"/>
  <c r="L675" i="23"/>
  <c r="K675" i="23"/>
  <c r="J675" i="23"/>
  <c r="I675" i="23"/>
  <c r="H675" i="23"/>
  <c r="G675" i="23"/>
  <c r="F675" i="23"/>
  <c r="P674" i="23"/>
  <c r="O674" i="23"/>
  <c r="N674" i="23"/>
  <c r="M674" i="23"/>
  <c r="L674" i="23"/>
  <c r="K674" i="23"/>
  <c r="J674" i="23"/>
  <c r="I674" i="23"/>
  <c r="H674" i="23"/>
  <c r="G674" i="23"/>
  <c r="F674" i="23"/>
  <c r="P673" i="23"/>
  <c r="O673" i="23"/>
  <c r="N673" i="23"/>
  <c r="M673" i="23"/>
  <c r="L673" i="23"/>
  <c r="K673" i="23"/>
  <c r="J673" i="23"/>
  <c r="I673" i="23"/>
  <c r="H673" i="23"/>
  <c r="G673" i="23"/>
  <c r="F673" i="23"/>
  <c r="P672" i="23"/>
  <c r="O672" i="23"/>
  <c r="N672" i="23"/>
  <c r="M672" i="23"/>
  <c r="L672" i="23"/>
  <c r="K672" i="23"/>
  <c r="J672" i="23"/>
  <c r="I672" i="23"/>
  <c r="H672" i="23"/>
  <c r="G672" i="23"/>
  <c r="F672" i="23"/>
  <c r="P671" i="23"/>
  <c r="O671" i="23"/>
  <c r="N671" i="23"/>
  <c r="M671" i="23"/>
  <c r="L671" i="23"/>
  <c r="K671" i="23"/>
  <c r="J671" i="23"/>
  <c r="I671" i="23"/>
  <c r="H671" i="23"/>
  <c r="G671" i="23"/>
  <c r="F671" i="23"/>
  <c r="P670" i="23"/>
  <c r="O670" i="23"/>
  <c r="N670" i="23"/>
  <c r="M670" i="23"/>
  <c r="L670" i="23"/>
  <c r="K670" i="23"/>
  <c r="J670" i="23"/>
  <c r="I670" i="23"/>
  <c r="H670" i="23"/>
  <c r="G670" i="23"/>
  <c r="F670" i="23"/>
  <c r="P669" i="23"/>
  <c r="O669" i="23"/>
  <c r="N669" i="23"/>
  <c r="M669" i="23"/>
  <c r="L669" i="23"/>
  <c r="K669" i="23"/>
  <c r="J669" i="23"/>
  <c r="I669" i="23"/>
  <c r="H669" i="23"/>
  <c r="G669" i="23"/>
  <c r="F669" i="23"/>
  <c r="P668" i="23"/>
  <c r="O668" i="23"/>
  <c r="N668" i="23"/>
  <c r="M668" i="23"/>
  <c r="L668" i="23"/>
  <c r="K668" i="23"/>
  <c r="J668" i="23"/>
  <c r="I668" i="23"/>
  <c r="H668" i="23"/>
  <c r="G668" i="23"/>
  <c r="F668" i="23"/>
  <c r="P667" i="23"/>
  <c r="O667" i="23"/>
  <c r="N667" i="23"/>
  <c r="M667" i="23"/>
  <c r="L667" i="23"/>
  <c r="K667" i="23"/>
  <c r="J667" i="23"/>
  <c r="I667" i="23"/>
  <c r="H667" i="23"/>
  <c r="G667" i="23"/>
  <c r="F667" i="23"/>
  <c r="P666" i="23"/>
  <c r="O666" i="23"/>
  <c r="N666" i="23"/>
  <c r="M666" i="23"/>
  <c r="L666" i="23"/>
  <c r="K666" i="23"/>
  <c r="J666" i="23"/>
  <c r="I666" i="23"/>
  <c r="H666" i="23"/>
  <c r="G666" i="23"/>
  <c r="F666" i="23"/>
  <c r="P665" i="23"/>
  <c r="O665" i="23"/>
  <c r="N665" i="23"/>
  <c r="M665" i="23"/>
  <c r="L665" i="23"/>
  <c r="K665" i="23"/>
  <c r="J665" i="23"/>
  <c r="I665" i="23"/>
  <c r="H665" i="23"/>
  <c r="G665" i="23"/>
  <c r="F665" i="23"/>
  <c r="P664" i="23"/>
  <c r="O664" i="23"/>
  <c r="N664" i="23"/>
  <c r="M664" i="23"/>
  <c r="L664" i="23"/>
  <c r="K664" i="23"/>
  <c r="J664" i="23"/>
  <c r="I664" i="23"/>
  <c r="H664" i="23"/>
  <c r="G664" i="23"/>
  <c r="F664" i="23"/>
  <c r="P663" i="23"/>
  <c r="O663" i="23"/>
  <c r="N663" i="23"/>
  <c r="M663" i="23"/>
  <c r="L663" i="23"/>
  <c r="K663" i="23"/>
  <c r="J663" i="23"/>
  <c r="I663" i="23"/>
  <c r="H663" i="23"/>
  <c r="G663" i="23"/>
  <c r="F663" i="23"/>
  <c r="P662" i="23"/>
  <c r="O662" i="23"/>
  <c r="N662" i="23"/>
  <c r="M662" i="23"/>
  <c r="L662" i="23"/>
  <c r="K662" i="23"/>
  <c r="J662" i="23"/>
  <c r="I662" i="23"/>
  <c r="H662" i="23"/>
  <c r="G662" i="23"/>
  <c r="F662" i="23"/>
  <c r="P661" i="23"/>
  <c r="O661" i="23"/>
  <c r="N661" i="23"/>
  <c r="M661" i="23"/>
  <c r="L661" i="23"/>
  <c r="K661" i="23"/>
  <c r="J661" i="23"/>
  <c r="I661" i="23"/>
  <c r="H661" i="23"/>
  <c r="G661" i="23"/>
  <c r="F661" i="23"/>
  <c r="P660" i="23"/>
  <c r="O660" i="23"/>
  <c r="N660" i="23"/>
  <c r="M660" i="23"/>
  <c r="L660" i="23"/>
  <c r="K660" i="23"/>
  <c r="J660" i="23"/>
  <c r="I660" i="23"/>
  <c r="H660" i="23"/>
  <c r="G660" i="23"/>
  <c r="F660" i="23"/>
  <c r="P659" i="23"/>
  <c r="O659" i="23"/>
  <c r="N659" i="23"/>
  <c r="M659" i="23"/>
  <c r="L659" i="23"/>
  <c r="K659" i="23"/>
  <c r="J659" i="23"/>
  <c r="I659" i="23"/>
  <c r="H659" i="23"/>
  <c r="G659" i="23"/>
  <c r="F659" i="23"/>
  <c r="P658" i="23"/>
  <c r="O658" i="23"/>
  <c r="N658" i="23"/>
  <c r="M658" i="23"/>
  <c r="L658" i="23"/>
  <c r="K658" i="23"/>
  <c r="J658" i="23"/>
  <c r="I658" i="23"/>
  <c r="H658" i="23"/>
  <c r="G658" i="23"/>
  <c r="F658" i="23"/>
  <c r="P657" i="23"/>
  <c r="O657" i="23"/>
  <c r="N657" i="23"/>
  <c r="M657" i="23"/>
  <c r="L657" i="23"/>
  <c r="K657" i="23"/>
  <c r="J657" i="23"/>
  <c r="I657" i="23"/>
  <c r="H657" i="23"/>
  <c r="G657" i="23"/>
  <c r="F657" i="23"/>
  <c r="P656" i="23"/>
  <c r="O656" i="23"/>
  <c r="N656" i="23"/>
  <c r="M656" i="23"/>
  <c r="L656" i="23"/>
  <c r="K656" i="23"/>
  <c r="J656" i="23"/>
  <c r="I656" i="23"/>
  <c r="H656" i="23"/>
  <c r="G656" i="23"/>
  <c r="F656" i="23"/>
  <c r="P655" i="23"/>
  <c r="O655" i="23"/>
  <c r="N655" i="23"/>
  <c r="M655" i="23"/>
  <c r="L655" i="23"/>
  <c r="K655" i="23"/>
  <c r="J655" i="23"/>
  <c r="I655" i="23"/>
  <c r="H655" i="23"/>
  <c r="G655" i="23"/>
  <c r="F655" i="23"/>
  <c r="P654" i="23"/>
  <c r="O654" i="23"/>
  <c r="N654" i="23"/>
  <c r="M654" i="23"/>
  <c r="L654" i="23"/>
  <c r="K654" i="23"/>
  <c r="J654" i="23"/>
  <c r="I654" i="23"/>
  <c r="H654" i="23"/>
  <c r="G654" i="23"/>
  <c r="F654" i="23"/>
  <c r="P653" i="23"/>
  <c r="O653" i="23"/>
  <c r="N653" i="23"/>
  <c r="M653" i="23"/>
  <c r="L653" i="23"/>
  <c r="K653" i="23"/>
  <c r="J653" i="23"/>
  <c r="I653" i="23"/>
  <c r="H653" i="23"/>
  <c r="G653" i="23"/>
  <c r="F653" i="23"/>
  <c r="P652" i="23"/>
  <c r="O652" i="23"/>
  <c r="N652" i="23"/>
  <c r="M652" i="23"/>
  <c r="L652" i="23"/>
  <c r="K652" i="23"/>
  <c r="J652" i="23"/>
  <c r="I652" i="23"/>
  <c r="H652" i="23"/>
  <c r="G652" i="23"/>
  <c r="F652" i="23"/>
  <c r="P651" i="23"/>
  <c r="O651" i="23"/>
  <c r="N651" i="23"/>
  <c r="M651" i="23"/>
  <c r="L651" i="23"/>
  <c r="K651" i="23"/>
  <c r="J651" i="23"/>
  <c r="I651" i="23"/>
  <c r="H651" i="23"/>
  <c r="G651" i="23"/>
  <c r="F651" i="23"/>
  <c r="P650" i="23"/>
  <c r="O650" i="23"/>
  <c r="N650" i="23"/>
  <c r="M650" i="23"/>
  <c r="L650" i="23"/>
  <c r="K650" i="23"/>
  <c r="J650" i="23"/>
  <c r="I650" i="23"/>
  <c r="H650" i="23"/>
  <c r="G650" i="23"/>
  <c r="F650" i="23"/>
  <c r="P649" i="23"/>
  <c r="O649" i="23"/>
  <c r="N649" i="23"/>
  <c r="M649" i="23"/>
  <c r="L649" i="23"/>
  <c r="K649" i="23"/>
  <c r="J649" i="23"/>
  <c r="I649" i="23"/>
  <c r="H649" i="23"/>
  <c r="G649" i="23"/>
  <c r="F649" i="23"/>
  <c r="P648" i="23"/>
  <c r="O648" i="23"/>
  <c r="N648" i="23"/>
  <c r="M648" i="23"/>
  <c r="L648" i="23"/>
  <c r="K648" i="23"/>
  <c r="J648" i="23"/>
  <c r="I648" i="23"/>
  <c r="H648" i="23"/>
  <c r="G648" i="23"/>
  <c r="F648" i="23"/>
  <c r="P647" i="23"/>
  <c r="O647" i="23"/>
  <c r="N647" i="23"/>
  <c r="M647" i="23"/>
  <c r="L647" i="23"/>
  <c r="K647" i="23"/>
  <c r="J647" i="23"/>
  <c r="I647" i="23"/>
  <c r="H647" i="23"/>
  <c r="G647" i="23"/>
  <c r="F647" i="23"/>
  <c r="P646" i="23"/>
  <c r="O646" i="23"/>
  <c r="N646" i="23"/>
  <c r="M646" i="23"/>
  <c r="L646" i="23"/>
  <c r="K646" i="23"/>
  <c r="J646" i="23"/>
  <c r="I646" i="23"/>
  <c r="H646" i="23"/>
  <c r="G646" i="23"/>
  <c r="F646" i="23"/>
  <c r="P645" i="23"/>
  <c r="O645" i="23"/>
  <c r="N645" i="23"/>
  <c r="M645" i="23"/>
  <c r="L645" i="23"/>
  <c r="K645" i="23"/>
  <c r="J645" i="23"/>
  <c r="I645" i="23"/>
  <c r="H645" i="23"/>
  <c r="G645" i="23"/>
  <c r="F645" i="23"/>
  <c r="P644" i="23"/>
  <c r="O644" i="23"/>
  <c r="N644" i="23"/>
  <c r="M644" i="23"/>
  <c r="L644" i="23"/>
  <c r="K644" i="23"/>
  <c r="J644" i="23"/>
  <c r="I644" i="23"/>
  <c r="H644" i="23"/>
  <c r="G644" i="23"/>
  <c r="F644" i="23"/>
  <c r="P643" i="23"/>
  <c r="O643" i="23"/>
  <c r="N643" i="23"/>
  <c r="M643" i="23"/>
  <c r="L643" i="23"/>
  <c r="K643" i="23"/>
  <c r="J643" i="23"/>
  <c r="I643" i="23"/>
  <c r="H643" i="23"/>
  <c r="G643" i="23"/>
  <c r="F643" i="23"/>
  <c r="P642" i="23"/>
  <c r="O642" i="23"/>
  <c r="N642" i="23"/>
  <c r="M642" i="23"/>
  <c r="L642" i="23"/>
  <c r="K642" i="23"/>
  <c r="J642" i="23"/>
  <c r="I642" i="23"/>
  <c r="H642" i="23"/>
  <c r="G642" i="23"/>
  <c r="F642" i="23"/>
  <c r="P641" i="23"/>
  <c r="O641" i="23"/>
  <c r="N641" i="23"/>
  <c r="M641" i="23"/>
  <c r="L641" i="23"/>
  <c r="K641" i="23"/>
  <c r="J641" i="23"/>
  <c r="I641" i="23"/>
  <c r="H641" i="23"/>
  <c r="G641" i="23"/>
  <c r="F641" i="23"/>
  <c r="P640" i="23"/>
  <c r="O640" i="23"/>
  <c r="N640" i="23"/>
  <c r="M640" i="23"/>
  <c r="L640" i="23"/>
  <c r="K640" i="23"/>
  <c r="J640" i="23"/>
  <c r="I640" i="23"/>
  <c r="H640" i="23"/>
  <c r="G640" i="23"/>
  <c r="F640" i="23"/>
  <c r="P639" i="23"/>
  <c r="O639" i="23"/>
  <c r="N639" i="23"/>
  <c r="M639" i="23"/>
  <c r="L639" i="23"/>
  <c r="K639" i="23"/>
  <c r="J639" i="23"/>
  <c r="I639" i="23"/>
  <c r="H639" i="23"/>
  <c r="G639" i="23"/>
  <c r="F639" i="23"/>
  <c r="P638" i="23"/>
  <c r="O638" i="23"/>
  <c r="N638" i="23"/>
  <c r="M638" i="23"/>
  <c r="L638" i="23"/>
  <c r="K638" i="23"/>
  <c r="J638" i="23"/>
  <c r="I638" i="23"/>
  <c r="H638" i="23"/>
  <c r="G638" i="23"/>
  <c r="F638" i="23"/>
  <c r="P637" i="23"/>
  <c r="O637" i="23"/>
  <c r="N637" i="23"/>
  <c r="M637" i="23"/>
  <c r="L637" i="23"/>
  <c r="K637" i="23"/>
  <c r="J637" i="23"/>
  <c r="I637" i="23"/>
  <c r="H637" i="23"/>
  <c r="G637" i="23"/>
  <c r="F637" i="23"/>
  <c r="P636" i="23"/>
  <c r="O636" i="23"/>
  <c r="N636" i="23"/>
  <c r="M636" i="23"/>
  <c r="L636" i="23"/>
  <c r="K636" i="23"/>
  <c r="J636" i="23"/>
  <c r="I636" i="23"/>
  <c r="H636" i="23"/>
  <c r="G636" i="23"/>
  <c r="F636" i="23"/>
  <c r="P635" i="23"/>
  <c r="O635" i="23"/>
  <c r="N635" i="23"/>
  <c r="M635" i="23"/>
  <c r="L635" i="23"/>
  <c r="K635" i="23"/>
  <c r="J635" i="23"/>
  <c r="I635" i="23"/>
  <c r="H635" i="23"/>
  <c r="G635" i="23"/>
  <c r="F635" i="23"/>
  <c r="P634" i="23"/>
  <c r="O634" i="23"/>
  <c r="N634" i="23"/>
  <c r="M634" i="23"/>
  <c r="L634" i="23"/>
  <c r="K634" i="23"/>
  <c r="J634" i="23"/>
  <c r="I634" i="23"/>
  <c r="H634" i="23"/>
  <c r="G634" i="23"/>
  <c r="F634" i="23"/>
  <c r="P633" i="23"/>
  <c r="O633" i="23"/>
  <c r="N633" i="23"/>
  <c r="M633" i="23"/>
  <c r="L633" i="23"/>
  <c r="K633" i="23"/>
  <c r="J633" i="23"/>
  <c r="I633" i="23"/>
  <c r="H633" i="23"/>
  <c r="G633" i="23"/>
  <c r="F633" i="23"/>
  <c r="P632" i="23"/>
  <c r="O632" i="23"/>
  <c r="N632" i="23"/>
  <c r="M632" i="23"/>
  <c r="L632" i="23"/>
  <c r="K632" i="23"/>
  <c r="J632" i="23"/>
  <c r="I632" i="23"/>
  <c r="H632" i="23"/>
  <c r="G632" i="23"/>
  <c r="F632" i="23"/>
  <c r="P631" i="23"/>
  <c r="O631" i="23"/>
  <c r="N631" i="23"/>
  <c r="M631" i="23"/>
  <c r="L631" i="23"/>
  <c r="K631" i="23"/>
  <c r="J631" i="23"/>
  <c r="I631" i="23"/>
  <c r="H631" i="23"/>
  <c r="G631" i="23"/>
  <c r="F631" i="23"/>
  <c r="P630" i="23"/>
  <c r="O630" i="23"/>
  <c r="N630" i="23"/>
  <c r="M630" i="23"/>
  <c r="L630" i="23"/>
  <c r="K630" i="23"/>
  <c r="J630" i="23"/>
  <c r="I630" i="23"/>
  <c r="H630" i="23"/>
  <c r="G630" i="23"/>
  <c r="F630" i="23"/>
  <c r="P629" i="23"/>
  <c r="O629" i="23"/>
  <c r="N629" i="23"/>
  <c r="M629" i="23"/>
  <c r="L629" i="23"/>
  <c r="K629" i="23"/>
  <c r="J629" i="23"/>
  <c r="I629" i="23"/>
  <c r="H629" i="23"/>
  <c r="G629" i="23"/>
  <c r="F629" i="23"/>
  <c r="P628" i="23"/>
  <c r="O628" i="23"/>
  <c r="N628" i="23"/>
  <c r="M628" i="23"/>
  <c r="L628" i="23"/>
  <c r="K628" i="23"/>
  <c r="J628" i="23"/>
  <c r="I628" i="23"/>
  <c r="H628" i="23"/>
  <c r="G628" i="23"/>
  <c r="F628" i="23"/>
  <c r="P627" i="23"/>
  <c r="O627" i="23"/>
  <c r="N627" i="23"/>
  <c r="M627" i="23"/>
  <c r="L627" i="23"/>
  <c r="K627" i="23"/>
  <c r="J627" i="23"/>
  <c r="I627" i="23"/>
  <c r="H627" i="23"/>
  <c r="G627" i="23"/>
  <c r="F627" i="23"/>
  <c r="P626" i="23"/>
  <c r="O626" i="23"/>
  <c r="N626" i="23"/>
  <c r="M626" i="23"/>
  <c r="L626" i="23"/>
  <c r="K626" i="23"/>
  <c r="J626" i="23"/>
  <c r="I626" i="23"/>
  <c r="H626" i="23"/>
  <c r="G626" i="23"/>
  <c r="F626" i="23"/>
  <c r="P625" i="23"/>
  <c r="O625" i="23"/>
  <c r="N625" i="23"/>
  <c r="M625" i="23"/>
  <c r="L625" i="23"/>
  <c r="K625" i="23"/>
  <c r="J625" i="23"/>
  <c r="I625" i="23"/>
  <c r="H625" i="23"/>
  <c r="G625" i="23"/>
  <c r="F625" i="23"/>
  <c r="P624" i="23"/>
  <c r="O624" i="23"/>
  <c r="N624" i="23"/>
  <c r="M624" i="23"/>
  <c r="L624" i="23"/>
  <c r="K624" i="23"/>
  <c r="J624" i="23"/>
  <c r="I624" i="23"/>
  <c r="H624" i="23"/>
  <c r="G624" i="23"/>
  <c r="F624" i="23"/>
  <c r="P623" i="23"/>
  <c r="O623" i="23"/>
  <c r="N623" i="23"/>
  <c r="M623" i="23"/>
  <c r="L623" i="23"/>
  <c r="K623" i="23"/>
  <c r="J623" i="23"/>
  <c r="I623" i="23"/>
  <c r="H623" i="23"/>
  <c r="G623" i="23"/>
  <c r="F623" i="23"/>
  <c r="P622" i="23"/>
  <c r="O622" i="23"/>
  <c r="N622" i="23"/>
  <c r="M622" i="23"/>
  <c r="L622" i="23"/>
  <c r="K622" i="23"/>
  <c r="J622" i="23"/>
  <c r="I622" i="23"/>
  <c r="H622" i="23"/>
  <c r="G622" i="23"/>
  <c r="F622" i="23"/>
  <c r="P621" i="23"/>
  <c r="O621" i="23"/>
  <c r="N621" i="23"/>
  <c r="M621" i="23"/>
  <c r="L621" i="23"/>
  <c r="K621" i="23"/>
  <c r="J621" i="23"/>
  <c r="I621" i="23"/>
  <c r="H621" i="23"/>
  <c r="G621" i="23"/>
  <c r="F621" i="23"/>
  <c r="P620" i="23"/>
  <c r="O620" i="23"/>
  <c r="N620" i="23"/>
  <c r="M620" i="23"/>
  <c r="L620" i="23"/>
  <c r="K620" i="23"/>
  <c r="J620" i="23"/>
  <c r="I620" i="23"/>
  <c r="H620" i="23"/>
  <c r="G620" i="23"/>
  <c r="F620" i="23"/>
  <c r="P619" i="23"/>
  <c r="O619" i="23"/>
  <c r="N619" i="23"/>
  <c r="M619" i="23"/>
  <c r="L619" i="23"/>
  <c r="K619" i="23"/>
  <c r="J619" i="23"/>
  <c r="I619" i="23"/>
  <c r="H619" i="23"/>
  <c r="G619" i="23"/>
  <c r="F619" i="23"/>
  <c r="P618" i="23"/>
  <c r="O618" i="23"/>
  <c r="N618" i="23"/>
  <c r="M618" i="23"/>
  <c r="L618" i="23"/>
  <c r="K618" i="23"/>
  <c r="J618" i="23"/>
  <c r="I618" i="23"/>
  <c r="H618" i="23"/>
  <c r="G618" i="23"/>
  <c r="F618" i="23"/>
  <c r="P617" i="23"/>
  <c r="O617" i="23"/>
  <c r="N617" i="23"/>
  <c r="M617" i="23"/>
  <c r="L617" i="23"/>
  <c r="K617" i="23"/>
  <c r="J617" i="23"/>
  <c r="I617" i="23"/>
  <c r="H617" i="23"/>
  <c r="G617" i="23"/>
  <c r="F617" i="23"/>
  <c r="P616" i="23"/>
  <c r="O616" i="23"/>
  <c r="N616" i="23"/>
  <c r="M616" i="23"/>
  <c r="L616" i="23"/>
  <c r="K616" i="23"/>
  <c r="J616" i="23"/>
  <c r="I616" i="23"/>
  <c r="H616" i="23"/>
  <c r="G616" i="23"/>
  <c r="F616" i="23"/>
  <c r="P615" i="23"/>
  <c r="O615" i="23"/>
  <c r="N615" i="23"/>
  <c r="M615" i="23"/>
  <c r="L615" i="23"/>
  <c r="K615" i="23"/>
  <c r="J615" i="23"/>
  <c r="I615" i="23"/>
  <c r="H615" i="23"/>
  <c r="G615" i="23"/>
  <c r="F615" i="23"/>
  <c r="P614" i="23"/>
  <c r="O614" i="23"/>
  <c r="N614" i="23"/>
  <c r="M614" i="23"/>
  <c r="L614" i="23"/>
  <c r="K614" i="23"/>
  <c r="J614" i="23"/>
  <c r="I614" i="23"/>
  <c r="H614" i="23"/>
  <c r="G614" i="23"/>
  <c r="F614" i="23"/>
  <c r="P613" i="23"/>
  <c r="O613" i="23"/>
  <c r="N613" i="23"/>
  <c r="M613" i="23"/>
  <c r="L613" i="23"/>
  <c r="K613" i="23"/>
  <c r="J613" i="23"/>
  <c r="I613" i="23"/>
  <c r="H613" i="23"/>
  <c r="G613" i="23"/>
  <c r="F613" i="23"/>
  <c r="P612" i="23"/>
  <c r="O612" i="23"/>
  <c r="N612" i="23"/>
  <c r="M612" i="23"/>
  <c r="L612" i="23"/>
  <c r="K612" i="23"/>
  <c r="J612" i="23"/>
  <c r="I612" i="23"/>
  <c r="H612" i="23"/>
  <c r="G612" i="23"/>
  <c r="F612" i="23"/>
  <c r="P611" i="23"/>
  <c r="O611" i="23"/>
  <c r="N611" i="23"/>
  <c r="M611" i="23"/>
  <c r="L611" i="23"/>
  <c r="K611" i="23"/>
  <c r="J611" i="23"/>
  <c r="I611" i="23"/>
  <c r="H611" i="23"/>
  <c r="G611" i="23"/>
  <c r="F611" i="23"/>
  <c r="P610" i="23"/>
  <c r="O610" i="23"/>
  <c r="N610" i="23"/>
  <c r="M610" i="23"/>
  <c r="L610" i="23"/>
  <c r="K610" i="23"/>
  <c r="J610" i="23"/>
  <c r="I610" i="23"/>
  <c r="H610" i="23"/>
  <c r="G610" i="23"/>
  <c r="F610" i="23"/>
  <c r="P609" i="23"/>
  <c r="O609" i="23"/>
  <c r="N609" i="23"/>
  <c r="M609" i="23"/>
  <c r="L609" i="23"/>
  <c r="K609" i="23"/>
  <c r="J609" i="23"/>
  <c r="I609" i="23"/>
  <c r="H609" i="23"/>
  <c r="G609" i="23"/>
  <c r="F609" i="23"/>
  <c r="P608" i="23"/>
  <c r="O608" i="23"/>
  <c r="N608" i="23"/>
  <c r="M608" i="23"/>
  <c r="L608" i="23"/>
  <c r="K608" i="23"/>
  <c r="J608" i="23"/>
  <c r="I608" i="23"/>
  <c r="H608" i="23"/>
  <c r="G608" i="23"/>
  <c r="F608" i="23"/>
  <c r="P607" i="23"/>
  <c r="O607" i="23"/>
  <c r="N607" i="23"/>
  <c r="M607" i="23"/>
  <c r="L607" i="23"/>
  <c r="K607" i="23"/>
  <c r="J607" i="23"/>
  <c r="I607" i="23"/>
  <c r="H607" i="23"/>
  <c r="G607" i="23"/>
  <c r="F607" i="23"/>
  <c r="P606" i="23"/>
  <c r="O606" i="23"/>
  <c r="N606" i="23"/>
  <c r="M606" i="23"/>
  <c r="L606" i="23"/>
  <c r="K606" i="23"/>
  <c r="J606" i="23"/>
  <c r="I606" i="23"/>
  <c r="H606" i="23"/>
  <c r="G606" i="23"/>
  <c r="F606" i="23"/>
  <c r="P605" i="23"/>
  <c r="O605" i="23"/>
  <c r="N605" i="23"/>
  <c r="M605" i="23"/>
  <c r="L605" i="23"/>
  <c r="K605" i="23"/>
  <c r="J605" i="23"/>
  <c r="I605" i="23"/>
  <c r="H605" i="23"/>
  <c r="G605" i="23"/>
  <c r="F605" i="23"/>
  <c r="P604" i="23"/>
  <c r="O604" i="23"/>
  <c r="N604" i="23"/>
  <c r="M604" i="23"/>
  <c r="L604" i="23"/>
  <c r="K604" i="23"/>
  <c r="J604" i="23"/>
  <c r="I604" i="23"/>
  <c r="H604" i="23"/>
  <c r="G604" i="23"/>
  <c r="F604" i="23"/>
  <c r="P603" i="23"/>
  <c r="O603" i="23"/>
  <c r="N603" i="23"/>
  <c r="M603" i="23"/>
  <c r="L603" i="23"/>
  <c r="K603" i="23"/>
  <c r="J603" i="23"/>
  <c r="I603" i="23"/>
  <c r="H603" i="23"/>
  <c r="G603" i="23"/>
  <c r="F603" i="23"/>
  <c r="P602" i="23"/>
  <c r="O602" i="23"/>
  <c r="N602" i="23"/>
  <c r="M602" i="23"/>
  <c r="L602" i="23"/>
  <c r="K602" i="23"/>
  <c r="J602" i="23"/>
  <c r="I602" i="23"/>
  <c r="H602" i="23"/>
  <c r="G602" i="23"/>
  <c r="F602" i="23"/>
  <c r="P601" i="23"/>
  <c r="O601" i="23"/>
  <c r="N601" i="23"/>
  <c r="M601" i="23"/>
  <c r="L601" i="23"/>
  <c r="K601" i="23"/>
  <c r="J601" i="23"/>
  <c r="I601" i="23"/>
  <c r="H601" i="23"/>
  <c r="G601" i="23"/>
  <c r="F601" i="23"/>
  <c r="P600" i="23"/>
  <c r="O600" i="23"/>
  <c r="N600" i="23"/>
  <c r="M600" i="23"/>
  <c r="L600" i="23"/>
  <c r="K600" i="23"/>
  <c r="J600" i="23"/>
  <c r="I600" i="23"/>
  <c r="H600" i="23"/>
  <c r="G600" i="23"/>
  <c r="F600" i="23"/>
  <c r="P599" i="23"/>
  <c r="O599" i="23"/>
  <c r="N599" i="23"/>
  <c r="M599" i="23"/>
  <c r="L599" i="23"/>
  <c r="K599" i="23"/>
  <c r="J599" i="23"/>
  <c r="I599" i="23"/>
  <c r="H599" i="23"/>
  <c r="G599" i="23"/>
  <c r="F599" i="23"/>
  <c r="P598" i="23"/>
  <c r="O598" i="23"/>
  <c r="N598" i="23"/>
  <c r="M598" i="23"/>
  <c r="L598" i="23"/>
  <c r="K598" i="23"/>
  <c r="J598" i="23"/>
  <c r="I598" i="23"/>
  <c r="H598" i="23"/>
  <c r="G598" i="23"/>
  <c r="F598" i="23"/>
  <c r="P597" i="23"/>
  <c r="O597" i="23"/>
  <c r="N597" i="23"/>
  <c r="M597" i="23"/>
  <c r="L597" i="23"/>
  <c r="K597" i="23"/>
  <c r="J597" i="23"/>
  <c r="I597" i="23"/>
  <c r="H597" i="23"/>
  <c r="G597" i="23"/>
  <c r="F597" i="23"/>
  <c r="P596" i="23"/>
  <c r="O596" i="23"/>
  <c r="N596" i="23"/>
  <c r="M596" i="23"/>
  <c r="L596" i="23"/>
  <c r="K596" i="23"/>
  <c r="J596" i="23"/>
  <c r="I596" i="23"/>
  <c r="H596" i="23"/>
  <c r="G596" i="23"/>
  <c r="F596" i="23"/>
  <c r="P595" i="23"/>
  <c r="O595" i="23"/>
  <c r="N595" i="23"/>
  <c r="M595" i="23"/>
  <c r="L595" i="23"/>
  <c r="K595" i="23"/>
  <c r="J595" i="23"/>
  <c r="I595" i="23"/>
  <c r="H595" i="23"/>
  <c r="G595" i="23"/>
  <c r="F595" i="23"/>
  <c r="P594" i="23"/>
  <c r="O594" i="23"/>
  <c r="N594" i="23"/>
  <c r="M594" i="23"/>
  <c r="L594" i="23"/>
  <c r="K594" i="23"/>
  <c r="J594" i="23"/>
  <c r="I594" i="23"/>
  <c r="H594" i="23"/>
  <c r="G594" i="23"/>
  <c r="F594" i="23"/>
  <c r="P593" i="23"/>
  <c r="O593" i="23"/>
  <c r="N593" i="23"/>
  <c r="M593" i="23"/>
  <c r="L593" i="23"/>
  <c r="K593" i="23"/>
  <c r="J593" i="23"/>
  <c r="I593" i="23"/>
  <c r="H593" i="23"/>
  <c r="G593" i="23"/>
  <c r="F593" i="23"/>
  <c r="P592" i="23"/>
  <c r="O592" i="23"/>
  <c r="N592" i="23"/>
  <c r="M592" i="23"/>
  <c r="L592" i="23"/>
  <c r="K592" i="23"/>
  <c r="J592" i="23"/>
  <c r="I592" i="23"/>
  <c r="H592" i="23"/>
  <c r="G592" i="23"/>
  <c r="F592" i="23"/>
  <c r="P591" i="23"/>
  <c r="O591" i="23"/>
  <c r="N591" i="23"/>
  <c r="M591" i="23"/>
  <c r="L591" i="23"/>
  <c r="K591" i="23"/>
  <c r="J591" i="23"/>
  <c r="I591" i="23"/>
  <c r="H591" i="23"/>
  <c r="G591" i="23"/>
  <c r="F591" i="23"/>
  <c r="P590" i="23"/>
  <c r="O590" i="23"/>
  <c r="N590" i="23"/>
  <c r="M590" i="23"/>
  <c r="L590" i="23"/>
  <c r="K590" i="23"/>
  <c r="J590" i="23"/>
  <c r="I590" i="23"/>
  <c r="H590" i="23"/>
  <c r="G590" i="23"/>
  <c r="F590" i="23"/>
  <c r="P589" i="23"/>
  <c r="O589" i="23"/>
  <c r="N589" i="23"/>
  <c r="M589" i="23"/>
  <c r="L589" i="23"/>
  <c r="K589" i="23"/>
  <c r="J589" i="23"/>
  <c r="I589" i="23"/>
  <c r="H589" i="23"/>
  <c r="G589" i="23"/>
  <c r="F589" i="23"/>
  <c r="P588" i="23"/>
  <c r="O588" i="23"/>
  <c r="N588" i="23"/>
  <c r="M588" i="23"/>
  <c r="L588" i="23"/>
  <c r="K588" i="23"/>
  <c r="J588" i="23"/>
  <c r="I588" i="23"/>
  <c r="H588" i="23"/>
  <c r="G588" i="23"/>
  <c r="F588" i="23"/>
  <c r="P587" i="23"/>
  <c r="O587" i="23"/>
  <c r="N587" i="23"/>
  <c r="M587" i="23"/>
  <c r="L587" i="23"/>
  <c r="K587" i="23"/>
  <c r="J587" i="23"/>
  <c r="I587" i="23"/>
  <c r="H587" i="23"/>
  <c r="G587" i="23"/>
  <c r="F587" i="23"/>
  <c r="P586" i="23"/>
  <c r="O586" i="23"/>
  <c r="N586" i="23"/>
  <c r="M586" i="23"/>
  <c r="L586" i="23"/>
  <c r="K586" i="23"/>
  <c r="J586" i="23"/>
  <c r="I586" i="23"/>
  <c r="H586" i="23"/>
  <c r="G586" i="23"/>
  <c r="F586" i="23"/>
  <c r="P585" i="23"/>
  <c r="O585" i="23"/>
  <c r="N585" i="23"/>
  <c r="M585" i="23"/>
  <c r="L585" i="23"/>
  <c r="K585" i="23"/>
  <c r="J585" i="23"/>
  <c r="I585" i="23"/>
  <c r="H585" i="23"/>
  <c r="G585" i="23"/>
  <c r="F585" i="23"/>
  <c r="P584" i="23"/>
  <c r="O584" i="23"/>
  <c r="N584" i="23"/>
  <c r="M584" i="23"/>
  <c r="L584" i="23"/>
  <c r="K584" i="23"/>
  <c r="J584" i="23"/>
  <c r="I584" i="23"/>
  <c r="H584" i="23"/>
  <c r="G584" i="23"/>
  <c r="F584" i="23"/>
  <c r="P583" i="23"/>
  <c r="O583" i="23"/>
  <c r="N583" i="23"/>
  <c r="M583" i="23"/>
  <c r="L583" i="23"/>
  <c r="K583" i="23"/>
  <c r="J583" i="23"/>
  <c r="I583" i="23"/>
  <c r="H583" i="23"/>
  <c r="G583" i="23"/>
  <c r="F583" i="23"/>
  <c r="P582" i="23"/>
  <c r="O582" i="23"/>
  <c r="N582" i="23"/>
  <c r="M582" i="23"/>
  <c r="L582" i="23"/>
  <c r="K582" i="23"/>
  <c r="J582" i="23"/>
  <c r="I582" i="23"/>
  <c r="H582" i="23"/>
  <c r="G582" i="23"/>
  <c r="F582" i="23"/>
  <c r="P581" i="23"/>
  <c r="O581" i="23"/>
  <c r="N581" i="23"/>
  <c r="M581" i="23"/>
  <c r="L581" i="23"/>
  <c r="K581" i="23"/>
  <c r="J581" i="23"/>
  <c r="I581" i="23"/>
  <c r="H581" i="23"/>
  <c r="G581" i="23"/>
  <c r="F581" i="23"/>
  <c r="P580" i="23"/>
  <c r="O580" i="23"/>
  <c r="N580" i="23"/>
  <c r="M580" i="23"/>
  <c r="L580" i="23"/>
  <c r="K580" i="23"/>
  <c r="J580" i="23"/>
  <c r="I580" i="23"/>
  <c r="H580" i="23"/>
  <c r="G580" i="23"/>
  <c r="F580" i="23"/>
  <c r="P579" i="23"/>
  <c r="O579" i="23"/>
  <c r="N579" i="23"/>
  <c r="M579" i="23"/>
  <c r="L579" i="23"/>
  <c r="K579" i="23"/>
  <c r="J579" i="23"/>
  <c r="I579" i="23"/>
  <c r="H579" i="23"/>
  <c r="G579" i="23"/>
  <c r="F579" i="23"/>
  <c r="P578" i="23"/>
  <c r="O578" i="23"/>
  <c r="N578" i="23"/>
  <c r="M578" i="23"/>
  <c r="L578" i="23"/>
  <c r="K578" i="23"/>
  <c r="J578" i="23"/>
  <c r="I578" i="23"/>
  <c r="H578" i="23"/>
  <c r="G578" i="23"/>
  <c r="F578" i="23"/>
  <c r="P577" i="23"/>
  <c r="O577" i="23"/>
  <c r="N577" i="23"/>
  <c r="M577" i="23"/>
  <c r="L577" i="23"/>
  <c r="K577" i="23"/>
  <c r="J577" i="23"/>
  <c r="I577" i="23"/>
  <c r="H577" i="23"/>
  <c r="G577" i="23"/>
  <c r="F577" i="23"/>
  <c r="P576" i="23"/>
  <c r="O576" i="23"/>
  <c r="N576" i="23"/>
  <c r="M576" i="23"/>
  <c r="L576" i="23"/>
  <c r="K576" i="23"/>
  <c r="J576" i="23"/>
  <c r="I576" i="23"/>
  <c r="H576" i="23"/>
  <c r="G576" i="23"/>
  <c r="F576" i="23"/>
  <c r="P575" i="23"/>
  <c r="O575" i="23"/>
  <c r="N575" i="23"/>
  <c r="M575" i="23"/>
  <c r="L575" i="23"/>
  <c r="K575" i="23"/>
  <c r="J575" i="23"/>
  <c r="I575" i="23"/>
  <c r="H575" i="23"/>
  <c r="G575" i="23"/>
  <c r="F575" i="23"/>
  <c r="P574" i="23"/>
  <c r="O574" i="23"/>
  <c r="N574" i="23"/>
  <c r="M574" i="23"/>
  <c r="L574" i="23"/>
  <c r="K574" i="23"/>
  <c r="J574" i="23"/>
  <c r="I574" i="23"/>
  <c r="H574" i="23"/>
  <c r="G574" i="23"/>
  <c r="F574" i="23"/>
  <c r="P573" i="23"/>
  <c r="O573" i="23"/>
  <c r="N573" i="23"/>
  <c r="M573" i="23"/>
  <c r="L573" i="23"/>
  <c r="K573" i="23"/>
  <c r="J573" i="23"/>
  <c r="I573" i="23"/>
  <c r="H573" i="23"/>
  <c r="G573" i="23"/>
  <c r="F573" i="23"/>
  <c r="P572" i="23"/>
  <c r="O572" i="23"/>
  <c r="N572" i="23"/>
  <c r="M572" i="23"/>
  <c r="L572" i="23"/>
  <c r="K572" i="23"/>
  <c r="J572" i="23"/>
  <c r="I572" i="23"/>
  <c r="H572" i="23"/>
  <c r="G572" i="23"/>
  <c r="F572" i="23"/>
  <c r="P571" i="23"/>
  <c r="O571" i="23"/>
  <c r="N571" i="23"/>
  <c r="M571" i="23"/>
  <c r="L571" i="23"/>
  <c r="K571" i="23"/>
  <c r="J571" i="23"/>
  <c r="I571" i="23"/>
  <c r="H571" i="23"/>
  <c r="G571" i="23"/>
  <c r="F571" i="23"/>
  <c r="P570" i="23"/>
  <c r="O570" i="23"/>
  <c r="N570" i="23"/>
  <c r="M570" i="23"/>
  <c r="L570" i="23"/>
  <c r="K570" i="23"/>
  <c r="J570" i="23"/>
  <c r="I570" i="23"/>
  <c r="H570" i="23"/>
  <c r="G570" i="23"/>
  <c r="F570" i="23"/>
  <c r="P569" i="23"/>
  <c r="O569" i="23"/>
  <c r="N569" i="23"/>
  <c r="M569" i="23"/>
  <c r="L569" i="23"/>
  <c r="K569" i="23"/>
  <c r="J569" i="23"/>
  <c r="I569" i="23"/>
  <c r="H569" i="23"/>
  <c r="G569" i="23"/>
  <c r="F569" i="23"/>
  <c r="P568" i="23"/>
  <c r="O568" i="23"/>
  <c r="N568" i="23"/>
  <c r="M568" i="23"/>
  <c r="L568" i="23"/>
  <c r="K568" i="23"/>
  <c r="J568" i="23"/>
  <c r="I568" i="23"/>
  <c r="H568" i="23"/>
  <c r="G568" i="23"/>
  <c r="F568" i="23"/>
  <c r="P567" i="23"/>
  <c r="O567" i="23"/>
  <c r="N567" i="23"/>
  <c r="M567" i="23"/>
  <c r="L567" i="23"/>
  <c r="K567" i="23"/>
  <c r="J567" i="23"/>
  <c r="I567" i="23"/>
  <c r="H567" i="23"/>
  <c r="G567" i="23"/>
  <c r="F567" i="23"/>
  <c r="P566" i="23"/>
  <c r="O566" i="23"/>
  <c r="N566" i="23"/>
  <c r="M566" i="23"/>
  <c r="L566" i="23"/>
  <c r="K566" i="23"/>
  <c r="J566" i="23"/>
  <c r="I566" i="23"/>
  <c r="H566" i="23"/>
  <c r="G566" i="23"/>
  <c r="F566" i="23"/>
  <c r="P565" i="23"/>
  <c r="O565" i="23"/>
  <c r="N565" i="23"/>
  <c r="M565" i="23"/>
  <c r="L565" i="23"/>
  <c r="K565" i="23"/>
  <c r="J565" i="23"/>
  <c r="I565" i="23"/>
  <c r="H565" i="23"/>
  <c r="G565" i="23"/>
  <c r="F565" i="23"/>
  <c r="P564" i="23"/>
  <c r="O564" i="23"/>
  <c r="N564" i="23"/>
  <c r="M564" i="23"/>
  <c r="L564" i="23"/>
  <c r="K564" i="23"/>
  <c r="J564" i="23"/>
  <c r="I564" i="23"/>
  <c r="H564" i="23"/>
  <c r="G564" i="23"/>
  <c r="F564" i="23"/>
  <c r="P563" i="23"/>
  <c r="O563" i="23"/>
  <c r="N563" i="23"/>
  <c r="M563" i="23"/>
  <c r="L563" i="23"/>
  <c r="K563" i="23"/>
  <c r="J563" i="23"/>
  <c r="I563" i="23"/>
  <c r="H563" i="23"/>
  <c r="G563" i="23"/>
  <c r="F563" i="23"/>
  <c r="P562" i="23"/>
  <c r="O562" i="23"/>
  <c r="N562" i="23"/>
  <c r="M562" i="23"/>
  <c r="L562" i="23"/>
  <c r="K562" i="23"/>
  <c r="J562" i="23"/>
  <c r="I562" i="23"/>
  <c r="H562" i="23"/>
  <c r="G562" i="23"/>
  <c r="F562" i="23"/>
  <c r="P561" i="23"/>
  <c r="O561" i="23"/>
  <c r="N561" i="23"/>
  <c r="M561" i="23"/>
  <c r="L561" i="23"/>
  <c r="K561" i="23"/>
  <c r="J561" i="23"/>
  <c r="I561" i="23"/>
  <c r="H561" i="23"/>
  <c r="G561" i="23"/>
  <c r="F561" i="23"/>
  <c r="P560" i="23"/>
  <c r="O560" i="23"/>
  <c r="N560" i="23"/>
  <c r="M560" i="23"/>
  <c r="L560" i="23"/>
  <c r="K560" i="23"/>
  <c r="J560" i="23"/>
  <c r="I560" i="23"/>
  <c r="H560" i="23"/>
  <c r="G560" i="23"/>
  <c r="F560" i="23"/>
  <c r="P559" i="23"/>
  <c r="O559" i="23"/>
  <c r="N559" i="23"/>
  <c r="M559" i="23"/>
  <c r="L559" i="23"/>
  <c r="K559" i="23"/>
  <c r="J559" i="23"/>
  <c r="I559" i="23"/>
  <c r="H559" i="23"/>
  <c r="G559" i="23"/>
  <c r="F559" i="23"/>
  <c r="P558" i="23"/>
  <c r="O558" i="23"/>
  <c r="N558" i="23"/>
  <c r="M558" i="23"/>
  <c r="L558" i="23"/>
  <c r="K558" i="23"/>
  <c r="J558" i="23"/>
  <c r="I558" i="23"/>
  <c r="H558" i="23"/>
  <c r="G558" i="23"/>
  <c r="F558" i="23"/>
  <c r="P557" i="23"/>
  <c r="O557" i="23"/>
  <c r="N557" i="23"/>
  <c r="M557" i="23"/>
  <c r="L557" i="23"/>
  <c r="K557" i="23"/>
  <c r="J557" i="23"/>
  <c r="I557" i="23"/>
  <c r="H557" i="23"/>
  <c r="G557" i="23"/>
  <c r="F557" i="23"/>
  <c r="P556" i="23"/>
  <c r="O556" i="23"/>
  <c r="N556" i="23"/>
  <c r="M556" i="23"/>
  <c r="L556" i="23"/>
  <c r="K556" i="23"/>
  <c r="J556" i="23"/>
  <c r="I556" i="23"/>
  <c r="H556" i="23"/>
  <c r="G556" i="23"/>
  <c r="F556" i="23"/>
  <c r="P555" i="23"/>
  <c r="O555" i="23"/>
  <c r="N555" i="23"/>
  <c r="M555" i="23"/>
  <c r="L555" i="23"/>
  <c r="K555" i="23"/>
  <c r="J555" i="23"/>
  <c r="I555" i="23"/>
  <c r="H555" i="23"/>
  <c r="G555" i="23"/>
  <c r="F555" i="23"/>
  <c r="P554" i="23"/>
  <c r="O554" i="23"/>
  <c r="N554" i="23"/>
  <c r="M554" i="23"/>
  <c r="L554" i="23"/>
  <c r="K554" i="23"/>
  <c r="J554" i="23"/>
  <c r="I554" i="23"/>
  <c r="H554" i="23"/>
  <c r="G554" i="23"/>
  <c r="F554" i="23"/>
  <c r="P553" i="23"/>
  <c r="O553" i="23"/>
  <c r="N553" i="23"/>
  <c r="M553" i="23"/>
  <c r="L553" i="23"/>
  <c r="K553" i="23"/>
  <c r="J553" i="23"/>
  <c r="I553" i="23"/>
  <c r="H553" i="23"/>
  <c r="G553" i="23"/>
  <c r="F553" i="23"/>
  <c r="P552" i="23"/>
  <c r="O552" i="23"/>
  <c r="N552" i="23"/>
  <c r="M552" i="23"/>
  <c r="L552" i="23"/>
  <c r="K552" i="23"/>
  <c r="J552" i="23"/>
  <c r="I552" i="23"/>
  <c r="H552" i="23"/>
  <c r="G552" i="23"/>
  <c r="F552" i="23"/>
  <c r="P551" i="23"/>
  <c r="O551" i="23"/>
  <c r="N551" i="23"/>
  <c r="M551" i="23"/>
  <c r="L551" i="23"/>
  <c r="K551" i="23"/>
  <c r="J551" i="23"/>
  <c r="I551" i="23"/>
  <c r="H551" i="23"/>
  <c r="G551" i="23"/>
  <c r="F551" i="23"/>
  <c r="P550" i="23"/>
  <c r="O550" i="23"/>
  <c r="N550" i="23"/>
  <c r="M550" i="23"/>
  <c r="L550" i="23"/>
  <c r="K550" i="23"/>
  <c r="J550" i="23"/>
  <c r="I550" i="23"/>
  <c r="H550" i="23"/>
  <c r="G550" i="23"/>
  <c r="F550" i="23"/>
  <c r="P549" i="23"/>
  <c r="O549" i="23"/>
  <c r="N549" i="23"/>
  <c r="M549" i="23"/>
  <c r="L549" i="23"/>
  <c r="K549" i="23"/>
  <c r="J549" i="23"/>
  <c r="I549" i="23"/>
  <c r="H549" i="23"/>
  <c r="G549" i="23"/>
  <c r="F549" i="23"/>
  <c r="P548" i="23"/>
  <c r="O548" i="23"/>
  <c r="N548" i="23"/>
  <c r="M548" i="23"/>
  <c r="L548" i="23"/>
  <c r="K548" i="23"/>
  <c r="J548" i="23"/>
  <c r="I548" i="23"/>
  <c r="H548" i="23"/>
  <c r="G548" i="23"/>
  <c r="F548" i="23"/>
  <c r="P547" i="23"/>
  <c r="O547" i="23"/>
  <c r="N547" i="23"/>
  <c r="M547" i="23"/>
  <c r="L547" i="23"/>
  <c r="K547" i="23"/>
  <c r="J547" i="23"/>
  <c r="I547" i="23"/>
  <c r="H547" i="23"/>
  <c r="G547" i="23"/>
  <c r="F547" i="23"/>
  <c r="P546" i="23"/>
  <c r="O546" i="23"/>
  <c r="N546" i="23"/>
  <c r="M546" i="23"/>
  <c r="L546" i="23"/>
  <c r="K546" i="23"/>
  <c r="J546" i="23"/>
  <c r="I546" i="23"/>
  <c r="H546" i="23"/>
  <c r="G546" i="23"/>
  <c r="F546" i="23"/>
  <c r="P545" i="23"/>
  <c r="O545" i="23"/>
  <c r="N545" i="23"/>
  <c r="M545" i="23"/>
  <c r="L545" i="23"/>
  <c r="K545" i="23"/>
  <c r="J545" i="23"/>
  <c r="I545" i="23"/>
  <c r="H545" i="23"/>
  <c r="G545" i="23"/>
  <c r="F545" i="23"/>
  <c r="P544" i="23"/>
  <c r="O544" i="23"/>
  <c r="N544" i="23"/>
  <c r="M544" i="23"/>
  <c r="L544" i="23"/>
  <c r="K544" i="23"/>
  <c r="J544" i="23"/>
  <c r="I544" i="23"/>
  <c r="H544" i="23"/>
  <c r="G544" i="23"/>
  <c r="F544" i="23"/>
  <c r="P543" i="23"/>
  <c r="O543" i="23"/>
  <c r="N543" i="23"/>
  <c r="M543" i="23"/>
  <c r="L543" i="23"/>
  <c r="K543" i="23"/>
  <c r="J543" i="23"/>
  <c r="I543" i="23"/>
  <c r="H543" i="23"/>
  <c r="G543" i="23"/>
  <c r="F543" i="23"/>
  <c r="P542" i="23"/>
  <c r="O542" i="23"/>
  <c r="N542" i="23"/>
  <c r="M542" i="23"/>
  <c r="L542" i="23"/>
  <c r="K542" i="23"/>
  <c r="J542" i="23"/>
  <c r="I542" i="23"/>
  <c r="H542" i="23"/>
  <c r="G542" i="23"/>
  <c r="F542" i="23"/>
  <c r="P541" i="23"/>
  <c r="O541" i="23"/>
  <c r="N541" i="23"/>
  <c r="M541" i="23"/>
  <c r="L541" i="23"/>
  <c r="K541" i="23"/>
  <c r="J541" i="23"/>
  <c r="I541" i="23"/>
  <c r="H541" i="23"/>
  <c r="G541" i="23"/>
  <c r="F541" i="23"/>
  <c r="P540" i="23"/>
  <c r="O540" i="23"/>
  <c r="N540" i="23"/>
  <c r="M540" i="23"/>
  <c r="L540" i="23"/>
  <c r="K540" i="23"/>
  <c r="J540" i="23"/>
  <c r="I540" i="23"/>
  <c r="H540" i="23"/>
  <c r="G540" i="23"/>
  <c r="F540" i="23"/>
  <c r="P539" i="23"/>
  <c r="O539" i="23"/>
  <c r="N539" i="23"/>
  <c r="M539" i="23"/>
  <c r="L539" i="23"/>
  <c r="K539" i="23"/>
  <c r="J539" i="23"/>
  <c r="I539" i="23"/>
  <c r="H539" i="23"/>
  <c r="G539" i="23"/>
  <c r="F539" i="23"/>
  <c r="P538" i="23"/>
  <c r="O538" i="23"/>
  <c r="N538" i="23"/>
  <c r="M538" i="23"/>
  <c r="L538" i="23"/>
  <c r="K538" i="23"/>
  <c r="J538" i="23"/>
  <c r="I538" i="23"/>
  <c r="H538" i="23"/>
  <c r="G538" i="23"/>
  <c r="F538" i="23"/>
  <c r="P537" i="23"/>
  <c r="O537" i="23"/>
  <c r="N537" i="23"/>
  <c r="M537" i="23"/>
  <c r="L537" i="23"/>
  <c r="K537" i="23"/>
  <c r="J537" i="23"/>
  <c r="I537" i="23"/>
  <c r="H537" i="23"/>
  <c r="G537" i="23"/>
  <c r="F537" i="23"/>
  <c r="P536" i="23"/>
  <c r="O536" i="23"/>
  <c r="N536" i="23"/>
  <c r="M536" i="23"/>
  <c r="L536" i="23"/>
  <c r="K536" i="23"/>
  <c r="J536" i="23"/>
  <c r="I536" i="23"/>
  <c r="H536" i="23"/>
  <c r="G536" i="23"/>
  <c r="F536" i="23"/>
  <c r="P535" i="23"/>
  <c r="O535" i="23"/>
  <c r="N535" i="23"/>
  <c r="M535" i="23"/>
  <c r="L535" i="23"/>
  <c r="K535" i="23"/>
  <c r="J535" i="23"/>
  <c r="I535" i="23"/>
  <c r="H535" i="23"/>
  <c r="G535" i="23"/>
  <c r="F535" i="23"/>
  <c r="P534" i="23"/>
  <c r="O534" i="23"/>
  <c r="N534" i="23"/>
  <c r="M534" i="23"/>
  <c r="L534" i="23"/>
  <c r="K534" i="23"/>
  <c r="J534" i="23"/>
  <c r="I534" i="23"/>
  <c r="H534" i="23"/>
  <c r="G534" i="23"/>
  <c r="F534" i="23"/>
  <c r="P533" i="23"/>
  <c r="O533" i="23"/>
  <c r="N533" i="23"/>
  <c r="M533" i="23"/>
  <c r="L533" i="23"/>
  <c r="K533" i="23"/>
  <c r="J533" i="23"/>
  <c r="I533" i="23"/>
  <c r="H533" i="23"/>
  <c r="G533" i="23"/>
  <c r="F533" i="23"/>
  <c r="P532" i="23"/>
  <c r="O532" i="23"/>
  <c r="N532" i="23"/>
  <c r="M532" i="23"/>
  <c r="L532" i="23"/>
  <c r="K532" i="23"/>
  <c r="J532" i="23"/>
  <c r="I532" i="23"/>
  <c r="H532" i="23"/>
  <c r="G532" i="23"/>
  <c r="F532" i="23"/>
  <c r="P531" i="23"/>
  <c r="O531" i="23"/>
  <c r="N531" i="23"/>
  <c r="M531" i="23"/>
  <c r="L531" i="23"/>
  <c r="K531" i="23"/>
  <c r="J531" i="23"/>
  <c r="I531" i="23"/>
  <c r="H531" i="23"/>
  <c r="G531" i="23"/>
  <c r="F531" i="23"/>
  <c r="P530" i="23"/>
  <c r="O530" i="23"/>
  <c r="N530" i="23"/>
  <c r="M530" i="23"/>
  <c r="L530" i="23"/>
  <c r="K530" i="23"/>
  <c r="J530" i="23"/>
  <c r="I530" i="23"/>
  <c r="H530" i="23"/>
  <c r="G530" i="23"/>
  <c r="F530" i="23"/>
  <c r="P529" i="23"/>
  <c r="O529" i="23"/>
  <c r="N529" i="23"/>
  <c r="M529" i="23"/>
  <c r="L529" i="23"/>
  <c r="K529" i="23"/>
  <c r="J529" i="23"/>
  <c r="I529" i="23"/>
  <c r="H529" i="23"/>
  <c r="G529" i="23"/>
  <c r="F529" i="23"/>
  <c r="P528" i="23"/>
  <c r="O528" i="23"/>
  <c r="N528" i="23"/>
  <c r="M528" i="23"/>
  <c r="L528" i="23"/>
  <c r="K528" i="23"/>
  <c r="J528" i="23"/>
  <c r="I528" i="23"/>
  <c r="H528" i="23"/>
  <c r="G528" i="23"/>
  <c r="F528" i="23"/>
  <c r="P527" i="23"/>
  <c r="O527" i="23"/>
  <c r="N527" i="23"/>
  <c r="M527" i="23"/>
  <c r="L527" i="23"/>
  <c r="K527" i="23"/>
  <c r="J527" i="23"/>
  <c r="I527" i="23"/>
  <c r="H527" i="23"/>
  <c r="G527" i="23"/>
  <c r="F527" i="23"/>
  <c r="P526" i="23"/>
  <c r="O526" i="23"/>
  <c r="N526" i="23"/>
  <c r="M526" i="23"/>
  <c r="L526" i="23"/>
  <c r="K526" i="23"/>
  <c r="J526" i="23"/>
  <c r="I526" i="23"/>
  <c r="H526" i="23"/>
  <c r="G526" i="23"/>
  <c r="F526" i="23"/>
  <c r="P525" i="23"/>
  <c r="O525" i="23"/>
  <c r="N525" i="23"/>
  <c r="M525" i="23"/>
  <c r="L525" i="23"/>
  <c r="K525" i="23"/>
  <c r="J525" i="23"/>
  <c r="I525" i="23"/>
  <c r="H525" i="23"/>
  <c r="G525" i="23"/>
  <c r="F525" i="23"/>
  <c r="P524" i="23"/>
  <c r="O524" i="23"/>
  <c r="N524" i="23"/>
  <c r="M524" i="23"/>
  <c r="L524" i="23"/>
  <c r="K524" i="23"/>
  <c r="J524" i="23"/>
  <c r="I524" i="23"/>
  <c r="H524" i="23"/>
  <c r="G524" i="23"/>
  <c r="F524" i="23"/>
  <c r="P523" i="23"/>
  <c r="O523" i="23"/>
  <c r="N523" i="23"/>
  <c r="M523" i="23"/>
  <c r="L523" i="23"/>
  <c r="K523" i="23"/>
  <c r="J523" i="23"/>
  <c r="I523" i="23"/>
  <c r="H523" i="23"/>
  <c r="G523" i="23"/>
  <c r="F523" i="23"/>
  <c r="P522" i="23"/>
  <c r="O522" i="23"/>
  <c r="N522" i="23"/>
  <c r="M522" i="23"/>
  <c r="L522" i="23"/>
  <c r="K522" i="23"/>
  <c r="J522" i="23"/>
  <c r="I522" i="23"/>
  <c r="H522" i="23"/>
  <c r="G522" i="23"/>
  <c r="F522" i="23"/>
  <c r="P521" i="23"/>
  <c r="O521" i="23"/>
  <c r="N521" i="23"/>
  <c r="M521" i="23"/>
  <c r="L521" i="23"/>
  <c r="K521" i="23"/>
  <c r="J521" i="23"/>
  <c r="I521" i="23"/>
  <c r="H521" i="23"/>
  <c r="G521" i="23"/>
  <c r="F521" i="23"/>
  <c r="P520" i="23"/>
  <c r="O520" i="23"/>
  <c r="N520" i="23"/>
  <c r="M520" i="23"/>
  <c r="L520" i="23"/>
  <c r="K520" i="23"/>
  <c r="J520" i="23"/>
  <c r="I520" i="23"/>
  <c r="H520" i="23"/>
  <c r="G520" i="23"/>
  <c r="F520" i="23"/>
  <c r="P519" i="23"/>
  <c r="O519" i="23"/>
  <c r="N519" i="23"/>
  <c r="M519" i="23"/>
  <c r="L519" i="23"/>
  <c r="K519" i="23"/>
  <c r="J519" i="23"/>
  <c r="I519" i="23"/>
  <c r="H519" i="23"/>
  <c r="G519" i="23"/>
  <c r="F519" i="23"/>
  <c r="P518" i="23"/>
  <c r="O518" i="23"/>
  <c r="N518" i="23"/>
  <c r="M518" i="23"/>
  <c r="L518" i="23"/>
  <c r="K518" i="23"/>
  <c r="J518" i="23"/>
  <c r="I518" i="23"/>
  <c r="H518" i="23"/>
  <c r="G518" i="23"/>
  <c r="F518" i="23"/>
  <c r="P517" i="23"/>
  <c r="O517" i="23"/>
  <c r="N517" i="23"/>
  <c r="M517" i="23"/>
  <c r="L517" i="23"/>
  <c r="K517" i="23"/>
  <c r="J517" i="23"/>
  <c r="I517" i="23"/>
  <c r="H517" i="23"/>
  <c r="G517" i="23"/>
  <c r="F517" i="23"/>
  <c r="P516" i="23"/>
  <c r="O516" i="23"/>
  <c r="N516" i="23"/>
  <c r="M516" i="23"/>
  <c r="L516" i="23"/>
  <c r="K516" i="23"/>
  <c r="J516" i="23"/>
  <c r="I516" i="23"/>
  <c r="H516" i="23"/>
  <c r="G516" i="23"/>
  <c r="F516" i="23"/>
  <c r="P515" i="23"/>
  <c r="O515" i="23"/>
  <c r="N515" i="23"/>
  <c r="M515" i="23"/>
  <c r="L515" i="23"/>
  <c r="K515" i="23"/>
  <c r="J515" i="23"/>
  <c r="I515" i="23"/>
  <c r="H515" i="23"/>
  <c r="G515" i="23"/>
  <c r="F515" i="23"/>
  <c r="P514" i="23"/>
  <c r="O514" i="23"/>
  <c r="N514" i="23"/>
  <c r="M514" i="23"/>
  <c r="L514" i="23"/>
  <c r="K514" i="23"/>
  <c r="J514" i="23"/>
  <c r="I514" i="23"/>
  <c r="H514" i="23"/>
  <c r="G514" i="23"/>
  <c r="F514" i="23"/>
  <c r="P513" i="23"/>
  <c r="O513" i="23"/>
  <c r="N513" i="23"/>
  <c r="M513" i="23"/>
  <c r="L513" i="23"/>
  <c r="K513" i="23"/>
  <c r="J513" i="23"/>
  <c r="I513" i="23"/>
  <c r="H513" i="23"/>
  <c r="G513" i="23"/>
  <c r="F513" i="23"/>
  <c r="P512" i="23"/>
  <c r="O512" i="23"/>
  <c r="N512" i="23"/>
  <c r="M512" i="23"/>
  <c r="L512" i="23"/>
  <c r="K512" i="23"/>
  <c r="J512" i="23"/>
  <c r="I512" i="23"/>
  <c r="H512" i="23"/>
  <c r="G512" i="23"/>
  <c r="F512" i="23"/>
  <c r="P511" i="23"/>
  <c r="O511" i="23"/>
  <c r="N511" i="23"/>
  <c r="M511" i="23"/>
  <c r="L511" i="23"/>
  <c r="K511" i="23"/>
  <c r="J511" i="23"/>
  <c r="I511" i="23"/>
  <c r="H511" i="23"/>
  <c r="G511" i="23"/>
  <c r="F511" i="23"/>
  <c r="P510" i="23"/>
  <c r="O510" i="23"/>
  <c r="N510" i="23"/>
  <c r="M510" i="23"/>
  <c r="L510" i="23"/>
  <c r="K510" i="23"/>
  <c r="J510" i="23"/>
  <c r="I510" i="23"/>
  <c r="H510" i="23"/>
  <c r="G510" i="23"/>
  <c r="F510" i="23"/>
  <c r="P509" i="23"/>
  <c r="O509" i="23"/>
  <c r="N509" i="23"/>
  <c r="M509" i="23"/>
  <c r="L509" i="23"/>
  <c r="K509" i="23"/>
  <c r="J509" i="23"/>
  <c r="I509" i="23"/>
  <c r="H509" i="23"/>
  <c r="G509" i="23"/>
  <c r="F509" i="23"/>
  <c r="P508" i="23"/>
  <c r="O508" i="23"/>
  <c r="N508" i="23"/>
  <c r="M508" i="23"/>
  <c r="L508" i="23"/>
  <c r="K508" i="23"/>
  <c r="J508" i="23"/>
  <c r="I508" i="23"/>
  <c r="H508" i="23"/>
  <c r="G508" i="23"/>
  <c r="F508" i="23"/>
  <c r="P507" i="23"/>
  <c r="O507" i="23"/>
  <c r="N507" i="23"/>
  <c r="M507" i="23"/>
  <c r="L507" i="23"/>
  <c r="K507" i="23"/>
  <c r="J507" i="23"/>
  <c r="I507" i="23"/>
  <c r="H507" i="23"/>
  <c r="G507" i="23"/>
  <c r="F507" i="23"/>
  <c r="P506" i="23"/>
  <c r="O506" i="23"/>
  <c r="N506" i="23"/>
  <c r="M506" i="23"/>
  <c r="L506" i="23"/>
  <c r="K506" i="23"/>
  <c r="J506" i="23"/>
  <c r="I506" i="23"/>
  <c r="H506" i="23"/>
  <c r="G506" i="23"/>
  <c r="F506" i="23"/>
  <c r="P505" i="23"/>
  <c r="O505" i="23"/>
  <c r="N505" i="23"/>
  <c r="M505" i="23"/>
  <c r="L505" i="23"/>
  <c r="K505" i="23"/>
  <c r="J505" i="23"/>
  <c r="I505" i="23"/>
  <c r="H505" i="23"/>
  <c r="G505" i="23"/>
  <c r="F505" i="23"/>
  <c r="P504" i="23"/>
  <c r="O504" i="23"/>
  <c r="N504" i="23"/>
  <c r="M504" i="23"/>
  <c r="L504" i="23"/>
  <c r="K504" i="23"/>
  <c r="J504" i="23"/>
  <c r="I504" i="23"/>
  <c r="H504" i="23"/>
  <c r="G504" i="23"/>
  <c r="F504" i="23"/>
  <c r="P503" i="23"/>
  <c r="O503" i="23"/>
  <c r="N503" i="23"/>
  <c r="M503" i="23"/>
  <c r="L503" i="23"/>
  <c r="K503" i="23"/>
  <c r="J503" i="23"/>
  <c r="I503" i="23"/>
  <c r="H503" i="23"/>
  <c r="G503" i="23"/>
  <c r="F503" i="23"/>
  <c r="P502" i="23"/>
  <c r="O502" i="23"/>
  <c r="N502" i="23"/>
  <c r="M502" i="23"/>
  <c r="L502" i="23"/>
  <c r="K502" i="23"/>
  <c r="J502" i="23"/>
  <c r="I502" i="23"/>
  <c r="H502" i="23"/>
  <c r="G502" i="23"/>
  <c r="F502" i="23"/>
  <c r="P501" i="23"/>
  <c r="O501" i="23"/>
  <c r="N501" i="23"/>
  <c r="M501" i="23"/>
  <c r="L501" i="23"/>
  <c r="K501" i="23"/>
  <c r="J501" i="23"/>
  <c r="I501" i="23"/>
  <c r="H501" i="23"/>
  <c r="G501" i="23"/>
  <c r="F501" i="23"/>
  <c r="P500" i="23"/>
  <c r="O500" i="23"/>
  <c r="N500" i="23"/>
  <c r="M500" i="23"/>
  <c r="L500" i="23"/>
  <c r="K500" i="23"/>
  <c r="J500" i="23"/>
  <c r="I500" i="23"/>
  <c r="H500" i="23"/>
  <c r="G500" i="23"/>
  <c r="F500" i="23"/>
  <c r="P499" i="23"/>
  <c r="O499" i="23"/>
  <c r="N499" i="23"/>
  <c r="M499" i="23"/>
  <c r="L499" i="23"/>
  <c r="K499" i="23"/>
  <c r="J499" i="23"/>
  <c r="I499" i="23"/>
  <c r="H499" i="23"/>
  <c r="G499" i="23"/>
  <c r="F499" i="23"/>
  <c r="P498" i="23"/>
  <c r="O498" i="23"/>
  <c r="N498" i="23"/>
  <c r="M498" i="23"/>
  <c r="L498" i="23"/>
  <c r="K498" i="23"/>
  <c r="J498" i="23"/>
  <c r="I498" i="23"/>
  <c r="H498" i="23"/>
  <c r="G498" i="23"/>
  <c r="F498" i="23"/>
  <c r="P497" i="23"/>
  <c r="O497" i="23"/>
  <c r="N497" i="23"/>
  <c r="M497" i="23"/>
  <c r="L497" i="23"/>
  <c r="K497" i="23"/>
  <c r="J497" i="23"/>
  <c r="I497" i="23"/>
  <c r="H497" i="23"/>
  <c r="G497" i="23"/>
  <c r="F497" i="23"/>
  <c r="P496" i="23"/>
  <c r="O496" i="23"/>
  <c r="N496" i="23"/>
  <c r="M496" i="23"/>
  <c r="L496" i="23"/>
  <c r="K496" i="23"/>
  <c r="J496" i="23"/>
  <c r="I496" i="23"/>
  <c r="H496" i="23"/>
  <c r="G496" i="23"/>
  <c r="F496" i="23"/>
  <c r="P495" i="23"/>
  <c r="O495" i="23"/>
  <c r="N495" i="23"/>
  <c r="M495" i="23"/>
  <c r="L495" i="23"/>
  <c r="K495" i="23"/>
  <c r="J495" i="23"/>
  <c r="I495" i="23"/>
  <c r="H495" i="23"/>
  <c r="G495" i="23"/>
  <c r="F495" i="23"/>
  <c r="P494" i="23"/>
  <c r="O494" i="23"/>
  <c r="N494" i="23"/>
  <c r="M494" i="23"/>
  <c r="L494" i="23"/>
  <c r="K494" i="23"/>
  <c r="J494" i="23"/>
  <c r="I494" i="23"/>
  <c r="H494" i="23"/>
  <c r="G494" i="23"/>
  <c r="F494" i="23"/>
  <c r="P493" i="23"/>
  <c r="O493" i="23"/>
  <c r="N493" i="23"/>
  <c r="M493" i="23"/>
  <c r="L493" i="23"/>
  <c r="K493" i="23"/>
  <c r="J493" i="23"/>
  <c r="I493" i="23"/>
  <c r="H493" i="23"/>
  <c r="G493" i="23"/>
  <c r="F493" i="23"/>
  <c r="P492" i="23"/>
  <c r="O492" i="23"/>
  <c r="N492" i="23"/>
  <c r="M492" i="23"/>
  <c r="L492" i="23"/>
  <c r="K492" i="23"/>
  <c r="J492" i="23"/>
  <c r="I492" i="23"/>
  <c r="H492" i="23"/>
  <c r="G492" i="23"/>
  <c r="F492" i="23"/>
  <c r="P491" i="23"/>
  <c r="O491" i="23"/>
  <c r="N491" i="23"/>
  <c r="M491" i="23"/>
  <c r="L491" i="23"/>
  <c r="K491" i="23"/>
  <c r="J491" i="23"/>
  <c r="I491" i="23"/>
  <c r="H491" i="23"/>
  <c r="G491" i="23"/>
  <c r="F491" i="23"/>
  <c r="P490" i="23"/>
  <c r="O490" i="23"/>
  <c r="N490" i="23"/>
  <c r="M490" i="23"/>
  <c r="L490" i="23"/>
  <c r="K490" i="23"/>
  <c r="J490" i="23"/>
  <c r="I490" i="23"/>
  <c r="H490" i="23"/>
  <c r="G490" i="23"/>
  <c r="F490" i="23"/>
  <c r="P489" i="23"/>
  <c r="O489" i="23"/>
  <c r="N489" i="23"/>
  <c r="M489" i="23"/>
  <c r="L489" i="23"/>
  <c r="K489" i="23"/>
  <c r="J489" i="23"/>
  <c r="I489" i="23"/>
  <c r="H489" i="23"/>
  <c r="G489" i="23"/>
  <c r="F489" i="23"/>
  <c r="P488" i="23"/>
  <c r="O488" i="23"/>
  <c r="N488" i="23"/>
  <c r="M488" i="23"/>
  <c r="L488" i="23"/>
  <c r="K488" i="23"/>
  <c r="J488" i="23"/>
  <c r="I488" i="23"/>
  <c r="H488" i="23"/>
  <c r="G488" i="23"/>
  <c r="F488" i="23"/>
  <c r="P487" i="23"/>
  <c r="O487" i="23"/>
  <c r="N487" i="23"/>
  <c r="M487" i="23"/>
  <c r="L487" i="23"/>
  <c r="K487" i="23"/>
  <c r="J487" i="23"/>
  <c r="I487" i="23"/>
  <c r="H487" i="23"/>
  <c r="G487" i="23"/>
  <c r="F487" i="23"/>
  <c r="P486" i="23"/>
  <c r="O486" i="23"/>
  <c r="N486" i="23"/>
  <c r="M486" i="23"/>
  <c r="L486" i="23"/>
  <c r="K486" i="23"/>
  <c r="J486" i="23"/>
  <c r="I486" i="23"/>
  <c r="H486" i="23"/>
  <c r="G486" i="23"/>
  <c r="F486" i="23"/>
  <c r="P485" i="23"/>
  <c r="O485" i="23"/>
  <c r="N485" i="23"/>
  <c r="M485" i="23"/>
  <c r="L485" i="23"/>
  <c r="K485" i="23"/>
  <c r="J485" i="23"/>
  <c r="I485" i="23"/>
  <c r="H485" i="23"/>
  <c r="G485" i="23"/>
  <c r="F485" i="23"/>
  <c r="P484" i="23"/>
  <c r="O484" i="23"/>
  <c r="N484" i="23"/>
  <c r="M484" i="23"/>
  <c r="L484" i="23"/>
  <c r="K484" i="23"/>
  <c r="J484" i="23"/>
  <c r="I484" i="23"/>
  <c r="H484" i="23"/>
  <c r="G484" i="23"/>
  <c r="F484" i="23"/>
  <c r="P483" i="23"/>
  <c r="O483" i="23"/>
  <c r="N483" i="23"/>
  <c r="M483" i="23"/>
  <c r="L483" i="23"/>
  <c r="K483" i="23"/>
  <c r="J483" i="23"/>
  <c r="I483" i="23"/>
  <c r="H483" i="23"/>
  <c r="G483" i="23"/>
  <c r="F483" i="23"/>
  <c r="P482" i="23"/>
  <c r="O482" i="23"/>
  <c r="N482" i="23"/>
  <c r="M482" i="23"/>
  <c r="L482" i="23"/>
  <c r="K482" i="23"/>
  <c r="J482" i="23"/>
  <c r="I482" i="23"/>
  <c r="H482" i="23"/>
  <c r="G482" i="23"/>
  <c r="F482" i="23"/>
  <c r="P481" i="23"/>
  <c r="O481" i="23"/>
  <c r="N481" i="23"/>
  <c r="M481" i="23"/>
  <c r="L481" i="23"/>
  <c r="K481" i="23"/>
  <c r="J481" i="23"/>
  <c r="I481" i="23"/>
  <c r="H481" i="23"/>
  <c r="G481" i="23"/>
  <c r="F481" i="23"/>
  <c r="P480" i="23"/>
  <c r="O480" i="23"/>
  <c r="N480" i="23"/>
  <c r="M480" i="23"/>
  <c r="L480" i="23"/>
  <c r="K480" i="23"/>
  <c r="J480" i="23"/>
  <c r="I480" i="23"/>
  <c r="H480" i="23"/>
  <c r="G480" i="23"/>
  <c r="F480" i="23"/>
  <c r="P479" i="23"/>
  <c r="O479" i="23"/>
  <c r="N479" i="23"/>
  <c r="M479" i="23"/>
  <c r="L479" i="23"/>
  <c r="K479" i="23"/>
  <c r="J479" i="23"/>
  <c r="I479" i="23"/>
  <c r="H479" i="23"/>
  <c r="G479" i="23"/>
  <c r="F479" i="23"/>
  <c r="P478" i="23"/>
  <c r="O478" i="23"/>
  <c r="N478" i="23"/>
  <c r="M478" i="23"/>
  <c r="L478" i="23"/>
  <c r="K478" i="23"/>
  <c r="J478" i="23"/>
  <c r="I478" i="23"/>
  <c r="H478" i="23"/>
  <c r="G478" i="23"/>
  <c r="F478" i="23"/>
  <c r="P477" i="23"/>
  <c r="O477" i="23"/>
  <c r="N477" i="23"/>
  <c r="M477" i="23"/>
  <c r="L477" i="23"/>
  <c r="K477" i="23"/>
  <c r="J477" i="23"/>
  <c r="I477" i="23"/>
  <c r="H477" i="23"/>
  <c r="G477" i="23"/>
  <c r="F477" i="23"/>
  <c r="P476" i="23"/>
  <c r="O476" i="23"/>
  <c r="N476" i="23"/>
  <c r="M476" i="23"/>
  <c r="L476" i="23"/>
  <c r="K476" i="23"/>
  <c r="J476" i="23"/>
  <c r="I476" i="23"/>
  <c r="H476" i="23"/>
  <c r="G476" i="23"/>
  <c r="F476" i="23"/>
  <c r="P475" i="23"/>
  <c r="O475" i="23"/>
  <c r="N475" i="23"/>
  <c r="M475" i="23"/>
  <c r="L475" i="23"/>
  <c r="K475" i="23"/>
  <c r="J475" i="23"/>
  <c r="I475" i="23"/>
  <c r="H475" i="23"/>
  <c r="G475" i="23"/>
  <c r="F475" i="23"/>
  <c r="P474" i="23"/>
  <c r="O474" i="23"/>
  <c r="N474" i="23"/>
  <c r="M474" i="23"/>
  <c r="L474" i="23"/>
  <c r="K474" i="23"/>
  <c r="J474" i="23"/>
  <c r="I474" i="23"/>
  <c r="H474" i="23"/>
  <c r="G474" i="23"/>
  <c r="F474" i="23"/>
  <c r="P473" i="23"/>
  <c r="O473" i="23"/>
  <c r="N473" i="23"/>
  <c r="M473" i="23"/>
  <c r="L473" i="23"/>
  <c r="K473" i="23"/>
  <c r="J473" i="23"/>
  <c r="I473" i="23"/>
  <c r="H473" i="23"/>
  <c r="G473" i="23"/>
  <c r="F473" i="23"/>
  <c r="P472" i="23"/>
  <c r="O472" i="23"/>
  <c r="N472" i="23"/>
  <c r="M472" i="23"/>
  <c r="L472" i="23"/>
  <c r="K472" i="23"/>
  <c r="J472" i="23"/>
  <c r="I472" i="23"/>
  <c r="H472" i="23"/>
  <c r="G472" i="23"/>
  <c r="F472" i="23"/>
  <c r="P471" i="23"/>
  <c r="O471" i="23"/>
  <c r="N471" i="23"/>
  <c r="M471" i="23"/>
  <c r="L471" i="23"/>
  <c r="K471" i="23"/>
  <c r="J471" i="23"/>
  <c r="I471" i="23"/>
  <c r="H471" i="23"/>
  <c r="G471" i="23"/>
  <c r="F471" i="23"/>
  <c r="P470" i="23"/>
  <c r="O470" i="23"/>
  <c r="N470" i="23"/>
  <c r="M470" i="23"/>
  <c r="L470" i="23"/>
  <c r="K470" i="23"/>
  <c r="J470" i="23"/>
  <c r="I470" i="23"/>
  <c r="H470" i="23"/>
  <c r="G470" i="23"/>
  <c r="F470" i="23"/>
  <c r="P469" i="23"/>
  <c r="O469" i="23"/>
  <c r="N469" i="23"/>
  <c r="M469" i="23"/>
  <c r="L469" i="23"/>
  <c r="K469" i="23"/>
  <c r="J469" i="23"/>
  <c r="I469" i="23"/>
  <c r="H469" i="23"/>
  <c r="G469" i="23"/>
  <c r="F469" i="23"/>
  <c r="P468" i="23"/>
  <c r="O468" i="23"/>
  <c r="N468" i="23"/>
  <c r="M468" i="23"/>
  <c r="L468" i="23"/>
  <c r="K468" i="23"/>
  <c r="J468" i="23"/>
  <c r="I468" i="23"/>
  <c r="H468" i="23"/>
  <c r="G468" i="23"/>
  <c r="F468" i="23"/>
  <c r="P467" i="23"/>
  <c r="O467" i="23"/>
  <c r="N467" i="23"/>
  <c r="M467" i="23"/>
  <c r="L467" i="23"/>
  <c r="K467" i="23"/>
  <c r="J467" i="23"/>
  <c r="I467" i="23"/>
  <c r="H467" i="23"/>
  <c r="G467" i="23"/>
  <c r="F467" i="23"/>
  <c r="P466" i="23"/>
  <c r="O466" i="23"/>
  <c r="N466" i="23"/>
  <c r="M466" i="23"/>
  <c r="L466" i="23"/>
  <c r="K466" i="23"/>
  <c r="J466" i="23"/>
  <c r="I466" i="23"/>
  <c r="H466" i="23"/>
  <c r="G466" i="23"/>
  <c r="F466" i="23"/>
  <c r="P465" i="23"/>
  <c r="O465" i="23"/>
  <c r="N465" i="23"/>
  <c r="M465" i="23"/>
  <c r="L465" i="23"/>
  <c r="K465" i="23"/>
  <c r="J465" i="23"/>
  <c r="I465" i="23"/>
  <c r="H465" i="23"/>
  <c r="G465" i="23"/>
  <c r="F465" i="23"/>
  <c r="P464" i="23"/>
  <c r="O464" i="23"/>
  <c r="N464" i="23"/>
  <c r="M464" i="23"/>
  <c r="L464" i="23"/>
  <c r="K464" i="23"/>
  <c r="J464" i="23"/>
  <c r="I464" i="23"/>
  <c r="H464" i="23"/>
  <c r="G464" i="23"/>
  <c r="F464" i="23"/>
  <c r="P463" i="23"/>
  <c r="O463" i="23"/>
  <c r="N463" i="23"/>
  <c r="M463" i="23"/>
  <c r="L463" i="23"/>
  <c r="K463" i="23"/>
  <c r="J463" i="23"/>
  <c r="I463" i="23"/>
  <c r="H463" i="23"/>
  <c r="G463" i="23"/>
  <c r="F463" i="23"/>
  <c r="P462" i="23"/>
  <c r="O462" i="23"/>
  <c r="N462" i="23"/>
  <c r="M462" i="23"/>
  <c r="L462" i="23"/>
  <c r="K462" i="23"/>
  <c r="J462" i="23"/>
  <c r="I462" i="23"/>
  <c r="H462" i="23"/>
  <c r="G462" i="23"/>
  <c r="F462" i="23"/>
  <c r="P461" i="23"/>
  <c r="O461" i="23"/>
  <c r="N461" i="23"/>
  <c r="M461" i="23"/>
  <c r="L461" i="23"/>
  <c r="K461" i="23"/>
  <c r="J461" i="23"/>
  <c r="I461" i="23"/>
  <c r="H461" i="23"/>
  <c r="G461" i="23"/>
  <c r="F461" i="23"/>
  <c r="P460" i="23"/>
  <c r="O460" i="23"/>
  <c r="N460" i="23"/>
  <c r="M460" i="23"/>
  <c r="L460" i="23"/>
  <c r="K460" i="23"/>
  <c r="J460" i="23"/>
  <c r="I460" i="23"/>
  <c r="H460" i="23"/>
  <c r="G460" i="23"/>
  <c r="F460" i="23"/>
  <c r="P459" i="23"/>
  <c r="O459" i="23"/>
  <c r="N459" i="23"/>
  <c r="M459" i="23"/>
  <c r="L459" i="23"/>
  <c r="K459" i="23"/>
  <c r="J459" i="23"/>
  <c r="I459" i="23"/>
  <c r="H459" i="23"/>
  <c r="G459" i="23"/>
  <c r="F459" i="23"/>
  <c r="P458" i="23"/>
  <c r="O458" i="23"/>
  <c r="N458" i="23"/>
  <c r="M458" i="23"/>
  <c r="L458" i="23"/>
  <c r="K458" i="23"/>
  <c r="J458" i="23"/>
  <c r="I458" i="23"/>
  <c r="H458" i="23"/>
  <c r="G458" i="23"/>
  <c r="F458" i="23"/>
  <c r="P457" i="23"/>
  <c r="O457" i="23"/>
  <c r="N457" i="23"/>
  <c r="M457" i="23"/>
  <c r="L457" i="23"/>
  <c r="K457" i="23"/>
  <c r="J457" i="23"/>
  <c r="I457" i="23"/>
  <c r="H457" i="23"/>
  <c r="G457" i="23"/>
  <c r="F457" i="23"/>
  <c r="P456" i="23"/>
  <c r="O456" i="23"/>
  <c r="N456" i="23"/>
  <c r="M456" i="23"/>
  <c r="L456" i="23"/>
  <c r="K456" i="23"/>
  <c r="J456" i="23"/>
  <c r="I456" i="23"/>
  <c r="H456" i="23"/>
  <c r="G456" i="23"/>
  <c r="F456" i="23"/>
  <c r="P455" i="23"/>
  <c r="O455" i="23"/>
  <c r="N455" i="23"/>
  <c r="M455" i="23"/>
  <c r="L455" i="23"/>
  <c r="K455" i="23"/>
  <c r="J455" i="23"/>
  <c r="I455" i="23"/>
  <c r="H455" i="23"/>
  <c r="G455" i="23"/>
  <c r="F455" i="23"/>
  <c r="P454" i="23"/>
  <c r="O454" i="23"/>
  <c r="N454" i="23"/>
  <c r="M454" i="23"/>
  <c r="L454" i="23"/>
  <c r="K454" i="23"/>
  <c r="J454" i="23"/>
  <c r="I454" i="23"/>
  <c r="H454" i="23"/>
  <c r="G454" i="23"/>
  <c r="F454" i="23"/>
  <c r="P453" i="23"/>
  <c r="O453" i="23"/>
  <c r="N453" i="23"/>
  <c r="M453" i="23"/>
  <c r="L453" i="23"/>
  <c r="K453" i="23"/>
  <c r="J453" i="23"/>
  <c r="I453" i="23"/>
  <c r="H453" i="23"/>
  <c r="G453" i="23"/>
  <c r="F453" i="23"/>
  <c r="P452" i="23"/>
  <c r="O452" i="23"/>
  <c r="N452" i="23"/>
  <c r="M452" i="23"/>
  <c r="L452" i="23"/>
  <c r="K452" i="23"/>
  <c r="J452" i="23"/>
  <c r="I452" i="23"/>
  <c r="H452" i="23"/>
  <c r="G452" i="23"/>
  <c r="F452" i="23"/>
  <c r="P451" i="23"/>
  <c r="O451" i="23"/>
  <c r="N451" i="23"/>
  <c r="M451" i="23"/>
  <c r="L451" i="23"/>
  <c r="K451" i="23"/>
  <c r="J451" i="23"/>
  <c r="I451" i="23"/>
  <c r="H451" i="23"/>
  <c r="G451" i="23"/>
  <c r="F451" i="23"/>
  <c r="P450" i="23"/>
  <c r="O450" i="23"/>
  <c r="N450" i="23"/>
  <c r="M450" i="23"/>
  <c r="L450" i="23"/>
  <c r="K450" i="23"/>
  <c r="J450" i="23"/>
  <c r="I450" i="23"/>
  <c r="H450" i="23"/>
  <c r="G450" i="23"/>
  <c r="F450" i="23"/>
  <c r="P449" i="23"/>
  <c r="O449" i="23"/>
  <c r="N449" i="23"/>
  <c r="M449" i="23"/>
  <c r="L449" i="23"/>
  <c r="K449" i="23"/>
  <c r="J449" i="23"/>
  <c r="I449" i="23"/>
  <c r="H449" i="23"/>
  <c r="G449" i="23"/>
  <c r="F449" i="23"/>
  <c r="P448" i="23"/>
  <c r="O448" i="23"/>
  <c r="N448" i="23"/>
  <c r="M448" i="23"/>
  <c r="L448" i="23"/>
  <c r="K448" i="23"/>
  <c r="J448" i="23"/>
  <c r="I448" i="23"/>
  <c r="H448" i="23"/>
  <c r="G448" i="23"/>
  <c r="F448" i="23"/>
  <c r="P447" i="23"/>
  <c r="O447" i="23"/>
  <c r="N447" i="23"/>
  <c r="M447" i="23"/>
  <c r="L447" i="23"/>
  <c r="K447" i="23"/>
  <c r="J447" i="23"/>
  <c r="I447" i="23"/>
  <c r="H447" i="23"/>
  <c r="G447" i="23"/>
  <c r="F447" i="23"/>
  <c r="P446" i="23"/>
  <c r="O446" i="23"/>
  <c r="N446" i="23"/>
  <c r="M446" i="23"/>
  <c r="L446" i="23"/>
  <c r="K446" i="23"/>
  <c r="J446" i="23"/>
  <c r="I446" i="23"/>
  <c r="H446" i="23"/>
  <c r="G446" i="23"/>
  <c r="F446" i="23"/>
  <c r="P445" i="23"/>
  <c r="O445" i="23"/>
  <c r="N445" i="23"/>
  <c r="M445" i="23"/>
  <c r="L445" i="23"/>
  <c r="K445" i="23"/>
  <c r="J445" i="23"/>
  <c r="I445" i="23"/>
  <c r="H445" i="23"/>
  <c r="G445" i="23"/>
  <c r="F445" i="23"/>
  <c r="P444" i="23"/>
  <c r="O444" i="23"/>
  <c r="N444" i="23"/>
  <c r="M444" i="23"/>
  <c r="L444" i="23"/>
  <c r="K444" i="23"/>
  <c r="J444" i="23"/>
  <c r="I444" i="23"/>
  <c r="H444" i="23"/>
  <c r="G444" i="23"/>
  <c r="F444" i="23"/>
  <c r="P443" i="23"/>
  <c r="O443" i="23"/>
  <c r="N443" i="23"/>
  <c r="M443" i="23"/>
  <c r="L443" i="23"/>
  <c r="K443" i="23"/>
  <c r="J443" i="23"/>
  <c r="I443" i="23"/>
  <c r="H443" i="23"/>
  <c r="G443" i="23"/>
  <c r="F443" i="23"/>
  <c r="P442" i="23"/>
  <c r="O442" i="23"/>
  <c r="N442" i="23"/>
  <c r="M442" i="23"/>
  <c r="L442" i="23"/>
  <c r="K442" i="23"/>
  <c r="J442" i="23"/>
  <c r="I442" i="23"/>
  <c r="H442" i="23"/>
  <c r="G442" i="23"/>
  <c r="F442" i="23"/>
  <c r="P441" i="23"/>
  <c r="O441" i="23"/>
  <c r="N441" i="23"/>
  <c r="M441" i="23"/>
  <c r="L441" i="23"/>
  <c r="K441" i="23"/>
  <c r="J441" i="23"/>
  <c r="I441" i="23"/>
  <c r="H441" i="23"/>
  <c r="G441" i="23"/>
  <c r="F441" i="23"/>
  <c r="P440" i="23"/>
  <c r="O440" i="23"/>
  <c r="N440" i="23"/>
  <c r="M440" i="23"/>
  <c r="L440" i="23"/>
  <c r="K440" i="23"/>
  <c r="J440" i="23"/>
  <c r="I440" i="23"/>
  <c r="H440" i="23"/>
  <c r="G440" i="23"/>
  <c r="F440" i="23"/>
  <c r="P439" i="23"/>
  <c r="O439" i="23"/>
  <c r="N439" i="23"/>
  <c r="M439" i="23"/>
  <c r="L439" i="23"/>
  <c r="K439" i="23"/>
  <c r="J439" i="23"/>
  <c r="I439" i="23"/>
  <c r="H439" i="23"/>
  <c r="G439" i="23"/>
  <c r="F439" i="23"/>
  <c r="P438" i="23"/>
  <c r="O438" i="23"/>
  <c r="N438" i="23"/>
  <c r="M438" i="23"/>
  <c r="L438" i="23"/>
  <c r="K438" i="23"/>
  <c r="J438" i="23"/>
  <c r="I438" i="23"/>
  <c r="H438" i="23"/>
  <c r="G438" i="23"/>
  <c r="F438" i="23"/>
  <c r="P437" i="23"/>
  <c r="O437" i="23"/>
  <c r="N437" i="23"/>
  <c r="M437" i="23"/>
  <c r="L437" i="23"/>
  <c r="K437" i="23"/>
  <c r="J437" i="23"/>
  <c r="I437" i="23"/>
  <c r="H437" i="23"/>
  <c r="G437" i="23"/>
  <c r="F437" i="23"/>
  <c r="P436" i="23"/>
  <c r="O436" i="23"/>
  <c r="N436" i="23"/>
  <c r="M436" i="23"/>
  <c r="L436" i="23"/>
  <c r="K436" i="23"/>
  <c r="J436" i="23"/>
  <c r="I436" i="23"/>
  <c r="H436" i="23"/>
  <c r="G436" i="23"/>
  <c r="F436" i="23"/>
  <c r="P435" i="23"/>
  <c r="O435" i="23"/>
  <c r="N435" i="23"/>
  <c r="M435" i="23"/>
  <c r="L435" i="23"/>
  <c r="K435" i="23"/>
  <c r="J435" i="23"/>
  <c r="I435" i="23"/>
  <c r="H435" i="23"/>
  <c r="G435" i="23"/>
  <c r="F435" i="23"/>
  <c r="P434" i="23"/>
  <c r="O434" i="23"/>
  <c r="N434" i="23"/>
  <c r="M434" i="23"/>
  <c r="L434" i="23"/>
  <c r="K434" i="23"/>
  <c r="J434" i="23"/>
  <c r="I434" i="23"/>
  <c r="H434" i="23"/>
  <c r="G434" i="23"/>
  <c r="F434" i="23"/>
  <c r="P433" i="23"/>
  <c r="O433" i="23"/>
  <c r="N433" i="23"/>
  <c r="M433" i="23"/>
  <c r="L433" i="23"/>
  <c r="K433" i="23"/>
  <c r="J433" i="23"/>
  <c r="I433" i="23"/>
  <c r="H433" i="23"/>
  <c r="G433" i="23"/>
  <c r="F433" i="23"/>
  <c r="P432" i="23"/>
  <c r="O432" i="23"/>
  <c r="N432" i="23"/>
  <c r="M432" i="23"/>
  <c r="L432" i="23"/>
  <c r="K432" i="23"/>
  <c r="J432" i="23"/>
  <c r="I432" i="23"/>
  <c r="H432" i="23"/>
  <c r="G432" i="23"/>
  <c r="F432" i="23"/>
  <c r="P431" i="23"/>
  <c r="O431" i="23"/>
  <c r="N431" i="23"/>
  <c r="M431" i="23"/>
  <c r="L431" i="23"/>
  <c r="K431" i="23"/>
  <c r="J431" i="23"/>
  <c r="I431" i="23"/>
  <c r="H431" i="23"/>
  <c r="G431" i="23"/>
  <c r="F431" i="23"/>
  <c r="P430" i="23"/>
  <c r="O430" i="23"/>
  <c r="N430" i="23"/>
  <c r="M430" i="23"/>
  <c r="L430" i="23"/>
  <c r="K430" i="23"/>
  <c r="J430" i="23"/>
  <c r="I430" i="23"/>
  <c r="H430" i="23"/>
  <c r="G430" i="23"/>
  <c r="F430" i="23"/>
  <c r="P429" i="23"/>
  <c r="O429" i="23"/>
  <c r="N429" i="23"/>
  <c r="M429" i="23"/>
  <c r="L429" i="23"/>
  <c r="K429" i="23"/>
  <c r="J429" i="23"/>
  <c r="I429" i="23"/>
  <c r="H429" i="23"/>
  <c r="G429" i="23"/>
  <c r="F429" i="23"/>
  <c r="P428" i="23"/>
  <c r="O428" i="23"/>
  <c r="N428" i="23"/>
  <c r="M428" i="23"/>
  <c r="L428" i="23"/>
  <c r="K428" i="23"/>
  <c r="J428" i="23"/>
  <c r="I428" i="23"/>
  <c r="H428" i="23"/>
  <c r="G428" i="23"/>
  <c r="F428" i="23"/>
  <c r="P427" i="23"/>
  <c r="O427" i="23"/>
  <c r="N427" i="23"/>
  <c r="M427" i="23"/>
  <c r="L427" i="23"/>
  <c r="K427" i="23"/>
  <c r="J427" i="23"/>
  <c r="I427" i="23"/>
  <c r="H427" i="23"/>
  <c r="G427" i="23"/>
  <c r="F427" i="23"/>
  <c r="P426" i="23"/>
  <c r="O426" i="23"/>
  <c r="N426" i="23"/>
  <c r="M426" i="23"/>
  <c r="L426" i="23"/>
  <c r="K426" i="23"/>
  <c r="J426" i="23"/>
  <c r="I426" i="23"/>
  <c r="H426" i="23"/>
  <c r="G426" i="23"/>
  <c r="F426" i="23"/>
  <c r="P425" i="23"/>
  <c r="O425" i="23"/>
  <c r="N425" i="23"/>
  <c r="M425" i="23"/>
  <c r="L425" i="23"/>
  <c r="K425" i="23"/>
  <c r="J425" i="23"/>
  <c r="I425" i="23"/>
  <c r="H425" i="23"/>
  <c r="G425" i="23"/>
  <c r="F425" i="23"/>
  <c r="P424" i="23"/>
  <c r="O424" i="23"/>
  <c r="N424" i="23"/>
  <c r="M424" i="23"/>
  <c r="L424" i="23"/>
  <c r="K424" i="23"/>
  <c r="J424" i="23"/>
  <c r="I424" i="23"/>
  <c r="H424" i="23"/>
  <c r="G424" i="23"/>
  <c r="F424" i="23"/>
  <c r="P423" i="23"/>
  <c r="O423" i="23"/>
  <c r="N423" i="23"/>
  <c r="M423" i="23"/>
  <c r="L423" i="23"/>
  <c r="K423" i="23"/>
  <c r="J423" i="23"/>
  <c r="I423" i="23"/>
  <c r="H423" i="23"/>
  <c r="G423" i="23"/>
  <c r="F423" i="23"/>
  <c r="P422" i="23"/>
  <c r="O422" i="23"/>
  <c r="N422" i="23"/>
  <c r="M422" i="23"/>
  <c r="L422" i="23"/>
  <c r="K422" i="23"/>
  <c r="J422" i="23"/>
  <c r="I422" i="23"/>
  <c r="H422" i="23"/>
  <c r="G422" i="23"/>
  <c r="F422" i="23"/>
  <c r="P421" i="23"/>
  <c r="O421" i="23"/>
  <c r="N421" i="23"/>
  <c r="M421" i="23"/>
  <c r="L421" i="23"/>
  <c r="K421" i="23"/>
  <c r="J421" i="23"/>
  <c r="I421" i="23"/>
  <c r="H421" i="23"/>
  <c r="G421" i="23"/>
  <c r="F421" i="23"/>
  <c r="P420" i="23"/>
  <c r="O420" i="23"/>
  <c r="N420" i="23"/>
  <c r="M420" i="23"/>
  <c r="L420" i="23"/>
  <c r="K420" i="23"/>
  <c r="J420" i="23"/>
  <c r="I420" i="23"/>
  <c r="H420" i="23"/>
  <c r="G420" i="23"/>
  <c r="F420" i="23"/>
  <c r="P419" i="23"/>
  <c r="O419" i="23"/>
  <c r="N419" i="23"/>
  <c r="M419" i="23"/>
  <c r="L419" i="23"/>
  <c r="K419" i="23"/>
  <c r="J419" i="23"/>
  <c r="I419" i="23"/>
  <c r="H419" i="23"/>
  <c r="G419" i="23"/>
  <c r="F419" i="23"/>
  <c r="P418" i="23"/>
  <c r="O418" i="23"/>
  <c r="N418" i="23"/>
  <c r="M418" i="23"/>
  <c r="L418" i="23"/>
  <c r="K418" i="23"/>
  <c r="J418" i="23"/>
  <c r="I418" i="23"/>
  <c r="H418" i="23"/>
  <c r="G418" i="23"/>
  <c r="F418" i="23"/>
  <c r="P417" i="23"/>
  <c r="O417" i="23"/>
  <c r="N417" i="23"/>
  <c r="M417" i="23"/>
  <c r="L417" i="23"/>
  <c r="K417" i="23"/>
  <c r="J417" i="23"/>
  <c r="I417" i="23"/>
  <c r="H417" i="23"/>
  <c r="G417" i="23"/>
  <c r="F417" i="23"/>
  <c r="P416" i="23"/>
  <c r="O416" i="23"/>
  <c r="N416" i="23"/>
  <c r="M416" i="23"/>
  <c r="L416" i="23"/>
  <c r="K416" i="23"/>
  <c r="J416" i="23"/>
  <c r="I416" i="23"/>
  <c r="H416" i="23"/>
  <c r="G416" i="23"/>
  <c r="F416" i="23"/>
  <c r="P415" i="23"/>
  <c r="O415" i="23"/>
  <c r="N415" i="23"/>
  <c r="M415" i="23"/>
  <c r="L415" i="23"/>
  <c r="K415" i="23"/>
  <c r="J415" i="23"/>
  <c r="I415" i="23"/>
  <c r="H415" i="23"/>
  <c r="G415" i="23"/>
  <c r="F415" i="23"/>
  <c r="P414" i="23"/>
  <c r="O414" i="23"/>
  <c r="N414" i="23"/>
  <c r="M414" i="23"/>
  <c r="L414" i="23"/>
  <c r="K414" i="23"/>
  <c r="J414" i="23"/>
  <c r="I414" i="23"/>
  <c r="H414" i="23"/>
  <c r="G414" i="23"/>
  <c r="F414" i="23"/>
  <c r="P413" i="23"/>
  <c r="O413" i="23"/>
  <c r="N413" i="23"/>
  <c r="M413" i="23"/>
  <c r="L413" i="23"/>
  <c r="K413" i="23"/>
  <c r="J413" i="23"/>
  <c r="I413" i="23"/>
  <c r="H413" i="23"/>
  <c r="G413" i="23"/>
  <c r="F413" i="23"/>
  <c r="P412" i="23"/>
  <c r="O412" i="23"/>
  <c r="N412" i="23"/>
  <c r="M412" i="23"/>
  <c r="L412" i="23"/>
  <c r="K412" i="23"/>
  <c r="J412" i="23"/>
  <c r="I412" i="23"/>
  <c r="H412" i="23"/>
  <c r="G412" i="23"/>
  <c r="F412" i="23"/>
  <c r="P411" i="23"/>
  <c r="O411" i="23"/>
  <c r="N411" i="23"/>
  <c r="M411" i="23"/>
  <c r="L411" i="23"/>
  <c r="K411" i="23"/>
  <c r="J411" i="23"/>
  <c r="I411" i="23"/>
  <c r="H411" i="23"/>
  <c r="G411" i="23"/>
  <c r="F411" i="23"/>
  <c r="P410" i="23"/>
  <c r="O410" i="23"/>
  <c r="N410" i="23"/>
  <c r="M410" i="23"/>
  <c r="L410" i="23"/>
  <c r="K410" i="23"/>
  <c r="J410" i="23"/>
  <c r="I410" i="23"/>
  <c r="H410" i="23"/>
  <c r="G410" i="23"/>
  <c r="F410" i="23"/>
  <c r="P409" i="23"/>
  <c r="O409" i="23"/>
  <c r="N409" i="23"/>
  <c r="M409" i="23"/>
  <c r="L409" i="23"/>
  <c r="K409" i="23"/>
  <c r="J409" i="23"/>
  <c r="I409" i="23"/>
  <c r="H409" i="23"/>
  <c r="G409" i="23"/>
  <c r="F409" i="23"/>
  <c r="P408" i="23"/>
  <c r="O408" i="23"/>
  <c r="N408" i="23"/>
  <c r="M408" i="23"/>
  <c r="L408" i="23"/>
  <c r="K408" i="23"/>
  <c r="J408" i="23"/>
  <c r="I408" i="23"/>
  <c r="H408" i="23"/>
  <c r="G408" i="23"/>
  <c r="F408" i="23"/>
  <c r="P407" i="23"/>
  <c r="O407" i="23"/>
  <c r="N407" i="23"/>
  <c r="M407" i="23"/>
  <c r="L407" i="23"/>
  <c r="K407" i="23"/>
  <c r="J407" i="23"/>
  <c r="I407" i="23"/>
  <c r="H407" i="23"/>
  <c r="G407" i="23"/>
  <c r="F407" i="23"/>
  <c r="P406" i="23"/>
  <c r="O406" i="23"/>
  <c r="N406" i="23"/>
  <c r="M406" i="23"/>
  <c r="L406" i="23"/>
  <c r="K406" i="23"/>
  <c r="J406" i="23"/>
  <c r="I406" i="23"/>
  <c r="H406" i="23"/>
  <c r="G406" i="23"/>
  <c r="F406" i="23"/>
  <c r="P405" i="23"/>
  <c r="O405" i="23"/>
  <c r="N405" i="23"/>
  <c r="M405" i="23"/>
  <c r="L405" i="23"/>
  <c r="K405" i="23"/>
  <c r="J405" i="23"/>
  <c r="I405" i="23"/>
  <c r="H405" i="23"/>
  <c r="G405" i="23"/>
  <c r="F405" i="23"/>
  <c r="P404" i="23"/>
  <c r="O404" i="23"/>
  <c r="N404" i="23"/>
  <c r="M404" i="23"/>
  <c r="L404" i="23"/>
  <c r="K404" i="23"/>
  <c r="J404" i="23"/>
  <c r="I404" i="23"/>
  <c r="H404" i="23"/>
  <c r="G404" i="23"/>
  <c r="F404" i="23"/>
  <c r="P403" i="23"/>
  <c r="O403" i="23"/>
  <c r="N403" i="23"/>
  <c r="M403" i="23"/>
  <c r="L403" i="23"/>
  <c r="K403" i="23"/>
  <c r="J403" i="23"/>
  <c r="I403" i="23"/>
  <c r="H403" i="23"/>
  <c r="G403" i="23"/>
  <c r="F403" i="23"/>
  <c r="P402" i="23"/>
  <c r="O402" i="23"/>
  <c r="N402" i="23"/>
  <c r="M402" i="23"/>
  <c r="L402" i="23"/>
  <c r="K402" i="23"/>
  <c r="J402" i="23"/>
  <c r="I402" i="23"/>
  <c r="H402" i="23"/>
  <c r="G402" i="23"/>
  <c r="F402" i="23"/>
  <c r="P401" i="23"/>
  <c r="O401" i="23"/>
  <c r="N401" i="23"/>
  <c r="M401" i="23"/>
  <c r="L401" i="23"/>
  <c r="K401" i="23"/>
  <c r="J401" i="23"/>
  <c r="I401" i="23"/>
  <c r="H401" i="23"/>
  <c r="G401" i="23"/>
  <c r="F401" i="23"/>
  <c r="P400" i="23"/>
  <c r="O400" i="23"/>
  <c r="N400" i="23"/>
  <c r="M400" i="23"/>
  <c r="L400" i="23"/>
  <c r="K400" i="23"/>
  <c r="J400" i="23"/>
  <c r="I400" i="23"/>
  <c r="H400" i="23"/>
  <c r="G400" i="23"/>
  <c r="F400" i="23"/>
  <c r="P399" i="23"/>
  <c r="O399" i="23"/>
  <c r="N399" i="23"/>
  <c r="M399" i="23"/>
  <c r="L399" i="23"/>
  <c r="K399" i="23"/>
  <c r="J399" i="23"/>
  <c r="I399" i="23"/>
  <c r="H399" i="23"/>
  <c r="G399" i="23"/>
  <c r="F399" i="23"/>
  <c r="P398" i="23"/>
  <c r="O398" i="23"/>
  <c r="N398" i="23"/>
  <c r="M398" i="23"/>
  <c r="L398" i="23"/>
  <c r="K398" i="23"/>
  <c r="J398" i="23"/>
  <c r="I398" i="23"/>
  <c r="H398" i="23"/>
  <c r="G398" i="23"/>
  <c r="F398" i="23"/>
  <c r="P397" i="23"/>
  <c r="O397" i="23"/>
  <c r="N397" i="23"/>
  <c r="M397" i="23"/>
  <c r="L397" i="23"/>
  <c r="K397" i="23"/>
  <c r="J397" i="23"/>
  <c r="I397" i="23"/>
  <c r="H397" i="23"/>
  <c r="G397" i="23"/>
  <c r="F397" i="23"/>
  <c r="P396" i="23"/>
  <c r="O396" i="23"/>
  <c r="N396" i="23"/>
  <c r="M396" i="23"/>
  <c r="L396" i="23"/>
  <c r="K396" i="23"/>
  <c r="J396" i="23"/>
  <c r="I396" i="23"/>
  <c r="H396" i="23"/>
  <c r="G396" i="23"/>
  <c r="F396" i="23"/>
  <c r="P395" i="23"/>
  <c r="O395" i="23"/>
  <c r="N395" i="23"/>
  <c r="M395" i="23"/>
  <c r="L395" i="23"/>
  <c r="K395" i="23"/>
  <c r="J395" i="23"/>
  <c r="I395" i="23"/>
  <c r="H395" i="23"/>
  <c r="G395" i="23"/>
  <c r="F395" i="23"/>
  <c r="P394" i="23"/>
  <c r="O394" i="23"/>
  <c r="N394" i="23"/>
  <c r="M394" i="23"/>
  <c r="L394" i="23"/>
  <c r="K394" i="23"/>
  <c r="J394" i="23"/>
  <c r="I394" i="23"/>
  <c r="H394" i="23"/>
  <c r="G394" i="23"/>
  <c r="F394" i="23"/>
  <c r="P393" i="23"/>
  <c r="O393" i="23"/>
  <c r="N393" i="23"/>
  <c r="M393" i="23"/>
  <c r="L393" i="23"/>
  <c r="K393" i="23"/>
  <c r="J393" i="23"/>
  <c r="I393" i="23"/>
  <c r="H393" i="23"/>
  <c r="G393" i="23"/>
  <c r="F393" i="23"/>
  <c r="P392" i="23"/>
  <c r="O392" i="23"/>
  <c r="N392" i="23"/>
  <c r="M392" i="23"/>
  <c r="L392" i="23"/>
  <c r="K392" i="23"/>
  <c r="J392" i="23"/>
  <c r="I392" i="23"/>
  <c r="H392" i="23"/>
  <c r="G392" i="23"/>
  <c r="F392" i="23"/>
  <c r="P391" i="23"/>
  <c r="O391" i="23"/>
  <c r="N391" i="23"/>
  <c r="M391" i="23"/>
  <c r="L391" i="23"/>
  <c r="K391" i="23"/>
  <c r="J391" i="23"/>
  <c r="I391" i="23"/>
  <c r="H391" i="23"/>
  <c r="G391" i="23"/>
  <c r="F391" i="23"/>
  <c r="P390" i="23"/>
  <c r="O390" i="23"/>
  <c r="N390" i="23"/>
  <c r="M390" i="23"/>
  <c r="L390" i="23"/>
  <c r="K390" i="23"/>
  <c r="J390" i="23"/>
  <c r="I390" i="23"/>
  <c r="H390" i="23"/>
  <c r="G390" i="23"/>
  <c r="F390" i="23"/>
  <c r="P389" i="23"/>
  <c r="O389" i="23"/>
  <c r="N389" i="23"/>
  <c r="M389" i="23"/>
  <c r="L389" i="23"/>
  <c r="K389" i="23"/>
  <c r="J389" i="23"/>
  <c r="I389" i="23"/>
  <c r="H389" i="23"/>
  <c r="G389" i="23"/>
  <c r="F389" i="23"/>
  <c r="P388" i="23"/>
  <c r="O388" i="23"/>
  <c r="N388" i="23"/>
  <c r="M388" i="23"/>
  <c r="L388" i="23"/>
  <c r="K388" i="23"/>
  <c r="J388" i="23"/>
  <c r="I388" i="23"/>
  <c r="H388" i="23"/>
  <c r="G388" i="23"/>
  <c r="F388" i="23"/>
  <c r="P387" i="23"/>
  <c r="O387" i="23"/>
  <c r="N387" i="23"/>
  <c r="M387" i="23"/>
  <c r="L387" i="23"/>
  <c r="K387" i="23"/>
  <c r="J387" i="23"/>
  <c r="I387" i="23"/>
  <c r="H387" i="23"/>
  <c r="G387" i="23"/>
  <c r="F387" i="23"/>
  <c r="P386" i="23"/>
  <c r="O386" i="23"/>
  <c r="N386" i="23"/>
  <c r="M386" i="23"/>
  <c r="L386" i="23"/>
  <c r="K386" i="23"/>
  <c r="J386" i="23"/>
  <c r="I386" i="23"/>
  <c r="H386" i="23"/>
  <c r="G386" i="23"/>
  <c r="F386" i="23"/>
  <c r="P385" i="23"/>
  <c r="O385" i="23"/>
  <c r="N385" i="23"/>
  <c r="M385" i="23"/>
  <c r="L385" i="23"/>
  <c r="K385" i="23"/>
  <c r="J385" i="23"/>
  <c r="I385" i="23"/>
  <c r="H385" i="23"/>
  <c r="G385" i="23"/>
  <c r="F385" i="23"/>
  <c r="P384" i="23"/>
  <c r="O384" i="23"/>
  <c r="N384" i="23"/>
  <c r="M384" i="23"/>
  <c r="L384" i="23"/>
  <c r="K384" i="23"/>
  <c r="J384" i="23"/>
  <c r="I384" i="23"/>
  <c r="H384" i="23"/>
  <c r="G384" i="23"/>
  <c r="F384" i="23"/>
  <c r="P383" i="23"/>
  <c r="O383" i="23"/>
  <c r="N383" i="23"/>
  <c r="M383" i="23"/>
  <c r="L383" i="23"/>
  <c r="K383" i="23"/>
  <c r="J383" i="23"/>
  <c r="I383" i="23"/>
  <c r="H383" i="23"/>
  <c r="G383" i="23"/>
  <c r="F383" i="23"/>
  <c r="P382" i="23"/>
  <c r="O382" i="23"/>
  <c r="N382" i="23"/>
  <c r="M382" i="23"/>
  <c r="L382" i="23"/>
  <c r="K382" i="23"/>
  <c r="J382" i="23"/>
  <c r="I382" i="23"/>
  <c r="H382" i="23"/>
  <c r="G382" i="23"/>
  <c r="F382" i="23"/>
  <c r="P381" i="23"/>
  <c r="O381" i="23"/>
  <c r="N381" i="23"/>
  <c r="M381" i="23"/>
  <c r="L381" i="23"/>
  <c r="K381" i="23"/>
  <c r="J381" i="23"/>
  <c r="I381" i="23"/>
  <c r="H381" i="23"/>
  <c r="G381" i="23"/>
  <c r="F381" i="23"/>
  <c r="P380" i="23"/>
  <c r="O380" i="23"/>
  <c r="N380" i="23"/>
  <c r="M380" i="23"/>
  <c r="L380" i="23"/>
  <c r="K380" i="23"/>
  <c r="J380" i="23"/>
  <c r="I380" i="23"/>
  <c r="H380" i="23"/>
  <c r="G380" i="23"/>
  <c r="F380" i="23"/>
  <c r="P379" i="23"/>
  <c r="O379" i="23"/>
  <c r="N379" i="23"/>
  <c r="M379" i="23"/>
  <c r="L379" i="23"/>
  <c r="K379" i="23"/>
  <c r="J379" i="23"/>
  <c r="I379" i="23"/>
  <c r="H379" i="23"/>
  <c r="G379" i="23"/>
  <c r="F379" i="23"/>
  <c r="P378" i="23"/>
  <c r="O378" i="23"/>
  <c r="N378" i="23"/>
  <c r="M378" i="23"/>
  <c r="L378" i="23"/>
  <c r="K378" i="23"/>
  <c r="J378" i="23"/>
  <c r="I378" i="23"/>
  <c r="H378" i="23"/>
  <c r="G378" i="23"/>
  <c r="F378" i="23"/>
  <c r="P377" i="23"/>
  <c r="O377" i="23"/>
  <c r="N377" i="23"/>
  <c r="M377" i="23"/>
  <c r="L377" i="23"/>
  <c r="K377" i="23"/>
  <c r="J377" i="23"/>
  <c r="I377" i="23"/>
  <c r="H377" i="23"/>
  <c r="G377" i="23"/>
  <c r="F377" i="23"/>
  <c r="P376" i="23"/>
  <c r="O376" i="23"/>
  <c r="N376" i="23"/>
  <c r="M376" i="23"/>
  <c r="L376" i="23"/>
  <c r="K376" i="23"/>
  <c r="J376" i="23"/>
  <c r="I376" i="23"/>
  <c r="H376" i="23"/>
  <c r="G376" i="23"/>
  <c r="F376" i="23"/>
  <c r="P375" i="23"/>
  <c r="O375" i="23"/>
  <c r="N375" i="23"/>
  <c r="M375" i="23"/>
  <c r="L375" i="23"/>
  <c r="K375" i="23"/>
  <c r="J375" i="23"/>
  <c r="I375" i="23"/>
  <c r="H375" i="23"/>
  <c r="G375" i="23"/>
  <c r="F375" i="23"/>
  <c r="P374" i="23"/>
  <c r="O374" i="23"/>
  <c r="N374" i="23"/>
  <c r="M374" i="23"/>
  <c r="L374" i="23"/>
  <c r="K374" i="23"/>
  <c r="J374" i="23"/>
  <c r="I374" i="23"/>
  <c r="H374" i="23"/>
  <c r="G374" i="23"/>
  <c r="F374" i="23"/>
  <c r="P373" i="23"/>
  <c r="O373" i="23"/>
  <c r="N373" i="23"/>
  <c r="M373" i="23"/>
  <c r="L373" i="23"/>
  <c r="K373" i="23"/>
  <c r="J373" i="23"/>
  <c r="I373" i="23"/>
  <c r="H373" i="23"/>
  <c r="G373" i="23"/>
  <c r="F373" i="23"/>
  <c r="P372" i="23"/>
  <c r="O372" i="23"/>
  <c r="N372" i="23"/>
  <c r="M372" i="23"/>
  <c r="L372" i="23"/>
  <c r="K372" i="23"/>
  <c r="J372" i="23"/>
  <c r="I372" i="23"/>
  <c r="H372" i="23"/>
  <c r="G372" i="23"/>
  <c r="F372" i="23"/>
  <c r="P371" i="23"/>
  <c r="O371" i="23"/>
  <c r="N371" i="23"/>
  <c r="M371" i="23"/>
  <c r="L371" i="23"/>
  <c r="K371" i="23"/>
  <c r="J371" i="23"/>
  <c r="I371" i="23"/>
  <c r="H371" i="23"/>
  <c r="G371" i="23"/>
  <c r="F371" i="23"/>
  <c r="P370" i="23"/>
  <c r="O370" i="23"/>
  <c r="N370" i="23"/>
  <c r="M370" i="23"/>
  <c r="L370" i="23"/>
  <c r="K370" i="23"/>
  <c r="J370" i="23"/>
  <c r="I370" i="23"/>
  <c r="H370" i="23"/>
  <c r="G370" i="23"/>
  <c r="F370" i="23"/>
  <c r="P369" i="23"/>
  <c r="O369" i="23"/>
  <c r="N369" i="23"/>
  <c r="M369" i="23"/>
  <c r="L369" i="23"/>
  <c r="K369" i="23"/>
  <c r="J369" i="23"/>
  <c r="I369" i="23"/>
  <c r="H369" i="23"/>
  <c r="G369" i="23"/>
  <c r="F369" i="23"/>
  <c r="P368" i="23"/>
  <c r="O368" i="23"/>
  <c r="N368" i="23"/>
  <c r="M368" i="23"/>
  <c r="L368" i="23"/>
  <c r="K368" i="23"/>
  <c r="J368" i="23"/>
  <c r="I368" i="23"/>
  <c r="H368" i="23"/>
  <c r="G368" i="23"/>
  <c r="F368" i="23"/>
  <c r="P367" i="23"/>
  <c r="O367" i="23"/>
  <c r="N367" i="23"/>
  <c r="M367" i="23"/>
  <c r="L367" i="23"/>
  <c r="K367" i="23"/>
  <c r="J367" i="23"/>
  <c r="I367" i="23"/>
  <c r="H367" i="23"/>
  <c r="G367" i="23"/>
  <c r="F367" i="23"/>
  <c r="P366" i="23"/>
  <c r="O366" i="23"/>
  <c r="N366" i="23"/>
  <c r="M366" i="23"/>
  <c r="L366" i="23"/>
  <c r="K366" i="23"/>
  <c r="J366" i="23"/>
  <c r="I366" i="23"/>
  <c r="H366" i="23"/>
  <c r="G366" i="23"/>
  <c r="F366" i="23"/>
  <c r="P365" i="23"/>
  <c r="O365" i="23"/>
  <c r="N365" i="23"/>
  <c r="M365" i="23"/>
  <c r="L365" i="23"/>
  <c r="K365" i="23"/>
  <c r="J365" i="23"/>
  <c r="I365" i="23"/>
  <c r="H365" i="23"/>
  <c r="G365" i="23"/>
  <c r="F365" i="23"/>
  <c r="P364" i="23"/>
  <c r="O364" i="23"/>
  <c r="N364" i="23"/>
  <c r="M364" i="23"/>
  <c r="L364" i="23"/>
  <c r="K364" i="23"/>
  <c r="J364" i="23"/>
  <c r="I364" i="23"/>
  <c r="H364" i="23"/>
  <c r="G364" i="23"/>
  <c r="F364" i="23"/>
  <c r="P363" i="23"/>
  <c r="O363" i="23"/>
  <c r="N363" i="23"/>
  <c r="M363" i="23"/>
  <c r="L363" i="23"/>
  <c r="K363" i="23"/>
  <c r="J363" i="23"/>
  <c r="I363" i="23"/>
  <c r="H363" i="23"/>
  <c r="G363" i="23"/>
  <c r="F363" i="23"/>
  <c r="P362" i="23"/>
  <c r="O362" i="23"/>
  <c r="N362" i="23"/>
  <c r="M362" i="23"/>
  <c r="L362" i="23"/>
  <c r="K362" i="23"/>
  <c r="J362" i="23"/>
  <c r="I362" i="23"/>
  <c r="H362" i="23"/>
  <c r="G362" i="23"/>
  <c r="F362" i="23"/>
  <c r="P361" i="23"/>
  <c r="O361" i="23"/>
  <c r="N361" i="23"/>
  <c r="M361" i="23"/>
  <c r="L361" i="23"/>
  <c r="K361" i="23"/>
  <c r="J361" i="23"/>
  <c r="I361" i="23"/>
  <c r="H361" i="23"/>
  <c r="G361" i="23"/>
  <c r="F361" i="23"/>
  <c r="P360" i="23"/>
  <c r="O360" i="23"/>
  <c r="N360" i="23"/>
  <c r="M360" i="23"/>
  <c r="L360" i="23"/>
  <c r="K360" i="23"/>
  <c r="J360" i="23"/>
  <c r="I360" i="23"/>
  <c r="H360" i="23"/>
  <c r="G360" i="23"/>
  <c r="F360" i="23"/>
  <c r="P359" i="23"/>
  <c r="O359" i="23"/>
  <c r="N359" i="23"/>
  <c r="M359" i="23"/>
  <c r="L359" i="23"/>
  <c r="K359" i="23"/>
  <c r="J359" i="23"/>
  <c r="I359" i="23"/>
  <c r="H359" i="23"/>
  <c r="G359" i="23"/>
  <c r="F359" i="23"/>
  <c r="P358" i="23"/>
  <c r="O358" i="23"/>
  <c r="N358" i="23"/>
  <c r="M358" i="23"/>
  <c r="L358" i="23"/>
  <c r="K358" i="23"/>
  <c r="J358" i="23"/>
  <c r="I358" i="23"/>
  <c r="H358" i="23"/>
  <c r="G358" i="23"/>
  <c r="F358" i="23"/>
  <c r="P357" i="23"/>
  <c r="O357" i="23"/>
  <c r="N357" i="23"/>
  <c r="M357" i="23"/>
  <c r="L357" i="23"/>
  <c r="K357" i="23"/>
  <c r="J357" i="23"/>
  <c r="I357" i="23"/>
  <c r="H357" i="23"/>
  <c r="G357" i="23"/>
  <c r="F357" i="23"/>
  <c r="P356" i="23"/>
  <c r="O356" i="23"/>
  <c r="N356" i="23"/>
  <c r="M356" i="23"/>
  <c r="L356" i="23"/>
  <c r="K356" i="23"/>
  <c r="J356" i="23"/>
  <c r="I356" i="23"/>
  <c r="H356" i="23"/>
  <c r="G356" i="23"/>
  <c r="F356" i="23"/>
  <c r="P355" i="23"/>
  <c r="O355" i="23"/>
  <c r="N355" i="23"/>
  <c r="M355" i="23"/>
  <c r="L355" i="23"/>
  <c r="K355" i="23"/>
  <c r="J355" i="23"/>
  <c r="I355" i="23"/>
  <c r="H355" i="23"/>
  <c r="G355" i="23"/>
  <c r="F355" i="23"/>
  <c r="P354" i="23"/>
  <c r="O354" i="23"/>
  <c r="N354" i="23"/>
  <c r="M354" i="23"/>
  <c r="L354" i="23"/>
  <c r="K354" i="23"/>
  <c r="J354" i="23"/>
  <c r="I354" i="23"/>
  <c r="H354" i="23"/>
  <c r="G354" i="23"/>
  <c r="F354" i="23"/>
  <c r="P353" i="23"/>
  <c r="O353" i="23"/>
  <c r="N353" i="23"/>
  <c r="M353" i="23"/>
  <c r="L353" i="23"/>
  <c r="K353" i="23"/>
  <c r="J353" i="23"/>
  <c r="I353" i="23"/>
  <c r="H353" i="23"/>
  <c r="G353" i="23"/>
  <c r="F353" i="23"/>
  <c r="P352" i="23"/>
  <c r="O352" i="23"/>
  <c r="N352" i="23"/>
  <c r="M352" i="23"/>
  <c r="L352" i="23"/>
  <c r="K352" i="23"/>
  <c r="J352" i="23"/>
  <c r="I352" i="23"/>
  <c r="H352" i="23"/>
  <c r="G352" i="23"/>
  <c r="F352" i="23"/>
  <c r="P351" i="23"/>
  <c r="O351" i="23"/>
  <c r="N351" i="23"/>
  <c r="M351" i="23"/>
  <c r="L351" i="23"/>
  <c r="K351" i="23"/>
  <c r="J351" i="23"/>
  <c r="I351" i="23"/>
  <c r="H351" i="23"/>
  <c r="G351" i="23"/>
  <c r="F351" i="23"/>
  <c r="P350" i="23"/>
  <c r="O350" i="23"/>
  <c r="N350" i="23"/>
  <c r="M350" i="23"/>
  <c r="L350" i="23"/>
  <c r="K350" i="23"/>
  <c r="J350" i="23"/>
  <c r="I350" i="23"/>
  <c r="H350" i="23"/>
  <c r="G350" i="23"/>
  <c r="F350" i="23"/>
  <c r="P349" i="23"/>
  <c r="O349" i="23"/>
  <c r="N349" i="23"/>
  <c r="M349" i="23"/>
  <c r="L349" i="23"/>
  <c r="K349" i="23"/>
  <c r="J349" i="23"/>
  <c r="I349" i="23"/>
  <c r="H349" i="23"/>
  <c r="G349" i="23"/>
  <c r="F349" i="23"/>
  <c r="P348" i="23"/>
  <c r="O348" i="23"/>
  <c r="N348" i="23"/>
  <c r="M348" i="23"/>
  <c r="L348" i="23"/>
  <c r="K348" i="23"/>
  <c r="J348" i="23"/>
  <c r="I348" i="23"/>
  <c r="H348" i="23"/>
  <c r="G348" i="23"/>
  <c r="F348" i="23"/>
  <c r="P347" i="23"/>
  <c r="O347" i="23"/>
  <c r="N347" i="23"/>
  <c r="M347" i="23"/>
  <c r="L347" i="23"/>
  <c r="K347" i="23"/>
  <c r="J347" i="23"/>
  <c r="I347" i="23"/>
  <c r="H347" i="23"/>
  <c r="G347" i="23"/>
  <c r="F347" i="23"/>
  <c r="P346" i="23"/>
  <c r="O346" i="23"/>
  <c r="N346" i="23"/>
  <c r="M346" i="23"/>
  <c r="L346" i="23"/>
  <c r="K346" i="23"/>
  <c r="J346" i="23"/>
  <c r="I346" i="23"/>
  <c r="H346" i="23"/>
  <c r="G346" i="23"/>
  <c r="F346" i="23"/>
  <c r="P345" i="23"/>
  <c r="O345" i="23"/>
  <c r="N345" i="23"/>
  <c r="M345" i="23"/>
  <c r="L345" i="23"/>
  <c r="K345" i="23"/>
  <c r="J345" i="23"/>
  <c r="I345" i="23"/>
  <c r="H345" i="23"/>
  <c r="G345" i="23"/>
  <c r="F345" i="23"/>
  <c r="P344" i="23"/>
  <c r="O344" i="23"/>
  <c r="N344" i="23"/>
  <c r="M344" i="23"/>
  <c r="L344" i="23"/>
  <c r="K344" i="23"/>
  <c r="J344" i="23"/>
  <c r="I344" i="23"/>
  <c r="H344" i="23"/>
  <c r="G344" i="23"/>
  <c r="F344" i="23"/>
  <c r="P343" i="23"/>
  <c r="O343" i="23"/>
  <c r="N343" i="23"/>
  <c r="M343" i="23"/>
  <c r="L343" i="23"/>
  <c r="K343" i="23"/>
  <c r="J343" i="23"/>
  <c r="I343" i="23"/>
  <c r="H343" i="23"/>
  <c r="G343" i="23"/>
  <c r="F343" i="23"/>
  <c r="P342" i="23"/>
  <c r="O342" i="23"/>
  <c r="N342" i="23"/>
  <c r="M342" i="23"/>
  <c r="L342" i="23"/>
  <c r="K342" i="23"/>
  <c r="J342" i="23"/>
  <c r="I342" i="23"/>
  <c r="H342" i="23"/>
  <c r="G342" i="23"/>
  <c r="F342" i="23"/>
  <c r="P341" i="23"/>
  <c r="O341" i="23"/>
  <c r="N341" i="23"/>
  <c r="M341" i="23"/>
  <c r="L341" i="23"/>
  <c r="K341" i="23"/>
  <c r="J341" i="23"/>
  <c r="I341" i="23"/>
  <c r="H341" i="23"/>
  <c r="G341" i="23"/>
  <c r="F341" i="23"/>
  <c r="P340" i="23"/>
  <c r="O340" i="23"/>
  <c r="N340" i="23"/>
  <c r="M340" i="23"/>
  <c r="L340" i="23"/>
  <c r="K340" i="23"/>
  <c r="J340" i="23"/>
  <c r="I340" i="23"/>
  <c r="H340" i="23"/>
  <c r="G340" i="23"/>
  <c r="F340" i="23"/>
  <c r="P339" i="23"/>
  <c r="O339" i="23"/>
  <c r="N339" i="23"/>
  <c r="M339" i="23"/>
  <c r="L339" i="23"/>
  <c r="K339" i="23"/>
  <c r="J339" i="23"/>
  <c r="I339" i="23"/>
  <c r="H339" i="23"/>
  <c r="G339" i="23"/>
  <c r="F339" i="23"/>
  <c r="P338" i="23"/>
  <c r="O338" i="23"/>
  <c r="N338" i="23"/>
  <c r="M338" i="23"/>
  <c r="L338" i="23"/>
  <c r="K338" i="23"/>
  <c r="J338" i="23"/>
  <c r="I338" i="23"/>
  <c r="H338" i="23"/>
  <c r="G338" i="23"/>
  <c r="F338" i="23"/>
  <c r="P337" i="23"/>
  <c r="O337" i="23"/>
  <c r="N337" i="23"/>
  <c r="M337" i="23"/>
  <c r="L337" i="23"/>
  <c r="K337" i="23"/>
  <c r="J337" i="23"/>
  <c r="I337" i="23"/>
  <c r="H337" i="23"/>
  <c r="G337" i="23"/>
  <c r="F337" i="23"/>
  <c r="P336" i="23"/>
  <c r="O336" i="23"/>
  <c r="N336" i="23"/>
  <c r="M336" i="23"/>
  <c r="L336" i="23"/>
  <c r="K336" i="23"/>
  <c r="J336" i="23"/>
  <c r="I336" i="23"/>
  <c r="H336" i="23"/>
  <c r="G336" i="23"/>
  <c r="F336" i="23"/>
  <c r="P335" i="23"/>
  <c r="O335" i="23"/>
  <c r="N335" i="23"/>
  <c r="M335" i="23"/>
  <c r="L335" i="23"/>
  <c r="K335" i="23"/>
  <c r="J335" i="23"/>
  <c r="I335" i="23"/>
  <c r="H335" i="23"/>
  <c r="G335" i="23"/>
  <c r="F335" i="23"/>
  <c r="P334" i="23"/>
  <c r="O334" i="23"/>
  <c r="N334" i="23"/>
  <c r="M334" i="23"/>
  <c r="L334" i="23"/>
  <c r="K334" i="23"/>
  <c r="J334" i="23"/>
  <c r="I334" i="23"/>
  <c r="H334" i="23"/>
  <c r="G334" i="23"/>
  <c r="F334" i="23"/>
  <c r="P333" i="23"/>
  <c r="O333" i="23"/>
  <c r="N333" i="23"/>
  <c r="M333" i="23"/>
  <c r="L333" i="23"/>
  <c r="K333" i="23"/>
  <c r="J333" i="23"/>
  <c r="I333" i="23"/>
  <c r="H333" i="23"/>
  <c r="G333" i="23"/>
  <c r="F333" i="23"/>
  <c r="P332" i="23"/>
  <c r="O332" i="23"/>
  <c r="N332" i="23"/>
  <c r="M332" i="23"/>
  <c r="L332" i="23"/>
  <c r="K332" i="23"/>
  <c r="J332" i="23"/>
  <c r="I332" i="23"/>
  <c r="H332" i="23"/>
  <c r="G332" i="23"/>
  <c r="F332" i="23"/>
  <c r="P331" i="23"/>
  <c r="O331" i="23"/>
  <c r="N331" i="23"/>
  <c r="M331" i="23"/>
  <c r="L331" i="23"/>
  <c r="K331" i="23"/>
  <c r="J331" i="23"/>
  <c r="I331" i="23"/>
  <c r="H331" i="23"/>
  <c r="G331" i="23"/>
  <c r="F331" i="23"/>
  <c r="P330" i="23"/>
  <c r="O330" i="23"/>
  <c r="N330" i="23"/>
  <c r="M330" i="23"/>
  <c r="L330" i="23"/>
  <c r="K330" i="23"/>
  <c r="J330" i="23"/>
  <c r="I330" i="23"/>
  <c r="H330" i="23"/>
  <c r="G330" i="23"/>
  <c r="F330" i="23"/>
  <c r="P329" i="23"/>
  <c r="O329" i="23"/>
  <c r="N329" i="23"/>
  <c r="M329" i="23"/>
  <c r="L329" i="23"/>
  <c r="K329" i="23"/>
  <c r="J329" i="23"/>
  <c r="I329" i="23"/>
  <c r="H329" i="23"/>
  <c r="G329" i="23"/>
  <c r="F329" i="23"/>
  <c r="P328" i="23"/>
  <c r="O328" i="23"/>
  <c r="N328" i="23"/>
  <c r="M328" i="23"/>
  <c r="L328" i="23"/>
  <c r="K328" i="23"/>
  <c r="J328" i="23"/>
  <c r="I328" i="23"/>
  <c r="H328" i="23"/>
  <c r="G328" i="23"/>
  <c r="F328" i="23"/>
  <c r="P327" i="23"/>
  <c r="O327" i="23"/>
  <c r="N327" i="23"/>
  <c r="M327" i="23"/>
  <c r="L327" i="23"/>
  <c r="K327" i="23"/>
  <c r="J327" i="23"/>
  <c r="I327" i="23"/>
  <c r="H327" i="23"/>
  <c r="G327" i="23"/>
  <c r="F327" i="23"/>
  <c r="P326" i="23"/>
  <c r="O326" i="23"/>
  <c r="N326" i="23"/>
  <c r="M326" i="23"/>
  <c r="L326" i="23"/>
  <c r="K326" i="23"/>
  <c r="J326" i="23"/>
  <c r="I326" i="23"/>
  <c r="H326" i="23"/>
  <c r="G326" i="23"/>
  <c r="F326" i="23"/>
  <c r="P325" i="23"/>
  <c r="O325" i="23"/>
  <c r="N325" i="23"/>
  <c r="M325" i="23"/>
  <c r="L325" i="23"/>
  <c r="K325" i="23"/>
  <c r="J325" i="23"/>
  <c r="I325" i="23"/>
  <c r="H325" i="23"/>
  <c r="G325" i="23"/>
  <c r="F325" i="23"/>
  <c r="P324" i="23"/>
  <c r="O324" i="23"/>
  <c r="N324" i="23"/>
  <c r="M324" i="23"/>
  <c r="L324" i="23"/>
  <c r="K324" i="23"/>
  <c r="J324" i="23"/>
  <c r="I324" i="23"/>
  <c r="H324" i="23"/>
  <c r="G324" i="23"/>
  <c r="F324" i="23"/>
  <c r="P323" i="23"/>
  <c r="O323" i="23"/>
  <c r="N323" i="23"/>
  <c r="M323" i="23"/>
  <c r="L323" i="23"/>
  <c r="K323" i="23"/>
  <c r="J323" i="23"/>
  <c r="I323" i="23"/>
  <c r="H323" i="23"/>
  <c r="G323" i="23"/>
  <c r="F323" i="23"/>
  <c r="P322" i="23"/>
  <c r="O322" i="23"/>
  <c r="N322" i="23"/>
  <c r="M322" i="23"/>
  <c r="L322" i="23"/>
  <c r="K322" i="23"/>
  <c r="J322" i="23"/>
  <c r="I322" i="23"/>
  <c r="H322" i="23"/>
  <c r="G322" i="23"/>
  <c r="F322" i="23"/>
  <c r="P321" i="23"/>
  <c r="O321" i="23"/>
  <c r="N321" i="23"/>
  <c r="M321" i="23"/>
  <c r="L321" i="23"/>
  <c r="K321" i="23"/>
  <c r="J321" i="23"/>
  <c r="I321" i="23"/>
  <c r="H321" i="23"/>
  <c r="G321" i="23"/>
  <c r="F321" i="23"/>
  <c r="P320" i="23"/>
  <c r="O320" i="23"/>
  <c r="N320" i="23"/>
  <c r="M320" i="23"/>
  <c r="L320" i="23"/>
  <c r="K320" i="23"/>
  <c r="J320" i="23"/>
  <c r="I320" i="23"/>
  <c r="H320" i="23"/>
  <c r="G320" i="23"/>
  <c r="F320" i="23"/>
  <c r="P319" i="23"/>
  <c r="O319" i="23"/>
  <c r="N319" i="23"/>
  <c r="M319" i="23"/>
  <c r="L319" i="23"/>
  <c r="K319" i="23"/>
  <c r="J319" i="23"/>
  <c r="I319" i="23"/>
  <c r="H319" i="23"/>
  <c r="G319" i="23"/>
  <c r="F319" i="23"/>
  <c r="P318" i="23"/>
  <c r="O318" i="23"/>
  <c r="N318" i="23"/>
  <c r="M318" i="23"/>
  <c r="L318" i="23"/>
  <c r="K318" i="23"/>
  <c r="J318" i="23"/>
  <c r="I318" i="23"/>
  <c r="H318" i="23"/>
  <c r="G318" i="23"/>
  <c r="F318" i="23"/>
  <c r="P317" i="23"/>
  <c r="O317" i="23"/>
  <c r="N317" i="23"/>
  <c r="M317" i="23"/>
  <c r="L317" i="23"/>
  <c r="K317" i="23"/>
  <c r="J317" i="23"/>
  <c r="I317" i="23"/>
  <c r="H317" i="23"/>
  <c r="G317" i="23"/>
  <c r="F317" i="23"/>
  <c r="P316" i="23"/>
  <c r="O316" i="23"/>
  <c r="N316" i="23"/>
  <c r="M316" i="23"/>
  <c r="L316" i="23"/>
  <c r="K316" i="23"/>
  <c r="J316" i="23"/>
  <c r="I316" i="23"/>
  <c r="H316" i="23"/>
  <c r="G316" i="23"/>
  <c r="F316" i="23"/>
  <c r="P315" i="23"/>
  <c r="O315" i="23"/>
  <c r="N315" i="23"/>
  <c r="M315" i="23"/>
  <c r="L315" i="23"/>
  <c r="K315" i="23"/>
  <c r="J315" i="23"/>
  <c r="I315" i="23"/>
  <c r="H315" i="23"/>
  <c r="G315" i="23"/>
  <c r="F315" i="23"/>
  <c r="P314" i="23"/>
  <c r="O314" i="23"/>
  <c r="N314" i="23"/>
  <c r="M314" i="23"/>
  <c r="L314" i="23"/>
  <c r="K314" i="23"/>
  <c r="J314" i="23"/>
  <c r="I314" i="23"/>
  <c r="H314" i="23"/>
  <c r="G314" i="23"/>
  <c r="F314" i="23"/>
  <c r="P313" i="23"/>
  <c r="O313" i="23"/>
  <c r="N313" i="23"/>
  <c r="M313" i="23"/>
  <c r="L313" i="23"/>
  <c r="K313" i="23"/>
  <c r="J313" i="23"/>
  <c r="I313" i="23"/>
  <c r="H313" i="23"/>
  <c r="G313" i="23"/>
  <c r="F313" i="23"/>
  <c r="P312" i="23"/>
  <c r="O312" i="23"/>
  <c r="N312" i="23"/>
  <c r="M312" i="23"/>
  <c r="L312" i="23"/>
  <c r="K312" i="23"/>
  <c r="J312" i="23"/>
  <c r="I312" i="23"/>
  <c r="H312" i="23"/>
  <c r="G312" i="23"/>
  <c r="F312" i="23"/>
  <c r="P311" i="23"/>
  <c r="O311" i="23"/>
  <c r="N311" i="23"/>
  <c r="M311" i="23"/>
  <c r="L311" i="23"/>
  <c r="K311" i="23"/>
  <c r="J311" i="23"/>
  <c r="I311" i="23"/>
  <c r="H311" i="23"/>
  <c r="G311" i="23"/>
  <c r="F311" i="23"/>
  <c r="P310" i="23"/>
  <c r="O310" i="23"/>
  <c r="N310" i="23"/>
  <c r="M310" i="23"/>
  <c r="L310" i="23"/>
  <c r="K310" i="23"/>
  <c r="J310" i="23"/>
  <c r="I310" i="23"/>
  <c r="H310" i="23"/>
  <c r="G310" i="23"/>
  <c r="F310" i="23"/>
  <c r="P309" i="23"/>
  <c r="O309" i="23"/>
  <c r="N309" i="23"/>
  <c r="M309" i="23"/>
  <c r="L309" i="23"/>
  <c r="K309" i="23"/>
  <c r="J309" i="23"/>
  <c r="I309" i="23"/>
  <c r="H309" i="23"/>
  <c r="G309" i="23"/>
  <c r="F309" i="23"/>
  <c r="P308" i="23"/>
  <c r="O308" i="23"/>
  <c r="N308" i="23"/>
  <c r="M308" i="23"/>
  <c r="L308" i="23"/>
  <c r="K308" i="23"/>
  <c r="J308" i="23"/>
  <c r="I308" i="23"/>
  <c r="H308" i="23"/>
  <c r="G308" i="23"/>
  <c r="F308" i="23"/>
  <c r="P307" i="23"/>
  <c r="O307" i="23"/>
  <c r="N307" i="23"/>
  <c r="M307" i="23"/>
  <c r="L307" i="23"/>
  <c r="K307" i="23"/>
  <c r="J307" i="23"/>
  <c r="I307" i="23"/>
  <c r="H307" i="23"/>
  <c r="G307" i="23"/>
  <c r="F307" i="23"/>
  <c r="P306" i="23"/>
  <c r="O306" i="23"/>
  <c r="N306" i="23"/>
  <c r="M306" i="23"/>
  <c r="L306" i="23"/>
  <c r="K306" i="23"/>
  <c r="J306" i="23"/>
  <c r="I306" i="23"/>
  <c r="H306" i="23"/>
  <c r="G306" i="23"/>
  <c r="F306" i="23"/>
  <c r="P305" i="23"/>
  <c r="O305" i="23"/>
  <c r="N305" i="23"/>
  <c r="M305" i="23"/>
  <c r="L305" i="23"/>
  <c r="K305" i="23"/>
  <c r="J305" i="23"/>
  <c r="I305" i="23"/>
  <c r="H305" i="23"/>
  <c r="G305" i="23"/>
  <c r="F305" i="23"/>
  <c r="P304" i="23"/>
  <c r="O304" i="23"/>
  <c r="N304" i="23"/>
  <c r="M304" i="23"/>
  <c r="L304" i="23"/>
  <c r="K304" i="23"/>
  <c r="J304" i="23"/>
  <c r="I304" i="23"/>
  <c r="H304" i="23"/>
  <c r="G304" i="23"/>
  <c r="F304" i="23"/>
  <c r="P303" i="23"/>
  <c r="O303" i="23"/>
  <c r="N303" i="23"/>
  <c r="M303" i="23"/>
  <c r="L303" i="23"/>
  <c r="K303" i="23"/>
  <c r="J303" i="23"/>
  <c r="I303" i="23"/>
  <c r="H303" i="23"/>
  <c r="G303" i="23"/>
  <c r="F303" i="23"/>
  <c r="P302" i="23"/>
  <c r="O302" i="23"/>
  <c r="N302" i="23"/>
  <c r="M302" i="23"/>
  <c r="L302" i="23"/>
  <c r="K302" i="23"/>
  <c r="J302" i="23"/>
  <c r="I302" i="23"/>
  <c r="H302" i="23"/>
  <c r="G302" i="23"/>
  <c r="F302" i="23"/>
  <c r="P301" i="23"/>
  <c r="O301" i="23"/>
  <c r="N301" i="23"/>
  <c r="M301" i="23"/>
  <c r="L301" i="23"/>
  <c r="K301" i="23"/>
  <c r="J301" i="23"/>
  <c r="I301" i="23"/>
  <c r="H301" i="23"/>
  <c r="G301" i="23"/>
  <c r="F301" i="23"/>
  <c r="P300" i="23"/>
  <c r="O300" i="23"/>
  <c r="N300" i="23"/>
  <c r="M300" i="23"/>
  <c r="L300" i="23"/>
  <c r="K300" i="23"/>
  <c r="J300" i="23"/>
  <c r="I300" i="23"/>
  <c r="H300" i="23"/>
  <c r="G300" i="23"/>
  <c r="F300" i="23"/>
  <c r="P299" i="23"/>
  <c r="O299" i="23"/>
  <c r="N299" i="23"/>
  <c r="M299" i="23"/>
  <c r="L299" i="23"/>
  <c r="K299" i="23"/>
  <c r="J299" i="23"/>
  <c r="I299" i="23"/>
  <c r="H299" i="23"/>
  <c r="G299" i="23"/>
  <c r="F299" i="23"/>
  <c r="P298" i="23"/>
  <c r="O298" i="23"/>
  <c r="N298" i="23"/>
  <c r="M298" i="23"/>
  <c r="L298" i="23"/>
  <c r="K298" i="23"/>
  <c r="J298" i="23"/>
  <c r="I298" i="23"/>
  <c r="H298" i="23"/>
  <c r="G298" i="23"/>
  <c r="F298" i="23"/>
  <c r="P297" i="23"/>
  <c r="O297" i="23"/>
  <c r="N297" i="23"/>
  <c r="M297" i="23"/>
  <c r="L297" i="23"/>
  <c r="K297" i="23"/>
  <c r="J297" i="23"/>
  <c r="I297" i="23"/>
  <c r="H297" i="23"/>
  <c r="G297" i="23"/>
  <c r="F297" i="23"/>
  <c r="P296" i="23"/>
  <c r="O296" i="23"/>
  <c r="N296" i="23"/>
  <c r="M296" i="23"/>
  <c r="L296" i="23"/>
  <c r="K296" i="23"/>
  <c r="J296" i="23"/>
  <c r="I296" i="23"/>
  <c r="H296" i="23"/>
  <c r="G296" i="23"/>
  <c r="F296" i="23"/>
  <c r="P295" i="23"/>
  <c r="O295" i="23"/>
  <c r="N295" i="23"/>
  <c r="M295" i="23"/>
  <c r="L295" i="23"/>
  <c r="K295" i="23"/>
  <c r="J295" i="23"/>
  <c r="I295" i="23"/>
  <c r="H295" i="23"/>
  <c r="G295" i="23"/>
  <c r="F295" i="23"/>
  <c r="P294" i="23"/>
  <c r="O294" i="23"/>
  <c r="N294" i="23"/>
  <c r="M294" i="23"/>
  <c r="L294" i="23"/>
  <c r="K294" i="23"/>
  <c r="J294" i="23"/>
  <c r="I294" i="23"/>
  <c r="H294" i="23"/>
  <c r="G294" i="23"/>
  <c r="F294" i="23"/>
  <c r="P293" i="23"/>
  <c r="O293" i="23"/>
  <c r="N293" i="23"/>
  <c r="M293" i="23"/>
  <c r="L293" i="23"/>
  <c r="K293" i="23"/>
  <c r="J293" i="23"/>
  <c r="I293" i="23"/>
  <c r="H293" i="23"/>
  <c r="G293" i="23"/>
  <c r="F293" i="23"/>
  <c r="P292" i="23"/>
  <c r="O292" i="23"/>
  <c r="N292" i="23"/>
  <c r="M292" i="23"/>
  <c r="L292" i="23"/>
  <c r="K292" i="23"/>
  <c r="J292" i="23"/>
  <c r="I292" i="23"/>
  <c r="H292" i="23"/>
  <c r="G292" i="23"/>
  <c r="F292" i="23"/>
  <c r="P291" i="23"/>
  <c r="O291" i="23"/>
  <c r="N291" i="23"/>
  <c r="M291" i="23"/>
  <c r="L291" i="23"/>
  <c r="K291" i="23"/>
  <c r="J291" i="23"/>
  <c r="I291" i="23"/>
  <c r="H291" i="23"/>
  <c r="G291" i="23"/>
  <c r="F291" i="23"/>
  <c r="P290" i="23"/>
  <c r="O290" i="23"/>
  <c r="N290" i="23"/>
  <c r="M290" i="23"/>
  <c r="L290" i="23"/>
  <c r="K290" i="23"/>
  <c r="J290" i="23"/>
  <c r="I290" i="23"/>
  <c r="H290" i="23"/>
  <c r="G290" i="23"/>
  <c r="F290" i="23"/>
  <c r="P289" i="23"/>
  <c r="O289" i="23"/>
  <c r="N289" i="23"/>
  <c r="M289" i="23"/>
  <c r="L289" i="23"/>
  <c r="K289" i="23"/>
  <c r="J289" i="23"/>
  <c r="I289" i="23"/>
  <c r="H289" i="23"/>
  <c r="G289" i="23"/>
  <c r="F289" i="23"/>
  <c r="P288" i="23"/>
  <c r="O288" i="23"/>
  <c r="N288" i="23"/>
  <c r="M288" i="23"/>
  <c r="L288" i="23"/>
  <c r="K288" i="23"/>
  <c r="J288" i="23"/>
  <c r="I288" i="23"/>
  <c r="H288" i="23"/>
  <c r="G288" i="23"/>
  <c r="F288" i="23"/>
  <c r="P287" i="23"/>
  <c r="O287" i="23"/>
  <c r="N287" i="23"/>
  <c r="M287" i="23"/>
  <c r="L287" i="23"/>
  <c r="K287" i="23"/>
  <c r="J287" i="23"/>
  <c r="I287" i="23"/>
  <c r="H287" i="23"/>
  <c r="G287" i="23"/>
  <c r="F287" i="23"/>
  <c r="P286" i="23"/>
  <c r="O286" i="23"/>
  <c r="N286" i="23"/>
  <c r="M286" i="23"/>
  <c r="L286" i="23"/>
  <c r="K286" i="23"/>
  <c r="J286" i="23"/>
  <c r="I286" i="23"/>
  <c r="H286" i="23"/>
  <c r="G286" i="23"/>
  <c r="F286" i="23"/>
  <c r="P285" i="23"/>
  <c r="O285" i="23"/>
  <c r="N285" i="23"/>
  <c r="M285" i="23"/>
  <c r="L285" i="23"/>
  <c r="K285" i="23"/>
  <c r="J285" i="23"/>
  <c r="I285" i="23"/>
  <c r="H285" i="23"/>
  <c r="G285" i="23"/>
  <c r="F285" i="23"/>
  <c r="P284" i="23"/>
  <c r="O284" i="23"/>
  <c r="N284" i="23"/>
  <c r="M284" i="23"/>
  <c r="L284" i="23"/>
  <c r="K284" i="23"/>
  <c r="J284" i="23"/>
  <c r="I284" i="23"/>
  <c r="H284" i="23"/>
  <c r="G284" i="23"/>
  <c r="F284" i="23"/>
  <c r="P283" i="23"/>
  <c r="O283" i="23"/>
  <c r="N283" i="23"/>
  <c r="M283" i="23"/>
  <c r="L283" i="23"/>
  <c r="K283" i="23"/>
  <c r="J283" i="23"/>
  <c r="I283" i="23"/>
  <c r="H283" i="23"/>
  <c r="G283" i="23"/>
  <c r="F283" i="23"/>
  <c r="P282" i="23"/>
  <c r="O282" i="23"/>
  <c r="N282" i="23"/>
  <c r="M282" i="23"/>
  <c r="L282" i="23"/>
  <c r="K282" i="23"/>
  <c r="J282" i="23"/>
  <c r="I282" i="23"/>
  <c r="H282" i="23"/>
  <c r="G282" i="23"/>
  <c r="F282" i="23"/>
  <c r="P281" i="23"/>
  <c r="O281" i="23"/>
  <c r="N281" i="23"/>
  <c r="M281" i="23"/>
  <c r="L281" i="23"/>
  <c r="K281" i="23"/>
  <c r="J281" i="23"/>
  <c r="I281" i="23"/>
  <c r="H281" i="23"/>
  <c r="G281" i="23"/>
  <c r="F281" i="23"/>
  <c r="P280" i="23"/>
  <c r="O280" i="23"/>
  <c r="N280" i="23"/>
  <c r="M280" i="23"/>
  <c r="L280" i="23"/>
  <c r="K280" i="23"/>
  <c r="J280" i="23"/>
  <c r="I280" i="23"/>
  <c r="H280" i="23"/>
  <c r="G280" i="23"/>
  <c r="F280" i="23"/>
  <c r="P279" i="23"/>
  <c r="O279" i="23"/>
  <c r="N279" i="23"/>
  <c r="M279" i="23"/>
  <c r="L279" i="23"/>
  <c r="K279" i="23"/>
  <c r="J279" i="23"/>
  <c r="I279" i="23"/>
  <c r="H279" i="23"/>
  <c r="G279" i="23"/>
  <c r="F279" i="23"/>
  <c r="P278" i="23"/>
  <c r="O278" i="23"/>
  <c r="N278" i="23"/>
  <c r="M278" i="23"/>
  <c r="L278" i="23"/>
  <c r="K278" i="23"/>
  <c r="J278" i="23"/>
  <c r="I278" i="23"/>
  <c r="H278" i="23"/>
  <c r="G278" i="23"/>
  <c r="F278" i="23"/>
  <c r="P277" i="23"/>
  <c r="O277" i="23"/>
  <c r="N277" i="23"/>
  <c r="M277" i="23"/>
  <c r="L277" i="23"/>
  <c r="K277" i="23"/>
  <c r="J277" i="23"/>
  <c r="I277" i="23"/>
  <c r="H277" i="23"/>
  <c r="G277" i="23"/>
  <c r="F277" i="23"/>
  <c r="P276" i="23"/>
  <c r="O276" i="23"/>
  <c r="N276" i="23"/>
  <c r="M276" i="23"/>
  <c r="L276" i="23"/>
  <c r="K276" i="23"/>
  <c r="J276" i="23"/>
  <c r="I276" i="23"/>
  <c r="H276" i="23"/>
  <c r="G276" i="23"/>
  <c r="F276" i="23"/>
  <c r="P275" i="23"/>
  <c r="O275" i="23"/>
  <c r="N275" i="23"/>
  <c r="M275" i="23"/>
  <c r="L275" i="23"/>
  <c r="K275" i="23"/>
  <c r="J275" i="23"/>
  <c r="I275" i="23"/>
  <c r="H275" i="23"/>
  <c r="G275" i="23"/>
  <c r="F275" i="23"/>
  <c r="P274" i="23"/>
  <c r="O274" i="23"/>
  <c r="N274" i="23"/>
  <c r="M274" i="23"/>
  <c r="L274" i="23"/>
  <c r="K274" i="23"/>
  <c r="J274" i="23"/>
  <c r="I274" i="23"/>
  <c r="H274" i="23"/>
  <c r="G274" i="23"/>
  <c r="F274" i="23"/>
  <c r="P273" i="23"/>
  <c r="O273" i="23"/>
  <c r="N273" i="23"/>
  <c r="M273" i="23"/>
  <c r="L273" i="23"/>
  <c r="K273" i="23"/>
  <c r="J273" i="23"/>
  <c r="I273" i="23"/>
  <c r="H273" i="23"/>
  <c r="G273" i="23"/>
  <c r="F273" i="23"/>
  <c r="P272" i="23"/>
  <c r="O272" i="23"/>
  <c r="N272" i="23"/>
  <c r="M272" i="23"/>
  <c r="L272" i="23"/>
  <c r="K272" i="23"/>
  <c r="J272" i="23"/>
  <c r="I272" i="23"/>
  <c r="H272" i="23"/>
  <c r="G272" i="23"/>
  <c r="F272" i="23"/>
  <c r="P271" i="23"/>
  <c r="O271" i="23"/>
  <c r="N271" i="23"/>
  <c r="M271" i="23"/>
  <c r="L271" i="23"/>
  <c r="K271" i="23"/>
  <c r="J271" i="23"/>
  <c r="I271" i="23"/>
  <c r="H271" i="23"/>
  <c r="G271" i="23"/>
  <c r="F271" i="23"/>
  <c r="P270" i="23"/>
  <c r="O270" i="23"/>
  <c r="N270" i="23"/>
  <c r="M270" i="23"/>
  <c r="L270" i="23"/>
  <c r="K270" i="23"/>
  <c r="J270" i="23"/>
  <c r="I270" i="23"/>
  <c r="H270" i="23"/>
  <c r="G270" i="23"/>
  <c r="F270" i="23"/>
  <c r="P269" i="23"/>
  <c r="O269" i="23"/>
  <c r="N269" i="23"/>
  <c r="M269" i="23"/>
  <c r="L269" i="23"/>
  <c r="K269" i="23"/>
  <c r="J269" i="23"/>
  <c r="I269" i="23"/>
  <c r="H269" i="23"/>
  <c r="G269" i="23"/>
  <c r="F269" i="23"/>
  <c r="P268" i="23"/>
  <c r="O268" i="23"/>
  <c r="N268" i="23"/>
  <c r="M268" i="23"/>
  <c r="L268" i="23"/>
  <c r="K268" i="23"/>
  <c r="J268" i="23"/>
  <c r="I268" i="23"/>
  <c r="H268" i="23"/>
  <c r="G268" i="23"/>
  <c r="F268" i="23"/>
  <c r="P267" i="23"/>
  <c r="O267" i="23"/>
  <c r="N267" i="23"/>
  <c r="M267" i="23"/>
  <c r="L267" i="23"/>
  <c r="K267" i="23"/>
  <c r="J267" i="23"/>
  <c r="I267" i="23"/>
  <c r="H267" i="23"/>
  <c r="G267" i="23"/>
  <c r="F267" i="23"/>
  <c r="P266" i="23"/>
  <c r="O266" i="23"/>
  <c r="N266" i="23"/>
  <c r="M266" i="23"/>
  <c r="L266" i="23"/>
  <c r="K266" i="23"/>
  <c r="J266" i="23"/>
  <c r="I266" i="23"/>
  <c r="H266" i="23"/>
  <c r="G266" i="23"/>
  <c r="F266" i="23"/>
  <c r="P265" i="23"/>
  <c r="O265" i="23"/>
  <c r="N265" i="23"/>
  <c r="M265" i="23"/>
  <c r="L265" i="23"/>
  <c r="K265" i="23"/>
  <c r="J265" i="23"/>
  <c r="I265" i="23"/>
  <c r="H265" i="23"/>
  <c r="G265" i="23"/>
  <c r="F265" i="23"/>
  <c r="P264" i="23"/>
  <c r="O264" i="23"/>
  <c r="N264" i="23"/>
  <c r="M264" i="23"/>
  <c r="L264" i="23"/>
  <c r="K264" i="23"/>
  <c r="J264" i="23"/>
  <c r="I264" i="23"/>
  <c r="H264" i="23"/>
  <c r="G264" i="23"/>
  <c r="F264" i="23"/>
  <c r="P263" i="23"/>
  <c r="O263" i="23"/>
  <c r="N263" i="23"/>
  <c r="M263" i="23"/>
  <c r="L263" i="23"/>
  <c r="K263" i="23"/>
  <c r="J263" i="23"/>
  <c r="I263" i="23"/>
  <c r="H263" i="23"/>
  <c r="G263" i="23"/>
  <c r="F263" i="23"/>
  <c r="P262" i="23"/>
  <c r="O262" i="23"/>
  <c r="N262" i="23"/>
  <c r="M262" i="23"/>
  <c r="L262" i="23"/>
  <c r="K262" i="23"/>
  <c r="J262" i="23"/>
  <c r="I262" i="23"/>
  <c r="H262" i="23"/>
  <c r="G262" i="23"/>
  <c r="F262" i="23"/>
  <c r="P261" i="23"/>
  <c r="O261" i="23"/>
  <c r="N261" i="23"/>
  <c r="M261" i="23"/>
  <c r="L261" i="23"/>
  <c r="K261" i="23"/>
  <c r="J261" i="23"/>
  <c r="I261" i="23"/>
  <c r="H261" i="23"/>
  <c r="G261" i="23"/>
  <c r="F261" i="23"/>
  <c r="P260" i="23"/>
  <c r="O260" i="23"/>
  <c r="N260" i="23"/>
  <c r="M260" i="23"/>
  <c r="L260" i="23"/>
  <c r="K260" i="23"/>
  <c r="J260" i="23"/>
  <c r="I260" i="23"/>
  <c r="H260" i="23"/>
  <c r="G260" i="23"/>
  <c r="F260" i="23"/>
  <c r="P259" i="23"/>
  <c r="O259" i="23"/>
  <c r="N259" i="23"/>
  <c r="M259" i="23"/>
  <c r="L259" i="23"/>
  <c r="K259" i="23"/>
  <c r="J259" i="23"/>
  <c r="I259" i="23"/>
  <c r="H259" i="23"/>
  <c r="G259" i="23"/>
  <c r="F259" i="23"/>
  <c r="P258" i="23"/>
  <c r="O258" i="23"/>
  <c r="N258" i="23"/>
  <c r="M258" i="23"/>
  <c r="L258" i="23"/>
  <c r="K258" i="23"/>
  <c r="J258" i="23"/>
  <c r="I258" i="23"/>
  <c r="H258" i="23"/>
  <c r="G258" i="23"/>
  <c r="F258" i="23"/>
  <c r="P257" i="23"/>
  <c r="O257" i="23"/>
  <c r="N257" i="23"/>
  <c r="M257" i="23"/>
  <c r="L257" i="23"/>
  <c r="K257" i="23"/>
  <c r="J257" i="23"/>
  <c r="I257" i="23"/>
  <c r="H257" i="23"/>
  <c r="G257" i="23"/>
  <c r="F257" i="23"/>
  <c r="P256" i="23"/>
  <c r="O256" i="23"/>
  <c r="N256" i="23"/>
  <c r="M256" i="23"/>
  <c r="L256" i="23"/>
  <c r="K256" i="23"/>
  <c r="J256" i="23"/>
  <c r="I256" i="23"/>
  <c r="H256" i="23"/>
  <c r="G256" i="23"/>
  <c r="F256" i="23"/>
  <c r="P255" i="23"/>
  <c r="O255" i="23"/>
  <c r="N255" i="23"/>
  <c r="M255" i="23"/>
  <c r="L255" i="23"/>
  <c r="K255" i="23"/>
  <c r="J255" i="23"/>
  <c r="I255" i="23"/>
  <c r="H255" i="23"/>
  <c r="G255" i="23"/>
  <c r="F255" i="23"/>
  <c r="P254" i="23"/>
  <c r="O254" i="23"/>
  <c r="N254" i="23"/>
  <c r="M254" i="23"/>
  <c r="L254" i="23"/>
  <c r="K254" i="23"/>
  <c r="J254" i="23"/>
  <c r="I254" i="23"/>
  <c r="H254" i="23"/>
  <c r="G254" i="23"/>
  <c r="F254" i="23"/>
  <c r="P253" i="23"/>
  <c r="O253" i="23"/>
  <c r="N253" i="23"/>
  <c r="M253" i="23"/>
  <c r="L253" i="23"/>
  <c r="K253" i="23"/>
  <c r="J253" i="23"/>
  <c r="I253" i="23"/>
  <c r="H253" i="23"/>
  <c r="G253" i="23"/>
  <c r="F253" i="23"/>
  <c r="P252" i="23"/>
  <c r="O252" i="23"/>
  <c r="N252" i="23"/>
  <c r="M252" i="23"/>
  <c r="L252" i="23"/>
  <c r="K252" i="23"/>
  <c r="J252" i="23"/>
  <c r="I252" i="23"/>
  <c r="H252" i="23"/>
  <c r="G252" i="23"/>
  <c r="F252" i="23"/>
  <c r="P251" i="23"/>
  <c r="O251" i="23"/>
  <c r="N251" i="23"/>
  <c r="M251" i="23"/>
  <c r="L251" i="23"/>
  <c r="K251" i="23"/>
  <c r="J251" i="23"/>
  <c r="I251" i="23"/>
  <c r="H251" i="23"/>
  <c r="G251" i="23"/>
  <c r="F251" i="23"/>
  <c r="P250" i="23"/>
  <c r="O250" i="23"/>
  <c r="N250" i="23"/>
  <c r="M250" i="23"/>
  <c r="L250" i="23"/>
  <c r="K250" i="23"/>
  <c r="J250" i="23"/>
  <c r="I250" i="23"/>
  <c r="H250" i="23"/>
  <c r="G250" i="23"/>
  <c r="F250" i="23"/>
  <c r="P249" i="23"/>
  <c r="O249" i="23"/>
  <c r="N249" i="23"/>
  <c r="M249" i="23"/>
  <c r="L249" i="23"/>
  <c r="K249" i="23"/>
  <c r="J249" i="23"/>
  <c r="I249" i="23"/>
  <c r="H249" i="23"/>
  <c r="G249" i="23"/>
  <c r="F249" i="23"/>
  <c r="P248" i="23"/>
  <c r="O248" i="23"/>
  <c r="N248" i="23"/>
  <c r="M248" i="23"/>
  <c r="L248" i="23"/>
  <c r="K248" i="23"/>
  <c r="J248" i="23"/>
  <c r="I248" i="23"/>
  <c r="H248" i="23"/>
  <c r="G248" i="23"/>
  <c r="F248" i="23"/>
  <c r="P247" i="23"/>
  <c r="O247" i="23"/>
  <c r="N247" i="23"/>
  <c r="M247" i="23"/>
  <c r="L247" i="23"/>
  <c r="K247" i="23"/>
  <c r="J247" i="23"/>
  <c r="I247" i="23"/>
  <c r="H247" i="23"/>
  <c r="G247" i="23"/>
  <c r="F247" i="23"/>
  <c r="P246" i="23"/>
  <c r="O246" i="23"/>
  <c r="N246" i="23"/>
  <c r="M246" i="23"/>
  <c r="L246" i="23"/>
  <c r="K246" i="23"/>
  <c r="J246" i="23"/>
  <c r="I246" i="23"/>
  <c r="H246" i="23"/>
  <c r="G246" i="23"/>
  <c r="F246" i="23"/>
  <c r="P245" i="23"/>
  <c r="O245" i="23"/>
  <c r="N245" i="23"/>
  <c r="M245" i="23"/>
  <c r="L245" i="23"/>
  <c r="K245" i="23"/>
  <c r="J245" i="23"/>
  <c r="I245" i="23"/>
  <c r="H245" i="23"/>
  <c r="G245" i="23"/>
  <c r="F245" i="23"/>
  <c r="P244" i="23"/>
  <c r="O244" i="23"/>
  <c r="N244" i="23"/>
  <c r="M244" i="23"/>
  <c r="L244" i="23"/>
  <c r="K244" i="23"/>
  <c r="J244" i="23"/>
  <c r="I244" i="23"/>
  <c r="H244" i="23"/>
  <c r="G244" i="23"/>
  <c r="F244" i="23"/>
  <c r="P243" i="23"/>
  <c r="O243" i="23"/>
  <c r="N243" i="23"/>
  <c r="M243" i="23"/>
  <c r="L243" i="23"/>
  <c r="K243" i="23"/>
  <c r="J243" i="23"/>
  <c r="I243" i="23"/>
  <c r="H243" i="23"/>
  <c r="G243" i="23"/>
  <c r="F243" i="23"/>
  <c r="P242" i="23"/>
  <c r="O242" i="23"/>
  <c r="N242" i="23"/>
  <c r="M242" i="23"/>
  <c r="L242" i="23"/>
  <c r="K242" i="23"/>
  <c r="J242" i="23"/>
  <c r="I242" i="23"/>
  <c r="H242" i="23"/>
  <c r="G242" i="23"/>
  <c r="F242" i="23"/>
  <c r="P241" i="23"/>
  <c r="O241" i="23"/>
  <c r="N241" i="23"/>
  <c r="M241" i="23"/>
  <c r="L241" i="23"/>
  <c r="K241" i="23"/>
  <c r="J241" i="23"/>
  <c r="I241" i="23"/>
  <c r="H241" i="23"/>
  <c r="G241" i="23"/>
  <c r="F241" i="23"/>
  <c r="P240" i="23"/>
  <c r="O240" i="23"/>
  <c r="N240" i="23"/>
  <c r="M240" i="23"/>
  <c r="L240" i="23"/>
  <c r="K240" i="23"/>
  <c r="J240" i="23"/>
  <c r="I240" i="23"/>
  <c r="H240" i="23"/>
  <c r="G240" i="23"/>
  <c r="F240" i="23"/>
  <c r="P239" i="23"/>
  <c r="O239" i="23"/>
  <c r="N239" i="23"/>
  <c r="M239" i="23"/>
  <c r="L239" i="23"/>
  <c r="K239" i="23"/>
  <c r="J239" i="23"/>
  <c r="I239" i="23"/>
  <c r="H239" i="23"/>
  <c r="G239" i="23"/>
  <c r="F239" i="23"/>
  <c r="P238" i="23"/>
  <c r="O238" i="23"/>
  <c r="N238" i="23"/>
  <c r="M238" i="23"/>
  <c r="L238" i="23"/>
  <c r="K238" i="23"/>
  <c r="J238" i="23"/>
  <c r="I238" i="23"/>
  <c r="H238" i="23"/>
  <c r="G238" i="23"/>
  <c r="F238" i="23"/>
  <c r="P237" i="23"/>
  <c r="O237" i="23"/>
  <c r="N237" i="23"/>
  <c r="M237" i="23"/>
  <c r="L237" i="23"/>
  <c r="K237" i="23"/>
  <c r="J237" i="23"/>
  <c r="I237" i="23"/>
  <c r="H237" i="23"/>
  <c r="G237" i="23"/>
  <c r="F237" i="23"/>
  <c r="P236" i="23"/>
  <c r="O236" i="23"/>
  <c r="N236" i="23"/>
  <c r="M236" i="23"/>
  <c r="L236" i="23"/>
  <c r="K236" i="23"/>
  <c r="J236" i="23"/>
  <c r="I236" i="23"/>
  <c r="H236" i="23"/>
  <c r="G236" i="23"/>
  <c r="F236" i="23"/>
  <c r="P235" i="23"/>
  <c r="O235" i="23"/>
  <c r="N235" i="23"/>
  <c r="M235" i="23"/>
  <c r="L235" i="23"/>
  <c r="K235" i="23"/>
  <c r="J235" i="23"/>
  <c r="I235" i="23"/>
  <c r="H235" i="23"/>
  <c r="G235" i="23"/>
  <c r="F235" i="23"/>
  <c r="P234" i="23"/>
  <c r="O234" i="23"/>
  <c r="N234" i="23"/>
  <c r="M234" i="23"/>
  <c r="L234" i="23"/>
  <c r="K234" i="23"/>
  <c r="J234" i="23"/>
  <c r="I234" i="23"/>
  <c r="H234" i="23"/>
  <c r="G234" i="23"/>
  <c r="F234" i="23"/>
  <c r="P233" i="23"/>
  <c r="O233" i="23"/>
  <c r="N233" i="23"/>
  <c r="M233" i="23"/>
  <c r="L233" i="23"/>
  <c r="K233" i="23"/>
  <c r="J233" i="23"/>
  <c r="I233" i="23"/>
  <c r="H233" i="23"/>
  <c r="G233" i="23"/>
  <c r="F233" i="23"/>
  <c r="P232" i="23"/>
  <c r="O232" i="23"/>
  <c r="N232" i="23"/>
  <c r="M232" i="23"/>
  <c r="L232" i="23"/>
  <c r="K232" i="23"/>
  <c r="J232" i="23"/>
  <c r="I232" i="23"/>
  <c r="H232" i="23"/>
  <c r="G232" i="23"/>
  <c r="F232" i="23"/>
  <c r="P231" i="23"/>
  <c r="O231" i="23"/>
  <c r="N231" i="23"/>
  <c r="M231" i="23"/>
  <c r="L231" i="23"/>
  <c r="K231" i="23"/>
  <c r="J231" i="23"/>
  <c r="I231" i="23"/>
  <c r="H231" i="23"/>
  <c r="G231" i="23"/>
  <c r="F231" i="23"/>
  <c r="P230" i="23"/>
  <c r="O230" i="23"/>
  <c r="N230" i="23"/>
  <c r="M230" i="23"/>
  <c r="L230" i="23"/>
  <c r="K230" i="23"/>
  <c r="J230" i="23"/>
  <c r="I230" i="23"/>
  <c r="H230" i="23"/>
  <c r="G230" i="23"/>
  <c r="F230" i="23"/>
  <c r="P229" i="23"/>
  <c r="O229" i="23"/>
  <c r="N229" i="23"/>
  <c r="M229" i="23"/>
  <c r="L229" i="23"/>
  <c r="K229" i="23"/>
  <c r="J229" i="23"/>
  <c r="I229" i="23"/>
  <c r="H229" i="23"/>
  <c r="G229" i="23"/>
  <c r="F229" i="23"/>
  <c r="P228" i="23"/>
  <c r="O228" i="23"/>
  <c r="N228" i="23"/>
  <c r="M228" i="23"/>
  <c r="L228" i="23"/>
  <c r="K228" i="23"/>
  <c r="J228" i="23"/>
  <c r="I228" i="23"/>
  <c r="H228" i="23"/>
  <c r="G228" i="23"/>
  <c r="F228" i="23"/>
  <c r="P227" i="23"/>
  <c r="O227" i="23"/>
  <c r="N227" i="23"/>
  <c r="M227" i="23"/>
  <c r="L227" i="23"/>
  <c r="K227" i="23"/>
  <c r="J227" i="23"/>
  <c r="I227" i="23"/>
  <c r="H227" i="23"/>
  <c r="G227" i="23"/>
  <c r="F227" i="23"/>
  <c r="P226" i="23"/>
  <c r="O226" i="23"/>
  <c r="N226" i="23"/>
  <c r="M226" i="23"/>
  <c r="L226" i="23"/>
  <c r="K226" i="23"/>
  <c r="J226" i="23"/>
  <c r="I226" i="23"/>
  <c r="H226" i="23"/>
  <c r="G226" i="23"/>
  <c r="F226" i="23"/>
  <c r="P225" i="23"/>
  <c r="O225" i="23"/>
  <c r="N225" i="23"/>
  <c r="M225" i="23"/>
  <c r="L225" i="23"/>
  <c r="K225" i="23"/>
  <c r="J225" i="23"/>
  <c r="I225" i="23"/>
  <c r="H225" i="23"/>
  <c r="G225" i="23"/>
  <c r="F225" i="23"/>
  <c r="P224" i="23"/>
  <c r="O224" i="23"/>
  <c r="N224" i="23"/>
  <c r="M224" i="23"/>
  <c r="L224" i="23"/>
  <c r="K224" i="23"/>
  <c r="J224" i="23"/>
  <c r="I224" i="23"/>
  <c r="H224" i="23"/>
  <c r="G224" i="23"/>
  <c r="F224" i="23"/>
  <c r="P223" i="23"/>
  <c r="O223" i="23"/>
  <c r="N223" i="23"/>
  <c r="M223" i="23"/>
  <c r="L223" i="23"/>
  <c r="K223" i="23"/>
  <c r="J223" i="23"/>
  <c r="I223" i="23"/>
  <c r="H223" i="23"/>
  <c r="G223" i="23"/>
  <c r="F223" i="23"/>
  <c r="P222" i="23"/>
  <c r="O222" i="23"/>
  <c r="N222" i="23"/>
  <c r="M222" i="23"/>
  <c r="L222" i="23"/>
  <c r="K222" i="23"/>
  <c r="J222" i="23"/>
  <c r="I222" i="23"/>
  <c r="H222" i="23"/>
  <c r="G222" i="23"/>
  <c r="F222" i="23"/>
  <c r="P221" i="23"/>
  <c r="O221" i="23"/>
  <c r="N221" i="23"/>
  <c r="M221" i="23"/>
  <c r="L221" i="23"/>
  <c r="K221" i="23"/>
  <c r="J221" i="23"/>
  <c r="I221" i="23"/>
  <c r="H221" i="23"/>
  <c r="G221" i="23"/>
  <c r="F221" i="23"/>
  <c r="P220" i="23"/>
  <c r="O220" i="23"/>
  <c r="N220" i="23"/>
  <c r="M220" i="23"/>
  <c r="L220" i="23"/>
  <c r="K220" i="23"/>
  <c r="J220" i="23"/>
  <c r="I220" i="23"/>
  <c r="H220" i="23"/>
  <c r="G220" i="23"/>
  <c r="F220" i="23"/>
  <c r="P219" i="23"/>
  <c r="O219" i="23"/>
  <c r="N219" i="23"/>
  <c r="M219" i="23"/>
  <c r="L219" i="23"/>
  <c r="K219" i="23"/>
  <c r="J219" i="23"/>
  <c r="I219" i="23"/>
  <c r="H219" i="23"/>
  <c r="G219" i="23"/>
  <c r="F219" i="23"/>
  <c r="P218" i="23"/>
  <c r="O218" i="23"/>
  <c r="N218" i="23"/>
  <c r="M218" i="23"/>
  <c r="L218" i="23"/>
  <c r="K218" i="23"/>
  <c r="J218" i="23"/>
  <c r="I218" i="23"/>
  <c r="H218" i="23"/>
  <c r="G218" i="23"/>
  <c r="F218" i="23"/>
  <c r="P217" i="23"/>
  <c r="O217" i="23"/>
  <c r="N217" i="23"/>
  <c r="M217" i="23"/>
  <c r="L217" i="23"/>
  <c r="K217" i="23"/>
  <c r="J217" i="23"/>
  <c r="I217" i="23"/>
  <c r="H217" i="23"/>
  <c r="G217" i="23"/>
  <c r="F217" i="23"/>
  <c r="P216" i="23"/>
  <c r="O216" i="23"/>
  <c r="N216" i="23"/>
  <c r="M216" i="23"/>
  <c r="L216" i="23"/>
  <c r="K216" i="23"/>
  <c r="J216" i="23"/>
  <c r="I216" i="23"/>
  <c r="H216" i="23"/>
  <c r="G216" i="23"/>
  <c r="F216" i="23"/>
  <c r="P215" i="23"/>
  <c r="O215" i="23"/>
  <c r="N215" i="23"/>
  <c r="M215" i="23"/>
  <c r="L215" i="23"/>
  <c r="K215" i="23"/>
  <c r="J215" i="23"/>
  <c r="I215" i="23"/>
  <c r="H215" i="23"/>
  <c r="G215" i="23"/>
  <c r="F215" i="23"/>
  <c r="P214" i="23"/>
  <c r="O214" i="23"/>
  <c r="N214" i="23"/>
  <c r="M214" i="23"/>
  <c r="L214" i="23"/>
  <c r="K214" i="23"/>
  <c r="J214" i="23"/>
  <c r="I214" i="23"/>
  <c r="H214" i="23"/>
  <c r="G214" i="23"/>
  <c r="F214" i="23"/>
  <c r="P213" i="23"/>
  <c r="O213" i="23"/>
  <c r="N213" i="23"/>
  <c r="M213" i="23"/>
  <c r="L213" i="23"/>
  <c r="K213" i="23"/>
  <c r="J213" i="23"/>
  <c r="I213" i="23"/>
  <c r="H213" i="23"/>
  <c r="G213" i="23"/>
  <c r="F213" i="23"/>
  <c r="P212" i="23"/>
  <c r="O212" i="23"/>
  <c r="N212" i="23"/>
  <c r="M212" i="23"/>
  <c r="L212" i="23"/>
  <c r="K212" i="23"/>
  <c r="J212" i="23"/>
  <c r="I212" i="23"/>
  <c r="H212" i="23"/>
  <c r="G212" i="23"/>
  <c r="F212" i="23"/>
  <c r="P211" i="23"/>
  <c r="O211" i="23"/>
  <c r="N211" i="23"/>
  <c r="M211" i="23"/>
  <c r="L211" i="23"/>
  <c r="K211" i="23"/>
  <c r="J211" i="23"/>
  <c r="I211" i="23"/>
  <c r="H211" i="23"/>
  <c r="G211" i="23"/>
  <c r="F211" i="23"/>
  <c r="P210" i="23"/>
  <c r="O210" i="23"/>
  <c r="N210" i="23"/>
  <c r="M210" i="23"/>
  <c r="L210" i="23"/>
  <c r="K210" i="23"/>
  <c r="J210" i="23"/>
  <c r="I210" i="23"/>
  <c r="H210" i="23"/>
  <c r="G210" i="23"/>
  <c r="F210" i="23"/>
  <c r="P209" i="23"/>
  <c r="O209" i="23"/>
  <c r="N209" i="23"/>
  <c r="M209" i="23"/>
  <c r="L209" i="23"/>
  <c r="K209" i="23"/>
  <c r="J209" i="23"/>
  <c r="I209" i="23"/>
  <c r="H209" i="23"/>
  <c r="G209" i="23"/>
  <c r="F209" i="23"/>
  <c r="P208" i="23"/>
  <c r="O208" i="23"/>
  <c r="N208" i="23"/>
  <c r="M208" i="23"/>
  <c r="L208" i="23"/>
  <c r="K208" i="23"/>
  <c r="J208" i="23"/>
  <c r="I208" i="23"/>
  <c r="H208" i="23"/>
  <c r="G208" i="23"/>
  <c r="F208" i="23"/>
  <c r="P207" i="23"/>
  <c r="O207" i="23"/>
  <c r="N207" i="23"/>
  <c r="M207" i="23"/>
  <c r="L207" i="23"/>
  <c r="K207" i="23"/>
  <c r="J207" i="23"/>
  <c r="I207" i="23"/>
  <c r="H207" i="23"/>
  <c r="G207" i="23"/>
  <c r="F207" i="23"/>
  <c r="P206" i="23"/>
  <c r="O206" i="23"/>
  <c r="N206" i="23"/>
  <c r="M206" i="23"/>
  <c r="L206" i="23"/>
  <c r="K206" i="23"/>
  <c r="J206" i="23"/>
  <c r="I206" i="23"/>
  <c r="H206" i="23"/>
  <c r="G206" i="23"/>
  <c r="F206" i="23"/>
  <c r="P205" i="23"/>
  <c r="O205" i="23"/>
  <c r="N205" i="23"/>
  <c r="M205" i="23"/>
  <c r="L205" i="23"/>
  <c r="K205" i="23"/>
  <c r="J205" i="23"/>
  <c r="I205" i="23"/>
  <c r="H205" i="23"/>
  <c r="G205" i="23"/>
  <c r="F205" i="23"/>
  <c r="P204" i="23"/>
  <c r="O204" i="23"/>
  <c r="N204" i="23"/>
  <c r="M204" i="23"/>
  <c r="L204" i="23"/>
  <c r="K204" i="23"/>
  <c r="J204" i="23"/>
  <c r="I204" i="23"/>
  <c r="H204" i="23"/>
  <c r="G204" i="23"/>
  <c r="F204" i="23"/>
  <c r="P203" i="23"/>
  <c r="O203" i="23"/>
  <c r="N203" i="23"/>
  <c r="M203" i="23"/>
  <c r="L203" i="23"/>
  <c r="K203" i="23"/>
  <c r="J203" i="23"/>
  <c r="I203" i="23"/>
  <c r="H203" i="23"/>
  <c r="G203" i="23"/>
  <c r="F203" i="23"/>
  <c r="P202" i="23"/>
  <c r="O202" i="23"/>
  <c r="N202" i="23"/>
  <c r="M202" i="23"/>
  <c r="L202" i="23"/>
  <c r="K202" i="23"/>
  <c r="J202" i="23"/>
  <c r="I202" i="23"/>
  <c r="H202" i="23"/>
  <c r="G202" i="23"/>
  <c r="F202" i="23"/>
  <c r="P201" i="23"/>
  <c r="O201" i="23"/>
  <c r="N201" i="23"/>
  <c r="M201" i="23"/>
  <c r="L201" i="23"/>
  <c r="K201" i="23"/>
  <c r="J201" i="23"/>
  <c r="I201" i="23"/>
  <c r="H201" i="23"/>
  <c r="G201" i="23"/>
  <c r="F201" i="23"/>
  <c r="P200" i="23"/>
  <c r="O200" i="23"/>
  <c r="N200" i="23"/>
  <c r="M200" i="23"/>
  <c r="L200" i="23"/>
  <c r="K200" i="23"/>
  <c r="J200" i="23"/>
  <c r="I200" i="23"/>
  <c r="H200" i="23"/>
  <c r="G200" i="23"/>
  <c r="F200" i="23"/>
  <c r="P199" i="23"/>
  <c r="O199" i="23"/>
  <c r="N199" i="23"/>
  <c r="M199" i="23"/>
  <c r="L199" i="23"/>
  <c r="K199" i="23"/>
  <c r="J199" i="23"/>
  <c r="I199" i="23"/>
  <c r="H199" i="23"/>
  <c r="G199" i="23"/>
  <c r="F199" i="23"/>
  <c r="P198" i="23"/>
  <c r="O198" i="23"/>
  <c r="N198" i="23"/>
  <c r="M198" i="23"/>
  <c r="L198" i="23"/>
  <c r="K198" i="23"/>
  <c r="J198" i="23"/>
  <c r="I198" i="23"/>
  <c r="H198" i="23"/>
  <c r="G198" i="23"/>
  <c r="F198" i="23"/>
  <c r="P197" i="23"/>
  <c r="O197" i="23"/>
  <c r="N197" i="23"/>
  <c r="M197" i="23"/>
  <c r="L197" i="23"/>
  <c r="K197" i="23"/>
  <c r="J197" i="23"/>
  <c r="I197" i="23"/>
  <c r="H197" i="23"/>
  <c r="G197" i="23"/>
  <c r="F197" i="23"/>
  <c r="P196" i="23"/>
  <c r="O196" i="23"/>
  <c r="N196" i="23"/>
  <c r="M196" i="23"/>
  <c r="L196" i="23"/>
  <c r="K196" i="23"/>
  <c r="J196" i="23"/>
  <c r="I196" i="23"/>
  <c r="H196" i="23"/>
  <c r="G196" i="23"/>
  <c r="F196" i="23"/>
  <c r="P195" i="23"/>
  <c r="O195" i="23"/>
  <c r="N195" i="23"/>
  <c r="M195" i="23"/>
  <c r="L195" i="23"/>
  <c r="K195" i="23"/>
  <c r="J195" i="23"/>
  <c r="I195" i="23"/>
  <c r="H195" i="23"/>
  <c r="G195" i="23"/>
  <c r="F195" i="23"/>
  <c r="P194" i="23"/>
  <c r="O194" i="23"/>
  <c r="N194" i="23"/>
  <c r="M194" i="23"/>
  <c r="L194" i="23"/>
  <c r="K194" i="23"/>
  <c r="J194" i="23"/>
  <c r="I194" i="23"/>
  <c r="H194" i="23"/>
  <c r="G194" i="23"/>
  <c r="F194" i="23"/>
  <c r="P193" i="23"/>
  <c r="O193" i="23"/>
  <c r="N193" i="23"/>
  <c r="M193" i="23"/>
  <c r="L193" i="23"/>
  <c r="K193" i="23"/>
  <c r="J193" i="23"/>
  <c r="I193" i="23"/>
  <c r="H193" i="23"/>
  <c r="G193" i="23"/>
  <c r="F193" i="23"/>
  <c r="P192" i="23"/>
  <c r="O192" i="23"/>
  <c r="N192" i="23"/>
  <c r="M192" i="23"/>
  <c r="L192" i="23"/>
  <c r="K192" i="23"/>
  <c r="J192" i="23"/>
  <c r="I192" i="23"/>
  <c r="H192" i="23"/>
  <c r="G192" i="23"/>
  <c r="F192" i="23"/>
  <c r="P191" i="23"/>
  <c r="O191" i="23"/>
  <c r="N191" i="23"/>
  <c r="M191" i="23"/>
  <c r="L191" i="23"/>
  <c r="K191" i="23"/>
  <c r="J191" i="23"/>
  <c r="I191" i="23"/>
  <c r="H191" i="23"/>
  <c r="G191" i="23"/>
  <c r="F191" i="23"/>
  <c r="P190" i="23"/>
  <c r="O190" i="23"/>
  <c r="N190" i="23"/>
  <c r="M190" i="23"/>
  <c r="L190" i="23"/>
  <c r="K190" i="23"/>
  <c r="J190" i="23"/>
  <c r="I190" i="23"/>
  <c r="H190" i="23"/>
  <c r="G190" i="23"/>
  <c r="F190" i="23"/>
  <c r="P189" i="23"/>
  <c r="O189" i="23"/>
  <c r="N189" i="23"/>
  <c r="M189" i="23"/>
  <c r="L189" i="23"/>
  <c r="K189" i="23"/>
  <c r="J189" i="23"/>
  <c r="I189" i="23"/>
  <c r="H189" i="23"/>
  <c r="G189" i="23"/>
  <c r="F189" i="23"/>
  <c r="P188" i="23"/>
  <c r="O188" i="23"/>
  <c r="N188" i="23"/>
  <c r="M188" i="23"/>
  <c r="L188" i="23"/>
  <c r="K188" i="23"/>
  <c r="J188" i="23"/>
  <c r="I188" i="23"/>
  <c r="H188" i="23"/>
  <c r="G188" i="23"/>
  <c r="F188" i="23"/>
  <c r="P187" i="23"/>
  <c r="O187" i="23"/>
  <c r="N187" i="23"/>
  <c r="M187" i="23"/>
  <c r="L187" i="23"/>
  <c r="K187" i="23"/>
  <c r="J187" i="23"/>
  <c r="I187" i="23"/>
  <c r="H187" i="23"/>
  <c r="G187" i="23"/>
  <c r="F187" i="23"/>
  <c r="P186" i="23"/>
  <c r="O186" i="23"/>
  <c r="N186" i="23"/>
  <c r="M186" i="23"/>
  <c r="L186" i="23"/>
  <c r="K186" i="23"/>
  <c r="J186" i="23"/>
  <c r="I186" i="23"/>
  <c r="H186" i="23"/>
  <c r="G186" i="23"/>
  <c r="F186" i="23"/>
  <c r="P185" i="23"/>
  <c r="O185" i="23"/>
  <c r="N185" i="23"/>
  <c r="M185" i="23"/>
  <c r="L185" i="23"/>
  <c r="K185" i="23"/>
  <c r="J185" i="23"/>
  <c r="I185" i="23"/>
  <c r="H185" i="23"/>
  <c r="G185" i="23"/>
  <c r="F185" i="23"/>
  <c r="P184" i="23"/>
  <c r="O184" i="23"/>
  <c r="N184" i="23"/>
  <c r="M184" i="23"/>
  <c r="L184" i="23"/>
  <c r="K184" i="23"/>
  <c r="J184" i="23"/>
  <c r="I184" i="23"/>
  <c r="H184" i="23"/>
  <c r="G184" i="23"/>
  <c r="F184" i="23"/>
  <c r="P183" i="23"/>
  <c r="O183" i="23"/>
  <c r="N183" i="23"/>
  <c r="M183" i="23"/>
  <c r="L183" i="23"/>
  <c r="K183" i="23"/>
  <c r="J183" i="23"/>
  <c r="I183" i="23"/>
  <c r="H183" i="23"/>
  <c r="G183" i="23"/>
  <c r="F183" i="23"/>
  <c r="P182" i="23"/>
  <c r="O182" i="23"/>
  <c r="N182" i="23"/>
  <c r="M182" i="23"/>
  <c r="L182" i="23"/>
  <c r="K182" i="23"/>
  <c r="J182" i="23"/>
  <c r="I182" i="23"/>
  <c r="H182" i="23"/>
  <c r="G182" i="23"/>
  <c r="F182" i="23"/>
  <c r="P181" i="23"/>
  <c r="O181" i="23"/>
  <c r="N181" i="23"/>
  <c r="M181" i="23"/>
  <c r="L181" i="23"/>
  <c r="K181" i="23"/>
  <c r="J181" i="23"/>
  <c r="I181" i="23"/>
  <c r="H181" i="23"/>
  <c r="G181" i="23"/>
  <c r="F181" i="23"/>
  <c r="P180" i="23"/>
  <c r="O180" i="23"/>
  <c r="N180" i="23"/>
  <c r="M180" i="23"/>
  <c r="L180" i="23"/>
  <c r="K180" i="23"/>
  <c r="J180" i="23"/>
  <c r="I180" i="23"/>
  <c r="H180" i="23"/>
  <c r="G180" i="23"/>
  <c r="F180" i="23"/>
  <c r="P179" i="23"/>
  <c r="O179" i="23"/>
  <c r="N179" i="23"/>
  <c r="M179" i="23"/>
  <c r="L179" i="23"/>
  <c r="K179" i="23"/>
  <c r="J179" i="23"/>
  <c r="I179" i="23"/>
  <c r="H179" i="23"/>
  <c r="G179" i="23"/>
  <c r="F179" i="23"/>
  <c r="P178" i="23"/>
  <c r="O178" i="23"/>
  <c r="N178" i="23"/>
  <c r="M178" i="23"/>
  <c r="L178" i="23"/>
  <c r="K178" i="23"/>
  <c r="J178" i="23"/>
  <c r="I178" i="23"/>
  <c r="H178" i="23"/>
  <c r="G178" i="23"/>
  <c r="F178" i="23"/>
  <c r="P177" i="23"/>
  <c r="O177" i="23"/>
  <c r="N177" i="23"/>
  <c r="M177" i="23"/>
  <c r="L177" i="23"/>
  <c r="K177" i="23"/>
  <c r="J177" i="23"/>
  <c r="I177" i="23"/>
  <c r="H177" i="23"/>
  <c r="G177" i="23"/>
  <c r="F177" i="23"/>
  <c r="P176" i="23"/>
  <c r="O176" i="23"/>
  <c r="N176" i="23"/>
  <c r="M176" i="23"/>
  <c r="L176" i="23"/>
  <c r="K176" i="23"/>
  <c r="J176" i="23"/>
  <c r="I176" i="23"/>
  <c r="H176" i="23"/>
  <c r="G176" i="23"/>
  <c r="F176" i="23"/>
  <c r="P175" i="23"/>
  <c r="O175" i="23"/>
  <c r="N175" i="23"/>
  <c r="M175" i="23"/>
  <c r="L175" i="23"/>
  <c r="K175" i="23"/>
  <c r="J175" i="23"/>
  <c r="I175" i="23"/>
  <c r="H175" i="23"/>
  <c r="G175" i="23"/>
  <c r="F175" i="23"/>
  <c r="P174" i="23"/>
  <c r="O174" i="23"/>
  <c r="N174" i="23"/>
  <c r="M174" i="23"/>
  <c r="L174" i="23"/>
  <c r="K174" i="23"/>
  <c r="J174" i="23"/>
  <c r="I174" i="23"/>
  <c r="H174" i="23"/>
  <c r="G174" i="23"/>
  <c r="F174" i="23"/>
  <c r="P173" i="23"/>
  <c r="O173" i="23"/>
  <c r="N173" i="23"/>
  <c r="M173" i="23"/>
  <c r="L173" i="23"/>
  <c r="K173" i="23"/>
  <c r="J173" i="23"/>
  <c r="I173" i="23"/>
  <c r="H173" i="23"/>
  <c r="G173" i="23"/>
  <c r="F173" i="23"/>
  <c r="P172" i="23"/>
  <c r="O172" i="23"/>
  <c r="N172" i="23"/>
  <c r="M172" i="23"/>
  <c r="L172" i="23"/>
  <c r="K172" i="23"/>
  <c r="J172" i="23"/>
  <c r="I172" i="23"/>
  <c r="H172" i="23"/>
  <c r="G172" i="23"/>
  <c r="F172" i="23"/>
  <c r="P171" i="23"/>
  <c r="O171" i="23"/>
  <c r="N171" i="23"/>
  <c r="M171" i="23"/>
  <c r="L171" i="23"/>
  <c r="K171" i="23"/>
  <c r="J171" i="23"/>
  <c r="I171" i="23"/>
  <c r="H171" i="23"/>
  <c r="G171" i="23"/>
  <c r="F171" i="23"/>
  <c r="P170" i="23"/>
  <c r="O170" i="23"/>
  <c r="N170" i="23"/>
  <c r="M170" i="23"/>
  <c r="L170" i="23"/>
  <c r="K170" i="23"/>
  <c r="J170" i="23"/>
  <c r="I170" i="23"/>
  <c r="H170" i="23"/>
  <c r="G170" i="23"/>
  <c r="F170" i="23"/>
  <c r="P169" i="23"/>
  <c r="O169" i="23"/>
  <c r="N169" i="23"/>
  <c r="M169" i="23"/>
  <c r="L169" i="23"/>
  <c r="K169" i="23"/>
  <c r="J169" i="23"/>
  <c r="I169" i="23"/>
  <c r="H169" i="23"/>
  <c r="G169" i="23"/>
  <c r="F169" i="23"/>
  <c r="P168" i="23"/>
  <c r="O168" i="23"/>
  <c r="N168" i="23"/>
  <c r="M168" i="23"/>
  <c r="L168" i="23"/>
  <c r="K168" i="23"/>
  <c r="J168" i="23"/>
  <c r="I168" i="23"/>
  <c r="H168" i="23"/>
  <c r="G168" i="23"/>
  <c r="F168" i="23"/>
  <c r="P167" i="23"/>
  <c r="O167" i="23"/>
  <c r="N167" i="23"/>
  <c r="M167" i="23"/>
  <c r="L167" i="23"/>
  <c r="K167" i="23"/>
  <c r="J167" i="23"/>
  <c r="I167" i="23"/>
  <c r="H167" i="23"/>
  <c r="G167" i="23"/>
  <c r="F167" i="23"/>
  <c r="P166" i="23"/>
  <c r="O166" i="23"/>
  <c r="N166" i="23"/>
  <c r="M166" i="23"/>
  <c r="L166" i="23"/>
  <c r="K166" i="23"/>
  <c r="J166" i="23"/>
  <c r="I166" i="23"/>
  <c r="H166" i="23"/>
  <c r="G166" i="23"/>
  <c r="F166" i="23"/>
  <c r="P165" i="23"/>
  <c r="O165" i="23"/>
  <c r="N165" i="23"/>
  <c r="M165" i="23"/>
  <c r="L165" i="23"/>
  <c r="K165" i="23"/>
  <c r="J165" i="23"/>
  <c r="I165" i="23"/>
  <c r="H165" i="23"/>
  <c r="G165" i="23"/>
  <c r="F165" i="23"/>
  <c r="P164" i="23"/>
  <c r="O164" i="23"/>
  <c r="N164" i="23"/>
  <c r="M164" i="23"/>
  <c r="L164" i="23"/>
  <c r="K164" i="23"/>
  <c r="J164" i="23"/>
  <c r="I164" i="23"/>
  <c r="H164" i="23"/>
  <c r="G164" i="23"/>
  <c r="F164" i="23"/>
  <c r="P163" i="23"/>
  <c r="O163" i="23"/>
  <c r="N163" i="23"/>
  <c r="M163" i="23"/>
  <c r="L163" i="23"/>
  <c r="K163" i="23"/>
  <c r="J163" i="23"/>
  <c r="I163" i="23"/>
  <c r="H163" i="23"/>
  <c r="G163" i="23"/>
  <c r="F163" i="23"/>
  <c r="P162" i="23"/>
  <c r="O162" i="23"/>
  <c r="N162" i="23"/>
  <c r="M162" i="23"/>
  <c r="L162" i="23"/>
  <c r="K162" i="23"/>
  <c r="J162" i="23"/>
  <c r="I162" i="23"/>
  <c r="H162" i="23"/>
  <c r="G162" i="23"/>
  <c r="F162" i="23"/>
  <c r="P161" i="23"/>
  <c r="O161" i="23"/>
  <c r="N161" i="23"/>
  <c r="M161" i="23"/>
  <c r="L161" i="23"/>
  <c r="K161" i="23"/>
  <c r="J161" i="23"/>
  <c r="I161" i="23"/>
  <c r="H161" i="23"/>
  <c r="G161" i="23"/>
  <c r="F161" i="23"/>
  <c r="P160" i="23"/>
  <c r="O160" i="23"/>
  <c r="N160" i="23"/>
  <c r="M160" i="23"/>
  <c r="L160" i="23"/>
  <c r="K160" i="23"/>
  <c r="J160" i="23"/>
  <c r="I160" i="23"/>
  <c r="H160" i="23"/>
  <c r="G160" i="23"/>
  <c r="F160" i="23"/>
  <c r="P159" i="23"/>
  <c r="O159" i="23"/>
  <c r="N159" i="23"/>
  <c r="M159" i="23"/>
  <c r="L159" i="23"/>
  <c r="K159" i="23"/>
  <c r="J159" i="23"/>
  <c r="I159" i="23"/>
  <c r="H159" i="23"/>
  <c r="G159" i="23"/>
  <c r="F159" i="23"/>
  <c r="P158" i="23"/>
  <c r="O158" i="23"/>
  <c r="N158" i="23"/>
  <c r="M158" i="23"/>
  <c r="L158" i="23"/>
  <c r="K158" i="23"/>
  <c r="J158" i="23"/>
  <c r="I158" i="23"/>
  <c r="H158" i="23"/>
  <c r="G158" i="23"/>
  <c r="F158" i="23"/>
  <c r="P157" i="23"/>
  <c r="O157" i="23"/>
  <c r="N157" i="23"/>
  <c r="M157" i="23"/>
  <c r="L157" i="23"/>
  <c r="K157" i="23"/>
  <c r="J157" i="23"/>
  <c r="I157" i="23"/>
  <c r="H157" i="23"/>
  <c r="G157" i="23"/>
  <c r="F157" i="23"/>
  <c r="P156" i="23"/>
  <c r="O156" i="23"/>
  <c r="N156" i="23"/>
  <c r="M156" i="23"/>
  <c r="L156" i="23"/>
  <c r="K156" i="23"/>
  <c r="J156" i="23"/>
  <c r="I156" i="23"/>
  <c r="H156" i="23"/>
  <c r="G156" i="23"/>
  <c r="F156" i="23"/>
  <c r="P155" i="23"/>
  <c r="O155" i="23"/>
  <c r="N155" i="23"/>
  <c r="M155" i="23"/>
  <c r="L155" i="23"/>
  <c r="K155" i="23"/>
  <c r="J155" i="23"/>
  <c r="I155" i="23"/>
  <c r="H155" i="23"/>
  <c r="G155" i="23"/>
  <c r="F155" i="23"/>
  <c r="P154" i="23"/>
  <c r="O154" i="23"/>
  <c r="N154" i="23"/>
  <c r="M154" i="23"/>
  <c r="L154" i="23"/>
  <c r="K154" i="23"/>
  <c r="J154" i="23"/>
  <c r="I154" i="23"/>
  <c r="H154" i="23"/>
  <c r="G154" i="23"/>
  <c r="F154" i="23"/>
  <c r="P153" i="23"/>
  <c r="O153" i="23"/>
  <c r="N153" i="23"/>
  <c r="M153" i="23"/>
  <c r="L153" i="23"/>
  <c r="K153" i="23"/>
  <c r="J153" i="23"/>
  <c r="I153" i="23"/>
  <c r="H153" i="23"/>
  <c r="G153" i="23"/>
  <c r="F153" i="23"/>
  <c r="P152" i="23"/>
  <c r="O152" i="23"/>
  <c r="N152" i="23"/>
  <c r="M152" i="23"/>
  <c r="L152" i="23"/>
  <c r="K152" i="23"/>
  <c r="J152" i="23"/>
  <c r="I152" i="23"/>
  <c r="H152" i="23"/>
  <c r="G152" i="23"/>
  <c r="F152" i="23"/>
  <c r="P151" i="23"/>
  <c r="O151" i="23"/>
  <c r="N151" i="23"/>
  <c r="M151" i="23"/>
  <c r="L151" i="23"/>
  <c r="K151" i="23"/>
  <c r="J151" i="23"/>
  <c r="I151" i="23"/>
  <c r="H151" i="23"/>
  <c r="G151" i="23"/>
  <c r="F151" i="23"/>
  <c r="P150" i="23"/>
  <c r="O150" i="23"/>
  <c r="N150" i="23"/>
  <c r="M150" i="23"/>
  <c r="L150" i="23"/>
  <c r="K150" i="23"/>
  <c r="J150" i="23"/>
  <c r="I150" i="23"/>
  <c r="H150" i="23"/>
  <c r="G150" i="23"/>
  <c r="F150" i="23"/>
  <c r="P149" i="23"/>
  <c r="O149" i="23"/>
  <c r="N149" i="23"/>
  <c r="M149" i="23"/>
  <c r="L149" i="23"/>
  <c r="K149" i="23"/>
  <c r="J149" i="23"/>
  <c r="I149" i="23"/>
  <c r="H149" i="23"/>
  <c r="G149" i="23"/>
  <c r="F149" i="23"/>
  <c r="P148" i="23"/>
  <c r="O148" i="23"/>
  <c r="N148" i="23"/>
  <c r="M148" i="23"/>
  <c r="L148" i="23"/>
  <c r="K148" i="23"/>
  <c r="J148" i="23"/>
  <c r="I148" i="23"/>
  <c r="H148" i="23"/>
  <c r="G148" i="23"/>
  <c r="F148" i="23"/>
  <c r="P147" i="23"/>
  <c r="O147" i="23"/>
  <c r="N147" i="23"/>
  <c r="M147" i="23"/>
  <c r="L147" i="23"/>
  <c r="K147" i="23"/>
  <c r="J147" i="23"/>
  <c r="I147" i="23"/>
  <c r="H147" i="23"/>
  <c r="G147" i="23"/>
  <c r="F147" i="23"/>
  <c r="P146" i="23"/>
  <c r="O146" i="23"/>
  <c r="N146" i="23"/>
  <c r="M146" i="23"/>
  <c r="L146" i="23"/>
  <c r="K146" i="23"/>
  <c r="J146" i="23"/>
  <c r="I146" i="23"/>
  <c r="H146" i="23"/>
  <c r="G146" i="23"/>
  <c r="F146" i="23"/>
  <c r="P145" i="23"/>
  <c r="O145" i="23"/>
  <c r="N145" i="23"/>
  <c r="M145" i="23"/>
  <c r="L145" i="23"/>
  <c r="K145" i="23"/>
  <c r="J145" i="23"/>
  <c r="I145" i="23"/>
  <c r="H145" i="23"/>
  <c r="G145" i="23"/>
  <c r="F145" i="23"/>
  <c r="P144" i="23"/>
  <c r="O144" i="23"/>
  <c r="N144" i="23"/>
  <c r="M144" i="23"/>
  <c r="L144" i="23"/>
  <c r="K144" i="23"/>
  <c r="J144" i="23"/>
  <c r="I144" i="23"/>
  <c r="H144" i="23"/>
  <c r="G144" i="23"/>
  <c r="F144" i="23"/>
  <c r="P143" i="23"/>
  <c r="O143" i="23"/>
  <c r="N143" i="23"/>
  <c r="M143" i="23"/>
  <c r="L143" i="23"/>
  <c r="K143" i="23"/>
  <c r="J143" i="23"/>
  <c r="I143" i="23"/>
  <c r="H143" i="23"/>
  <c r="G143" i="23"/>
  <c r="F143" i="23"/>
  <c r="P142" i="23"/>
  <c r="O142" i="23"/>
  <c r="N142" i="23"/>
  <c r="M142" i="23"/>
  <c r="L142" i="23"/>
  <c r="K142" i="23"/>
  <c r="J142" i="23"/>
  <c r="I142" i="23"/>
  <c r="H142" i="23"/>
  <c r="G142" i="23"/>
  <c r="F142" i="23"/>
  <c r="P141" i="23"/>
  <c r="O141" i="23"/>
  <c r="N141" i="23"/>
  <c r="M141" i="23"/>
  <c r="L141" i="23"/>
  <c r="K141" i="23"/>
  <c r="J141" i="23"/>
  <c r="I141" i="23"/>
  <c r="H141" i="23"/>
  <c r="G141" i="23"/>
  <c r="F141" i="23"/>
  <c r="P140" i="23"/>
  <c r="O140" i="23"/>
  <c r="N140" i="23"/>
  <c r="M140" i="23"/>
  <c r="L140" i="23"/>
  <c r="K140" i="23"/>
  <c r="J140" i="23"/>
  <c r="I140" i="23"/>
  <c r="H140" i="23"/>
  <c r="G140" i="23"/>
  <c r="F140" i="23"/>
  <c r="P139" i="23"/>
  <c r="O139" i="23"/>
  <c r="N139" i="23"/>
  <c r="M139" i="23"/>
  <c r="L139" i="23"/>
  <c r="K139" i="23"/>
  <c r="J139" i="23"/>
  <c r="I139" i="23"/>
  <c r="H139" i="23"/>
  <c r="G139" i="23"/>
  <c r="F139" i="23"/>
  <c r="P138" i="23"/>
  <c r="O138" i="23"/>
  <c r="N138" i="23"/>
  <c r="M138" i="23"/>
  <c r="L138" i="23"/>
  <c r="K138" i="23"/>
  <c r="J138" i="23"/>
  <c r="I138" i="23"/>
  <c r="H138" i="23"/>
  <c r="G138" i="23"/>
  <c r="F138" i="23"/>
  <c r="P137" i="23"/>
  <c r="O137" i="23"/>
  <c r="N137" i="23"/>
  <c r="M137" i="23"/>
  <c r="L137" i="23"/>
  <c r="K137" i="23"/>
  <c r="J137" i="23"/>
  <c r="I137" i="23"/>
  <c r="H137" i="23"/>
  <c r="G137" i="23"/>
  <c r="F137" i="23"/>
  <c r="P136" i="23"/>
  <c r="O136" i="23"/>
  <c r="N136" i="23"/>
  <c r="M136" i="23"/>
  <c r="L136" i="23"/>
  <c r="K136" i="23"/>
  <c r="J136" i="23"/>
  <c r="I136" i="23"/>
  <c r="H136" i="23"/>
  <c r="G136" i="23"/>
  <c r="F136" i="23"/>
  <c r="P135" i="23"/>
  <c r="O135" i="23"/>
  <c r="N135" i="23"/>
  <c r="M135" i="23"/>
  <c r="L135" i="23"/>
  <c r="K135" i="23"/>
  <c r="J135" i="23"/>
  <c r="I135" i="23"/>
  <c r="H135" i="23"/>
  <c r="G135" i="23"/>
  <c r="F135" i="23"/>
  <c r="P134" i="23"/>
  <c r="O134" i="23"/>
  <c r="N134" i="23"/>
  <c r="M134" i="23"/>
  <c r="L134" i="23"/>
  <c r="K134" i="23"/>
  <c r="J134" i="23"/>
  <c r="I134" i="23"/>
  <c r="H134" i="23"/>
  <c r="G134" i="23"/>
  <c r="F134" i="23"/>
  <c r="P133" i="23"/>
  <c r="O133" i="23"/>
  <c r="N133" i="23"/>
  <c r="M133" i="23"/>
  <c r="L133" i="23"/>
  <c r="K133" i="23"/>
  <c r="J133" i="23"/>
  <c r="I133" i="23"/>
  <c r="H133" i="23"/>
  <c r="G133" i="23"/>
  <c r="F133" i="23"/>
  <c r="P132" i="23"/>
  <c r="O132" i="23"/>
  <c r="N132" i="23"/>
  <c r="M132" i="23"/>
  <c r="L132" i="23"/>
  <c r="K132" i="23"/>
  <c r="J132" i="23"/>
  <c r="I132" i="23"/>
  <c r="H132" i="23"/>
  <c r="G132" i="23"/>
  <c r="F132" i="23"/>
  <c r="P131" i="23"/>
  <c r="O131" i="23"/>
  <c r="N131" i="23"/>
  <c r="M131" i="23"/>
  <c r="L131" i="23"/>
  <c r="K131" i="23"/>
  <c r="J131" i="23"/>
  <c r="I131" i="23"/>
  <c r="H131" i="23"/>
  <c r="G131" i="23"/>
  <c r="F131" i="23"/>
  <c r="P130" i="23"/>
  <c r="O130" i="23"/>
  <c r="N130" i="23"/>
  <c r="M130" i="23"/>
  <c r="L130" i="23"/>
  <c r="K130" i="23"/>
  <c r="J130" i="23"/>
  <c r="I130" i="23"/>
  <c r="H130" i="23"/>
  <c r="G130" i="23"/>
  <c r="F130" i="23"/>
  <c r="P129" i="23"/>
  <c r="O129" i="23"/>
  <c r="N129" i="23"/>
  <c r="M129" i="23"/>
  <c r="L129" i="23"/>
  <c r="K129" i="23"/>
  <c r="J129" i="23"/>
  <c r="I129" i="23"/>
  <c r="H129" i="23"/>
  <c r="G129" i="23"/>
  <c r="F129" i="23"/>
  <c r="P128" i="23"/>
  <c r="O128" i="23"/>
  <c r="N128" i="23"/>
  <c r="M128" i="23"/>
  <c r="L128" i="23"/>
  <c r="K128" i="23"/>
  <c r="J128" i="23"/>
  <c r="I128" i="23"/>
  <c r="H128" i="23"/>
  <c r="G128" i="23"/>
  <c r="F128" i="23"/>
  <c r="P127" i="23"/>
  <c r="O127" i="23"/>
  <c r="N127" i="23"/>
  <c r="M127" i="23"/>
  <c r="L127" i="23"/>
  <c r="K127" i="23"/>
  <c r="J127" i="23"/>
  <c r="I127" i="23"/>
  <c r="H127" i="23"/>
  <c r="G127" i="23"/>
  <c r="F127" i="23"/>
  <c r="P126" i="23"/>
  <c r="O126" i="23"/>
  <c r="N126" i="23"/>
  <c r="M126" i="23"/>
  <c r="L126" i="23"/>
  <c r="K126" i="23"/>
  <c r="J126" i="23"/>
  <c r="I126" i="23"/>
  <c r="H126" i="23"/>
  <c r="G126" i="23"/>
  <c r="F126" i="23"/>
  <c r="P125" i="23"/>
  <c r="O125" i="23"/>
  <c r="N125" i="23"/>
  <c r="M125" i="23"/>
  <c r="L125" i="23"/>
  <c r="K125" i="23"/>
  <c r="J125" i="23"/>
  <c r="I125" i="23"/>
  <c r="H125" i="23"/>
  <c r="G125" i="23"/>
  <c r="F125" i="23"/>
  <c r="P124" i="23"/>
  <c r="O124" i="23"/>
  <c r="N124" i="23"/>
  <c r="M124" i="23"/>
  <c r="L124" i="23"/>
  <c r="K124" i="23"/>
  <c r="J124" i="23"/>
  <c r="I124" i="23"/>
  <c r="H124" i="23"/>
  <c r="G124" i="23"/>
  <c r="F124" i="23"/>
  <c r="P123" i="23"/>
  <c r="O123" i="23"/>
  <c r="N123" i="23"/>
  <c r="M123" i="23"/>
  <c r="L123" i="23"/>
  <c r="K123" i="23"/>
  <c r="J123" i="23"/>
  <c r="I123" i="23"/>
  <c r="H123" i="23"/>
  <c r="G123" i="23"/>
  <c r="F123" i="23"/>
  <c r="P122" i="23"/>
  <c r="O122" i="23"/>
  <c r="N122" i="23"/>
  <c r="M122" i="23"/>
  <c r="L122" i="23"/>
  <c r="K122" i="23"/>
  <c r="J122" i="23"/>
  <c r="I122" i="23"/>
  <c r="H122" i="23"/>
  <c r="G122" i="23"/>
  <c r="F122" i="23"/>
  <c r="P121" i="23"/>
  <c r="O121" i="23"/>
  <c r="N121" i="23"/>
  <c r="M121" i="23"/>
  <c r="L121" i="23"/>
  <c r="K121" i="23"/>
  <c r="J121" i="23"/>
  <c r="I121" i="23"/>
  <c r="H121" i="23"/>
  <c r="G121" i="23"/>
  <c r="F121" i="23"/>
  <c r="P120" i="23"/>
  <c r="O120" i="23"/>
  <c r="N120" i="23"/>
  <c r="M120" i="23"/>
  <c r="L120" i="23"/>
  <c r="K120" i="23"/>
  <c r="J120" i="23"/>
  <c r="I120" i="23"/>
  <c r="H120" i="23"/>
  <c r="G120" i="23"/>
  <c r="F120" i="23"/>
  <c r="P119" i="23"/>
  <c r="O119" i="23"/>
  <c r="N119" i="23"/>
  <c r="M119" i="23"/>
  <c r="L119" i="23"/>
  <c r="K119" i="23"/>
  <c r="J119" i="23"/>
  <c r="I119" i="23"/>
  <c r="H119" i="23"/>
  <c r="G119" i="23"/>
  <c r="F119" i="23"/>
  <c r="P118" i="23"/>
  <c r="O118" i="23"/>
  <c r="N118" i="23"/>
  <c r="M118" i="23"/>
  <c r="L118" i="23"/>
  <c r="K118" i="23"/>
  <c r="J118" i="23"/>
  <c r="I118" i="23"/>
  <c r="H118" i="23"/>
  <c r="G118" i="23"/>
  <c r="F118" i="23"/>
  <c r="P117" i="23"/>
  <c r="O117" i="23"/>
  <c r="N117" i="23"/>
  <c r="M117" i="23"/>
  <c r="L117" i="23"/>
  <c r="K117" i="23"/>
  <c r="J117" i="23"/>
  <c r="I117" i="23"/>
  <c r="H117" i="23"/>
  <c r="G117" i="23"/>
  <c r="F117" i="23"/>
  <c r="P116" i="23"/>
  <c r="O116" i="23"/>
  <c r="N116" i="23"/>
  <c r="M116" i="23"/>
  <c r="L116" i="23"/>
  <c r="K116" i="23"/>
  <c r="J116" i="23"/>
  <c r="I116" i="23"/>
  <c r="H116" i="23"/>
  <c r="G116" i="23"/>
  <c r="F116" i="23"/>
  <c r="P115" i="23"/>
  <c r="O115" i="23"/>
  <c r="N115" i="23"/>
  <c r="M115" i="23"/>
  <c r="L115" i="23"/>
  <c r="K115" i="23"/>
  <c r="J115" i="23"/>
  <c r="I115" i="23"/>
  <c r="H115" i="23"/>
  <c r="G115" i="23"/>
  <c r="F115" i="23"/>
  <c r="P114" i="23"/>
  <c r="O114" i="23"/>
  <c r="N114" i="23"/>
  <c r="M114" i="23"/>
  <c r="L114" i="23"/>
  <c r="K114" i="23"/>
  <c r="J114" i="23"/>
  <c r="I114" i="23"/>
  <c r="H114" i="23"/>
  <c r="G114" i="23"/>
  <c r="F114" i="23"/>
  <c r="P113" i="23"/>
  <c r="O113" i="23"/>
  <c r="N113" i="23"/>
  <c r="M113" i="23"/>
  <c r="L113" i="23"/>
  <c r="K113" i="23"/>
  <c r="J113" i="23"/>
  <c r="I113" i="23"/>
  <c r="H113" i="23"/>
  <c r="G113" i="23"/>
  <c r="F113" i="23"/>
  <c r="P112" i="23"/>
  <c r="O112" i="23"/>
  <c r="N112" i="23"/>
  <c r="M112" i="23"/>
  <c r="L112" i="23"/>
  <c r="K112" i="23"/>
  <c r="J112" i="23"/>
  <c r="I112" i="23"/>
  <c r="H112" i="23"/>
  <c r="G112" i="23"/>
  <c r="F112" i="23"/>
  <c r="P111" i="23"/>
  <c r="O111" i="23"/>
  <c r="N111" i="23"/>
  <c r="M111" i="23"/>
  <c r="L111" i="23"/>
  <c r="K111" i="23"/>
  <c r="J111" i="23"/>
  <c r="I111" i="23"/>
  <c r="H111" i="23"/>
  <c r="G111" i="23"/>
  <c r="F111" i="23"/>
  <c r="P110" i="23"/>
  <c r="O110" i="23"/>
  <c r="N110" i="23"/>
  <c r="M110" i="23"/>
  <c r="L110" i="23"/>
  <c r="K110" i="23"/>
  <c r="J110" i="23"/>
  <c r="I110" i="23"/>
  <c r="H110" i="23"/>
  <c r="G110" i="23"/>
  <c r="F110" i="23"/>
  <c r="P109" i="23"/>
  <c r="O109" i="23"/>
  <c r="N109" i="23"/>
  <c r="M109" i="23"/>
  <c r="L109" i="23"/>
  <c r="K109" i="23"/>
  <c r="J109" i="23"/>
  <c r="I109" i="23"/>
  <c r="H109" i="23"/>
  <c r="G109" i="23"/>
  <c r="F109" i="23"/>
  <c r="P108" i="23"/>
  <c r="O108" i="23"/>
  <c r="N108" i="23"/>
  <c r="M108" i="23"/>
  <c r="L108" i="23"/>
  <c r="K108" i="23"/>
  <c r="J108" i="23"/>
  <c r="I108" i="23"/>
  <c r="H108" i="23"/>
  <c r="G108" i="23"/>
  <c r="F108" i="23"/>
  <c r="P107" i="23"/>
  <c r="O107" i="23"/>
  <c r="N107" i="23"/>
  <c r="M107" i="23"/>
  <c r="L107" i="23"/>
  <c r="K107" i="23"/>
  <c r="J107" i="23"/>
  <c r="I107" i="23"/>
  <c r="H107" i="23"/>
  <c r="G107" i="23"/>
  <c r="F107" i="23"/>
  <c r="P106" i="23"/>
  <c r="O106" i="23"/>
  <c r="N106" i="23"/>
  <c r="M106" i="23"/>
  <c r="L106" i="23"/>
  <c r="K106" i="23"/>
  <c r="J106" i="23"/>
  <c r="I106" i="23"/>
  <c r="H106" i="23"/>
  <c r="G106" i="23"/>
  <c r="F106" i="23"/>
  <c r="P105" i="23"/>
  <c r="O105" i="23"/>
  <c r="N105" i="23"/>
  <c r="M105" i="23"/>
  <c r="L105" i="23"/>
  <c r="K105" i="23"/>
  <c r="J105" i="23"/>
  <c r="I105" i="23"/>
  <c r="H105" i="23"/>
  <c r="G105" i="23"/>
  <c r="F105" i="23"/>
  <c r="P104" i="23"/>
  <c r="O104" i="23"/>
  <c r="N104" i="23"/>
  <c r="M104" i="23"/>
  <c r="L104" i="23"/>
  <c r="K104" i="23"/>
  <c r="J104" i="23"/>
  <c r="I104" i="23"/>
  <c r="H104" i="23"/>
  <c r="G104" i="23"/>
  <c r="F104" i="23"/>
  <c r="P103" i="23"/>
  <c r="O103" i="23"/>
  <c r="N103" i="23"/>
  <c r="M103" i="23"/>
  <c r="L103" i="23"/>
  <c r="K103" i="23"/>
  <c r="J103" i="23"/>
  <c r="I103" i="23"/>
  <c r="H103" i="23"/>
  <c r="G103" i="23"/>
  <c r="F103" i="23"/>
  <c r="P102" i="23"/>
  <c r="O102" i="23"/>
  <c r="N102" i="23"/>
  <c r="M102" i="23"/>
  <c r="L102" i="23"/>
  <c r="K102" i="23"/>
  <c r="J102" i="23"/>
  <c r="I102" i="23"/>
  <c r="H102" i="23"/>
  <c r="G102" i="23"/>
  <c r="F102" i="23"/>
  <c r="P101" i="23"/>
  <c r="O101" i="23"/>
  <c r="N101" i="23"/>
  <c r="M101" i="23"/>
  <c r="L101" i="23"/>
  <c r="K101" i="23"/>
  <c r="J101" i="23"/>
  <c r="I101" i="23"/>
  <c r="H101" i="23"/>
  <c r="G101" i="23"/>
  <c r="F101" i="23"/>
  <c r="P100" i="23"/>
  <c r="O100" i="23"/>
  <c r="N100" i="23"/>
  <c r="M100" i="23"/>
  <c r="L100" i="23"/>
  <c r="K100" i="23"/>
  <c r="J100" i="23"/>
  <c r="I100" i="23"/>
  <c r="H100" i="23"/>
  <c r="G100" i="23"/>
  <c r="F100" i="23"/>
  <c r="P99" i="23"/>
  <c r="O99" i="23"/>
  <c r="N99" i="23"/>
  <c r="M99" i="23"/>
  <c r="L99" i="23"/>
  <c r="K99" i="23"/>
  <c r="J99" i="23"/>
  <c r="I99" i="23"/>
  <c r="H99" i="23"/>
  <c r="G99" i="23"/>
  <c r="F99" i="23"/>
  <c r="P98" i="23"/>
  <c r="O98" i="23"/>
  <c r="N98" i="23"/>
  <c r="M98" i="23"/>
  <c r="L98" i="23"/>
  <c r="K98" i="23"/>
  <c r="J98" i="23"/>
  <c r="I98" i="23"/>
  <c r="H98" i="23"/>
  <c r="G98" i="23"/>
  <c r="F98" i="23"/>
  <c r="P97" i="23"/>
  <c r="O97" i="23"/>
  <c r="N97" i="23"/>
  <c r="M97" i="23"/>
  <c r="L97" i="23"/>
  <c r="K97" i="23"/>
  <c r="J97" i="23"/>
  <c r="I97" i="23"/>
  <c r="H97" i="23"/>
  <c r="G97" i="23"/>
  <c r="F97" i="23"/>
  <c r="P96" i="23"/>
  <c r="O96" i="23"/>
  <c r="N96" i="23"/>
  <c r="M96" i="23"/>
  <c r="L96" i="23"/>
  <c r="K96" i="23"/>
  <c r="J96" i="23"/>
  <c r="I96" i="23"/>
  <c r="H96" i="23"/>
  <c r="G96" i="23"/>
  <c r="F96" i="23"/>
  <c r="P95" i="23"/>
  <c r="O95" i="23"/>
  <c r="N95" i="23"/>
  <c r="M95" i="23"/>
  <c r="L95" i="23"/>
  <c r="K95" i="23"/>
  <c r="J95" i="23"/>
  <c r="I95" i="23"/>
  <c r="H95" i="23"/>
  <c r="G95" i="23"/>
  <c r="F95" i="23"/>
  <c r="P94" i="23"/>
  <c r="O94" i="23"/>
  <c r="N94" i="23"/>
  <c r="M94" i="23"/>
  <c r="L94" i="23"/>
  <c r="K94" i="23"/>
  <c r="J94" i="23"/>
  <c r="I94" i="23"/>
  <c r="H94" i="23"/>
  <c r="G94" i="23"/>
  <c r="F94" i="23"/>
  <c r="P93" i="23"/>
  <c r="O93" i="23"/>
  <c r="N93" i="23"/>
  <c r="M93" i="23"/>
  <c r="L93" i="23"/>
  <c r="K93" i="23"/>
  <c r="J93" i="23"/>
  <c r="I93" i="23"/>
  <c r="H93" i="23"/>
  <c r="G93" i="23"/>
  <c r="F93" i="23"/>
  <c r="P92" i="23"/>
  <c r="O92" i="23"/>
  <c r="N92" i="23"/>
  <c r="M92" i="23"/>
  <c r="L92" i="23"/>
  <c r="K92" i="23"/>
  <c r="J92" i="23"/>
  <c r="I92" i="23"/>
  <c r="H92" i="23"/>
  <c r="G92" i="23"/>
  <c r="F92" i="23"/>
  <c r="P91" i="23"/>
  <c r="O91" i="23"/>
  <c r="N91" i="23"/>
  <c r="M91" i="23"/>
  <c r="L91" i="23"/>
  <c r="K91" i="23"/>
  <c r="J91" i="23"/>
  <c r="I91" i="23"/>
  <c r="H91" i="23"/>
  <c r="G91" i="23"/>
  <c r="F91" i="23"/>
  <c r="P90" i="23"/>
  <c r="O90" i="23"/>
  <c r="N90" i="23"/>
  <c r="M90" i="23"/>
  <c r="L90" i="23"/>
  <c r="K90" i="23"/>
  <c r="J90" i="23"/>
  <c r="I90" i="23"/>
  <c r="H90" i="23"/>
  <c r="G90" i="23"/>
  <c r="F90" i="23"/>
  <c r="P89" i="23"/>
  <c r="O89" i="23"/>
  <c r="N89" i="23"/>
  <c r="M89" i="23"/>
  <c r="L89" i="23"/>
  <c r="K89" i="23"/>
  <c r="J89" i="23"/>
  <c r="I89" i="23"/>
  <c r="H89" i="23"/>
  <c r="G89" i="23"/>
  <c r="F89" i="23"/>
  <c r="P88" i="23"/>
  <c r="O88" i="23"/>
  <c r="N88" i="23"/>
  <c r="M88" i="23"/>
  <c r="L88" i="23"/>
  <c r="K88" i="23"/>
  <c r="J88" i="23"/>
  <c r="I88" i="23"/>
  <c r="H88" i="23"/>
  <c r="G88" i="23"/>
  <c r="F88" i="23"/>
  <c r="P87" i="23"/>
  <c r="O87" i="23"/>
  <c r="N87" i="23"/>
  <c r="M87" i="23"/>
  <c r="L87" i="23"/>
  <c r="K87" i="23"/>
  <c r="J87" i="23"/>
  <c r="I87" i="23"/>
  <c r="H87" i="23"/>
  <c r="G87" i="23"/>
  <c r="F87" i="23"/>
  <c r="P86" i="23"/>
  <c r="O86" i="23"/>
  <c r="N86" i="23"/>
  <c r="M86" i="23"/>
  <c r="L86" i="23"/>
  <c r="K86" i="23"/>
  <c r="J86" i="23"/>
  <c r="I86" i="23"/>
  <c r="H86" i="23"/>
  <c r="G86" i="23"/>
  <c r="F86" i="23"/>
  <c r="P85" i="23"/>
  <c r="O85" i="23"/>
  <c r="N85" i="23"/>
  <c r="M85" i="23"/>
  <c r="L85" i="23"/>
  <c r="K85" i="23"/>
  <c r="J85" i="23"/>
  <c r="I85" i="23"/>
  <c r="H85" i="23"/>
  <c r="G85" i="23"/>
  <c r="F85" i="23"/>
  <c r="P84" i="23"/>
  <c r="O84" i="23"/>
  <c r="N84" i="23"/>
  <c r="M84" i="23"/>
  <c r="L84" i="23"/>
  <c r="K84" i="23"/>
  <c r="J84" i="23"/>
  <c r="I84" i="23"/>
  <c r="H84" i="23"/>
  <c r="G84" i="23"/>
  <c r="F84" i="23"/>
  <c r="P83" i="23"/>
  <c r="O83" i="23"/>
  <c r="N83" i="23"/>
  <c r="M83" i="23"/>
  <c r="L83" i="23"/>
  <c r="K83" i="23"/>
  <c r="J83" i="23"/>
  <c r="I83" i="23"/>
  <c r="H83" i="23"/>
  <c r="G83" i="23"/>
  <c r="F83" i="23"/>
  <c r="P82" i="23"/>
  <c r="O82" i="23"/>
  <c r="N82" i="23"/>
  <c r="M82" i="23"/>
  <c r="L82" i="23"/>
  <c r="K82" i="23"/>
  <c r="J82" i="23"/>
  <c r="I82" i="23"/>
  <c r="H82" i="23"/>
  <c r="G82" i="23"/>
  <c r="F82" i="23"/>
  <c r="P81" i="23"/>
  <c r="O81" i="23"/>
  <c r="N81" i="23"/>
  <c r="M81" i="23"/>
  <c r="L81" i="23"/>
  <c r="K81" i="23"/>
  <c r="J81" i="23"/>
  <c r="I81" i="23"/>
  <c r="H81" i="23"/>
  <c r="G81" i="23"/>
  <c r="F81" i="23"/>
  <c r="P80" i="23"/>
  <c r="O80" i="23"/>
  <c r="N80" i="23"/>
  <c r="M80" i="23"/>
  <c r="L80" i="23"/>
  <c r="K80" i="23"/>
  <c r="J80" i="23"/>
  <c r="I80" i="23"/>
  <c r="H80" i="23"/>
  <c r="G80" i="23"/>
  <c r="F80" i="23"/>
  <c r="P79" i="23"/>
  <c r="O79" i="23"/>
  <c r="N79" i="23"/>
  <c r="M79" i="23"/>
  <c r="L79" i="23"/>
  <c r="K79" i="23"/>
  <c r="J79" i="23"/>
  <c r="I79" i="23"/>
  <c r="H79" i="23"/>
  <c r="G79" i="23"/>
  <c r="F79" i="23"/>
  <c r="P78" i="23"/>
  <c r="O78" i="23"/>
  <c r="N78" i="23"/>
  <c r="M78" i="23"/>
  <c r="L78" i="23"/>
  <c r="K78" i="23"/>
  <c r="J78" i="23"/>
  <c r="I78" i="23"/>
  <c r="H78" i="23"/>
  <c r="G78" i="23"/>
  <c r="F78" i="23"/>
  <c r="P77" i="23"/>
  <c r="O77" i="23"/>
  <c r="N77" i="23"/>
  <c r="M77" i="23"/>
  <c r="L77" i="23"/>
  <c r="K77" i="23"/>
  <c r="J77" i="23"/>
  <c r="I77" i="23"/>
  <c r="H77" i="23"/>
  <c r="G77" i="23"/>
  <c r="F77" i="23"/>
  <c r="P76" i="23"/>
  <c r="O76" i="23"/>
  <c r="N76" i="23"/>
  <c r="M76" i="23"/>
  <c r="L76" i="23"/>
  <c r="K76" i="23"/>
  <c r="J76" i="23"/>
  <c r="I76" i="23"/>
  <c r="H76" i="23"/>
  <c r="G76" i="23"/>
  <c r="F76" i="23"/>
  <c r="P75" i="23"/>
  <c r="O75" i="23"/>
  <c r="N75" i="23"/>
  <c r="M75" i="23"/>
  <c r="L75" i="23"/>
  <c r="K75" i="23"/>
  <c r="J75" i="23"/>
  <c r="I75" i="23"/>
  <c r="H75" i="23"/>
  <c r="G75" i="23"/>
  <c r="F75" i="23"/>
  <c r="P74" i="23"/>
  <c r="O74" i="23"/>
  <c r="N74" i="23"/>
  <c r="M74" i="23"/>
  <c r="L74" i="23"/>
  <c r="K74" i="23"/>
  <c r="J74" i="23"/>
  <c r="I74" i="23"/>
  <c r="H74" i="23"/>
  <c r="G74" i="23"/>
  <c r="F74" i="23"/>
  <c r="P73" i="23"/>
  <c r="O73" i="23"/>
  <c r="N73" i="23"/>
  <c r="M73" i="23"/>
  <c r="L73" i="23"/>
  <c r="K73" i="23"/>
  <c r="J73" i="23"/>
  <c r="I73" i="23"/>
  <c r="H73" i="23"/>
  <c r="G73" i="23"/>
  <c r="F73" i="23"/>
  <c r="P72" i="23"/>
  <c r="O72" i="23"/>
  <c r="N72" i="23"/>
  <c r="M72" i="23"/>
  <c r="L72" i="23"/>
  <c r="K72" i="23"/>
  <c r="J72" i="23"/>
  <c r="I72" i="23"/>
  <c r="H72" i="23"/>
  <c r="G72" i="23"/>
  <c r="F72" i="23"/>
  <c r="P71" i="23"/>
  <c r="O71" i="23"/>
  <c r="N71" i="23"/>
  <c r="M71" i="23"/>
  <c r="L71" i="23"/>
  <c r="K71" i="23"/>
  <c r="J71" i="23"/>
  <c r="I71" i="23"/>
  <c r="H71" i="23"/>
  <c r="G71" i="23"/>
  <c r="F71" i="23"/>
  <c r="P70" i="23"/>
  <c r="O70" i="23"/>
  <c r="N70" i="23"/>
  <c r="M70" i="23"/>
  <c r="L70" i="23"/>
  <c r="K70" i="23"/>
  <c r="J70" i="23"/>
  <c r="I70" i="23"/>
  <c r="H70" i="23"/>
  <c r="G70" i="23"/>
  <c r="F70" i="23"/>
  <c r="P69" i="23"/>
  <c r="O69" i="23"/>
  <c r="N69" i="23"/>
  <c r="M69" i="23"/>
  <c r="L69" i="23"/>
  <c r="K69" i="23"/>
  <c r="J69" i="23"/>
  <c r="I69" i="23"/>
  <c r="H69" i="23"/>
  <c r="G69" i="23"/>
  <c r="F69" i="23"/>
  <c r="P68" i="23"/>
  <c r="O68" i="23"/>
  <c r="N68" i="23"/>
  <c r="M68" i="23"/>
  <c r="L68" i="23"/>
  <c r="K68" i="23"/>
  <c r="J68" i="23"/>
  <c r="I68" i="23"/>
  <c r="H68" i="23"/>
  <c r="G68" i="23"/>
  <c r="F68" i="23"/>
  <c r="P67" i="23"/>
  <c r="O67" i="23"/>
  <c r="N67" i="23"/>
  <c r="M67" i="23"/>
  <c r="L67" i="23"/>
  <c r="K67" i="23"/>
  <c r="J67" i="23"/>
  <c r="I67" i="23"/>
  <c r="H67" i="23"/>
  <c r="G67" i="23"/>
  <c r="F67" i="23"/>
  <c r="P66" i="23"/>
  <c r="O66" i="23"/>
  <c r="N66" i="23"/>
  <c r="M66" i="23"/>
  <c r="L66" i="23"/>
  <c r="K66" i="23"/>
  <c r="J66" i="23"/>
  <c r="I66" i="23"/>
  <c r="H66" i="23"/>
  <c r="G66" i="23"/>
  <c r="F66" i="23"/>
  <c r="P65" i="23"/>
  <c r="O65" i="23"/>
  <c r="N65" i="23"/>
  <c r="M65" i="23"/>
  <c r="L65" i="23"/>
  <c r="K65" i="23"/>
  <c r="J65" i="23"/>
  <c r="I65" i="23"/>
  <c r="H65" i="23"/>
  <c r="G65" i="23"/>
  <c r="F65" i="23"/>
  <c r="P64" i="23"/>
  <c r="O64" i="23"/>
  <c r="N64" i="23"/>
  <c r="M64" i="23"/>
  <c r="L64" i="23"/>
  <c r="K64" i="23"/>
  <c r="J64" i="23"/>
  <c r="I64" i="23"/>
  <c r="H64" i="23"/>
  <c r="G64" i="23"/>
  <c r="F64" i="23"/>
  <c r="P63" i="23"/>
  <c r="O63" i="23"/>
  <c r="N63" i="23"/>
  <c r="M63" i="23"/>
  <c r="L63" i="23"/>
  <c r="K63" i="23"/>
  <c r="J63" i="23"/>
  <c r="I63" i="23"/>
  <c r="H63" i="23"/>
  <c r="G63" i="23"/>
  <c r="F63" i="23"/>
  <c r="P62" i="23"/>
  <c r="O62" i="23"/>
  <c r="N62" i="23"/>
  <c r="M62" i="23"/>
  <c r="L62" i="23"/>
  <c r="K62" i="23"/>
  <c r="J62" i="23"/>
  <c r="I62" i="23"/>
  <c r="H62" i="23"/>
  <c r="G62" i="23"/>
  <c r="F62" i="23"/>
  <c r="P61" i="23"/>
  <c r="O61" i="23"/>
  <c r="N61" i="23"/>
  <c r="M61" i="23"/>
  <c r="L61" i="23"/>
  <c r="K61" i="23"/>
  <c r="J61" i="23"/>
  <c r="I61" i="23"/>
  <c r="H61" i="23"/>
  <c r="G61" i="23"/>
  <c r="F61" i="23"/>
  <c r="P60" i="23"/>
  <c r="O60" i="23"/>
  <c r="N60" i="23"/>
  <c r="M60" i="23"/>
  <c r="L60" i="23"/>
  <c r="K60" i="23"/>
  <c r="J60" i="23"/>
  <c r="I60" i="23"/>
  <c r="H60" i="23"/>
  <c r="G60" i="23"/>
  <c r="F60" i="23"/>
  <c r="P59" i="23"/>
  <c r="O59" i="23"/>
  <c r="N59" i="23"/>
  <c r="M59" i="23"/>
  <c r="L59" i="23"/>
  <c r="K59" i="23"/>
  <c r="J59" i="23"/>
  <c r="I59" i="23"/>
  <c r="H59" i="23"/>
  <c r="G59" i="23"/>
  <c r="F59" i="23"/>
  <c r="P58" i="23"/>
  <c r="O58" i="23"/>
  <c r="N58" i="23"/>
  <c r="M58" i="23"/>
  <c r="L58" i="23"/>
  <c r="K58" i="23"/>
  <c r="J58" i="23"/>
  <c r="I58" i="23"/>
  <c r="H58" i="23"/>
  <c r="G58" i="23"/>
  <c r="F58" i="23"/>
  <c r="P57" i="23"/>
  <c r="O57" i="23"/>
  <c r="N57" i="23"/>
  <c r="M57" i="23"/>
  <c r="L57" i="23"/>
  <c r="K57" i="23"/>
  <c r="J57" i="23"/>
  <c r="I57" i="23"/>
  <c r="H57" i="23"/>
  <c r="G57" i="23"/>
  <c r="F57" i="23"/>
  <c r="P56" i="23"/>
  <c r="O56" i="23"/>
  <c r="N56" i="23"/>
  <c r="M56" i="23"/>
  <c r="L56" i="23"/>
  <c r="K56" i="23"/>
  <c r="J56" i="23"/>
  <c r="I56" i="23"/>
  <c r="H56" i="23"/>
  <c r="G56" i="23"/>
  <c r="F56" i="23"/>
  <c r="P55" i="23"/>
  <c r="O55" i="23"/>
  <c r="N55" i="23"/>
  <c r="M55" i="23"/>
  <c r="L55" i="23"/>
  <c r="K55" i="23"/>
  <c r="J55" i="23"/>
  <c r="I55" i="23"/>
  <c r="H55" i="23"/>
  <c r="G55" i="23"/>
  <c r="F55" i="23"/>
  <c r="P54" i="23"/>
  <c r="O54" i="23"/>
  <c r="N54" i="23"/>
  <c r="M54" i="23"/>
  <c r="L54" i="23"/>
  <c r="K54" i="23"/>
  <c r="J54" i="23"/>
  <c r="I54" i="23"/>
  <c r="H54" i="23"/>
  <c r="G54" i="23"/>
  <c r="F54" i="23"/>
  <c r="P53" i="23"/>
  <c r="O53" i="23"/>
  <c r="N53" i="23"/>
  <c r="M53" i="23"/>
  <c r="L53" i="23"/>
  <c r="K53" i="23"/>
  <c r="J53" i="23"/>
  <c r="I53" i="23"/>
  <c r="H53" i="23"/>
  <c r="G53" i="23"/>
  <c r="F53" i="23"/>
  <c r="P52" i="23"/>
  <c r="O52" i="23"/>
  <c r="N52" i="23"/>
  <c r="M52" i="23"/>
  <c r="L52" i="23"/>
  <c r="K52" i="23"/>
  <c r="J52" i="23"/>
  <c r="I52" i="23"/>
  <c r="H52" i="23"/>
  <c r="G52" i="23"/>
  <c r="F52" i="23"/>
  <c r="P51" i="23"/>
  <c r="O51" i="23"/>
  <c r="N51" i="23"/>
  <c r="M51" i="23"/>
  <c r="L51" i="23"/>
  <c r="K51" i="23"/>
  <c r="J51" i="23"/>
  <c r="I51" i="23"/>
  <c r="H51" i="23"/>
  <c r="G51" i="23"/>
  <c r="F51" i="23"/>
  <c r="P50" i="23"/>
  <c r="O50" i="23"/>
  <c r="N50" i="23"/>
  <c r="M50" i="23"/>
  <c r="L50" i="23"/>
  <c r="K50" i="23"/>
  <c r="J50" i="23"/>
  <c r="I50" i="23"/>
  <c r="H50" i="23"/>
  <c r="G50" i="23"/>
  <c r="F50" i="23"/>
  <c r="P49" i="23"/>
  <c r="O49" i="23"/>
  <c r="N49" i="23"/>
  <c r="M49" i="23"/>
  <c r="L49" i="23"/>
  <c r="K49" i="23"/>
  <c r="J49" i="23"/>
  <c r="I49" i="23"/>
  <c r="H49" i="23"/>
  <c r="G49" i="23"/>
  <c r="F49" i="23"/>
  <c r="P48" i="23"/>
  <c r="O48" i="23"/>
  <c r="N48" i="23"/>
  <c r="M48" i="23"/>
  <c r="L48" i="23"/>
  <c r="K48" i="23"/>
  <c r="J48" i="23"/>
  <c r="I48" i="23"/>
  <c r="H48" i="23"/>
  <c r="G48" i="23"/>
  <c r="F48" i="23"/>
  <c r="P47" i="23"/>
  <c r="O47" i="23"/>
  <c r="N47" i="23"/>
  <c r="M47" i="23"/>
  <c r="L47" i="23"/>
  <c r="K47" i="23"/>
  <c r="J47" i="23"/>
  <c r="I47" i="23"/>
  <c r="H47" i="23"/>
  <c r="G47" i="23"/>
  <c r="F47" i="23"/>
  <c r="P46" i="23"/>
  <c r="O46" i="23"/>
  <c r="N46" i="23"/>
  <c r="M46" i="23"/>
  <c r="L46" i="23"/>
  <c r="K46" i="23"/>
  <c r="J46" i="23"/>
  <c r="I46" i="23"/>
  <c r="H46" i="23"/>
  <c r="G46" i="23"/>
  <c r="F46" i="23"/>
  <c r="P45" i="23"/>
  <c r="O45" i="23"/>
  <c r="N45" i="23"/>
  <c r="M45" i="23"/>
  <c r="L45" i="23"/>
  <c r="K45" i="23"/>
  <c r="J45" i="23"/>
  <c r="I45" i="23"/>
  <c r="H45" i="23"/>
  <c r="G45" i="23"/>
  <c r="F45" i="23"/>
  <c r="P44" i="23"/>
  <c r="O44" i="23"/>
  <c r="N44" i="23"/>
  <c r="M44" i="23"/>
  <c r="L44" i="23"/>
  <c r="K44" i="23"/>
  <c r="J44" i="23"/>
  <c r="I44" i="23"/>
  <c r="H44" i="23"/>
  <c r="G44" i="23"/>
  <c r="F44" i="23"/>
  <c r="P43" i="23"/>
  <c r="O43" i="23"/>
  <c r="N43" i="23"/>
  <c r="M43" i="23"/>
  <c r="L43" i="23"/>
  <c r="K43" i="23"/>
  <c r="J43" i="23"/>
  <c r="I43" i="23"/>
  <c r="H43" i="23"/>
  <c r="G43" i="23"/>
  <c r="F43" i="23"/>
  <c r="P42" i="23"/>
  <c r="O42" i="23"/>
  <c r="N42" i="23"/>
  <c r="M42" i="23"/>
  <c r="L42" i="23"/>
  <c r="K42" i="23"/>
  <c r="J42" i="23"/>
  <c r="I42" i="23"/>
  <c r="H42" i="23"/>
  <c r="G42" i="23"/>
  <c r="F42" i="23"/>
  <c r="P41" i="23"/>
  <c r="O41" i="23"/>
  <c r="N41" i="23"/>
  <c r="M41" i="23"/>
  <c r="L41" i="23"/>
  <c r="K41" i="23"/>
  <c r="J41" i="23"/>
  <c r="I41" i="23"/>
  <c r="H41" i="23"/>
  <c r="G41" i="23"/>
  <c r="F41" i="23"/>
  <c r="P40" i="23"/>
  <c r="O40" i="23"/>
  <c r="N40" i="23"/>
  <c r="M40" i="23"/>
  <c r="L40" i="23"/>
  <c r="K40" i="23"/>
  <c r="J40" i="23"/>
  <c r="I40" i="23"/>
  <c r="H40" i="23"/>
  <c r="G40" i="23"/>
  <c r="F40" i="23"/>
  <c r="P39" i="23"/>
  <c r="O39" i="23"/>
  <c r="N39" i="23"/>
  <c r="M39" i="23"/>
  <c r="L39" i="23"/>
  <c r="K39" i="23"/>
  <c r="J39" i="23"/>
  <c r="I39" i="23"/>
  <c r="H39" i="23"/>
  <c r="G39" i="23"/>
  <c r="F39" i="23"/>
  <c r="P38" i="23"/>
  <c r="O38" i="23"/>
  <c r="N38" i="23"/>
  <c r="M38" i="23"/>
  <c r="L38" i="23"/>
  <c r="K38" i="23"/>
  <c r="J38" i="23"/>
  <c r="I38" i="23"/>
  <c r="H38" i="23"/>
  <c r="G38" i="23"/>
  <c r="F38" i="23"/>
  <c r="P37" i="23"/>
  <c r="O37" i="23"/>
  <c r="N37" i="23"/>
  <c r="M37" i="23"/>
  <c r="L37" i="23"/>
  <c r="K37" i="23"/>
  <c r="J37" i="23"/>
  <c r="I37" i="23"/>
  <c r="H37" i="23"/>
  <c r="G37" i="23"/>
  <c r="F37" i="23"/>
  <c r="P36" i="23"/>
  <c r="O36" i="23"/>
  <c r="N36" i="23"/>
  <c r="M36" i="23"/>
  <c r="L36" i="23"/>
  <c r="K36" i="23"/>
  <c r="J36" i="23"/>
  <c r="I36" i="23"/>
  <c r="H36" i="23"/>
  <c r="G36" i="23"/>
  <c r="F36" i="23"/>
  <c r="P35" i="23"/>
  <c r="O35" i="23"/>
  <c r="N35" i="23"/>
  <c r="M35" i="23"/>
  <c r="L35" i="23"/>
  <c r="K35" i="23"/>
  <c r="J35" i="23"/>
  <c r="I35" i="23"/>
  <c r="H35" i="23"/>
  <c r="G35" i="23"/>
  <c r="F35" i="23"/>
  <c r="P34" i="23"/>
  <c r="O34" i="23"/>
  <c r="N34" i="23"/>
  <c r="M34" i="23"/>
  <c r="L34" i="23"/>
  <c r="K34" i="23"/>
  <c r="J34" i="23"/>
  <c r="I34" i="23"/>
  <c r="H34" i="23"/>
  <c r="G34" i="23"/>
  <c r="F34" i="23"/>
  <c r="P33" i="23"/>
  <c r="O33" i="23"/>
  <c r="N33" i="23"/>
  <c r="M33" i="23"/>
  <c r="L33" i="23"/>
  <c r="K33" i="23"/>
  <c r="J33" i="23"/>
  <c r="I33" i="23"/>
  <c r="H33" i="23"/>
  <c r="G33" i="23"/>
  <c r="F33" i="23"/>
  <c r="P32" i="23"/>
  <c r="O32" i="23"/>
  <c r="N32" i="23"/>
  <c r="M32" i="23"/>
  <c r="L32" i="23"/>
  <c r="K32" i="23"/>
  <c r="J32" i="23"/>
  <c r="I32" i="23"/>
  <c r="H32" i="23"/>
  <c r="G32" i="23"/>
  <c r="F32" i="23"/>
  <c r="P31" i="23"/>
  <c r="O31" i="23"/>
  <c r="N31" i="23"/>
  <c r="M31" i="23"/>
  <c r="L31" i="23"/>
  <c r="K31" i="23"/>
  <c r="J31" i="23"/>
  <c r="I31" i="23"/>
  <c r="H31" i="23"/>
  <c r="G31" i="23"/>
  <c r="F31" i="23"/>
  <c r="P30" i="23"/>
  <c r="O30" i="23"/>
  <c r="N30" i="23"/>
  <c r="M30" i="23"/>
  <c r="L30" i="23"/>
  <c r="K30" i="23"/>
  <c r="J30" i="23"/>
  <c r="I30" i="23"/>
  <c r="H30" i="23"/>
  <c r="G30" i="23"/>
  <c r="F30" i="23"/>
  <c r="P29" i="23"/>
  <c r="O29" i="23"/>
  <c r="N29" i="23"/>
  <c r="M29" i="23"/>
  <c r="L29" i="23"/>
  <c r="K29" i="23"/>
  <c r="J29" i="23"/>
  <c r="I29" i="23"/>
  <c r="H29" i="23"/>
  <c r="G29" i="23"/>
  <c r="F29" i="23"/>
  <c r="P28" i="23"/>
  <c r="O28" i="23"/>
  <c r="N28" i="23"/>
  <c r="M28" i="23"/>
  <c r="L28" i="23"/>
  <c r="K28" i="23"/>
  <c r="J28" i="23"/>
  <c r="I28" i="23"/>
  <c r="H28" i="23"/>
  <c r="G28" i="23"/>
  <c r="F28" i="23"/>
  <c r="P27" i="23"/>
  <c r="O27" i="23"/>
  <c r="N27" i="23"/>
  <c r="M27" i="23"/>
  <c r="L27" i="23"/>
  <c r="K27" i="23"/>
  <c r="J27" i="23"/>
  <c r="I27" i="23"/>
  <c r="H27" i="23"/>
  <c r="G27" i="23"/>
  <c r="F27" i="23"/>
  <c r="P26" i="23"/>
  <c r="O26" i="23"/>
  <c r="N26" i="23"/>
  <c r="M26" i="23"/>
  <c r="L26" i="23"/>
  <c r="K26" i="23"/>
  <c r="J26" i="23"/>
  <c r="I26" i="23"/>
  <c r="H26" i="23"/>
  <c r="G26" i="23"/>
  <c r="F26" i="23"/>
  <c r="P25" i="23"/>
  <c r="O25" i="23"/>
  <c r="N25" i="23"/>
  <c r="M25" i="23"/>
  <c r="L25" i="23"/>
  <c r="K25" i="23"/>
  <c r="J25" i="23"/>
  <c r="I25" i="23"/>
  <c r="H25" i="23"/>
  <c r="G25" i="23"/>
  <c r="F25" i="23"/>
  <c r="P24" i="23"/>
  <c r="O24" i="23"/>
  <c r="N24" i="23"/>
  <c r="M24" i="23"/>
  <c r="L24" i="23"/>
  <c r="K24" i="23"/>
  <c r="J24" i="23"/>
  <c r="I24" i="23"/>
  <c r="H24" i="23"/>
  <c r="G24" i="23"/>
  <c r="F24" i="23"/>
  <c r="P23" i="23"/>
  <c r="O23" i="23"/>
  <c r="N23" i="23"/>
  <c r="M23" i="23"/>
  <c r="L23" i="23"/>
  <c r="K23" i="23"/>
  <c r="J23" i="23"/>
  <c r="I23" i="23"/>
  <c r="H23" i="23"/>
  <c r="G23" i="23"/>
  <c r="F23" i="23"/>
  <c r="P22" i="23"/>
  <c r="O22" i="23"/>
  <c r="N22" i="23"/>
  <c r="M22" i="23"/>
  <c r="L22" i="23"/>
  <c r="K22" i="23"/>
  <c r="J22" i="23"/>
  <c r="I22" i="23"/>
  <c r="H22" i="23"/>
  <c r="G22" i="23"/>
  <c r="F22" i="23"/>
  <c r="P21" i="23"/>
  <c r="O21" i="23"/>
  <c r="N21" i="23"/>
  <c r="M21" i="23"/>
  <c r="L21" i="23"/>
  <c r="K21" i="23"/>
  <c r="J21" i="23"/>
  <c r="I21" i="23"/>
  <c r="H21" i="23"/>
  <c r="G21" i="23"/>
  <c r="F21" i="23"/>
  <c r="P20" i="23"/>
  <c r="O20" i="23"/>
  <c r="N20" i="23"/>
  <c r="M20" i="23"/>
  <c r="L20" i="23"/>
  <c r="K20" i="23"/>
  <c r="J20" i="23"/>
  <c r="I20" i="23"/>
  <c r="H20" i="23"/>
  <c r="G20" i="23"/>
  <c r="F20" i="23"/>
  <c r="P19" i="23"/>
  <c r="O19" i="23"/>
  <c r="N19" i="23"/>
  <c r="M19" i="23"/>
  <c r="L19" i="23"/>
  <c r="K19" i="23"/>
  <c r="J19" i="23"/>
  <c r="I19" i="23"/>
  <c r="H19" i="23"/>
  <c r="G19" i="23"/>
  <c r="F19" i="23"/>
  <c r="P18" i="23"/>
  <c r="O18" i="23"/>
  <c r="N18" i="23"/>
  <c r="M18" i="23"/>
  <c r="L18" i="23"/>
  <c r="K18" i="23"/>
  <c r="J18" i="23"/>
  <c r="I18" i="23"/>
  <c r="H18" i="23"/>
  <c r="G18" i="23"/>
  <c r="F18" i="23"/>
  <c r="P17" i="23"/>
  <c r="O17" i="23"/>
  <c r="N17" i="23"/>
  <c r="M17" i="23"/>
  <c r="L17" i="23"/>
  <c r="K17" i="23"/>
  <c r="J17" i="23"/>
  <c r="I17" i="23"/>
  <c r="H17" i="23"/>
  <c r="G17" i="23"/>
  <c r="F17" i="23"/>
  <c r="P16" i="23"/>
  <c r="O16" i="23"/>
  <c r="N16" i="23"/>
  <c r="M16" i="23"/>
  <c r="L16" i="23"/>
  <c r="K16" i="23"/>
  <c r="J16" i="23"/>
  <c r="I16" i="23"/>
  <c r="H16" i="23"/>
  <c r="G16" i="23"/>
  <c r="F16" i="23"/>
  <c r="P15" i="23"/>
  <c r="O15" i="23"/>
  <c r="N15" i="23"/>
  <c r="M15" i="23"/>
  <c r="L15" i="23"/>
  <c r="K15" i="23"/>
  <c r="J15" i="23"/>
  <c r="I15" i="23"/>
  <c r="H15" i="23"/>
  <c r="G15" i="23"/>
  <c r="F15" i="23"/>
  <c r="P14" i="23"/>
  <c r="O14" i="23"/>
  <c r="N14" i="23"/>
  <c r="M14" i="23"/>
  <c r="L14" i="23"/>
  <c r="K14" i="23"/>
  <c r="J14" i="23"/>
  <c r="I14" i="23"/>
  <c r="H14" i="23"/>
  <c r="G14" i="23"/>
  <c r="F14" i="23"/>
  <c r="P13" i="23"/>
  <c r="O13" i="23"/>
  <c r="N13" i="23"/>
  <c r="M13" i="23"/>
  <c r="L13" i="23"/>
  <c r="K13" i="23"/>
  <c r="J13" i="23"/>
  <c r="I13" i="23"/>
  <c r="H13" i="23"/>
  <c r="G13" i="23"/>
  <c r="F13" i="23"/>
  <c r="P12" i="23"/>
  <c r="O12" i="23"/>
  <c r="N12" i="23"/>
  <c r="M12" i="23"/>
  <c r="L12" i="23"/>
  <c r="K12" i="23"/>
  <c r="J12" i="23"/>
  <c r="I12" i="23"/>
  <c r="H12" i="23"/>
  <c r="G12" i="23"/>
  <c r="F12" i="23"/>
  <c r="P11" i="23"/>
  <c r="O11" i="23"/>
  <c r="N11" i="23"/>
  <c r="M11" i="23"/>
  <c r="L11" i="23"/>
  <c r="K11" i="23"/>
  <c r="J11" i="23"/>
  <c r="I11" i="23"/>
  <c r="H11" i="23"/>
  <c r="G11" i="23"/>
  <c r="F11" i="23"/>
  <c r="P10" i="23"/>
  <c r="O10" i="23"/>
  <c r="N10" i="23"/>
  <c r="M10" i="23"/>
  <c r="L10" i="23"/>
  <c r="K10" i="23"/>
  <c r="J10" i="23"/>
  <c r="I10" i="23"/>
  <c r="H10" i="23"/>
  <c r="G10" i="23"/>
  <c r="F10" i="23"/>
  <c r="P9" i="23"/>
  <c r="O9" i="23"/>
  <c r="N9" i="23"/>
  <c r="M9" i="23"/>
  <c r="L9" i="23"/>
  <c r="K9" i="23"/>
  <c r="J9" i="23"/>
  <c r="I9" i="23"/>
  <c r="H9" i="23"/>
  <c r="G9" i="23"/>
  <c r="F9" i="23"/>
  <c r="P8" i="23"/>
  <c r="O8" i="23"/>
  <c r="N8" i="23"/>
  <c r="M8" i="23"/>
  <c r="L8" i="23"/>
  <c r="K8" i="23"/>
  <c r="J8" i="23"/>
  <c r="I8" i="23"/>
  <c r="H8" i="23"/>
  <c r="G8" i="23"/>
  <c r="F8" i="23"/>
  <c r="P7" i="23"/>
  <c r="O7" i="23"/>
  <c r="N7" i="23"/>
  <c r="M7" i="23"/>
  <c r="L7" i="23"/>
  <c r="K7" i="23"/>
  <c r="J7" i="23"/>
  <c r="I7" i="23"/>
  <c r="H7" i="23"/>
  <c r="G7" i="23"/>
  <c r="F7" i="23"/>
  <c r="P6" i="23"/>
  <c r="O6" i="23"/>
  <c r="N6" i="23"/>
  <c r="M6" i="23"/>
  <c r="L6" i="23"/>
  <c r="K6" i="23"/>
  <c r="J6" i="23"/>
  <c r="I6" i="23"/>
  <c r="H6" i="23"/>
  <c r="G6" i="23"/>
  <c r="F6" i="23"/>
  <c r="P5" i="23"/>
  <c r="O5" i="23"/>
  <c r="N5" i="23"/>
  <c r="M5" i="23"/>
  <c r="L5" i="23"/>
  <c r="K5" i="23"/>
  <c r="J5" i="23"/>
  <c r="I5" i="23"/>
  <c r="H5" i="23"/>
  <c r="G5" i="23"/>
  <c r="F5" i="23"/>
  <c r="P4" i="23"/>
  <c r="O4" i="23"/>
  <c r="N4" i="23"/>
  <c r="M4" i="23"/>
  <c r="L4" i="23"/>
  <c r="K4" i="23"/>
  <c r="J4" i="23"/>
  <c r="I4" i="23"/>
  <c r="H4" i="23"/>
  <c r="G4" i="23"/>
  <c r="F4" i="23"/>
  <c r="P3" i="23"/>
  <c r="O3" i="23"/>
  <c r="N3" i="23"/>
  <c r="M3" i="23"/>
  <c r="L3" i="23"/>
  <c r="K3" i="23"/>
  <c r="J3" i="23"/>
  <c r="I3" i="23"/>
  <c r="H3" i="23"/>
  <c r="G3" i="23"/>
  <c r="F3" i="23"/>
  <c r="P2" i="23"/>
  <c r="O2" i="23"/>
  <c r="N2" i="23"/>
  <c r="M2" i="23"/>
  <c r="L2" i="23"/>
  <c r="K2" i="23"/>
  <c r="J2" i="23"/>
  <c r="I2" i="23"/>
  <c r="H2" i="23"/>
  <c r="G2" i="23"/>
  <c r="F2" i="23"/>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<sst xmlns="http://schemas.openxmlformats.org/spreadsheetml/2006/main" count="22185" uniqueCount="6221">
  <si>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</si>
  <si>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</si>
  <si>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</si>
  <si>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</si>
  <si>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</si>
  <si>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</si>
  <si>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</si>
  <si>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</si>
  <si>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</si>
  <si>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</si>
  <si>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</si>
  <si>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</si>
  <si>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</si>
  <si>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</si>
  <si>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</si>
  <si>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</si>
  <si>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</si>
  <si>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</si>
  <si>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</si>
  <si>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</si>
  <si>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</si>
  <si>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</si>
  <si>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</si>
  <si>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</si>
  <si>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</si>
  <si>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</si>
  <si>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</si>
  <si>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</si>
  <si>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</si>
  <si>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</si>
  <si>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</si>
  <si>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</si>
  <si>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</si>
  <si>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</si>
  <si>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</si>
  <si>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</si>
  <si>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</si>
  <si>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</si>
  <si>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</si>
  <si>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</si>
  <si>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</si>
  <si>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</si>
  <si>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</si>
  <si>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</si>
  <si>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</si>
  <si>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</si>
  <si>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</si>
  <si>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</si>
  <si>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</si>
  <si>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</si>
  <si>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</si>
  <si>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</si>
  <si>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</si>
  <si>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</si>
  <si>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</si>
  <si>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</si>
  <si>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</si>
  <si>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</si>
  <si>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</si>
  <si>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</si>
  <si>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</si>
  <si>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</si>
  <si>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</si>
  <si>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</si>
  <si>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</si>
  <si>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</si>
  <si>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</si>
  <si>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</si>
  <si>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</si>
  <si>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</si>
  <si>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</si>
  <si>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</si>
  <si>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</si>
  <si>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</si>
  <si>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</si>
  <si>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</si>
  <si>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</si>
  <si>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</si>
  <si>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</si>
  <si>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</si>
  <si>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</si>
  <si>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</si>
  <si>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</si>
  <si>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</si>
  <si>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</si>
  <si>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</si>
  <si>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</si>
  <si>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</si>
  <si>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</si>
  <si>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</si>
  <si>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</si>
  <si>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</si>
  <si>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</si>
  <si>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</si>
  <si>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</si>
  <si>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</si>
  <si>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</si>
  <si>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</si>
  <si>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</si>
  <si>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</si>
  <si>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</si>
  <si>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</si>
  <si>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</si>
  <si>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</si>
  <si>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</si>
  <si>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</si>
  <si>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</si>
  <si>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</si>
  <si>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</si>
  <si>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</si>
  <si>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</si>
  <si>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</si>
  <si>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</si>
  <si>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</si>
  <si>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</si>
  <si>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</si>
  <si>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</si>
  <si>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</si>
  <si>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</si>
  <si>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</si>
  <si>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</si>
  <si>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</si>
  <si>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</si>
  <si>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</si>
  <si>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</si>
  <si>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</si>
  <si>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</si>
  <si>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</si>
  <si>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</si>
  <si>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</si>
  <si>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</si>
  <si>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</si>
  <si>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</si>
  <si>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</si>
  <si>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</si>
  <si>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</si>
  <si>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</si>
  <si>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</si>
  <si>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</si>
  <si>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</si>
  <si>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</si>
  <si>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</si>
  <si>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</si>
  <si>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</si>
  <si>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</si>
  <si>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</si>
  <si>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</si>
  <si>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</si>
  <si>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</si>
  <si>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</si>
  <si>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</si>
  <si>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</si>
  <si>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</si>
  <si>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</si>
  <si>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</si>
  <si>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</si>
  <si>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</si>
  <si>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</si>
  <si>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</si>
  <si>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</si>
  <si>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</si>
  <si>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</si>
  <si>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</si>
  <si>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</si>
  <si>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</si>
  <si>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</si>
  <si>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</si>
  <si>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</si>
  <si>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</si>
  <si>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</si>
  <si>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</si>
  <si>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</si>
  <si>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</si>
  <si>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</si>
  <si>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</si>
  <si>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</si>
  <si>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</si>
  <si>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</si>
  <si>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</si>
  <si>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</si>
  <si>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</si>
  <si>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</si>
  <si>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</si>
  <si>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</si>
  <si>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</si>
  <si>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</si>
  <si>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</si>
  <si>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</si>
  <si>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</si>
  <si>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</si>
  <si>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</si>
  <si>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</si>
  <si>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</si>
  <si>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</si>
  <si>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</si>
  <si>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</si>
  <si>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</si>
  <si>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</si>
  <si>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</si>
  <si>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</si>
  <si>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</si>
  <si>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</si>
  <si>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</si>
  <si>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</si>
  <si>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</si>
  <si>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</si>
  <si>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</si>
  <si>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</si>
  <si>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</si>
  <si>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</si>
  <si>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</si>
  <si>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</si>
  <si>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</si>
  <si>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</si>
  <si>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</si>
  <si>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</si>
  <si>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</si>
  <si>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</si>
  <si>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</si>
  <si>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</si>
  <si>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</si>
  <si>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</si>
  <si>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</si>
  <si>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</si>
  <si>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</si>
  <si>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</si>
  <si>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</si>
  <si>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</si>
  <si>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</si>
  <si>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</si>
  <si>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</si>
  <si>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</si>
  <si>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</si>
  <si>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</si>
  <si>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</si>
  <si>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</si>
  <si>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</si>
  <si>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</si>
  <si>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</si>
  <si>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</si>
  <si>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</si>
  <si>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</si>
  <si>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</si>
  <si>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</si>
  <si>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</si>
  <si>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</si>
  <si>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</si>
  <si>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</si>
  <si>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</si>
  <si>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</si>
  <si>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</si>
  <si>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</si>
  <si>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</si>
  <si>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</si>
  <si>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</si>
  <si>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</si>
  <si>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</si>
  <si>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</si>
  <si>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</si>
  <si>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</si>
  <si>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</si>
  <si>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</si>
  <si>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</si>
  <si>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</si>
  <si>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</si>
  <si>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</si>
  <si>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</si>
  <si>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</si>
  <si>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</si>
  <si>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</si>
  <si>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</si>
  <si>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</si>
  <si>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</si>
  <si>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</si>
  <si>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</si>
  <si>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</si>
  <si>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</si>
  <si>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</si>
  <si>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</si>
  <si>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</si>
  <si>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</si>
  <si>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</si>
  <si>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</si>
  <si>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</si>
  <si>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</si>
  <si>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</si>
  <si>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</si>
  <si>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</si>
  <si>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</si>
  <si>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</si>
  <si>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</si>
  <si>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</si>
  <si>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</si>
  <si>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</si>
  <si>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</si>
  <si>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</si>
  <si>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</si>
  <si>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</si>
  <si>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</si>
  <si>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</si>
  <si>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</si>
  <si>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</si>
  <si>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</si>
  <si>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</si>
  <si>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</si>
  <si>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</si>
  <si>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</si>
  <si>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</si>
  <si>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</si>
  <si>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</si>
  <si>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</si>
  <si>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</si>
  <si>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</si>
  <si>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</si>
  <si>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</si>
  <si>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</si>
  <si>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</si>
  <si>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</si>
  <si>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</si>
  <si>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</si>
  <si>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</si>
  <si>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</si>
  <si>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</si>
  <si>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</si>
  <si>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</si>
  <si>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</si>
  <si>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</si>
  <si>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</si>
  <si>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</si>
  <si>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</si>
  <si>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</si>
  <si>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</si>
  <si>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</si>
  <si>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</si>
  <si>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</si>
  <si>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</si>
  <si>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</si>
  <si>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</si>
  <si>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</si>
  <si>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</si>
  <si>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</si>
  <si>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</si>
  <si>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</si>
  <si>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</si>
  <si>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</si>
  <si>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</si>
  <si>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</si>
  <si>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</si>
  <si>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</si>
  <si>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</si>
  <si>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</si>
  <si>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</si>
  <si>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</si>
  <si>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</si>
  <si>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</si>
  <si>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</si>
  <si>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</si>
  <si>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</si>
  <si>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</si>
  <si>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</si>
  <si>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</si>
  <si>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</si>
  <si>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</si>
  <si>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</si>
  <si>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</si>
  <si>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</si>
  <si>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</si>
  <si>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</si>
  <si>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</si>
  <si>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</si>
  <si>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</si>
  <si>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</si>
  <si>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</si>
  <si>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</si>
  <si>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</si>
  <si>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</si>
  <si>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</si>
  <si>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</si>
  <si>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</si>
  <si>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</si>
  <si>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</si>
  <si>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</si>
  <si>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</si>
  <si>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</si>
  <si>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</si>
  <si>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</si>
  <si>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</si>
  <si>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</si>
  <si>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</si>
  <si>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</si>
  <si>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</si>
  <si>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</si>
  <si>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</si>
  <si>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</si>
  <si>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</si>
  <si>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</si>
  <si>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</si>
  <si>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</si>
  <si>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</si>
  <si>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</si>
  <si>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</si>
  <si>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</si>
  <si>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</si>
  <si>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</si>
  <si>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</si>
  <si>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</si>
  <si>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</si>
  <si>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</si>
  <si>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</si>
  <si>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</si>
  <si>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</si>
  <si>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</si>
  <si>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</si>
  <si>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</si>
  <si>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</si>
  <si>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</si>
  <si>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</si>
  <si>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</si>
  <si>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</si>
  <si>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</si>
  <si>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</si>
  <si>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</si>
  <si>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</si>
  <si>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</si>
  <si>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</si>
  <si>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</si>
  <si>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</si>
  <si>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</si>
  <si>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</si>
  <si>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</si>
  <si>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</si>
  <si>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</si>
  <si>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</si>
  <si>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</si>
  <si>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</si>
  <si>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</si>
  <si>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</si>
  <si>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</si>
  <si>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</si>
  <si>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</si>
  <si>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</si>
  <si>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</si>
  <si>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</si>
  <si>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</si>
  <si>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</si>
  <si>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</si>
  <si>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</si>
  <si>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</si>
  <si>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</si>
  <si>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</si>
  <si>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</si>
  <si>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</si>
  <si>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</si>
  <si>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</si>
  <si>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</si>
  <si>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</si>
  <si>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</si>
  <si>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</si>
  <si>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</si>
  <si>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</si>
  <si>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</si>
  <si>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</si>
  <si>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</si>
  <si>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</si>
  <si>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</si>
  <si>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</si>
  <si>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</si>
  <si>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</si>
  <si>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</si>
  <si>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</si>
  <si>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</si>
  <si>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</si>
  <si>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</si>
  <si>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</si>
  <si>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</si>
  <si>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</si>
  <si>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</si>
  <si>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</si>
  <si>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</si>
  <si>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</si>
  <si>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</si>
  <si>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</si>
  <si>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</si>
  <si>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</si>
  <si>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</si>
  <si>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</si>
  <si>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</si>
  <si>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</si>
  <si>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</si>
  <si>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</si>
  <si>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</si>
  <si>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</si>
  <si>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</si>
  <si>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</si>
  <si>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</si>
  <si>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</si>
  <si>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</si>
  <si>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</si>
  <si>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</si>
  <si>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</si>
  <si>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</si>
  <si>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</si>
  <si>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</si>
  <si>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</si>
  <si>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</si>
  <si>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</si>
  <si>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</si>
  <si>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</si>
  <si>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</si>
  <si>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</si>
  <si>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</si>
  <si>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</si>
  <si>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</si>
  <si>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</si>
  <si>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</si>
  <si>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</si>
  <si>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</si>
  <si>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</si>
  <si>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</si>
  <si>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</si>
  <si>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</si>
  <si>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</si>
  <si>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</si>
  <si>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</si>
  <si>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</si>
  <si>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</si>
  <si>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</si>
  <si>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</si>
  <si>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</si>
  <si>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</si>
  <si>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</si>
  <si>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</si>
  <si>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</si>
  <si>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</si>
  <si>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</si>
  <si>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</si>
  <si>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</si>
  <si>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</si>
  <si>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</si>
  <si>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</si>
  <si>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</si>
  <si>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</si>
  <si>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</si>
  <si>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</si>
  <si>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</si>
  <si>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</si>
  <si>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</si>
  <si>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</si>
  <si>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</si>
  <si>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</si>
  <si>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</si>
  <si>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</si>
  <si>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</si>
  <si>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</si>
  <si>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</si>
  <si>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</si>
  <si>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</si>
  <si>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</si>
  <si>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</si>
  <si>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</si>
  <si>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</si>
  <si>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</si>
  <si>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</si>
  <si>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</si>
  <si>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</si>
  <si>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</si>
  <si>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</si>
  <si>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</si>
  <si>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</si>
  <si>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</si>
  <si>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</si>
  <si>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</si>
  <si>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</si>
  <si>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</si>
  <si>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</si>
  <si>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</si>
  <si>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</si>
  <si>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</si>
  <si>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</si>
  <si>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</si>
  <si>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</si>
  <si>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</si>
  <si>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</si>
  <si>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</si>
  <si>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</si>
  <si>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</si>
  <si>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</si>
  <si>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</si>
  <si>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</si>
  <si>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</si>
  <si>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</si>
  <si>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</si>
  <si>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</si>
  <si>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</si>
  <si>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</si>
  <si>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</si>
  <si>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</si>
  <si>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</si>
  <si>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</si>
  <si>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</si>
  <si>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</si>
  <si>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</si>
  <si>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</si>
  <si>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</si>
  <si>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</si>
  <si>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</si>
  <si>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</si>
  <si>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</si>
  <si>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</si>
  <si>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</si>
  <si>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</si>
  <si>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</si>
  <si>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</si>
  <si>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</si>
  <si>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</si>
  <si>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</si>
  <si>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</si>
  <si>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</si>
  <si>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</si>
  <si>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</si>
  <si>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</si>
  <si>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</si>
  <si>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</si>
  <si>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</si>
  <si>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</si>
  <si>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</si>
  <si>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</si>
  <si>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</si>
  <si>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</si>
  <si>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</si>
  <si>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</si>
  <si>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</si>
  <si>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</si>
  <si>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</si>
  <si>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</si>
  <si>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</si>
  <si>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</si>
  <si>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</si>
  <si>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</si>
  <si>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</si>
  <si>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</si>
  <si>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</si>
  <si>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</si>
  <si>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</si>
  <si>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</si>
  <si>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</si>
  <si>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</si>
  <si>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</si>
  <si>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</si>
  <si>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</si>
  <si>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</si>
  <si>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</si>
  <si>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</si>
  <si>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</si>
  <si>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</si>
  <si>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</si>
  <si>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</si>
  <si>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</si>
  <si>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</si>
  <si>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</si>
  <si>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</si>
  <si>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</si>
  <si>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</si>
  <si>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</si>
  <si>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</si>
  <si>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</si>
  <si>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</si>
  <si>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</si>
  <si>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</si>
  <si>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</si>
  <si>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</si>
  <si>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</si>
  <si>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</si>
  <si>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</si>
  <si>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</si>
  <si>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</si>
  <si>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</si>
  <si>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</si>
  <si>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</si>
  <si>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</si>
  <si>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</si>
  <si>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</si>
  <si>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</si>
  <si>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</si>
  <si>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</si>
  <si>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</si>
  <si>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</si>
  <si>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</si>
  <si>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</si>
  <si>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</si>
  <si>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</si>
  <si>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</si>
  <si>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</si>
  <si>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</si>
  <si>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</si>
  <si>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</si>
  <si>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</si>
  <si>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</si>
  <si>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</si>
  <si>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</si>
  <si>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</si>
  <si>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</si>
  <si>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</si>
  <si>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</si>
  <si>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</si>
  <si>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</si>
  <si>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</si>
  <si>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</si>
  <si>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</si>
  <si>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</si>
  <si>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</si>
  <si>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</si>
  <si>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</si>
  <si>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</si>
  <si>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</si>
  <si>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</si>
  <si>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</si>
  <si>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</si>
  <si>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</si>
  <si>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</si>
  <si>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</si>
  <si>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</si>
  <si>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</si>
  <si>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</si>
  <si>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</si>
  <si>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</si>
  <si>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</si>
  <si>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</si>
  <si>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</si>
  <si>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</si>
  <si>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</si>
  <si>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</si>
  <si>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</si>
  <si>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</si>
  <si>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</si>
  <si>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</si>
  <si>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</si>
  <si>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</si>
  <si>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</si>
  <si>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</si>
  <si>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</si>
  <si>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</si>
  <si>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</si>
  <si>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</si>
  <si>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</si>
  <si>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</si>
  <si>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</si>
  <si>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</si>
  <si>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</si>
  <si>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</si>
  <si>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</si>
  <si>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</si>
  <si>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</si>
  <si>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</si>
  <si>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</si>
  <si>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</si>
  <si>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</si>
  <si>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</si>
  <si>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</si>
  <si>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</si>
  <si>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</si>
  <si>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</si>
  <si>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</si>
  <si>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</si>
  <si>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</si>
  <si>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</si>
  <si>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</si>
  <si>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</si>
  <si>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</si>
  <si>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</si>
  <si>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</si>
  <si>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</si>
  <si>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</si>
  <si>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</si>
  <si>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</si>
  <si>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</si>
  <si>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</si>
  <si>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</si>
  <si>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</si>
  <si>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</si>
  <si>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</si>
  <si>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</si>
  <si>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</si>
  <si>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</si>
  <si>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</si>
  <si>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</si>
  <si>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</si>
  <si>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</si>
  <si>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</si>
  <si>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</si>
  <si>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</si>
  <si>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</si>
  <si>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</si>
  <si>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</si>
  <si>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</si>
  <si>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</si>
  <si>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</si>
  <si>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</si>
  <si>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</si>
  <si>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</si>
  <si>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</si>
  <si>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</si>
  <si>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</si>
  <si>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</si>
  <si>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</si>
  <si>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</si>
  <si>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</si>
  <si>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</si>
  <si>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</si>
  <si>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</si>
  <si>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</si>
  <si>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</si>
  <si>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</si>
  <si>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</si>
  <si>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</si>
  <si>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</si>
  <si>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</si>
  <si>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</si>
  <si>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</si>
  <si>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</si>
  <si>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</si>
  <si>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</si>
  <si>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</si>
  <si>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</si>
  <si>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</si>
  <si>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</si>
  <si>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</si>
  <si>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</si>
  <si>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</si>
  <si>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</si>
  <si>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</si>
  <si>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</si>
  <si>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</si>
  <si>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</si>
  <si>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</si>
  <si>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</si>
  <si>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</si>
  <si>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</si>
  <si>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</si>
  <si>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</si>
  <si>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</si>
  <si>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</si>
  <si>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</si>
  <si>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</si>
  <si>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</si>
  <si>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</si>
  <si>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</si>
  <si>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</si>
  <si>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</si>
  <si>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</si>
  <si>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</si>
  <si>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</si>
  <si>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</si>
  <si>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</si>
  <si>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</si>
  <si>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</si>
  <si>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</si>
  <si>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</si>
  <si>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</si>
  <si>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</si>
  <si>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</si>
  <si>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</si>
  <si>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</si>
  <si>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</si>
  <si>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</si>
  <si>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</si>
  <si>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</si>
  <si>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</si>
  <si>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</si>
  <si>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</si>
  <si>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</si>
  <si>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</si>
  <si>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</si>
  <si>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</si>
  <si>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</si>
  <si>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</si>
  <si>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</si>
  <si>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</si>
  <si>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</si>
  <si>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</si>
  <si>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</si>
  <si>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</si>
  <si>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</si>
  <si>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</si>
  <si>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</si>
  <si>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</si>
  <si>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</si>
  <si>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</si>
  <si>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</si>
  <si>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</si>
  <si>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</si>
  <si>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</si>
  <si>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</si>
  <si>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</si>
  <si>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</si>
  <si>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</si>
  <si>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</si>
  <si>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</si>
  <si>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</si>
  <si>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</si>
  <si>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</si>
  <si>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</si>
  <si>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</si>
  <si>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</si>
  <si>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</si>
  <si>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</si>
  <si>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</si>
  <si>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</si>
  <si>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</si>
  <si>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</si>
  <si>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</si>
  <si>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</si>
  <si>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</si>
  <si>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</si>
  <si>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</si>
  <si>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</si>
  <si>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</si>
  <si>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</si>
  <si>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</si>
  <si>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</si>
  <si>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</si>
  <si>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</si>
  <si>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</si>
  <si>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</si>
  <si>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</si>
  <si>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</si>
  <si>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</si>
  <si>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</si>
  <si>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</si>
  <si>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</si>
  <si>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</si>
  <si>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</si>
  <si>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</si>
  <si>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</si>
  <si>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</si>
  <si>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</si>
  <si>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</si>
  <si>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</si>
  <si>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</si>
  <si>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</si>
  <si>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</si>
  <si>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</si>
  <si>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</si>
  <si>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</si>
  <si>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</si>
  <si>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</si>
  <si>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</si>
  <si>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</si>
  <si>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</si>
  <si>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</si>
  <si>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</si>
  <si>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</si>
  <si>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</si>
  <si>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</si>
  <si>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</si>
  <si>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</si>
  <si>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</si>
  <si>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</si>
  <si>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</si>
  <si>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</si>
  <si>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</si>
  <si>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</si>
  <si>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</si>
  <si>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</si>
  <si>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</si>
  <si>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</si>
  <si>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</si>
  <si>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</si>
  <si>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</si>
  <si>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</si>
  <si>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</si>
  <si>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</si>
  <si>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</si>
  <si>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</si>
  <si>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</si>
  <si>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</si>
  <si>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</si>
  <si>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</si>
  <si>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</si>
  <si>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</si>
  <si>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</si>
  <si>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</si>
  <si>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</si>
  <si>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</si>
  <si>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</si>
  <si>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</si>
  <si>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</si>
  <si>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</si>
  <si>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</si>
  <si>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</si>
  <si>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</si>
  <si>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</si>
  <si>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</si>
  <si>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</si>
  <si>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</si>
  <si>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</si>
  <si>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</si>
  <si>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</si>
  <si>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</si>
  <si>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</si>
  <si>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</si>
  <si>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</si>
  <si>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</si>
  <si>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</si>
  <si>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</si>
  <si>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</si>
  <si>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</si>
  <si>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</si>
  <si>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</si>
  <si>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</si>
  <si>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</si>
  <si>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</si>
  <si>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</si>
  <si>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</si>
  <si>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</si>
  <si>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</si>
  <si>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</si>
  <si>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</si>
  <si>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</si>
  <si>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</si>
  <si>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</si>
  <si>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</si>
  <si>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</si>
  <si>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</si>
  <si>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</si>
  <si>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</si>
  <si>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</si>
  <si>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</si>
  <si>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</si>
  <si>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</si>
  <si>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</si>
  <si>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</si>
  <si>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</si>
  <si>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</si>
  <si>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</si>
  <si>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</si>
  <si>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</si>
  <si>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</si>
  <si>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</si>
  <si>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</si>
  <si>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</si>
  <si>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</si>
  <si>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</si>
  <si>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</si>
  <si>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</si>
  <si>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</si>
  <si>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</si>
  <si>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</si>
  <si>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</si>
  <si>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</si>
  <si>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</si>
  <si>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</si>
  <si>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</si>
  <si>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</si>
  <si>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</si>
  <si>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</si>
  <si>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</si>
  <si>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</si>
  <si>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</si>
  <si>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</si>
  <si>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</si>
  <si>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</si>
  <si>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</si>
  <si>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</si>
  <si>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</si>
  <si>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</si>
  <si>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</si>
  <si>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</si>
  <si>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</si>
  <si>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</si>
  <si>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</si>
  <si>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</si>
  <si>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</si>
  <si>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</si>
  <si>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</si>
  <si>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</si>
  <si>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</si>
  <si>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</si>
  <si>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</si>
  <si>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</si>
  <si>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</si>
  <si>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</si>
  <si>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</si>
  <si>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</si>
  <si>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</si>
  <si>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</si>
  <si>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</si>
  <si>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</si>
  <si>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</si>
  <si>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</si>
  <si>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</si>
  <si>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</si>
  <si>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</si>
  <si>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</si>
  <si>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</si>
  <si>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</si>
  <si>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</si>
  <si>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</si>
  <si>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</si>
  <si>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</si>
  <si>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</si>
  <si>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</si>
  <si>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</si>
  <si>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</si>
  <si>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</si>
  <si>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</si>
  <si>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</si>
  <si>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</si>
  <si>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</si>
  <si>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</si>
  <si>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</si>
  <si>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</si>
  <si>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</si>
  <si>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</si>
  <si>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</si>
  <si>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</si>
  <si>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</si>
  <si>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</si>
  <si>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</si>
  <si>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</si>
  <si>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</si>
  <si>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</si>
  <si>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</si>
  <si>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</si>
  <si>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</si>
  <si>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</si>
  <si>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</si>
  <si>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</si>
  <si>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</si>
  <si>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</si>
  <si>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</si>
  <si>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</si>
  <si>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</si>
  <si>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</si>
  <si>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</si>
  <si>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</si>
  <si>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</si>
  <si>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</si>
  <si>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</si>
  <si>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</si>
  <si>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</si>
  <si>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</si>
  <si>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</si>
  <si>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</si>
  <si>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</si>
  <si>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</si>
  <si>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</si>
  <si>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</si>
  <si>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</si>
  <si>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</si>
  <si>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</si>
  <si>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</si>
  <si>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</si>
  <si>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</si>
  <si>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</si>
  <si>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</si>
  <si>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</si>
  <si>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</si>
  <si>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</si>
  <si>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</si>
  <si>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</si>
  <si>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</si>
  <si>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</si>
  <si>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</si>
  <si>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</si>
  <si>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</si>
  <si>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</si>
  <si>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</si>
  <si>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</si>
  <si>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</si>
  <si>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</si>
  <si>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</si>
  <si>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</si>
  <si>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</si>
  <si>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</si>
  <si>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</si>
  <si>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</si>
  <si>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</si>
  <si>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</si>
  <si>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</si>
  <si>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</si>
  <si>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</si>
  <si>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</si>
  <si>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</si>
  <si>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</si>
  <si>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</si>
  <si>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</si>
  <si>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</si>
  <si>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</si>
  <si>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</si>
  <si>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</si>
  <si>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</si>
  <si>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</si>
  <si>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</si>
  <si>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</si>
  <si>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</si>
  <si>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</si>
  <si>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</si>
  <si>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</si>
  <si>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</si>
  <si>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</si>
  <si>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</si>
  <si>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</si>
  <si>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</si>
  <si>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</si>
  <si>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</si>
  <si>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</si>
  <si>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</si>
  <si>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</si>
  <si>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</si>
  <si>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</si>
  <si>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</si>
  <si>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</si>
  <si>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</si>
  <si>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</si>
  <si>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</si>
  <si>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</si>
  <si>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</si>
  <si>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</si>
  <si>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</si>
  <si>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</si>
  <si>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</si>
  <si>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</si>
  <si>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</si>
  <si>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</si>
  <si>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</si>
  <si>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</si>
  <si>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</si>
  <si>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</si>
  <si>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</si>
  <si>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</si>
  <si>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</si>
  <si>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</si>
  <si>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</si>
  <si>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</si>
  <si>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</si>
  <si>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</si>
  <si>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</si>
  <si>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</si>
  <si>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</si>
  <si>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</si>
  <si>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</si>
  <si>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</si>
  <si>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</si>
  <si>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</si>
  <si>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</si>
  <si>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</si>
  <si>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</si>
  <si>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</si>
  <si>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</si>
  <si>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</si>
  <si>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</si>
  <si>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</si>
  <si>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</si>
  <si>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</si>
  <si>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</si>
  <si>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</si>
  <si>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</si>
  <si>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</si>
  <si>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</si>
  <si>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</si>
  <si>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</si>
  <si>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</si>
  <si>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</si>
  <si>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</si>
  <si>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</si>
  <si>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</si>
  <si>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</si>
  <si>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</si>
  <si>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</si>
  <si>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</si>
  <si>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</si>
  <si>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</si>
  <si>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</si>
  <si>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</si>
  <si>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</si>
  <si>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</si>
  <si>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</si>
  <si>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</si>
  <si>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</si>
  <si>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</si>
  <si>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</si>
  <si>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</si>
  <si>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</si>
  <si>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</si>
  <si>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</si>
  <si>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</si>
  <si>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</si>
  <si>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</si>
  <si>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</si>
  <si>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</si>
  <si>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</si>
  <si>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</si>
  <si>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</si>
  <si>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</si>
  <si>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</si>
  <si>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</si>
  <si>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</si>
  <si>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</si>
  <si>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</si>
  <si>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</si>
  <si>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</si>
  <si>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</si>
  <si>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</si>
  <si>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</si>
  <si>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</si>
  <si>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</si>
  <si>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</si>
  <si>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</si>
  <si>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</si>
  <si>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</si>
  <si>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</si>
  <si>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</si>
  <si>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</si>
  <si>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</si>
  <si>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</si>
  <si>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</si>
  <si>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</si>
  <si>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</si>
  <si>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</si>
  <si>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</si>
  <si>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</si>
  <si>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</si>
  <si>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</si>
  <si>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</si>
  <si>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</si>
  <si>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</si>
  <si>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</si>
  <si>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</si>
  <si>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</si>
  <si>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</si>
  <si>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</si>
  <si>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</si>
  <si>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</si>
  <si>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</si>
  <si>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</si>
  <si>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</si>
  <si>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</si>
  <si>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</si>
  <si>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</si>
  <si>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</si>
  <si>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</si>
  <si>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</si>
  <si>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</si>
  <si>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</si>
  <si>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</si>
  <si>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</si>
  <si>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</si>
  <si>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</si>
  <si>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</si>
  <si>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</si>
  <si>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</si>
  <si>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</si>
  <si>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</si>
  <si>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</si>
  <si>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</si>
  <si>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</si>
  <si>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</si>
  <si>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</si>
  <si>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</si>
  <si>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</si>
  <si>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</si>
  <si>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</si>
  <si>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</si>
  <si>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</si>
  <si>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</si>
  <si>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</si>
  <si>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</si>
  <si>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</si>
  <si>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</si>
  <si>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</si>
  <si>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</si>
  <si>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</si>
  <si>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</si>
  <si>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</si>
  <si>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</si>
  <si>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</si>
  <si>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</si>
  <si>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</si>
  <si>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</si>
  <si>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</si>
  <si>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</si>
  <si>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</si>
  <si>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</si>
  <si>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</si>
  <si>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</si>
  <si>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</si>
  <si>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</si>
  <si>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</si>
  <si>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</si>
  <si>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</si>
  <si>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</si>
  <si>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</si>
  <si>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</si>
  <si>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</si>
  <si>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</si>
  <si>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</si>
  <si>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</si>
  <si>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</si>
  <si>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</si>
  <si>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</si>
  <si>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</si>
  <si>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</si>
  <si>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</si>
  <si>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</si>
  <si>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</si>
  <si>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</si>
  <si>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</si>
  <si>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</si>
  <si>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</si>
  <si>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</si>
  <si>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</si>
  <si>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</si>
  <si>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</si>
  <si>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</si>
  <si>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</si>
  <si>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</si>
  <si>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</si>
  <si>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</si>
  <si>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</si>
  <si>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</si>
  <si>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</si>
  <si>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</si>
  <si>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</si>
  <si>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</si>
  <si>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</si>
  <si>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</si>
  <si>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</si>
  <si>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</si>
  <si>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</si>
  <si>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</si>
  <si>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</si>
  <si>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</si>
  <si>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</si>
  <si>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</si>
  <si>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</si>
  <si>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</si>
  <si>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</si>
  <si>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</si>
  <si>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</si>
  <si>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</si>
  <si>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</si>
  <si>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</si>
  <si>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</si>
  <si>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</si>
  <si>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</si>
  <si>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</si>
  <si>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</si>
  <si>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</si>
  <si>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</si>
  <si>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</si>
  <si>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</si>
  <si>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</si>
  <si>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</si>
  <si>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</si>
  <si>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</si>
  <si>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</si>
  <si>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</si>
  <si>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</si>
  <si>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</si>
  <si>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</si>
  <si>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</si>
  <si>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</si>
  <si>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</si>
  <si>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</si>
  <si>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</si>
  <si>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</si>
  <si>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</si>
  <si>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</si>
  <si>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</si>
  <si>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</si>
  <si>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</si>
  <si>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</si>
  <si>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</si>
  <si>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</si>
  <si>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</si>
  <si>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</si>
  <si>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</si>
  <si>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</si>
  <si>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</si>
  <si>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</si>
  <si>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</si>
  <si>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</si>
  <si>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</si>
  <si>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</si>
  <si>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</si>
  <si>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</si>
  <si>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</si>
  <si>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</si>
  <si>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</si>
  <si>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</si>
  <si>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</si>
  <si>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</si>
  <si>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</si>
  <si>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</si>
  <si>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</si>
  <si>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</si>
  <si>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</si>
  <si>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</si>
  <si>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</si>
  <si>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</si>
  <si>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</si>
  <si>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</si>
  <si>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</si>
  <si>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</si>
  <si>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</si>
  <si>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</si>
  <si>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</si>
  <si>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</si>
  <si>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</si>
  <si>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</si>
  <si>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</si>
  <si>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</si>
  <si>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</si>
  <si>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</si>
  <si>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</si>
  <si>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</si>
  <si>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</si>
  <si>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</si>
  <si>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</si>
  <si>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</si>
  <si>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</si>
  <si>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</si>
  <si>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</si>
  <si>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</si>
  <si>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</si>
  <si>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</si>
  <si>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</si>
  <si>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</si>
  <si>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</si>
  <si>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</si>
  <si>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</si>
  <si>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</si>
  <si>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</si>
  <si>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</si>
  <si>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</si>
  <si>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</si>
  <si>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</si>
  <si>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</si>
  <si>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</si>
  <si>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</si>
  <si>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</si>
  <si>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</si>
  <si>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</si>
  <si>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</si>
  <si>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</si>
  <si>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</si>
  <si>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</si>
  <si>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</si>
  <si>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</si>
  <si>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</si>
  <si>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</si>
  <si>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</si>
  <si>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</si>
  <si>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</si>
  <si>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</si>
  <si>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</si>
  <si>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</si>
  <si>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</si>
  <si>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</si>
  <si>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</si>
  <si>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</si>
  <si>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</si>
  <si>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</si>
  <si>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</si>
  <si>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</si>
  <si>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</si>
  <si>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</si>
  <si>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</si>
  <si>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</si>
  <si>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</si>
  <si>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</si>
  <si>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</si>
  <si>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</si>
  <si>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</si>
  <si>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</si>
  <si>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</si>
  <si>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</si>
  <si>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</si>
  <si>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</si>
  <si>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</si>
  <si>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</si>
  <si>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</si>
  <si>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</si>
  <si>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</si>
  <si>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</si>
  <si>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</si>
  <si>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</si>
  <si>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</si>
  <si>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</si>
  <si>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</si>
  <si>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</si>
  <si>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</si>
  <si>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</si>
  <si>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</si>
  <si>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</si>
  <si>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</si>
  <si>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</si>
  <si>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</si>
  <si>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</si>
  <si>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</si>
  <si>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</si>
  <si>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</si>
  <si>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</si>
  <si>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</si>
  <si>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</si>
  <si>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</si>
  <si>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</si>
  <si>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</si>
  <si>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</si>
  <si>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</si>
  <si>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</si>
  <si>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</si>
  <si>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</si>
  <si>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</si>
  <si>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</si>
  <si>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</si>
  <si>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</si>
  <si>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</si>
  <si>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</si>
  <si>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</si>
  <si>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</si>
  <si>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</si>
  <si>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</si>
  <si>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</si>
  <si>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</si>
  <si>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</si>
  <si>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</si>
  <si>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</si>
  <si>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</si>
  <si>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</si>
  <si>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</si>
  <si>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</si>
  <si>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</si>
  <si>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</si>
  <si>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</si>
  <si>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</si>
  <si>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</si>
  <si>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</si>
  <si>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</si>
  <si>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</si>
  <si>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</si>
  <si>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</si>
  <si>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</si>
  <si>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</si>
  <si>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</si>
  <si>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</si>
  <si>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</si>
  <si>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</si>
  <si>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</si>
  <si>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</si>
  <si>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</si>
  <si>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</si>
  <si>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</si>
  <si>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</si>
  <si>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</si>
  <si>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</si>
  <si>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</si>
  <si>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</si>
  <si>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</si>
  <si>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</si>
  <si>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</si>
  <si>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</si>
  <si>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</si>
  <si>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</si>
  <si>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</si>
  <si>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</si>
  <si>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</si>
  <si>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</si>
  <si>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</si>
  <si>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</si>
  <si>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</si>
  <si>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</si>
  <si>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</si>
  <si>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</si>
  <si>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</si>
  <si>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</si>
  <si>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</si>
  <si>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</si>
  <si>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</si>
  <si>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</si>
  <si>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</si>
  <si>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</si>
  <si>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</si>
  <si>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</si>
  <si>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</si>
  <si>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</si>
  <si>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</si>
  <si>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</si>
  <si>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</si>
  <si>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</si>
  <si>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</si>
  <si>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</si>
  <si>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</si>
  <si>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</si>
  <si>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</si>
  <si>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</si>
  <si>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</si>
  <si>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</si>
  <si>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</si>
  <si>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</si>
  <si>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</si>
  <si>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</si>
  <si>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</si>
  <si>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</si>
  <si>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</si>
  <si>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</si>
  <si>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</si>
  <si>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</si>
  <si>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</si>
  <si>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</si>
  <si>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</si>
  <si>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</si>
  <si>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</si>
  <si>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</si>
  <si>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</si>
  <si>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</si>
  <si>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</si>
  <si>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</si>
  <si>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</si>
  <si>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</si>
  <si>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</si>
  <si>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</si>
  <si>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</si>
  <si>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</si>
  <si>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</si>
  <si>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</si>
  <si>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</si>
  <si>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</si>
  <si>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</si>
  <si>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</si>
  <si>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</si>
  <si>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</si>
  <si>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</si>
  <si>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</si>
  <si>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</si>
  <si>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</si>
  <si>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</si>
  <si>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</si>
  <si>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</si>
  <si>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</si>
  <si>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</si>
  <si>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</si>
  <si>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</si>
  <si>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</si>
  <si>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</si>
  <si>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</si>
  <si>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</si>
  <si>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</si>
  <si>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</si>
  <si>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</si>
  <si>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</si>
  <si>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</si>
  <si>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</si>
  <si>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</si>
  <si>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</si>
  <si>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</si>
  <si>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</si>
  <si>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</si>
  <si>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</si>
  <si>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</si>
  <si>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</si>
  <si>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</si>
  <si>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</si>
  <si>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</si>
  <si>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</si>
  <si>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</si>
  <si>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</si>
  <si>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</si>
  <si>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</si>
  <si>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</si>
  <si>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</si>
  <si>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</si>
  <si>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</si>
  <si>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</si>
  <si>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</si>
  <si>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</si>
  <si>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</si>
  <si>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</si>
  <si>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</si>
  <si>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</si>
  <si>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</si>
  <si>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</si>
  <si>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</si>
  <si>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</si>
  <si>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</si>
  <si>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</si>
  <si>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</si>
  <si>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</si>
  <si>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</si>
  <si>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</si>
  <si>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</si>
  <si>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</si>
  <si>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</si>
  <si>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</si>
  <si>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</si>
  <si>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</si>
  <si>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</si>
  <si>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</si>
  <si>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</si>
  <si>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</si>
  <si>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</si>
  <si>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</si>
  <si>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</si>
  <si>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</si>
  <si>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</si>
  <si>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</si>
  <si>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</si>
  <si>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</si>
  <si>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</si>
  <si>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</si>
  <si>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</si>
  <si>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</si>
  <si>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</si>
  <si>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</si>
  <si>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</si>
  <si>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</si>
  <si>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</si>
  <si>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</si>
  <si>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</si>
  <si>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</si>
  <si>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</si>
  <si>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</si>
  <si>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</si>
  <si>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</si>
  <si>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</si>
  <si>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</si>
  <si>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</si>
  <si>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</si>
  <si>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</si>
  <si>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</si>
  <si>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</si>
  <si>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</si>
  <si>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</si>
  <si>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</si>
  <si>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</si>
  <si>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</si>
  <si>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</si>
  <si>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</si>
  <si>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</si>
  <si>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</si>
  <si>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</si>
  <si>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</si>
  <si>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</si>
  <si>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</si>
  <si>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</si>
  <si>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</si>
  <si>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</si>
  <si>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</si>
  <si>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</si>
  <si>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</si>
  <si>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</si>
  <si>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</si>
  <si>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</si>
  <si>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</si>
  <si>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</si>
  <si>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</si>
  <si>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</si>
  <si>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</si>
  <si>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</si>
  <si>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</si>
  <si>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</si>
  <si>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</si>
  <si>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</si>
  <si>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</si>
  <si>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</si>
  <si>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</si>
  <si>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</si>
  <si>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</si>
  <si>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</si>
  <si>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</si>
  <si>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</si>
  <si>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</si>
  <si>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</si>
  <si>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</si>
  <si>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</si>
  <si>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</si>
  <si>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</si>
  <si>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</si>
  <si>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</si>
  <si>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</si>
  <si>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</si>
  <si>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</si>
  <si>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</si>
  <si>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</si>
  <si>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</si>
  <si>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</si>
  <si>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</si>
  <si>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</si>
  <si>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</si>
  <si>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</si>
  <si>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</si>
  <si>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</si>
  <si>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</si>
  <si>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</si>
  <si>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</si>
  <si>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</si>
  <si>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</si>
  <si>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</si>
  <si>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</si>
  <si>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</si>
  <si>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</si>
  <si>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</si>
  <si>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</si>
  <si>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</si>
  <si>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</si>
  <si>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</si>
  <si>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</si>
  <si>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</si>
  <si>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</si>
  <si>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</si>
  <si>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</si>
  <si>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</si>
  <si>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</si>
  <si>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</si>
  <si>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</si>
  <si>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</si>
  <si>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</si>
  <si>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</si>
  <si>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</si>
  <si>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</si>
  <si>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</si>
  <si>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</si>
  <si>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</si>
  <si>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</si>
  <si>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</si>
  <si>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</si>
  <si>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</si>
  <si>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</si>
  <si>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</si>
  <si>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</si>
  <si>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</si>
  <si>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</si>
  <si>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</si>
  <si>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</si>
  <si>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</si>
  <si>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</si>
  <si>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</si>
  <si>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</si>
  <si>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</si>
  <si>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</si>
  <si>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</si>
  <si>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</si>
  <si>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</si>
  <si>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</si>
  <si>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</si>
  <si>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</si>
  <si>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</si>
  <si>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</si>
  <si>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</si>
  <si>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</si>
  <si>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</si>
  <si>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</si>
  <si>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</si>
  <si>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</si>
  <si>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</si>
  <si>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</si>
  <si>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</si>
  <si>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</si>
  <si>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</si>
  <si>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</si>
  <si>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</si>
  <si>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</si>
  <si>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</si>
  <si>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</si>
  <si>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</si>
  <si>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</si>
  <si>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</si>
  <si>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</si>
  <si>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</si>
  <si>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</si>
  <si>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</si>
  <si>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</si>
  <si>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</si>
  <si>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</si>
  <si>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</si>
  <si>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</si>
  <si>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</si>
  <si>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</si>
  <si>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</si>
  <si>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</si>
  <si>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</si>
  <si>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</si>
  <si>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</si>
  <si>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</si>
  <si>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</si>
  <si>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</si>
  <si>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</si>
  <si>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</si>
  <si>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</si>
  <si>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</si>
  <si>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</si>
  <si>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</si>
  <si>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</si>
  <si>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</si>
  <si>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</si>
  <si>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</si>
  <si>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</si>
  <si>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</si>
  <si>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</si>
  <si>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</si>
  <si>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</si>
  <si>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</si>
  <si>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</si>
  <si>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</si>
  <si>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</si>
  <si>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</si>
  <si>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</si>
  <si>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</si>
  <si>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</si>
  <si>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</si>
  <si>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</si>
  <si>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</si>
  <si>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</si>
  <si>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</si>
  <si>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</si>
  <si>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</si>
  <si>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</si>
  <si>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</si>
  <si>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</si>
  <si>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</si>
  <si>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</si>
  <si>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</si>
  <si>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</si>
  <si>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</si>
  <si>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</si>
  <si>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</si>
  <si>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</si>
  <si>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</si>
  <si>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</si>
  <si>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</si>
  <si>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</si>
  <si>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</si>
  <si>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</si>
  <si>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</si>
  <si>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</si>
  <si>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</si>
  <si>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</si>
  <si>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</si>
  <si>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</si>
  <si>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</si>
  <si>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</si>
  <si>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</si>
  <si>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</si>
  <si>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</si>
  <si>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</si>
  <si>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</si>
  <si>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</si>
  <si>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</si>
  <si>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</si>
  <si>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</si>
  <si>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</si>
  <si>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</si>
  <si>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</si>
  <si>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</si>
  <si>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</si>
  <si>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</si>
  <si>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</si>
  <si>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</si>
  <si>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</si>
  <si>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</si>
  <si>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</si>
  <si>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</si>
  <si>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</si>
  <si>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</si>
  <si>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</si>
  <si>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</si>
  <si>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</si>
  <si>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</si>
  <si>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</si>
  <si>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</si>
  <si>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</si>
  <si>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</si>
  <si>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</si>
  <si>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</si>
  <si>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</si>
  <si>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</si>
  <si>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</si>
  <si>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</si>
  <si>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</si>
  <si>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</si>
  <si>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</si>
  <si>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</si>
  <si>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</si>
  <si>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</si>
  <si>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</si>
  <si>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</si>
  <si>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</si>
  <si>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</si>
  <si>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</si>
  <si>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</si>
  <si>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</si>
  <si>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</si>
  <si>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</si>
  <si>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</si>
  <si>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</si>
  <si>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</si>
  <si>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</si>
  <si>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</si>
  <si>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</si>
  <si>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</si>
  <si>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</si>
  <si>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</si>
  <si>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</si>
  <si>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</si>
  <si>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</si>
  <si>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</si>
  <si>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</si>
  <si>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</si>
  <si>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</si>
  <si>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</si>
  <si>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</si>
  <si>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</si>
  <si>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</si>
  <si>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</si>
  <si>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</si>
  <si>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</si>
  <si>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</si>
  <si>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</si>
  <si>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</si>
  <si>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</si>
  <si>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</si>
  <si>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</si>
  <si>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</si>
  <si>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</si>
  <si>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</si>
  <si>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</si>
  <si>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</si>
  <si>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</si>
  <si>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</si>
  <si>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</si>
  <si>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</si>
  <si>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</si>
  <si>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</si>
  <si>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</si>
  <si>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</si>
  <si>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</si>
  <si>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</si>
  <si>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</si>
  <si>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</si>
  <si>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</si>
  <si>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</si>
  <si>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</si>
  <si>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</si>
  <si>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</si>
  <si>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</si>
  <si>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</si>
  <si>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</si>
  <si>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</si>
  <si>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</si>
  <si>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</si>
  <si>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</si>
  <si>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</si>
  <si>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</si>
  <si>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</si>
  <si>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</si>
  <si>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</si>
  <si>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</si>
  <si>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</si>
  <si>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</si>
  <si>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</si>
  <si>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</si>
  <si>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</si>
  <si>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</si>
  <si>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</si>
  <si>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</si>
  <si>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</si>
  <si>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</si>
  <si>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</si>
  <si>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</si>
  <si>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</si>
  <si>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</si>
  <si>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</si>
  <si>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</si>
  <si>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</si>
  <si>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</si>
  <si>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</si>
  <si>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</si>
  <si>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</si>
  <si>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</si>
  <si>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</si>
  <si>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</si>
  <si>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</si>
  <si>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</si>
  <si>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</si>
  <si>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</si>
  <si>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</si>
  <si>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</si>
  <si>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</si>
  <si>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</si>
  <si>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</si>
  <si>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</si>
  <si>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</si>
  <si>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</si>
  <si>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</si>
  <si>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</si>
  <si>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</si>
  <si>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</si>
  <si>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</si>
  <si>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</si>
  <si>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</si>
  <si>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</si>
  <si>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</si>
  <si>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</si>
  <si>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</si>
  <si>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</si>
  <si>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</si>
  <si>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</si>
  <si>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</si>
  <si>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</si>
  <si>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</si>
  <si>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</si>
  <si>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</si>
  <si>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</si>
  <si>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</si>
  <si>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</si>
  <si>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</si>
  <si>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</si>
  <si>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</si>
  <si>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</si>
  <si>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</si>
  <si>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</si>
  <si>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</si>
  <si>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</si>
  <si>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</si>
  <si>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</si>
  <si>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</si>
  <si>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</si>
  <si>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</si>
  <si>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</si>
  <si>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</si>
  <si>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</si>
  <si>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</si>
  <si>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</si>
  <si>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</si>
  <si>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</si>
  <si>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</si>
  <si>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</si>
  <si>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</si>
  <si>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</si>
  <si>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</si>
  <si>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</si>
  <si>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</si>
  <si>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</si>
  <si>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</si>
  <si>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</si>
  <si>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</si>
  <si>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</si>
  <si>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</si>
  <si>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</si>
  <si>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</si>
  <si>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</si>
  <si>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</si>
  <si>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</si>
  <si>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</si>
  <si>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</si>
  <si>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</si>
  <si>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</si>
  <si>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</si>
  <si>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</si>
  <si>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</si>
  <si>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</si>
  <si>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</si>
  <si>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</si>
  <si>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</si>
  <si>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</si>
  <si>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</si>
  <si>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</si>
  <si>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</si>
  <si>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</si>
  <si>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</si>
  <si>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</si>
  <si>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</si>
  <si>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</si>
  <si>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</si>
  <si>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</si>
  <si>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</si>
  <si>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</si>
  <si>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</si>
  <si>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</si>
  <si>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</si>
  <si>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</si>
  <si>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</si>
  <si>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</si>
  <si>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</si>
  <si>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</si>
  <si>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</si>
  <si>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</si>
  <si>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</si>
  <si>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</si>
  <si>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</si>
  <si>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</si>
  <si>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</si>
  <si>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</si>
  <si>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</si>
  <si>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</si>
  <si>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</si>
  <si>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</si>
  <si>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</si>
  <si>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</si>
  <si>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</si>
  <si>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</si>
  <si>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</si>
  <si>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</si>
  <si>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</si>
  <si>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</si>
  <si>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</si>
  <si>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</si>
  <si>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</si>
  <si>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</si>
  <si>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</si>
  <si>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</si>
  <si>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</si>
  <si>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</si>
  <si>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</si>
  <si>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</si>
  <si>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</si>
  <si>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</si>
  <si>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</si>
  <si>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</si>
  <si>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</si>
  <si>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</si>
  <si>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</si>
  <si>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</si>
  <si>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</si>
  <si>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</si>
  <si>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</si>
  <si>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</si>
  <si>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</si>
  <si>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</si>
  <si>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</si>
  <si>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</si>
  <si>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</si>
  <si>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</si>
  <si>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</si>
  <si>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</si>
  <si>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</si>
  <si>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</si>
  <si>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</si>
  <si>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</si>
  <si>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</si>
  <si>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</si>
  <si>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</si>
  <si>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</si>
  <si>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</si>
  <si>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</si>
  <si>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</si>
  <si>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</si>
  <si>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</si>
  <si>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</si>
  <si>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</si>
  <si>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</si>
  <si>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</si>
  <si>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</si>
  <si>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</si>
  <si>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</si>
  <si>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</si>
  <si>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</si>
  <si>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</si>
  <si>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</si>
  <si>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</si>
  <si>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</si>
  <si>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</si>
  <si>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</si>
  <si>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</si>
  <si>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</si>
  <si>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</si>
  <si>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</si>
  <si>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</si>
  <si>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</si>
  <si>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</si>
  <si>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</si>
  <si>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</si>
  <si>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</si>
  <si>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</si>
  <si>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</si>
  <si>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</si>
  <si>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</si>
  <si>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</si>
  <si>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</si>
  <si>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</si>
  <si>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</si>
  <si>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</si>
  <si>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</si>
  <si>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</si>
  <si>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</si>
  <si>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</si>
  <si>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</si>
  <si>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</si>
  <si>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</si>
  <si>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</si>
  <si>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</si>
  <si>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</si>
  <si>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</si>
  <si>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</si>
  <si>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</si>
  <si>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</si>
  <si>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</si>
  <si>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</si>
  <si>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</si>
  <si>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</si>
  <si>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</si>
  <si>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</si>
  <si>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</si>
  <si>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</si>
  <si>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</si>
  <si>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</si>
  <si>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</si>
  <si>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</si>
  <si>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</si>
  <si>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</si>
  <si>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</si>
  <si>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</si>
  <si>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</si>
  <si>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</si>
  <si>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</si>
  <si>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</si>
  <si>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</si>
  <si>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</si>
  <si>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</si>
  <si>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</si>
  <si>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</si>
  <si>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</si>
  <si>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</si>
  <si>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</si>
  <si>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</si>
  <si>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</si>
  <si>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</si>
  <si>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</si>
  <si>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</si>
  <si>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</si>
  <si>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</si>
  <si>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</si>
  <si>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</si>
  <si>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</si>
  <si>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</si>
  <si>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</si>
  <si>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</si>
  <si>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</si>
  <si>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</si>
  <si>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</si>
  <si>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</si>
  <si>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</si>
  <si>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</si>
  <si>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</si>
  <si>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</si>
  <si>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</si>
  <si>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</si>
  <si>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</si>
  <si>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</si>
  <si>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</si>
  <si>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</si>
  <si>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</si>
  <si>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</si>
  <si>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</si>
  <si>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</si>
  <si>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</si>
  <si>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</si>
  <si>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</si>
  <si>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</si>
  <si>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</si>
  <si>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</si>
  <si>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</si>
  <si>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</si>
  <si>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</si>
  <si>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</si>
  <si>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</si>
  <si>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</si>
  <si>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</si>
  <si>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</si>
  <si>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</si>
  <si>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</si>
  <si>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</si>
  <si>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</si>
  <si>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</si>
  <si>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</si>
  <si>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</si>
  <si>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</si>
  <si>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</si>
  <si>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</si>
  <si>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</si>
  <si>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</si>
  <si>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</si>
  <si>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</si>
  <si>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</si>
  <si>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</si>
  <si>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</si>
  <si>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</si>
  <si>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</si>
  <si>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</si>
  <si>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</si>
  <si>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</si>
  <si>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</si>
  <si>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</si>
  <si>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</si>
  <si>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</si>
  <si>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</si>
  <si>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</si>
  <si>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</si>
  <si>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</si>
  <si>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</si>
  <si>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</si>
  <si>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</si>
  <si>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</si>
  <si>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</si>
  <si>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</si>
  <si>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</si>
  <si>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</si>
  <si>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</si>
  <si>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</si>
  <si>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</si>
  <si>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</si>
  <si>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</si>
  <si>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</si>
  <si>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</si>
  <si>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</si>
  <si>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</si>
  <si>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</si>
  <si>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</si>
  <si>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</si>
  <si>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</si>
  <si>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</si>
  <si>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</si>
  <si>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</si>
  <si>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</si>
  <si>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</si>
  <si>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</si>
  <si>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</si>
  <si>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</si>
  <si>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</si>
  <si>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</si>
  <si>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</si>
  <si>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</si>
  <si>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</si>
  <si>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</si>
  <si>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</si>
  <si>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</si>
  <si>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</si>
  <si>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</si>
  <si>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</si>
  <si>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</si>
  <si>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</si>
  <si>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</si>
  <si>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</si>
  <si>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</si>
  <si>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</si>
  <si>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</si>
  <si>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</si>
  <si>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</si>
  <si>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</si>
  <si>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</si>
  <si>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</si>
  <si>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</si>
  <si>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</si>
  <si>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</si>
  <si>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</si>
  <si>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</si>
  <si>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</si>
  <si>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</si>
  <si>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</si>
  <si>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</si>
  <si>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</si>
  <si>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</si>
  <si>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</si>
  <si>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</si>
  <si>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</si>
  <si>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</si>
  <si>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</si>
  <si>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</si>
  <si>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</si>
  <si>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</si>
  <si>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</si>
  <si>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</si>
  <si>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</si>
  <si>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</si>
  <si>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</si>
  <si>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</si>
  <si>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</si>
  <si>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</si>
  <si>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</si>
  <si>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</si>
  <si>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</si>
  <si>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</si>
  <si>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</si>
  <si>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</si>
  <si>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</si>
  <si>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</si>
  <si>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</si>
  <si>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</si>
  <si>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</si>
  <si>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</si>
  <si>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</si>
  <si>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</si>
  <si>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</si>
  <si>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</si>
  <si>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</si>
  <si>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</si>
  <si>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</si>
  <si>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</si>
  <si>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</si>
  <si>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</si>
  <si>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</si>
  <si>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</si>
  <si>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</si>
  <si>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</si>
  <si>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</si>
  <si>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</si>
  <si>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</si>
  <si>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</si>
  <si>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</si>
  <si>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</si>
  <si>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</si>
  <si>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</si>
  <si>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</si>
  <si>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</si>
  <si>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</si>
  <si>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</si>
  <si>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</si>
  <si>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</si>
  <si>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</si>
  <si>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</si>
  <si>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</si>
  <si>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</si>
  <si>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</si>
  <si>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</si>
  <si>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</si>
  <si>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</si>
  <si>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</si>
  <si>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</si>
  <si>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</si>
  <si>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</si>
  <si>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</si>
  <si>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</si>
  <si>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</si>
  <si>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</si>
  <si>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</si>
  <si>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</si>
  <si>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</si>
  <si>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</si>
  <si>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</si>
  <si>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</si>
  <si>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</si>
  <si>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</si>
  <si>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</si>
  <si>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</si>
  <si>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</si>
  <si>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</si>
  <si>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</si>
  <si>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</si>
  <si>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</si>
  <si>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</si>
  <si>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</si>
  <si>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</si>
  <si>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</si>
  <si>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</si>
  <si>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</si>
  <si>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</si>
  <si>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</si>
  <si>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</si>
  <si>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</si>
  <si>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</si>
  <si>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</si>
  <si>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</si>
  <si>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</si>
  <si>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</si>
  <si>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</si>
  <si>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</si>
  <si>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</si>
  <si>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</si>
  <si>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</si>
  <si>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</si>
  <si>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</si>
  <si>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</si>
  <si>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</si>
  <si>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</si>
  <si>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</si>
  <si>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</si>
  <si>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</si>
  <si>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</si>
  <si>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</si>
  <si>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</si>
  <si>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</si>
  <si>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</si>
  <si>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</si>
  <si>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</si>
  <si>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</si>
  <si>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</si>
  <si>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</si>
  <si>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</si>
  <si>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</si>
  <si>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</si>
  <si>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</si>
  <si>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</si>
  <si>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</si>
  <si>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</si>
  <si>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</si>
  <si>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</si>
  <si>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</si>
  <si>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</si>
  <si>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</si>
  <si>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</si>
  <si>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</si>
  <si>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</si>
  <si>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</si>
  <si>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</si>
  <si>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</si>
  <si>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</si>
  <si>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</si>
  <si>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</si>
  <si>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</si>
  <si>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</si>
  <si>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</si>
  <si>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</si>
  <si>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</si>
  <si>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</si>
  <si>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</si>
  <si>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</si>
  <si>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</si>
  <si>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</si>
  <si>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</si>
  <si>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</si>
  <si>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</si>
  <si>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</si>
  <si>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</si>
  <si>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</si>
  <si>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</si>
  <si>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</si>
  <si>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</si>
  <si>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</si>
  <si>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</si>
  <si>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</si>
  <si>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</si>
  <si>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</si>
  <si>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</si>
  <si>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</si>
  <si>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</si>
  <si>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</si>
  <si>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</si>
  <si>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</si>
  <si>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</si>
  <si>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</si>
  <si>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</si>
  <si>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</si>
  <si>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</si>
  <si>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</si>
  <si>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</si>
  <si>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</si>
  <si>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</si>
  <si>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</si>
  <si>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</si>
  <si>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</si>
  <si>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</si>
  <si>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</si>
  <si>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</si>
  <si>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</si>
  <si>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</si>
  <si>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</si>
  <si>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</si>
  <si>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</si>
  <si>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</si>
  <si>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</si>
  <si>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</si>
  <si>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</si>
  <si>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</si>
  <si>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</si>
  <si>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</si>
  <si>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</si>
  <si>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</si>
  <si>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</si>
  <si>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</si>
  <si>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</si>
  <si>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</si>
  <si>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</si>
  <si>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</si>
  <si>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</si>
  <si>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</si>
  <si>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</si>
  <si>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</si>
  <si>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</si>
  <si>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</si>
  <si>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</si>
  <si>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</si>
  <si>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</si>
  <si>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</si>
  <si>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</si>
  <si>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</si>
  <si>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</si>
  <si>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</si>
  <si>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</si>
  <si>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</si>
  <si>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</si>
  <si>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</si>
  <si>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</si>
  <si>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</si>
  <si>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</si>
  <si>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</si>
  <si>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</si>
  <si>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</si>
  <si>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</si>
  <si>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</si>
  <si>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</si>
  <si>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</si>
  <si>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</si>
  <si>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</si>
  <si>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</si>
  <si>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</si>
  <si>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</si>
  <si>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</si>
  <si>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</si>
  <si>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</si>
  <si>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</si>
  <si>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</si>
  <si>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</si>
  <si>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</si>
  <si>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</si>
  <si>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</si>
  <si>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</si>
  <si>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</si>
  <si>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</si>
  <si>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</si>
  <si>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</si>
  <si>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</si>
  <si>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</si>
  <si>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</si>
  <si>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</si>
  <si>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</si>
  <si>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</si>
  <si>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</si>
  <si>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</si>
  <si>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</si>
  <si>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</si>
  <si>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</si>
  <si>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</si>
  <si>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</si>
  <si>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</si>
  <si>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</si>
  <si>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</si>
  <si>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</si>
  <si>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</si>
  <si>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</si>
  <si>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</si>
  <si>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</si>
  <si>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</si>
  <si>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</si>
  <si>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</si>
  <si>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</si>
  <si>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</si>
  <si>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</si>
  <si>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</si>
  <si>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</si>
  <si>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</si>
  <si>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</si>
  <si>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</si>
  <si>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</si>
  <si>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</si>
  <si>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</si>
  <si>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</si>
  <si>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</si>
  <si>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</si>
  <si>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</si>
  <si>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</si>
  <si>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</si>
  <si>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</si>
  <si>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</si>
  <si>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</si>
  <si>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</si>
  <si>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</si>
  <si>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</si>
  <si>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</si>
  <si>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</si>
  <si>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</si>
  <si>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</si>
  <si>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</si>
  <si>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</si>
  <si>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</si>
  <si>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</si>
  <si>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</si>
  <si>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</si>
  <si>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</si>
  <si>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</si>
  <si>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</si>
  <si>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</si>
  <si>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</si>
  <si>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</si>
  <si>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</si>
  <si>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</si>
  <si>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</si>
  <si>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</si>
  <si>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</si>
  <si>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</si>
  <si>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</si>
  <si>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</si>
  <si>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</si>
  <si>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</si>
  <si>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</si>
  <si>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</si>
  <si>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</si>
  <si>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</si>
  <si>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</si>
  <si>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</si>
  <si>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</si>
  <si>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</si>
  <si>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</si>
  <si>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</si>
  <si>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</si>
  <si>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</si>
  <si>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</si>
  <si>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</si>
  <si>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</si>
  <si>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</si>
  <si>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</si>
  <si>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</si>
  <si>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</si>
  <si>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</si>
  <si>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</si>
  <si>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</si>
  <si>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</si>
  <si>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</si>
  <si>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</si>
  <si>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</si>
  <si>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</si>
  <si>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</si>
  <si>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</si>
  <si>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</si>
  <si>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</si>
  <si>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</si>
  <si>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</si>
  <si>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</si>
  <si>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</si>
  <si>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</si>
  <si>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</si>
  <si>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</si>
  <si>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</si>
  <si>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</si>
  <si>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</si>
  <si>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</si>
  <si>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</si>
  <si>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</si>
  <si>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</si>
  <si>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</si>
  <si>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</si>
  <si>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</si>
  <si>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</si>
  <si>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</si>
  <si>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</si>
  <si>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</si>
  <si>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</si>
  <si>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</si>
  <si>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</si>
  <si>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</si>
  <si>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</si>
  <si>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</si>
  <si>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</si>
  <si>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</si>
  <si>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</si>
  <si>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</si>
  <si>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</si>
  <si>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</si>
  <si>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</si>
  <si>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</si>
  <si>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</si>
  <si>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</si>
  <si>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</si>
  <si>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</si>
  <si>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</si>
  <si>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</si>
  <si>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</si>
  <si>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</si>
  <si>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</si>
  <si>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</si>
  <si>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</si>
  <si>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</si>
  <si>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</si>
  <si>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</si>
  <si>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</si>
  <si>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</si>
  <si>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</si>
  <si>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</si>
  <si>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</si>
  <si>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</si>
  <si>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</si>
  <si>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</si>
  <si>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</si>
  <si>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</si>
  <si>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</si>
  <si>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</si>
  <si>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</si>
  <si>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</si>
  <si>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</si>
  <si>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</si>
  <si>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</si>
  <si>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</si>
  <si>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</si>
  <si>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</si>
  <si>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</si>
  <si>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</si>
  <si>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</si>
  <si>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</si>
  <si>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</si>
  <si>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</si>
  <si>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</si>
  <si>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</si>
  <si>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</si>
  <si>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</si>
  <si>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</si>
  <si>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</si>
  <si>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</si>
  <si>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</si>
  <si>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</si>
  <si>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</si>
  <si>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</si>
  <si>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</si>
  <si>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</si>
  <si>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</si>
  <si>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</si>
  <si>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</si>
  <si>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</si>
  <si>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</si>
  <si>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</si>
  <si>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</si>
  <si>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</si>
  <si>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</si>
  <si>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</si>
  <si>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</si>
  <si>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</si>
  <si>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</si>
  <si>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</si>
  <si>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</si>
  <si>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</si>
  <si>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</si>
  <si>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</si>
  <si>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</si>
  <si>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</si>
  <si>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</si>
  <si>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</si>
  <si>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</si>
  <si>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</si>
  <si>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</si>
  <si>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</si>
  <si>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</si>
  <si>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</si>
  <si>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</si>
  <si>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</si>
  <si>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</si>
  <si>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</si>
  <si>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</si>
  <si>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</si>
  <si>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</si>
  <si>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</si>
  <si>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</si>
  <si>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</si>
  <si>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</si>
  <si>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</si>
  <si>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</si>
  <si>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</si>
  <si>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</si>
  <si>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</si>
  <si>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</si>
  <si>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</si>
  <si>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</si>
  <si>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</si>
  <si>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</si>
  <si>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</si>
  <si>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</si>
  <si>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</si>
  <si>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</si>
  <si>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</si>
  <si>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</si>
  <si>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</si>
  <si>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</si>
  <si>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</si>
  <si>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</si>
  <si>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</si>
  <si>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</si>
  <si>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</si>
  <si>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</si>
  <si>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</si>
  <si>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</si>
  <si>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</si>
  <si>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</si>
  <si>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</si>
  <si>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</si>
  <si>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</si>
  <si>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</si>
  <si>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</si>
  <si>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</si>
  <si>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</si>
  <si>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</si>
  <si>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</si>
  <si>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</si>
  <si>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</si>
  <si>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</si>
  <si>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</si>
  <si>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</si>
  <si>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</si>
  <si>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</si>
  <si>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</si>
  <si>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</si>
  <si>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</si>
  <si>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</si>
  <si>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</si>
  <si>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</si>
  <si>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</si>
  <si>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</si>
  <si>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</si>
  <si>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</si>
  <si>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</si>
  <si>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</si>
  <si>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</si>
  <si>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</si>
  <si>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</si>
  <si>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</si>
  <si>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</si>
  <si>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</si>
  <si>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</si>
  <si>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</si>
  <si>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</si>
  <si>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</si>
  <si>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</si>
  <si>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</si>
  <si>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</si>
  <si>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</si>
  <si>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</si>
  <si>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</si>
  <si>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</si>
  <si>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</si>
  <si>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</si>
  <si>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</si>
  <si>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</si>
  <si>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</si>
  <si>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</si>
  <si>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</si>
  <si>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</si>
  <si>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</si>
  <si>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</si>
  <si>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</si>
  <si>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</si>
  <si>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</si>
  <si>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</si>
  <si>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</si>
  <si>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</si>
  <si>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</si>
  <si>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</si>
  <si>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</si>
  <si>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</si>
  <si>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</si>
  <si>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</si>
  <si>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</si>
  <si>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</si>
  <si>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</si>
  <si>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</si>
  <si>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</si>
  <si>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</si>
  <si>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</si>
  <si>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</si>
  <si>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</si>
  <si>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</si>
  <si>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</si>
  <si>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</si>
  <si>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</si>
  <si>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</si>
  <si>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</si>
  <si>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</si>
  <si>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</si>
  <si>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</si>
  <si>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</si>
  <si>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</si>
  <si>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</si>
  <si>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</si>
  <si>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</si>
  <si>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</si>
  <si>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</si>
  <si>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</si>
  <si>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</si>
  <si>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</si>
  <si>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</si>
  <si>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</si>
  <si>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</si>
  <si>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</si>
  <si>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</si>
  <si>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</si>
  <si>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</si>
  <si>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</si>
  <si>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</si>
  <si>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</si>
  <si>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</si>
  <si>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</si>
  <si>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</si>
  <si>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</si>
  <si>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</si>
  <si>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</si>
  <si>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</si>
  <si>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</si>
  <si>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</si>
  <si>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</si>
  <si>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</si>
  <si>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</si>
  <si>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</si>
  <si>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</si>
  <si>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</si>
  <si>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</si>
  <si>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</si>
  <si>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</si>
  <si>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</si>
  <si>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</si>
  <si>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</si>
  <si>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</si>
  <si>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</si>
  <si>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</si>
  <si>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</si>
  <si>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</si>
  <si>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</si>
  <si>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</si>
  <si>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</si>
  <si>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</si>
  <si>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</si>
  <si>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</si>
  <si>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</si>
  <si>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</si>
  <si>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</si>
  <si>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</si>
  <si>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</si>
  <si>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</si>
  <si>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</si>
  <si>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</si>
  <si>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</si>
  <si>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</si>
  <si>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</si>
  <si>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</si>
  <si>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</si>
  <si>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</si>
  <si>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</si>
  <si>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</si>
  <si>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</si>
  <si>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</si>
  <si>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</si>
  <si>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</si>
  <si>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</si>
  <si>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</si>
  <si>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</si>
  <si>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</si>
  <si>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</si>
  <si>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</si>
  <si>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</si>
  <si>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</si>
  <si>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</si>
  <si>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</si>
  <si>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</si>
  <si>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</si>
  <si>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</si>
  <si>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</si>
  <si>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</si>
  <si>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</si>
  <si>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</si>
  <si>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</si>
  <si>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</si>
  <si>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</si>
  <si>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</si>
  <si>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</si>
  <si>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</si>
  <si>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</si>
  <si>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</si>
  <si>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</si>
  <si>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</si>
  <si>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</si>
  <si>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</si>
  <si>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</si>
  <si>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</si>
  <si>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</si>
  <si>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</si>
  <si>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</si>
  <si>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</si>
  <si>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</si>
  <si>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</si>
  <si>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</si>
  <si>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</si>
  <si>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</si>
  <si>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</si>
  <si>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</si>
  <si>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</si>
  <si>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</si>
  <si>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</si>
  <si>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</si>
  <si>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</si>
  <si>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</si>
  <si>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</si>
  <si>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</si>
  <si>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</si>
  <si>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</si>
  <si>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</si>
  <si>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</si>
  <si>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</si>
  <si>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</si>
  <si>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</si>
  <si>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</si>
  <si>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</si>
  <si>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</si>
  <si>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</si>
  <si>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</si>
  <si>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</si>
  <si>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</si>
  <si>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</si>
  <si>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</si>
  <si>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</si>
  <si>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</si>
  <si>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</si>
  <si>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</si>
  <si>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</si>
  <si>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</si>
  <si>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</si>
  <si>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</si>
  <si>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</si>
  <si>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</si>
  <si>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</si>
  <si>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</si>
  <si>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</si>
  <si>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</si>
  <si>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</si>
  <si>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</si>
  <si>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</si>
  <si>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</si>
  <si>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</si>
  <si>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</si>
  <si>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</si>
  <si>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</si>
  <si>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</si>
  <si>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</si>
  <si>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</si>
  <si>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</si>
  <si>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</si>
  <si>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</si>
  <si>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</si>
  <si>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</si>
  <si>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</si>
  <si>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</si>
  <si>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</si>
  <si>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</si>
  <si>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</si>
  <si>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</si>
  <si>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</si>
  <si>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</si>
  <si>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</si>
  <si>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</si>
  <si>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</si>
  <si>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</si>
  <si>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</si>
  <si>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</si>
  <si>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</si>
  <si>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</si>
  <si>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</si>
  <si>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</si>
  <si>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</si>
  <si>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</si>
  <si>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</si>
  <si>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</si>
  <si>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</si>
  <si>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</si>
  <si>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</si>
  <si>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</si>
  <si>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</si>
  <si>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</si>
  <si>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</si>
  <si>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</si>
  <si>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</si>
  <si>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</si>
  <si>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</si>
  <si>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</si>
  <si>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</si>
  <si>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</si>
  <si>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</si>
  <si>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</si>
  <si>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</si>
  <si>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</si>
  <si>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</si>
  <si>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</si>
  <si>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</si>
  <si>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</si>
  <si>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</si>
  <si>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</si>
  <si>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</si>
  <si>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</si>
  <si>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</si>
  <si>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</si>
  <si>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</si>
  <si>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</si>
  <si>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</si>
  <si>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</si>
  <si>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</si>
  <si>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</si>
  <si>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</si>
  <si>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</si>
  <si>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</si>
  <si>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</si>
  <si>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</si>
  <si>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</si>
  <si>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</si>
  <si>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</si>
  <si>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</si>
  <si>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</si>
  <si>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</si>
  <si>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</si>
  <si>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</si>
  <si>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</si>
  <si>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</si>
  <si>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</si>
  <si>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</si>
  <si>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</si>
  <si>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</si>
  <si>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</si>
  <si>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</si>
  <si>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</si>
  <si>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</si>
  <si>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</si>
  <si>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</si>
  <si>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</si>
  <si>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</si>
  <si>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</si>
  <si>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</si>
  <si>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</si>
  <si>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</si>
  <si>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</si>
  <si>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</si>
  <si>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</si>
  <si>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</si>
  <si>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</si>
  <si>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</si>
  <si>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</si>
  <si>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</si>
  <si>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</si>
  <si>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</si>
  <si>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</si>
  <si>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</si>
  <si>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</si>
  <si>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</si>
  <si>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</si>
  <si>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</si>
  <si>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</si>
  <si>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</si>
  <si>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</si>
  <si>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</si>
  <si>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</si>
  <si>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</si>
  <si>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</si>
  <si>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</si>
  <si>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</si>
  <si>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</si>
  <si>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</si>
  <si>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</si>
  <si>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</si>
  <si>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</si>
  <si>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</si>
  <si>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</si>
  <si>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</si>
  <si>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</si>
  <si>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</si>
  <si>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</si>
  <si>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</si>
  <si>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</si>
  <si>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</si>
  <si>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</si>
  <si>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</si>
  <si>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</si>
  <si>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</si>
  <si>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</si>
  <si>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</si>
  <si>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</si>
  <si>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</si>
  <si>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</si>
  <si>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</si>
  <si>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</si>
  <si>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</si>
  <si>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</si>
  <si>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</si>
  <si>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</si>
  <si>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</si>
  <si>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</si>
  <si>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</si>
  <si>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</si>
  <si>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</si>
  <si>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</si>
  <si>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</si>
  <si>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</si>
  <si>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</si>
  <si>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</si>
  <si>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</si>
  <si>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</si>
  <si>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</si>
  <si>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</si>
  <si>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</si>
  <si>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</si>
  <si>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</si>
  <si>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</si>
  <si>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</si>
  <si>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</si>
  <si>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</si>
  <si>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</si>
  <si>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</si>
  <si>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</si>
  <si>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</si>
  <si>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</si>
  <si>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</si>
  <si>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</si>
  <si>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</si>
  <si>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</si>
  <si>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</si>
  <si>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</si>
  <si>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</si>
  <si>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</si>
  <si>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</si>
  <si>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</si>
  <si>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</si>
  <si>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</si>
  <si>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</si>
  <si>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</si>
  <si>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</si>
  <si>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</si>
  <si>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</si>
  <si>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</si>
  <si>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</si>
  <si>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</si>
  <si>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</si>
  <si>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</si>
  <si>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</si>
  <si>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</si>
  <si>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</si>
  <si>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</si>
  <si>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</si>
  <si>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</si>
  <si>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</si>
  <si>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</si>
  <si>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</si>
  <si>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</si>
  <si>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</si>
  <si>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</si>
  <si>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</si>
  <si>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</si>
  <si>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</si>
  <si>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</si>
  <si>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</si>
  <si>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</si>
  <si>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</si>
  <si>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</si>
  <si>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</si>
  <si>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</si>
  <si>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</si>
  <si>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</si>
  <si>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</si>
  <si>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</si>
  <si>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</si>
  <si>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</si>
  <si>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</si>
  <si>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</si>
  <si>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</si>
  <si>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</si>
  <si>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</si>
  <si>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</si>
  <si>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</si>
  <si>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</si>
  <si>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</si>
  <si>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</si>
  <si>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</si>
  <si>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</si>
  <si>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</si>
  <si>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</si>
  <si>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</si>
  <si>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</si>
  <si>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</si>
  <si>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</si>
  <si>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</si>
  <si>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</si>
  <si>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</si>
  <si>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</si>
  <si>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</si>
  <si>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</si>
  <si>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</si>
  <si>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</si>
  <si>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</si>
  <si>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</si>
  <si>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</si>
  <si>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</si>
  <si>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</si>
  <si>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</si>
  <si>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</si>
  <si>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</si>
  <si>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</si>
  <si>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</si>
  <si>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</si>
  <si>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</si>
  <si>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</si>
  <si>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</si>
  <si>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</si>
  <si>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</si>
  <si>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</si>
  <si>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</si>
  <si>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</si>
  <si>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</si>
  <si>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</si>
  <si>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</si>
  <si>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</si>
  <si>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</si>
  <si>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</si>
  <si>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</si>
  <si>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</si>
  <si>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</si>
  <si>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</si>
  <si>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</si>
  <si>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</si>
  <si>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</si>
  <si>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</si>
  <si>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</si>
  <si>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</si>
  <si>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</si>
  <si>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</si>
  <si>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</si>
  <si>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</si>
  <si>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</si>
  <si>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</si>
  <si>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</si>
  <si>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</si>
  <si>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</si>
  <si>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</si>
  <si>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</si>
  <si>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</si>
  <si>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</si>
  <si>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</si>
  <si>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</si>
  <si>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</si>
  <si>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</si>
  <si>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</si>
  <si>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</si>
  <si>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</si>
  <si>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</si>
  <si>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</si>
  <si>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</si>
  <si>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</si>
  <si>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</si>
  <si>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</si>
  <si>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</si>
  <si>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</si>
  <si>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</si>
  <si>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</si>
  <si>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</si>
  <si>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</si>
  <si>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</si>
  <si>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</si>
  <si>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</si>
  <si>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</si>
  <si>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</si>
  <si>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</si>
  <si>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</si>
  <si>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</si>
  <si>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</si>
  <si>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</si>
  <si>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</si>
  <si>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</si>
  <si>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</si>
  <si>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</si>
  <si>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</si>
  <si>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</si>
  <si>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</si>
  <si>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</si>
  <si>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</si>
  <si>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</si>
  <si>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</si>
  <si>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</si>
  <si>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</si>
  <si>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</si>
  <si>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</si>
  <si>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</si>
  <si>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</si>
  <si>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</si>
  <si>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</si>
  <si>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</si>
  <si>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</si>
  <si>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</si>
  <si>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</si>
  <si>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</si>
  <si>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</si>
  <si>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</si>
  <si>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</si>
  <si>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</si>
  <si>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</si>
  <si>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</si>
  <si>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</si>
  <si>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</si>
  <si>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</si>
  <si>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</si>
  <si>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</si>
  <si>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</si>
  <si>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</si>
  <si>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</si>
  <si>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</si>
  <si>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</si>
  <si>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</si>
  <si>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</si>
  <si>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</si>
  <si>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</si>
  <si>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</si>
  <si>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</si>
  <si>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</si>
  <si>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</si>
  <si>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</si>
  <si>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</si>
  <si>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</si>
  <si>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</si>
  <si>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</si>
  <si>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</si>
  <si>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</si>
  <si>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</si>
  <si>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</si>
  <si>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</si>
  <si>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</si>
  <si>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</si>
  <si>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</si>
  <si>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</si>
  <si>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</si>
  <si>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</si>
  <si>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</si>
  <si>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</si>
  <si>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</si>
  <si>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</si>
  <si>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</si>
  <si>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</si>
  <si>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</si>
  <si>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</si>
  <si>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</si>
  <si>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</si>
  <si>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</si>
  <si>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</si>
  <si>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</si>
  <si>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</si>
  <si>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</si>
  <si>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</si>
  <si>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</si>
  <si>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</si>
  <si>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</si>
  <si>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</si>
  <si>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</si>
  <si>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</si>
  <si>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</si>
  <si>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</si>
  <si>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</si>
  <si>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</si>
  <si>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</si>
  <si>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</si>
  <si>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</si>
  <si>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</si>
  <si>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</si>
  <si>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</si>
  <si>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</si>
  <si>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</si>
  <si>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</si>
  <si>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</si>
  <si>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</si>
  <si>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</si>
  <si>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</si>
  <si>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</si>
  <si>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</si>
  <si>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</si>
  <si>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</si>
  <si>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</si>
  <si>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</si>
  <si>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</si>
  <si>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</si>
  <si>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</si>
  <si>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</si>
  <si>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</si>
  <si>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</si>
  <si>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</si>
  <si>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</si>
  <si>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</si>
  <si>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</si>
  <si>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</si>
  <si>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</si>
  <si>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</si>
  <si>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</si>
  <si>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</si>
  <si>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</si>
  <si>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</si>
  <si>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</si>
  <si>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</si>
  <si>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</si>
  <si>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</si>
  <si>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</si>
  <si>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</si>
  <si>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</si>
  <si>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</si>
  <si>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</si>
  <si>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</si>
  <si>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</si>
  <si>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</si>
  <si>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</si>
  <si>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</si>
  <si>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</si>
  <si>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</si>
  <si>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</si>
  <si>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</si>
  <si>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</si>
  <si>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</si>
  <si>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</si>
  <si>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</si>
  <si>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</si>
  <si>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</si>
  <si>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</si>
  <si>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</si>
  <si>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</si>
  <si>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</si>
  <si>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</si>
  <si>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</si>
  <si>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</si>
  <si>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</si>
  <si>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</si>
  <si>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</si>
  <si>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</si>
  <si>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</si>
  <si>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</si>
  <si>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</si>
  <si>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</si>
  <si>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</si>
  <si>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</si>
  <si>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</si>
  <si>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</si>
  <si>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</si>
  <si>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</si>
  <si>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</si>
  <si>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</si>
  <si>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</si>
  <si>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</si>
  <si>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</si>
  <si>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</si>
  <si>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</si>
  <si>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</si>
  <si>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</si>
  <si>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</si>
  <si>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</si>
  <si>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</si>
  <si>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</si>
  <si>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</si>
  <si>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</si>
  <si>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</si>
  <si>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</si>
  <si>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</si>
  <si>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</si>
  <si>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</si>
  <si>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</si>
  <si>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</si>
  <si>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</si>
  <si>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</si>
  <si>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</si>
  <si>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</si>
  <si>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</si>
  <si>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</si>
  <si>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</si>
  <si>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</si>
  <si>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</si>
  <si>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</si>
  <si>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</si>
  <si>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</si>
  <si>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</si>
  <si>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</si>
  <si>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</si>
  <si>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</si>
  <si>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</si>
  <si>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</si>
  <si>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</si>
  <si>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</si>
  <si>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</si>
  <si>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</si>
  <si>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</si>
  <si>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</si>
  <si>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</si>
  <si>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</si>
  <si>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</si>
  <si>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</si>
  <si>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</si>
  <si>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</si>
  <si>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</si>
  <si>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</si>
  <si>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</si>
  <si>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</si>
  <si>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</si>
  <si>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</si>
  <si>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</si>
  <si>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</si>
  <si>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</si>
  <si>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</si>
  <si>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</si>
  <si>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</si>
  <si>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</si>
  <si>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</si>
  <si>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</si>
  <si>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</si>
  <si>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</si>
  <si>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</si>
  <si>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</si>
  <si>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</si>
  <si>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</si>
  <si>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</si>
  <si>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</si>
  <si>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</si>
  <si>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</si>
  <si>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</si>
  <si>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</si>
  <si>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</si>
  <si>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</si>
  <si>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</si>
  <si>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</si>
  <si>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</si>
  <si>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</si>
  <si>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</si>
  <si>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</si>
  <si>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</si>
  <si>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</si>
  <si>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</si>
  <si>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</si>
  <si>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</si>
  <si>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</si>
  <si>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</si>
  <si>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</si>
  <si>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</si>
  <si>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</si>
  <si>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</si>
  <si>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</si>
  <si>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</si>
  <si>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</si>
  <si>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</si>
  <si>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</si>
  <si>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</si>
  <si>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</si>
  <si>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</si>
  <si>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</si>
  <si>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</si>
  <si>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</si>
  <si>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</si>
  <si>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</si>
  <si>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</si>
  <si>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</si>
  <si>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</si>
  <si>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</si>
  <si>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</si>
  <si>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</si>
  <si>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</si>
  <si>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</si>
  <si>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</si>
  <si>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</si>
  <si>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</si>
  <si>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</si>
  <si>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</si>
  <si>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</si>
  <si>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</si>
  <si>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</si>
  <si>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</si>
  <si>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</si>
  <si>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</si>
  <si>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</si>
  <si>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</si>
  <si>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</si>
  <si>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</si>
  <si>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</si>
  <si>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</si>
  <si>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</si>
  <si>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</si>
  <si>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</si>
  <si>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</si>
  <si>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</si>
  <si>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</si>
  <si>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</si>
  <si>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</si>
  <si>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</si>
  <si>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</si>
  <si>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</si>
  <si>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</si>
  <si>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</si>
  <si>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</si>
  <si>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</si>
  <si>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</si>
  <si>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</si>
  <si>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</si>
  <si>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</si>
  <si>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</si>
  <si>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</si>
  <si>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</si>
  <si>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</si>
  <si>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</si>
  <si>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</si>
  <si>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</si>
  <si>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</si>
  <si>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</si>
  <si>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</si>
  <si>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</si>
  <si>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</si>
  <si>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</si>
  <si>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</si>
  <si>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</si>
  <si>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</si>
  <si>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</si>
  <si>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</si>
  <si>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</si>
  <si>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</si>
  <si>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</si>
  <si>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</si>
  <si>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</si>
  <si>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</si>
  <si>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</si>
  <si>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</si>
  <si>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</si>
  <si>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</si>
  <si>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</si>
  <si>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</si>
  <si>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</si>
  <si>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</si>
  <si>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</si>
  <si>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</si>
  <si>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</si>
  <si>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</si>
  <si>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</si>
  <si>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</si>
  <si>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</si>
  <si>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</si>
  <si>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</si>
  <si>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</si>
  <si>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</si>
  <si>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</si>
  <si>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</si>
  <si>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</si>
  <si>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</si>
  <si>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</si>
  <si>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</si>
  <si>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</si>
  <si>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</si>
  <si>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</si>
  <si>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</si>
  <si>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</si>
  <si>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</si>
  <si>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</si>
  <si>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</si>
  <si>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</si>
  <si>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</si>
  <si>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</si>
  <si>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</si>
  <si>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</si>
  <si>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</si>
  <si>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</si>
  <si>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</si>
  <si>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</si>
  <si>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</si>
  <si>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</si>
  <si>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</si>
  <si>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</si>
  <si>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</si>
  <si>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</si>
  <si>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</si>
  <si>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</si>
  <si>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</si>
  <si>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</si>
  <si>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</si>
  <si>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</si>
  <si>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</si>
  <si>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</si>
  <si>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</si>
  <si>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</si>
  <si>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</si>
  <si>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</si>
  <si>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</si>
  <si>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</si>
  <si>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</si>
  <si>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</si>
  <si>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</si>
  <si>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</si>
  <si>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</si>
  <si>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</si>
  <si>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</si>
  <si>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</si>
  <si>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</si>
  <si>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</si>
  <si>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</si>
  <si>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</si>
  <si>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</si>
  <si>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</si>
  <si>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</si>
  <si>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</si>
  <si>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</si>
  <si>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</si>
  <si>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</si>
  <si>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</si>
  <si>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</si>
  <si>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</si>
  <si>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</si>
  <si>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</si>
  <si>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</si>
  <si>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</si>
  <si>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</si>
  <si>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</si>
  <si>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</si>
  <si>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</si>
  <si>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</si>
  <si>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</si>
  <si>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</si>
  <si>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</si>
  <si>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</si>
  <si>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</si>
  <si>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</si>
  <si>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</si>
  <si>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</si>
  <si>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</si>
  <si>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</si>
  <si>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</si>
  <si>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</si>
  <si>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</si>
  <si>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</si>
  <si>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</si>
  <si>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</si>
  <si>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</si>
  <si>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</si>
  <si>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</si>
  <si>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</si>
  <si>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</si>
  <si>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</si>
  <si>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</si>
  <si>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</si>
  <si>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</si>
  <si>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</si>
  <si>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</si>
  <si>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</si>
  <si>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</si>
  <si>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</si>
  <si>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</si>
  <si>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</si>
  <si>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</si>
  <si>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</si>
  <si>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</si>
  <si>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</si>
  <si>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</si>
  <si>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</si>
  <si>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</si>
  <si>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</si>
  <si>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</si>
  <si>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</si>
  <si>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</si>
  <si>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</si>
  <si>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</si>
  <si>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</si>
  <si>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</si>
  <si>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</si>
  <si>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</si>
  <si>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</si>
  <si>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</si>
  <si>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</si>
  <si>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</si>
  <si>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</si>
  <si>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</si>
  <si>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</si>
  <si>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</si>
  <si>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</si>
  <si>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</si>
  <si>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</si>
  <si>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</si>
  <si>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</si>
  <si>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</si>
  <si>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</si>
  <si>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</si>
  <si>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</si>
  <si>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</si>
  <si>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</si>
  <si>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</si>
  <si>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</si>
  <si>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</si>
  <si>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</si>
  <si>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</si>
  <si>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</si>
  <si>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</si>
  <si>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</si>
  <si>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</si>
  <si>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</si>
  <si>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</si>
  <si>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</si>
  <si>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</si>
  <si>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</si>
  <si>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</si>
  <si>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</si>
  <si>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</si>
  <si>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</si>
  <si>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</si>
  <si>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</si>
  <si>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</si>
  <si>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</si>
  <si>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</si>
  <si>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</si>
  <si>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</si>
  <si>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</si>
  <si>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</si>
  <si>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</si>
  <si>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</si>
  <si>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</si>
  <si>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</si>
  <si>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</si>
  <si>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</si>
  <si>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</si>
  <si>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</si>
  <si>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</si>
  <si>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</si>
  <si>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</si>
  <si>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</si>
  <si>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</si>
  <si>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</si>
  <si>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</si>
  <si>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</si>
  <si>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</si>
  <si>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</si>
  <si>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</si>
  <si>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</si>
  <si>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</si>
  <si>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</si>
  <si>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</si>
  <si>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</si>
  <si>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</si>
  <si>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</si>
  <si>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</si>
  <si>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</si>
  <si>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</si>
  <si>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</si>
  <si>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</si>
  <si>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</si>
  <si>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</si>
  <si>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</si>
  <si>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</si>
  <si>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</si>
  <si>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</si>
  <si>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</si>
  <si>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</si>
  <si>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</si>
  <si>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</si>
  <si>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</si>
  <si>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</si>
  <si>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</si>
  <si>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</si>
  <si>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</si>
  <si>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</si>
  <si>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</si>
  <si>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</si>
  <si>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</si>
  <si>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</si>
  <si>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</si>
  <si>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</si>
  <si>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</si>
  <si>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</si>
  <si>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</si>
  <si>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</si>
  <si>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</si>
  <si>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</si>
  <si>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</si>
  <si>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</si>
  <si>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</si>
  <si>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</si>
  <si>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</si>
  <si>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</si>
  <si>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</si>
  <si>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</si>
  <si>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</si>
  <si>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</si>
  <si>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</si>
  <si>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</si>
  <si>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</si>
  <si>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</si>
  <si>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</si>
  <si>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</si>
  <si>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</si>
  <si>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</si>
  <si>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</si>
  <si>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</si>
  <si>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</si>
  <si>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</si>
  <si>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</si>
  <si>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</si>
  <si>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</si>
  <si>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</si>
  <si>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</si>
  <si>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</si>
  <si>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</si>
  <si>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</si>
  <si>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</si>
  <si>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</si>
  <si>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</si>
  <si>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</si>
  <si>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</si>
  <si>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</si>
  <si>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</si>
  <si>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</si>
  <si>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</si>
  <si>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</si>
  <si>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</si>
  <si>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</si>
  <si>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</si>
  <si>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</si>
  <si>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</si>
  <si>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</si>
  <si>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</si>
  <si>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</si>
  <si>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</si>
  <si>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</si>
  <si>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</si>
  <si>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</si>
  <si>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</si>
  <si>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</si>
  <si>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</si>
  <si>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</si>
  <si>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</si>
  <si>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</si>
  <si>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</si>
  <si>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</si>
  <si>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</si>
  <si>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</si>
  <si>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</si>
  <si>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</si>
  <si>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</si>
  <si>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</si>
  <si>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</si>
  <si>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</si>
  <si>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</si>
  <si>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</si>
  <si>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</si>
  <si>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</si>
  <si>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</si>
  <si>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</si>
  <si>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</si>
  <si>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</si>
  <si>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</si>
  <si>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</si>
  <si>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</si>
  <si>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</si>
  <si>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</si>
  <si>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</si>
  <si>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</si>
  <si>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</si>
  <si>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</si>
  <si>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</si>
  <si>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</si>
  <si>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</si>
  <si>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</si>
  <si>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</si>
  <si>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</si>
  <si>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</si>
  <si>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</si>
  <si>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</si>
  <si>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</si>
  <si>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</si>
  <si>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</si>
  <si>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</si>
  <si>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</si>
  <si>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</si>
  <si>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</si>
  <si>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</si>
  <si>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</si>
  <si>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</si>
  <si>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</si>
  <si>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</si>
  <si>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</si>
  <si>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</si>
  <si>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</si>
  <si>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</si>
  <si>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</si>
  <si>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</si>
  <si>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</si>
  <si>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</si>
  <si>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</si>
  <si>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</si>
  <si>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</si>
  <si>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</si>
  <si>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</si>
  <si>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</si>
  <si>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</si>
  <si>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</si>
  <si>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</si>
  <si>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</si>
  <si>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</si>
  <si>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</si>
  <si>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</si>
  <si>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</si>
  <si>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</si>
  <si>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</si>
  <si>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</si>
  <si>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</si>
  <si>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</si>
  <si>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</si>
  <si>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</si>
  <si>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</si>
  <si>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</si>
  <si>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</si>
  <si>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</si>
  <si>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</si>
  <si>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</si>
  <si>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</si>
  <si>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</si>
  <si>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</si>
  <si>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</si>
  <si>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</si>
  <si>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</si>
  <si>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</si>
  <si>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</si>
  <si>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</si>
  <si>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</si>
  <si>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</si>
  <si>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</si>
  <si>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</si>
  <si>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</si>
  <si>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</si>
  <si>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</si>
  <si>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</si>
  <si>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</si>
  <si>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</si>
  <si>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</si>
  <si>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</si>
  <si>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</si>
  <si>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</si>
  <si>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</si>
  <si>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</si>
  <si>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</si>
  <si>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</si>
  <si>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</si>
  <si>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</si>
  <si>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</si>
  <si>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</si>
  <si>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</si>
  <si>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</si>
  <si>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</si>
  <si>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</si>
  <si>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</si>
  <si>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</si>
  <si>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</si>
  <si>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</si>
  <si>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</si>
  <si>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</si>
  <si>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</si>
  <si>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</si>
  <si>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</si>
  <si>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</si>
  <si>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</si>
  <si>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</si>
  <si>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</si>
  <si>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</si>
  <si>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</si>
  <si>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</si>
  <si>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</si>
  <si>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</si>
  <si>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</si>
  <si>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</si>
  <si>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</si>
  <si>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</si>
  <si>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</si>
  <si>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</si>
  <si>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</si>
  <si>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</si>
  <si>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</si>
  <si>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</si>
  <si>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</si>
  <si>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</si>
  <si>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</si>
  <si>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</si>
  <si>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</si>
  <si>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</si>
  <si>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</si>
  <si>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</si>
  <si>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</si>
  <si>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</si>
  <si>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</si>
  <si>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</si>
  <si>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</si>
  <si>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</si>
  <si>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</si>
  <si>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</si>
  <si>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</si>
  <si>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</si>
  <si>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</si>
  <si>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</si>
  <si>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</si>
  <si>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</si>
  <si>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</si>
  <si>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</si>
  <si>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</si>
  <si>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</si>
  <si>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</si>
  <si>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</si>
  <si>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</si>
  <si>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</si>
  <si>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</si>
  <si>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</si>
  <si>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</si>
  <si>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</si>
  <si>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</si>
  <si>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</si>
  <si>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</si>
  <si>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</si>
  <si>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</si>
  <si>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</si>
  <si>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</si>
  <si>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</si>
  <si>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</si>
  <si>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</si>
  <si>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</si>
  <si>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</si>
  <si>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</si>
  <si>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</si>
  <si>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</si>
  <si>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</si>
  <si>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</si>
  <si>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</si>
  <si>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</si>
  <si>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</si>
  <si>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</si>
  <si>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</si>
  <si>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</si>
  <si>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</si>
  <si>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</si>
  <si>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</si>
  <si>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</si>
  <si>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</si>
  <si>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</si>
  <si>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</si>
  <si>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</si>
  <si>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</si>
  <si>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</si>
  <si>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</si>
  <si>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</si>
  <si>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</si>
  <si>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</si>
  <si>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</si>
  <si>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</si>
  <si>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</si>
  <si>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</si>
  <si>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</si>
  <si>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</si>
  <si>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</si>
  <si>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</si>
  <si>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</si>
  <si>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</si>
  <si>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</si>
  <si>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</si>
  <si>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</si>
  <si>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</si>
  <si>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</si>
  <si>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</si>
  <si>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</si>
  <si>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</si>
  <si>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</si>
  <si>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</si>
  <si>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</si>
  <si>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</si>
  <si>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</si>
  <si>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</si>
  <si>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</si>
  <si>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</si>
  <si>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</si>
  <si>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</si>
  <si>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</si>
  <si>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</si>
  <si>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</si>
  <si>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</si>
  <si>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</si>
  <si>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</si>
  <si>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</si>
  <si>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</si>
  <si>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</si>
  <si>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</si>
  <si>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</si>
  <si>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</si>
  <si>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</si>
  <si>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</si>
  <si>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</si>
  <si>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</si>
  <si>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</si>
  <si>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</si>
  <si>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</si>
  <si>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</si>
  <si>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</si>
  <si>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</si>
  <si>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</si>
  <si>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</si>
  <si>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</si>
  <si>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</si>
  <si>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</si>
  <si>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</si>
  <si>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</si>
  <si>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</si>
  <si>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</si>
  <si>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</si>
  <si>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</si>
  <si>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</si>
  <si>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</si>
  <si>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</si>
  <si>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</si>
  <si>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</si>
  <si>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</si>
  <si>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</si>
  <si>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</si>
  <si>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</si>
  <si>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</si>
  <si>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</si>
  <si>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</si>
  <si>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</si>
  <si>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</si>
  <si>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</si>
  <si>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</si>
  <si>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</si>
  <si>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</si>
  <si>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</si>
  <si>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</si>
  <si>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</si>
  <si>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</si>
  <si>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</si>
  <si>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</si>
  <si>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</si>
  <si>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</si>
  <si>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</si>
  <si>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</si>
  <si>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</si>
  <si>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</si>
  <si>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</si>
  <si>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</si>
  <si>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</si>
  <si>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</si>
  <si>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</si>
  <si>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</si>
  <si>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</si>
  <si>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</si>
  <si>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</si>
  <si>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</si>
  <si>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</si>
  <si>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</si>
  <si>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</si>
  <si>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</si>
  <si>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</si>
  <si>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</si>
  <si>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</si>
  <si>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</si>
  <si>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</si>
  <si>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</si>
  <si>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</si>
  <si>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</si>
  <si>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</si>
  <si>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</si>
  <si>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</si>
  <si>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</si>
  <si>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</si>
  <si>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</si>
  <si>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</si>
  <si>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</si>
  <si>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</si>
  <si>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</si>
  <si>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</si>
  <si>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</si>
  <si>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</si>
  <si>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</si>
  <si>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</si>
  <si>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</si>
  <si>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</si>
  <si>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</si>
  <si>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</si>
  <si>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</si>
  <si>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</si>
  <si>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</si>
  <si>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</si>
  <si>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</si>
  <si>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</si>
  <si>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</si>
  <si>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</si>
  <si>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</si>
  <si>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</si>
  <si>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</si>
  <si>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</si>
  <si>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</si>
  <si>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</si>
  <si>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</si>
  <si>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</si>
  <si>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</si>
  <si>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</si>
  <si>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</si>
  <si>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</si>
  <si>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</si>
  <si>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</si>
  <si>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</si>
  <si>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</si>
  <si>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</si>
  <si>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</si>
  <si>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</si>
  <si>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</si>
  <si>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</si>
  <si>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</si>
  <si>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</si>
  <si>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</si>
  <si>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</si>
  <si>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</si>
  <si>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</si>
  <si>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</si>
  <si>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</si>
  <si>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</si>
  <si>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</si>
  <si>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</si>
  <si>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</si>
  <si>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</si>
  <si>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</si>
  <si>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</si>
  <si>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</si>
  <si>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</si>
  <si>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</si>
  <si>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</si>
  <si>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</si>
  <si>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</si>
  <si>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</si>
  <si>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</si>
  <si>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</si>
  <si>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</si>
  <si>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</si>
  <si>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</si>
  <si>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</si>
  <si>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</si>
  <si>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</si>
  <si>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</si>
  <si>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</si>
  <si>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</si>
  <si>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</si>
  <si>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</si>
  <si>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</si>
  <si>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</si>
  <si>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</si>
  <si>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</si>
  <si>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</si>
  <si>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</si>
  <si>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</si>
  <si>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</si>
  <si>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</si>
  <si>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</si>
  <si>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</si>
  <si>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</si>
  <si>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</si>
  <si>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</si>
  <si>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</si>
  <si>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</si>
  <si>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</si>
  <si>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</si>
  <si>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</si>
  <si>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</si>
  <si>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</si>
  <si>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</si>
  <si>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</si>
  <si>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</si>
  <si>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</si>
  <si>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</si>
  <si>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</si>
  <si>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</si>
  <si>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</si>
  <si>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</si>
  <si>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</si>
  <si>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</si>
  <si>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</si>
  <si>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</si>
  <si>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</si>
  <si>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</si>
  <si>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</si>
  <si>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</si>
  <si>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</si>
  <si>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</si>
  <si>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</si>
  <si>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</si>
  <si>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</si>
  <si>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</si>
  <si>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</si>
  <si>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</si>
  <si>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</si>
  <si>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</si>
  <si>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</si>
  <si>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</si>
  <si>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</si>
  <si>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</si>
  <si>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</si>
  <si>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</si>
  <si>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</si>
  <si>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</si>
  <si>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</si>
  <si>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</si>
  <si>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</si>
  <si>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</si>
  <si>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</si>
  <si>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</si>
  <si>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</si>
  <si>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</si>
  <si>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</si>
  <si>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</si>
  <si>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</si>
  <si>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</si>
  <si>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</si>
  <si>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</si>
  <si>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</si>
  <si>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</si>
  <si>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</si>
  <si>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</si>
  <si>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</si>
  <si>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</si>
  <si>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</si>
  <si>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</si>
  <si>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</si>
  <si>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</si>
  <si>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</si>
  <si>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</si>
  <si>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</si>
  <si>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</si>
  <si>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</si>
  <si>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</si>
  <si>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</si>
  <si>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</si>
  <si>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</si>
  <si>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</si>
  <si>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</si>
  <si>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</si>
  <si>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</si>
  <si>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</si>
  <si>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</si>
  <si>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</si>
  <si>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</si>
  <si>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</si>
  <si>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</si>
  <si>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</si>
  <si>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</si>
  <si>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</si>
  <si>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</si>
  <si>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</si>
  <si>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</si>
  <si>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</si>
  <si>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</si>
  <si>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</si>
  <si>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</si>
  <si>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</si>
  <si>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</si>
  <si>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</si>
  <si>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</si>
  <si>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</si>
  <si>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</si>
  <si>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</si>
  <si>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</si>
  <si>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</si>
  <si>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</si>
  <si>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</si>
  <si>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</si>
  <si>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</si>
  <si>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</si>
  <si>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</si>
  <si>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</si>
  <si>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</si>
  <si>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</si>
  <si>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</si>
  <si>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</si>
  <si>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</si>
  <si>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</si>
  <si>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</si>
  <si>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</si>
  <si>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</si>
  <si>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</si>
  <si>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</si>
  <si>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</si>
  <si>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</si>
  <si>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</si>
  <si>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</si>
  <si>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</si>
  <si>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</si>
  <si>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</si>
  <si>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</si>
  <si>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</si>
  <si>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</si>
  <si>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</si>
  <si>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</si>
  <si>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</si>
  <si>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</si>
  <si>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</si>
  <si>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</si>
  <si>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</si>
  <si>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</si>
  <si>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</si>
  <si>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</si>
  <si>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</si>
  <si>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</si>
  <si>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</si>
  <si>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</si>
  <si>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</si>
  <si>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</si>
  <si>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</si>
  <si>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</si>
  <si>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</si>
  <si>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</si>
  <si>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</si>
  <si>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</si>
  <si>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</si>
  <si>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</si>
  <si>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</si>
  <si>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</si>
  <si>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</si>
  <si>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</si>
  <si>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</si>
  <si>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</si>
  <si>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</si>
  <si>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</si>
  <si>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</si>
  <si>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</si>
  <si>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</si>
  <si>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</si>
  <si>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</si>
  <si>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</si>
  <si>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</si>
  <si>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</si>
  <si>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</si>
  <si>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</si>
  <si>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</si>
  <si>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</si>
  <si>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</si>
  <si>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</si>
  <si>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</si>
  <si>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</si>
  <si>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</si>
  <si>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</si>
  <si>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</si>
  <si>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</si>
  <si>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</si>
  <si>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</si>
  <si>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</si>
  <si>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</si>
  <si>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</si>
  <si>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</si>
  <si>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</si>
  <si>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</si>
  <si>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</si>
  <si>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</si>
  <si>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</si>
  <si>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</si>
  <si>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</si>
  <si>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</si>
  <si>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</si>
  <si>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</si>
  <si>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</si>
  <si>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</si>
  <si>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</si>
  <si>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</si>
  <si>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</si>
  <si>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</si>
  <si>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</si>
  <si>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</si>
  <si>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</si>
  <si>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</si>
  <si>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</si>
  <si>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</si>
  <si>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</si>
  <si>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</si>
  <si>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</si>
  <si>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</si>
  <si>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</si>
  <si>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</si>
  <si>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</si>
  <si>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</si>
  <si>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</si>
  <si>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</si>
  <si>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</si>
  <si>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</si>
  <si>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</si>
  <si>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</si>
  <si>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</si>
  <si>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</si>
  <si>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</si>
  <si>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</si>
  <si>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</si>
  <si>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</si>
  <si>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</si>
  <si>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</si>
  <si>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</si>
  <si>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</si>
  <si>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</si>
  <si>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</si>
  <si>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</si>
  <si>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</si>
  <si>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</si>
  <si>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</si>
  <si>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</si>
  <si>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</si>
  <si>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</si>
  <si>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</si>
  <si>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</si>
  <si>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</si>
  <si>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</si>
  <si>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</si>
  <si>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</si>
  <si>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</si>
  <si>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</si>
  <si>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</si>
  <si>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</si>
  <si>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</si>
  <si>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</si>
  <si>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</si>
  <si>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</si>
  <si>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</si>
  <si>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</si>
  <si>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</si>
  <si>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</si>
  <si>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</si>
  <si>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</si>
  <si>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</si>
  <si>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</si>
  <si>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</si>
  <si>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</si>
  <si>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</si>
  <si>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</si>
  <si>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</si>
  <si>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</si>
  <si>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</si>
  <si>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</si>
  <si>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</si>
  <si>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</si>
  <si>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</si>
  <si>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</si>
  <si>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</si>
  <si>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</si>
  <si>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</si>
  <si>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</si>
  <si>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</si>
  <si>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</si>
  <si>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</si>
  <si>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</si>
  <si>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</si>
  <si>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</si>
  <si>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</si>
  <si>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</si>
  <si>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</si>
  <si>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</si>
  <si>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</si>
  <si>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</si>
  <si>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</si>
  <si>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</si>
  <si>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</si>
  <si>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</si>
  <si>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</si>
  <si>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</si>
  <si>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</si>
  <si>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</si>
  <si>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</si>
  <si>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</si>
  <si>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</si>
  <si>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</si>
  <si>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</si>
  <si>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</si>
  <si>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</si>
  <si>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</si>
  <si>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</si>
  <si>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</si>
  <si>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</si>
  <si>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</si>
  <si>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</si>
  <si>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</si>
  <si>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</si>
  <si>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</si>
  <si>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</si>
  <si>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</si>
  <si>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</si>
  <si>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</si>
  <si>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</si>
  <si>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</si>
  <si>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</si>
  <si>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</si>
  <si>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</si>
  <si>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</si>
  <si>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</si>
  <si>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</si>
  <si>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</si>
  <si>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</si>
  <si>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</si>
  <si>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</si>
  <si>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</si>
  <si>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</si>
  <si>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</si>
  <si>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</si>
  <si>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</si>
  <si>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</si>
  <si>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</si>
  <si>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</si>
  <si>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</si>
  <si>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</si>
  <si>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</si>
  <si>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</si>
  <si>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</si>
  <si>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</si>
  <si>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</si>
  <si>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</si>
  <si>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</si>
  <si>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</si>
  <si>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</si>
  <si>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</si>
  <si>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</si>
  <si>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</si>
  <si>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</si>
  <si>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</si>
  <si>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</si>
  <si>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</si>
  <si>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</si>
  <si>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</si>
  <si>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</si>
  <si>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</si>
  <si>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</si>
  <si>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</si>
  <si>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</si>
  <si>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</si>
  <si>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</si>
  <si>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</si>
  <si>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</si>
  <si>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</si>
  <si>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</si>
  <si>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</si>
  <si>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</si>
  <si>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</si>
  <si>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</si>
  <si>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</si>
  <si>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</si>
  <si>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</si>
  <si>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</si>
  <si>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</si>
  <si>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</si>
  <si>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</si>
  <si>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</si>
  <si>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</si>
  <si>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</si>
  <si>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</si>
  <si>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</si>
  <si>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</si>
  <si>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</si>
  <si>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</si>
  <si>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</si>
  <si>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</si>
  <si>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</si>
  <si>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</si>
  <si>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</si>
  <si>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</si>
  <si>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</si>
  <si>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</si>
  <si>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</si>
  <si>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</si>
  <si>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</si>
  <si>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</si>
  <si>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</si>
  <si>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</si>
  <si>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</si>
  <si>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</si>
  <si>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</si>
  <si>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</si>
  <si>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</si>
  <si>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</si>
  <si>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</si>
  <si>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</si>
  <si>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</si>
  <si>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</si>
  <si>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</si>
  <si>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</si>
  <si>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</si>
  <si>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</si>
  <si>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</si>
  <si>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</si>
  <si>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</si>
  <si>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</si>
  <si>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</si>
  <si>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</si>
  <si>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</si>
  <si>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</si>
  <si>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</si>
  <si>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</si>
  <si>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</si>
  <si>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</si>
  <si>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</si>
  <si>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</si>
  <si>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</si>
  <si>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</si>
  <si>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</si>
  <si>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</si>
  <si>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</si>
  <si>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</si>
  <si>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</si>
  <si>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</si>
  <si>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</si>
  <si>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</si>
  <si>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</si>
  <si>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</si>
  <si>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</si>
  <si>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</si>
  <si>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</si>
  <si>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</si>
  <si>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</si>
  <si>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</si>
  <si>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</si>
  <si>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</si>
  <si>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</si>
  <si>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</si>
  <si>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</si>
  <si>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</si>
  <si>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</si>
  <si>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</si>
  <si>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</si>
  <si>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</si>
  <si>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</si>
  <si>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</si>
  <si>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</si>
  <si>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</si>
  <si>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</si>
  <si>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</si>
  <si>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</si>
  <si>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</si>
  <si>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</si>
  <si>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</si>
  <si>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</si>
  <si>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</si>
  <si>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</si>
  <si>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</si>
  <si>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</si>
  <si>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</si>
  <si>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</si>
  <si>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</si>
  <si>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</si>
  <si>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</si>
  <si>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</si>
  <si>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</si>
  <si>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</si>
  <si>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</si>
  <si>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</si>
  <si>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</si>
  <si>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</si>
  <si>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</si>
  <si>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</si>
  <si>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</si>
  <si>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</si>
  <si>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</si>
  <si>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</si>
  <si>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</si>
  <si>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</si>
  <si>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</si>
  <si>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</si>
  <si>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</si>
  <si>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</si>
  <si>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</si>
  <si>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</si>
  <si>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</si>
  <si>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</si>
  <si>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</si>
  <si>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</si>
  <si>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</si>
  <si>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</si>
  <si>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</si>
  <si>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</si>
  <si>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</si>
  <si>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</si>
  <si>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</si>
  <si>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</si>
  <si>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</si>
  <si>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</si>
  <si>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</si>
  <si>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</si>
  <si>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</si>
  <si>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</si>
  <si>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</si>
  <si>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</si>
  <si>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</si>
  <si>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</si>
  <si>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</si>
  <si>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</si>
  <si>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</si>
  <si>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</si>
  <si>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</si>
  <si>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</si>
  <si>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</si>
  <si>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</si>
  <si>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</si>
  <si>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</si>
  <si>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</si>
  <si>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</si>
  <si>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</si>
  <si>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</si>
  <si>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</si>
  <si>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</si>
  <si>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</si>
  <si>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</si>
  <si>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</si>
  <si>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</si>
  <si>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</si>
  <si>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</si>
  <si>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</si>
  <si>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</si>
  <si>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</si>
  <si>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</si>
  <si>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</si>
  <si>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</si>
  <si>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</si>
  <si>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</si>
  <si>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</si>
  <si>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</si>
  <si>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</si>
  <si>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</si>
  <si>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</si>
  <si>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</si>
  <si>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</si>
  <si>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</si>
  <si>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</si>
  <si>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</si>
  <si>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</si>
  <si>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</si>
  <si>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</si>
  <si>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</si>
  <si>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</si>
  <si>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</si>
  <si>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</si>
  <si>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</si>
  <si>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</si>
  <si>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</si>
  <si>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</si>
  <si>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</si>
  <si>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</si>
  <si>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</si>
  <si>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</si>
  <si>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</si>
  <si>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</si>
  <si>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</si>
  <si>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</si>
  <si>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</si>
  <si>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</si>
  <si>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</si>
  <si>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</si>
  <si>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</si>
  <si>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</si>
  <si>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</si>
  <si>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</si>
  <si>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</si>
  <si>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</si>
  <si>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</si>
  <si>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</si>
  <si>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</si>
  <si>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</si>
  <si>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</si>
  <si>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</si>
  <si>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</si>
  <si>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</si>
  <si>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</si>
  <si>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</si>
  <si>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</si>
  <si>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</si>
  <si>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</si>
  <si>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</si>
  <si>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</si>
  <si>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</si>
  <si>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</si>
  <si>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</si>
  <si>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</si>
  <si>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</si>
  <si>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</si>
  <si>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</si>
  <si>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</si>
  <si>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</si>
  <si>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</si>
  <si>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</si>
  <si>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</si>
  <si>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</si>
  <si>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</si>
  <si>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</si>
  <si>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</si>
  <si>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</si>
  <si>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</si>
  <si>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</si>
  <si>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</si>
  <si>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</si>
  <si>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</si>
  <si>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</si>
  <si>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</si>
  <si>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</si>
  <si>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</si>
  <si>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</si>
  <si>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</si>
  <si>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</si>
  <si>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</si>
  <si>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</si>
  <si>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</si>
  <si>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</si>
  <si>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</si>
  <si>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</si>
  <si>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</si>
  <si>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</si>
  <si>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</si>
  <si>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</si>
  <si>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</si>
  <si>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</si>
  <si>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</si>
  <si>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</si>
  <si>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</si>
  <si>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</si>
  <si>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</si>
  <si>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</si>
  <si>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</si>
  <si>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</si>
  <si>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</si>
  <si>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</si>
  <si>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</si>
  <si>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</si>
  <si>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</si>
  <si>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</si>
  <si>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</si>
  <si>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</si>
  <si>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</si>
  <si>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</si>
  <si>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</si>
  <si>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</si>
  <si>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</si>
  <si>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</si>
  <si>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</si>
  <si>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</si>
  <si>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</si>
  <si>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</si>
  <si>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</si>
  <si>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</si>
  <si>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</si>
  <si>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</si>
  <si>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</si>
  <si>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</si>
  <si>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</si>
  <si>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</si>
  <si>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</si>
  <si>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</si>
  <si>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</si>
  <si>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</si>
  <si>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</si>
  <si>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</si>
  <si>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</si>
  <si>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</si>
  <si>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</si>
  <si>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</si>
  <si>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</si>
  <si>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</si>
  <si>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</si>
  <si>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</si>
  <si>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</si>
  <si>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</si>
  <si>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</si>
  <si>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</si>
  <si>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</si>
  <si>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</si>
  <si>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</si>
  <si>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</si>
  <si>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</si>
  <si>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</si>
  <si>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</si>
  <si>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</si>
  <si>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</si>
  <si>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</si>
  <si>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</si>
  <si>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</si>
  <si>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</si>
  <si>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</si>
  <si>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</si>
  <si>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</si>
  <si>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</si>
  <si>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</si>
  <si>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</si>
  <si>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</si>
  <si>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</si>
  <si>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</si>
  <si>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</si>
  <si>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</si>
  <si>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</si>
  <si>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</si>
  <si>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</si>
  <si>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</si>
  <si>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</si>
  <si>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</si>
  <si>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</si>
  <si>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</si>
  <si>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</si>
  <si>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</si>
  <si>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</si>
  <si>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</si>
  <si>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</si>
  <si>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</si>
  <si>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</si>
  <si>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</si>
  <si>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</si>
  <si>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</si>
  <si>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</si>
  <si>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</si>
  <si>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</si>
  <si>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</si>
  <si>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</si>
  <si>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</si>
  <si>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</si>
  <si>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</si>
  <si>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</si>
  <si>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</si>
  <si>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</si>
  <si>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</si>
  <si>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</si>
  <si>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</si>
  <si>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</si>
  <si>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</si>
  <si>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</si>
  <si>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</si>
  <si>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</si>
  <si>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</si>
  <si>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</si>
  <si>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</si>
  <si>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</si>
  <si>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</si>
  <si>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</si>
  <si>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</si>
  <si>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</si>
  <si>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</si>
  <si>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</si>
  <si>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</si>
  <si>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</si>
  <si>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</si>
  <si>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</si>
  <si>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</si>
  <si>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</si>
  <si>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</si>
  <si>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</si>
  <si>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</si>
  <si>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</si>
  <si>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</si>
  <si>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</si>
  <si>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</si>
  <si>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</si>
  <si>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</si>
  <si>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</si>
  <si>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</si>
  <si>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</si>
  <si>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</si>
  <si>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</si>
  <si>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</si>
  <si>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</si>
  <si>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</si>
  <si>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</si>
  <si>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</si>
  <si>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</si>
  <si>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</si>
  <si>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</si>
  <si>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</si>
  <si>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</si>
  <si>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</si>
  <si>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</si>
  <si>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</si>
  <si>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</si>
  <si>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</si>
  <si>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</si>
  <si>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</si>
  <si>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</si>
  <si>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</si>
  <si>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</si>
  <si>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</si>
  <si>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</si>
  <si>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</si>
  <si>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</si>
  <si>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</si>
  <si>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</si>
  <si>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</si>
  <si>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</si>
  <si>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</si>
  <si>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</si>
  <si>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</si>
  <si>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</si>
  <si>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</si>
  <si>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</si>
  <si>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</si>
  <si>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</si>
  <si>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</si>
  <si>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</si>
  <si>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</si>
  <si>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</si>
  <si>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</si>
  <si>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</si>
  <si>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</si>
  <si>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</si>
  <si>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</si>
  <si>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</si>
  <si>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</si>
  <si>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</si>
  <si>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</si>
  <si>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</si>
  <si>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</si>
  <si>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</si>
  <si>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</si>
  <si>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</si>
  <si>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</si>
  <si>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</si>
  <si>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</si>
  <si>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</si>
  <si>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</si>
  <si>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</si>
  <si>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</si>
  <si>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</si>
  <si>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</si>
  <si>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</si>
  <si>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</si>
  <si>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</si>
  <si>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</si>
  <si>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</si>
  <si>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</si>
  <si>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</si>
  <si>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</si>
  <si>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</si>
  <si>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</si>
  <si>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</si>
  <si>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</si>
  <si>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</si>
  <si>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</si>
  <si>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</si>
  <si>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</si>
  <si>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</si>
  <si>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</si>
  <si>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</si>
  <si>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</si>
  <si>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</si>
  <si>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</si>
  <si>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</si>
  <si>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</si>
  <si>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</si>
  <si>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</si>
  <si>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</si>
  <si>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</si>
  <si>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</si>
  <si>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</si>
  <si>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</si>
  <si>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</si>
  <si>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</si>
  <si>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</si>
  <si>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</si>
  <si>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</si>
  <si>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</si>
  <si>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</si>
  <si>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</si>
  <si>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</si>
  <si>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</si>
  <si>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</si>
  <si>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</si>
  <si>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</si>
  <si>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</si>
  <si>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</si>
  <si>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</si>
  <si>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</si>
  <si>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</si>
  <si>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</si>
  <si>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</si>
  <si>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</si>
  <si>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</si>
  <si>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</si>
  <si>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</si>
  <si>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</si>
  <si>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</si>
  <si>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</si>
  <si>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</si>
  <si>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</si>
  <si>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</si>
  <si>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</si>
  <si>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</si>
  <si>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</si>
  <si>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</si>
  <si>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</si>
  <si>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</si>
  <si>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</si>
  <si>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</si>
  <si>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</si>
  <si>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</si>
  <si>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</si>
  <si>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</si>
  <si>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</si>
  <si>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</si>
  <si>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</si>
  <si>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</si>
  <si>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</si>
  <si>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</si>
  <si>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</si>
  <si>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</si>
  <si>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</si>
  <si>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</si>
  <si>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</si>
  <si>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</si>
  <si>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</si>
  <si>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</si>
  <si>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</si>
  <si>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</si>
  <si>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</si>
  <si>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</si>
  <si>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</si>
  <si>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</si>
  <si>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</si>
  <si>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</si>
  <si>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</si>
  <si>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</si>
  <si>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</si>
  <si>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</si>
  <si>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</si>
  <si>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</si>
  <si>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</si>
  <si>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</si>
  <si>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</si>
  <si>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</si>
  <si>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</si>
  <si>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</si>
  <si>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</si>
  <si>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</si>
  <si>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</si>
  <si>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</si>
  <si>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</si>
  <si>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</si>
  <si>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</si>
  <si>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</si>
  <si>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</si>
  <si>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</si>
  <si>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</si>
  <si>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</si>
  <si>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</si>
  <si>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</si>
  <si>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</si>
  <si>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</si>
  <si>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</si>
  <si>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</si>
  <si>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</si>
  <si>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</si>
  <si>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</si>
  <si>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</si>
  <si>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</si>
  <si>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</si>
  <si>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</si>
  <si>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</si>
  <si>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</si>
  <si>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</si>
  <si>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</si>
  <si>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</si>
  <si>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</si>
  <si>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</si>
  <si>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</si>
  <si>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</si>
  <si>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</si>
  <si>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</si>
  <si>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</si>
  <si>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</si>
  <si>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</si>
  <si>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</si>
  <si>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</si>
  <si>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</si>
  <si>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</si>
  <si>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</si>
  <si>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</si>
  <si>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</si>
  <si>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</si>
  <si>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</si>
  <si>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</si>
  <si>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</si>
  <si>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</si>
  <si>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</si>
  <si>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</si>
  <si>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</si>
  <si>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</si>
  <si>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</si>
  <si>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</si>
  <si>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</si>
  <si>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</si>
  <si>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</si>
  <si>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</si>
  <si>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</si>
  <si>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</si>
  <si>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</si>
  <si>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</si>
  <si>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</si>
  <si>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</si>
  <si>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</si>
  <si>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</si>
  <si>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</si>
  <si>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</si>
  <si>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</si>
  <si>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</si>
  <si>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</si>
  <si>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</si>
  <si>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</si>
  <si>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</si>
  <si>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</si>
  <si>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</si>
  <si>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</si>
  <si>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</si>
  <si>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</si>
  <si>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</si>
  <si>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</si>
  <si>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</si>
  <si>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</si>
  <si>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</si>
  <si>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</si>
  <si>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</si>
  <si>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</si>
  <si>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</si>
  <si>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</si>
  <si>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</si>
  <si>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</si>
  <si>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</si>
  <si>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</si>
  <si>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</si>
  <si>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</si>
  <si>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</si>
  <si>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</si>
  <si>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</si>
  <si>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</si>
  <si>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</si>
  <si>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</si>
  <si>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</si>
  <si>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</si>
  <si>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</si>
  <si>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</si>
  <si>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</si>
  <si>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</si>
  <si>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</si>
  <si>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</si>
  <si>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</si>
  <si>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</si>
  <si>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</si>
  <si>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</si>
  <si>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</si>
  <si>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</si>
  <si>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</si>
  <si>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</si>
  <si>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</si>
  <si>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</si>
  <si>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</si>
  <si>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</si>
  <si>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</si>
  <si>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</si>
  <si>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</si>
  <si>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</si>
  <si>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</si>
  <si>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</si>
  <si>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</si>
  <si>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</si>
  <si>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</si>
  <si>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</si>
  <si>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</si>
  <si>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</si>
  <si>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</si>
  <si>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</si>
  <si>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</si>
  <si>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</si>
  <si>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</si>
  <si>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</si>
  <si>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</si>
  <si>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</si>
  <si>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</si>
  <si>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</si>
  <si>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</si>
  <si>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</si>
  <si>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</si>
  <si>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</si>
  <si>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</si>
  <si>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</si>
  <si>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</si>
  <si>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</si>
  <si>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</si>
  <si>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</si>
  <si>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</si>
  <si>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</si>
  <si>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</si>
  <si>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</si>
  <si>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</si>
  <si>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</si>
  <si>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</si>
  <si>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</si>
  <si>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</si>
  <si>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</si>
  <si>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</si>
  <si>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</si>
  <si>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</si>
  <si>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</si>
  <si>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</si>
  <si>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</si>
  <si>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</si>
  <si>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</si>
  <si>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</si>
  <si>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</si>
  <si>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</si>
  <si>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</si>
  <si>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</si>
  <si>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</si>
  <si>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</si>
  <si>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</si>
  <si>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</si>
  <si>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</si>
  <si>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</si>
  <si>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</si>
  <si>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</si>
  <si>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</si>
  <si>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</si>
  <si>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</si>
  <si>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</si>
  <si>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</si>
  <si>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</si>
  <si>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</si>
  <si>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</si>
  <si>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</si>
  <si>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</si>
  <si>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</si>
  <si>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</si>
  <si>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</si>
  <si>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</si>
  <si>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</si>
  <si>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</si>
  <si>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</si>
  <si>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</si>
  <si>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</si>
  <si>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</si>
  <si>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</si>
  <si>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</si>
  <si>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</si>
  <si>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</si>
  <si>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</si>
  <si>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</si>
  <si>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</si>
  <si>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</si>
  <si>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</si>
  <si>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</si>
  <si>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</si>
  <si>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</si>
  <si>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</si>
  <si>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</si>
  <si>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</si>
  <si>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</si>
  <si>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</si>
  <si>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</si>
  <si>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</si>
  <si>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</si>
  <si>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</si>
  <si>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</si>
  <si>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</si>
  <si>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</si>
  <si>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</si>
  <si>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</si>
  <si>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</si>
  <si>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</si>
  <si>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</si>
  <si>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</si>
  <si>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</si>
  <si>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</si>
  <si>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</si>
  <si>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</si>
  <si>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</si>
  <si>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</si>
  <si>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</si>
  <si>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</si>
  <si>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</si>
  <si>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</si>
  <si>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</si>
  <si>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</si>
  <si>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</si>
  <si>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</si>
  <si>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</si>
  <si>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</si>
  <si>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</si>
  <si>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</si>
  <si>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</si>
  <si>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</si>
  <si>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</si>
  <si>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</si>
  <si>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</si>
  <si>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</si>
  <si>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</si>
  <si>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</si>
  <si>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</si>
  <si>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</si>
  <si>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</si>
  <si>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</si>
  <si>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</si>
  <si>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</si>
  <si>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</si>
  <si>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</si>
  <si>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</si>
  <si>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</si>
  <si>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</si>
  <si>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</si>
  <si>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</si>
  <si>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</si>
  <si>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</si>
  <si>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</si>
  <si>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</si>
  <si>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</si>
  <si>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</si>
  <si>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</si>
  <si>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</si>
  <si>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</si>
  <si>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</si>
  <si>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</si>
  <si>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</si>
  <si>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</si>
  <si>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</si>
  <si>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</si>
  <si>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</si>
  <si>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</si>
  <si>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</si>
  <si>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</si>
  <si>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</si>
  <si>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</si>
  <si>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</si>
  <si>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</si>
  <si>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</si>
  <si>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</si>
  <si>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</si>
  <si>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</si>
  <si>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</si>
  <si>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</si>
  <si>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</si>
  <si>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</si>
  <si>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</si>
  <si>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</si>
  <si>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</si>
  <si>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</si>
  <si>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</si>
  <si>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</si>
  <si>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</si>
  <si>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</si>
  <si>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</si>
  <si>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</si>
  <si>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</si>
  <si>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</si>
  <si>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</si>
  <si>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</si>
  <si>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</si>
  <si>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</si>
  <si>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</si>
  <si>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</si>
  <si>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</si>
  <si>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</si>
  <si>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</si>
  <si>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</si>
  <si>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</si>
  <si>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</si>
  <si>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</si>
  <si>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</si>
  <si>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</si>
  <si>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</si>
  <si>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</si>
  <si>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</si>
  <si>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</si>
  <si>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</si>
  <si>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</si>
  <si>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</si>
  <si>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</si>
  <si>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</si>
  <si>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</si>
  <si>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</si>
  <si>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</si>
  <si>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</si>
  <si>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</si>
  <si>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</si>
  <si>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</si>
  <si>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</si>
  <si>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</si>
  <si>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</si>
  <si>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</si>
  <si>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</si>
  <si>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</si>
  <si>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</si>
  <si>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</si>
  <si>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</si>
  <si>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</si>
  <si>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</si>
  <si>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</si>
  <si>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</si>
  <si>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</si>
  <si>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</si>
  <si>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</si>
  <si>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</si>
  <si>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</si>
  <si>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</si>
  <si>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</si>
  <si>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</si>
  <si>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</si>
  <si>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</si>
  <si>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</si>
  <si>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</si>
  <si>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</si>
  <si>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</si>
  <si>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</si>
  <si>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</si>
  <si>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</si>
  <si>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</si>
  <si>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</si>
  <si>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</si>
  <si>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</si>
  <si>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</si>
  <si>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</si>
  <si>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</si>
  <si>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</si>
  <si>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</si>
  <si>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</si>
  <si>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</si>
  <si>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</si>
  <si>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</si>
  <si>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</si>
  <si>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</si>
  <si>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</si>
  <si>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</si>
  <si>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</si>
  <si>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</si>
  <si>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</si>
  <si>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</si>
  <si>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</si>
  <si>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</si>
  <si>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</si>
  <si>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</si>
  <si>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</si>
  <si>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</si>
  <si>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</si>
  <si>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</si>
  <si>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</si>
  <si>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</si>
  <si>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</si>
  <si>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</si>
  <si>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</si>
  <si>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</si>
  <si>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</si>
  <si>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</si>
  <si>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</si>
  <si>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</si>
  <si>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</si>
  <si>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</si>
  <si>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</si>
  <si>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</si>
  <si>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</si>
  <si>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</si>
  <si>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</si>
  <si>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</si>
  <si>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</si>
  <si>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</si>
  <si>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</si>
  <si>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</si>
  <si>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</si>
  <si>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</si>
  <si>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</si>
  <si>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</si>
  <si>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</si>
  <si>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</si>
  <si>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</si>
  <si>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</si>
  <si>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</si>
  <si>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</si>
  <si>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</si>
  <si>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</si>
  <si>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</si>
  <si>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</si>
  <si>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</si>
  <si>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</si>
  <si>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</si>
  <si>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</si>
  <si>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</si>
  <si>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</si>
  <si>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</si>
  <si>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</si>
  <si>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</si>
  <si>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</si>
  <si>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</si>
  <si>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</si>
  <si>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</si>
  <si>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</si>
  <si>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</si>
  <si>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</si>
  <si>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</si>
  <si>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</si>
  <si>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</si>
  <si>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</si>
  <si>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</si>
  <si>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</si>
  <si>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</si>
  <si>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</si>
  <si>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</si>
  <si>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</si>
  <si>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</si>
  <si>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</si>
  <si>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</si>
  <si>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</si>
  <si>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</si>
  <si>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</si>
  <si>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</si>
  <si>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</si>
  <si>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</si>
  <si>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</si>
  <si>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</si>
  <si>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</si>
  <si>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</si>
  <si>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</si>
  <si>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</si>
  <si>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</si>
  <si>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</si>
  <si>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</si>
  <si>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</si>
  <si>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</si>
  <si>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</si>
  <si>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</si>
  <si>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</si>
  <si>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</si>
  <si>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</si>
  <si>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</si>
  <si>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</si>
  <si>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</si>
  <si>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</si>
  <si>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</si>
  <si>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</si>
  <si>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</si>
  <si>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Arabica</t>
  </si>
  <si>
    <t>Excelsa</t>
  </si>
  <si>
    <t>Liberica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</si>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</sst>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0.0"/>
    <numFmt numFmtId="165" formatCode="dd/mmm/yyyy"/>
    <numFmt numFmtId="166" formatCode="0.0\ &quot;Kg&quot;"/>
    <numFmt numFmtId="167" formatCode="_-[$$-409]* #,##0.00_ ;_-[$$-409]* \-#,##0.00\ ;_-[$$-409]* &quot;-&quot;??_ ;_-@_ "/>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41"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CC0066"/>
        </patternFill>
      </fill>
      <border>
        <left style="thin">
          <color rgb="FFCC0066"/>
        </left>
        <right style="thin">
          <color rgb="FFCC0066"/>
        </right>
        <top style="thin">
          <color rgb="FFCC0066"/>
        </top>
        <bottom style="thin">
          <color rgb="FFCC0066"/>
        </bottom>
      </border>
    </dxf>
    <dxf>
      <font>
        <b/>
        <i val="0"/>
        <sz val="10"/>
        <color theme="0"/>
        <name val="Calibri"/>
        <family val="2"/>
        <scheme val="minor"/>
      </font>
    </dxf>
    <dxf>
      <font>
        <b val="0"/>
        <i val="0"/>
        <sz val="10"/>
        <color theme="0"/>
        <name val="Calibri"/>
        <family val="2"/>
        <scheme val="minor"/>
      </font>
      <fill>
        <patternFill>
          <bgColor rgb="FFCC0066"/>
        </patternFill>
      </fill>
    </dxf>
  </dxfs>
  <tableStyles count="2" defaultTableStyle="TableStyleMedium2" defaultPivotStyle="PivotStyleLight16">
    <tableStyle name="Pink Slicer" pivot="0" table="0" count="6" xr9:uid="{E620461B-583A-4F9D-BB5A-2153EDA61F43}">
      <tableStyleElement type="wholeTable" dxfId="15"/>
      <tableStyleElement type="headerRow" dxfId="14"/>
    </tableStyle>
    <tableStyle name="Pink Timeline Syle" pivot="0" table="0" count="8" xr9:uid="{D9A776B5-0E51-4848-A5F6-BB0FB4550190}">
      <tableStyleElement type="wholeTable" dxfId="13"/>
      <tableStyleElement type="headerRow" dxfId="12"/>
    </tableStyle>
  </tableStyles>
  <colors>
    <mruColors>
      <color rgb="FFCC0066"/>
      <color rgb="FFF09252"/>
      <color rgb="FFDB6413"/>
      <color rgb="FF7B380B"/>
      <color rgb="FFECECEC"/>
      <color rgb="FFFF66FF"/>
      <color rgb="FFFF00FF"/>
      <color rgb="FFCC0000"/>
      <color rgb="FFFFB3DE"/>
      <color rgb="FFFF8FCF"/>
    </mruColors>
  </colors>
  <extLst>
    <ext xmlns:x14="http://schemas.microsoft.com/office/spreadsheetml/2009/9/main" uri="{46F421CA-312F-682f-3DD2-61675219B42D}">
      <x14:dxfs count="4">
        <dxf>
          <font>
            <b/>
            <i val="0"/>
            <strike/>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ink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CECEC"/>
            </patternFill>
          </fill>
        </dxf>
        <dxf>
          <fill>
            <patternFill patternType="solid">
              <fgColor theme="0"/>
              <bgColor rgb="FFFF66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ink Timeline S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12-47BC-A559-9A1E8113C8C3}"/>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12-47BC-A559-9A1E8113C8C3}"/>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12-47BC-A559-9A1E8113C8C3}"/>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9B92-47F4-AAF7-8DD3B9F1B605}"/>
            </c:ext>
          </c:extLst>
        </c:ser>
        <c:dLbls>
          <c:showLegendKey val="0"/>
          <c:showVal val="0"/>
          <c:showCatName val="0"/>
          <c:showSerName val="0"/>
          <c:showPercent val="0"/>
          <c:showBubbleSize val="0"/>
        </c:dLbls>
        <c:smooth val="0"/>
        <c:axId val="1969327967"/>
        <c:axId val="1969334207"/>
      </c:lineChart>
      <c:catAx>
        <c:axId val="196932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9334207"/>
        <c:crosses val="autoZero"/>
        <c:auto val="1"/>
        <c:lblAlgn val="ctr"/>
        <c:lblOffset val="100"/>
        <c:noMultiLvlLbl val="0"/>
      </c:catAx>
      <c:valAx>
        <c:axId val="19693342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9327967"/>
        <c:crosses val="autoZero"/>
        <c:crossBetween val="between"/>
      </c:valAx>
      <c:spPr>
        <a:solidFill>
          <a:srgbClr val="FFB3D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B3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B380B"/>
          </a:solidFill>
          <a:ln w="25400">
            <a:solidFill>
              <a:schemeClr val="bg1"/>
            </a:solidFill>
          </a:ln>
          <a:effectLst/>
        </c:spPr>
      </c:pivotFmt>
      <c:pivotFmt>
        <c:idx val="2"/>
        <c:spPr>
          <a:solidFill>
            <a:srgbClr val="DB6413"/>
          </a:solidFill>
          <a:ln w="25400">
            <a:solidFill>
              <a:schemeClr val="bg1"/>
            </a:solidFill>
          </a:ln>
          <a:effectLst/>
        </c:spPr>
      </c:pivotFmt>
      <c:pivotFmt>
        <c:idx val="3"/>
        <c:spPr>
          <a:solidFill>
            <a:srgbClr val="F09252"/>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9252"/>
          </a:solidFill>
          <a:ln w="25400">
            <a:solidFill>
              <a:schemeClr val="bg1"/>
            </a:solidFill>
          </a:ln>
          <a:effectLst/>
        </c:spPr>
      </c:pivotFmt>
      <c:pivotFmt>
        <c:idx val="6"/>
        <c:spPr>
          <a:solidFill>
            <a:srgbClr val="DB6413"/>
          </a:solidFill>
          <a:ln w="25400">
            <a:solidFill>
              <a:schemeClr val="bg1"/>
            </a:solidFill>
          </a:ln>
          <a:effectLst/>
        </c:spPr>
      </c:pivotFmt>
      <c:pivotFmt>
        <c:idx val="7"/>
        <c:spPr>
          <a:solidFill>
            <a:srgbClr val="7B380B"/>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9252"/>
          </a:solidFill>
          <a:ln w="25400">
            <a:solidFill>
              <a:schemeClr val="bg1"/>
            </a:solidFill>
          </a:ln>
          <a:effectLst/>
        </c:spPr>
      </c:pivotFmt>
      <c:pivotFmt>
        <c:idx val="10"/>
        <c:spPr>
          <a:solidFill>
            <a:srgbClr val="DB6413"/>
          </a:solidFill>
          <a:ln w="25400">
            <a:solidFill>
              <a:schemeClr val="bg1"/>
            </a:solidFill>
          </a:ln>
          <a:effectLst/>
        </c:spPr>
      </c:pivotFmt>
      <c:pivotFmt>
        <c:idx val="11"/>
        <c:spPr>
          <a:solidFill>
            <a:srgbClr val="7B380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rgbClr val="F09252"/>
              </a:solidFill>
              <a:ln w="25400">
                <a:solidFill>
                  <a:schemeClr val="bg1"/>
                </a:solidFill>
              </a:ln>
              <a:effectLst/>
            </c:spPr>
            <c:extLst>
              <c:ext xmlns:c16="http://schemas.microsoft.com/office/drawing/2014/chart" uri="{C3380CC4-5D6E-409C-BE32-E72D297353CC}">
                <c16:uniqueId val="{00000001-5EAE-4C87-9871-DF0682614465}"/>
              </c:ext>
            </c:extLst>
          </c:dPt>
          <c:dPt>
            <c:idx val="1"/>
            <c:invertIfNegative val="0"/>
            <c:bubble3D val="0"/>
            <c:spPr>
              <a:solidFill>
                <a:srgbClr val="DB6413"/>
              </a:solidFill>
              <a:ln w="25400">
                <a:solidFill>
                  <a:schemeClr val="bg1"/>
                </a:solidFill>
              </a:ln>
              <a:effectLst/>
            </c:spPr>
            <c:extLst>
              <c:ext xmlns:c16="http://schemas.microsoft.com/office/drawing/2014/chart" uri="{C3380CC4-5D6E-409C-BE32-E72D297353CC}">
                <c16:uniqueId val="{00000003-5EAE-4C87-9871-DF0682614465}"/>
              </c:ext>
            </c:extLst>
          </c:dPt>
          <c:dPt>
            <c:idx val="2"/>
            <c:invertIfNegative val="0"/>
            <c:bubble3D val="0"/>
            <c:spPr>
              <a:solidFill>
                <a:srgbClr val="7B380B"/>
              </a:solidFill>
              <a:ln w="25400">
                <a:solidFill>
                  <a:schemeClr val="bg1"/>
                </a:solidFill>
              </a:ln>
              <a:effectLst/>
            </c:spPr>
            <c:extLst>
              <c:ext xmlns:c16="http://schemas.microsoft.com/office/drawing/2014/chart" uri="{C3380CC4-5D6E-409C-BE32-E72D297353CC}">
                <c16:uniqueId val="{00000005-5EAE-4C87-9871-DF068261446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EAE-4C87-9871-DF0682614465}"/>
            </c:ext>
          </c:extLst>
        </c:ser>
        <c:dLbls>
          <c:dLblPos val="outEnd"/>
          <c:showLegendKey val="0"/>
          <c:showVal val="1"/>
          <c:showCatName val="0"/>
          <c:showSerName val="0"/>
          <c:showPercent val="0"/>
          <c:showBubbleSize val="0"/>
        </c:dLbls>
        <c:gapWidth val="182"/>
        <c:axId val="2086298975"/>
        <c:axId val="2086302335"/>
      </c:barChart>
      <c:catAx>
        <c:axId val="208629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302335"/>
        <c:crosses val="autoZero"/>
        <c:auto val="1"/>
        <c:lblAlgn val="ctr"/>
        <c:lblOffset val="100"/>
        <c:noMultiLvlLbl val="0"/>
      </c:catAx>
      <c:valAx>
        <c:axId val="2086302335"/>
        <c:scaling>
          <c:orientation val="minMax"/>
        </c:scaling>
        <c:delete val="0"/>
        <c:axPos val="b"/>
        <c:majorGridlines>
          <c:spPr>
            <a:ln w="9525" cap="flat" cmpd="sng" algn="ctr">
              <a:solidFill>
                <a:schemeClr val="bg1">
                  <a:lumMod val="9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29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B3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B380B"/>
          </a:solidFill>
          <a:ln w="25400">
            <a:solidFill>
              <a:schemeClr val="bg1"/>
            </a:solidFill>
          </a:ln>
          <a:effectLst/>
        </c:spPr>
      </c:pivotFmt>
      <c:pivotFmt>
        <c:idx val="2"/>
        <c:spPr>
          <a:solidFill>
            <a:srgbClr val="DB6413"/>
          </a:solidFill>
          <a:ln w="25400">
            <a:solidFill>
              <a:schemeClr val="bg1"/>
            </a:solidFill>
          </a:ln>
          <a:effectLst/>
        </c:spPr>
      </c:pivotFmt>
      <c:pivotFmt>
        <c:idx val="3"/>
        <c:spPr>
          <a:solidFill>
            <a:srgbClr val="F09252"/>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9252"/>
          </a:solidFill>
          <a:ln w="25400">
            <a:solidFill>
              <a:schemeClr val="bg1"/>
            </a:solidFill>
          </a:ln>
          <a:effectLst/>
        </c:spPr>
      </c:pivotFmt>
      <c:pivotFmt>
        <c:idx val="6"/>
        <c:spPr>
          <a:solidFill>
            <a:srgbClr val="DB6413"/>
          </a:solidFill>
          <a:ln w="25400">
            <a:solidFill>
              <a:schemeClr val="bg1"/>
            </a:solidFill>
          </a:ln>
          <a:effectLst/>
        </c:spPr>
      </c:pivotFmt>
      <c:pivotFmt>
        <c:idx val="7"/>
        <c:spPr>
          <a:solidFill>
            <a:srgbClr val="7B380B"/>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21B-45B6-9F3E-D136D7F96981}"/>
              </c:ext>
            </c:extLst>
          </c:dPt>
          <c:dPt>
            <c:idx val="1"/>
            <c:invertIfNegative val="0"/>
            <c:bubble3D val="0"/>
            <c:extLst>
              <c:ext xmlns:c16="http://schemas.microsoft.com/office/drawing/2014/chart" uri="{C3380CC4-5D6E-409C-BE32-E72D297353CC}">
                <c16:uniqueId val="{00000001-721B-45B6-9F3E-D136D7F96981}"/>
              </c:ext>
            </c:extLst>
          </c:dPt>
          <c:dPt>
            <c:idx val="2"/>
            <c:invertIfNegative val="0"/>
            <c:bubble3D val="0"/>
            <c:extLst>
              <c:ext xmlns:c16="http://schemas.microsoft.com/office/drawing/2014/chart" uri="{C3380CC4-5D6E-409C-BE32-E72D297353CC}">
                <c16:uniqueId val="{00000002-721B-45B6-9F3E-D136D7F9698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1B-45B6-9F3E-D136D7F96981}"/>
            </c:ext>
          </c:extLst>
        </c:ser>
        <c:dLbls>
          <c:dLblPos val="outEnd"/>
          <c:showLegendKey val="0"/>
          <c:showVal val="1"/>
          <c:showCatName val="0"/>
          <c:showSerName val="0"/>
          <c:showPercent val="0"/>
          <c:showBubbleSize val="0"/>
        </c:dLbls>
        <c:gapWidth val="182"/>
        <c:axId val="2086298975"/>
        <c:axId val="2086302335"/>
      </c:barChart>
      <c:catAx>
        <c:axId val="208629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302335"/>
        <c:crosses val="autoZero"/>
        <c:auto val="1"/>
        <c:lblAlgn val="ctr"/>
        <c:lblOffset val="100"/>
        <c:noMultiLvlLbl val="0"/>
      </c:catAx>
      <c:valAx>
        <c:axId val="2086302335"/>
        <c:scaling>
          <c:orientation val="minMax"/>
        </c:scaling>
        <c:delete val="0"/>
        <c:axPos val="b"/>
        <c:majorGridlines>
          <c:spPr>
            <a:ln w="9525" cap="flat" cmpd="sng" algn="ctr">
              <a:solidFill>
                <a:schemeClr val="bg1">
                  <a:lumMod val="9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29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B3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04C-4320-B338-B06C5B51FBAC}"/>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04C-4320-B338-B06C5B51FBAC}"/>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04C-4320-B338-B06C5B51FBAC}"/>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949D-48FF-9E41-D663D87B10E2}"/>
            </c:ext>
          </c:extLst>
        </c:ser>
        <c:dLbls>
          <c:showLegendKey val="0"/>
          <c:showVal val="0"/>
          <c:showCatName val="0"/>
          <c:showSerName val="0"/>
          <c:showPercent val="0"/>
          <c:showBubbleSize val="0"/>
        </c:dLbls>
        <c:smooth val="0"/>
        <c:axId val="1969327967"/>
        <c:axId val="1969334207"/>
      </c:lineChart>
      <c:catAx>
        <c:axId val="196932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9334207"/>
        <c:crosses val="autoZero"/>
        <c:auto val="1"/>
        <c:lblAlgn val="ctr"/>
        <c:lblOffset val="100"/>
        <c:noMultiLvlLbl val="0"/>
      </c:catAx>
      <c:valAx>
        <c:axId val="19693342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9327967"/>
        <c:crosses val="autoZero"/>
        <c:crossBetween val="between"/>
      </c:valAx>
      <c:spPr>
        <a:solidFill>
          <a:srgbClr val="FFB3D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B3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B380B"/>
          </a:solidFill>
          <a:ln w="25400">
            <a:solidFill>
              <a:schemeClr val="bg1"/>
            </a:solidFill>
          </a:ln>
          <a:effectLst/>
        </c:spPr>
      </c:pivotFmt>
      <c:pivotFmt>
        <c:idx val="2"/>
        <c:spPr>
          <a:solidFill>
            <a:srgbClr val="DB6413"/>
          </a:solidFill>
          <a:ln w="25400">
            <a:solidFill>
              <a:schemeClr val="bg1"/>
            </a:solidFill>
          </a:ln>
          <a:effectLst/>
        </c:spPr>
      </c:pivotFmt>
      <c:pivotFmt>
        <c:idx val="3"/>
        <c:spPr>
          <a:solidFill>
            <a:srgbClr val="F0925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rgbClr val="F09252"/>
              </a:solidFill>
              <a:ln w="25400">
                <a:solidFill>
                  <a:schemeClr val="bg1"/>
                </a:solidFill>
              </a:ln>
              <a:effectLst/>
            </c:spPr>
            <c:extLst>
              <c:ext xmlns:c16="http://schemas.microsoft.com/office/drawing/2014/chart" uri="{C3380CC4-5D6E-409C-BE32-E72D297353CC}">
                <c16:uniqueId val="{00000004-A303-457E-A5A4-A35D6EEF2DA7}"/>
              </c:ext>
            </c:extLst>
          </c:dPt>
          <c:dPt>
            <c:idx val="1"/>
            <c:invertIfNegative val="0"/>
            <c:bubble3D val="0"/>
            <c:spPr>
              <a:solidFill>
                <a:srgbClr val="DB6413"/>
              </a:solidFill>
              <a:ln w="25400">
                <a:solidFill>
                  <a:schemeClr val="bg1"/>
                </a:solidFill>
              </a:ln>
              <a:effectLst/>
            </c:spPr>
            <c:extLst>
              <c:ext xmlns:c16="http://schemas.microsoft.com/office/drawing/2014/chart" uri="{C3380CC4-5D6E-409C-BE32-E72D297353CC}">
                <c16:uniqueId val="{00000003-A303-457E-A5A4-A35D6EEF2DA7}"/>
              </c:ext>
            </c:extLst>
          </c:dPt>
          <c:dPt>
            <c:idx val="2"/>
            <c:invertIfNegative val="0"/>
            <c:bubble3D val="0"/>
            <c:spPr>
              <a:solidFill>
                <a:srgbClr val="7B380B"/>
              </a:solidFill>
              <a:ln w="25400">
                <a:solidFill>
                  <a:schemeClr val="bg1"/>
                </a:solidFill>
              </a:ln>
              <a:effectLst/>
            </c:spPr>
            <c:extLst>
              <c:ext xmlns:c16="http://schemas.microsoft.com/office/drawing/2014/chart" uri="{C3380CC4-5D6E-409C-BE32-E72D297353CC}">
                <c16:uniqueId val="{00000002-A303-457E-A5A4-A35D6EEF2DA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303-457E-A5A4-A35D6EEF2DA7}"/>
            </c:ext>
          </c:extLst>
        </c:ser>
        <c:dLbls>
          <c:dLblPos val="outEnd"/>
          <c:showLegendKey val="0"/>
          <c:showVal val="1"/>
          <c:showCatName val="0"/>
          <c:showSerName val="0"/>
          <c:showPercent val="0"/>
          <c:showBubbleSize val="0"/>
        </c:dLbls>
        <c:gapWidth val="182"/>
        <c:axId val="2086298975"/>
        <c:axId val="2086302335"/>
      </c:barChart>
      <c:catAx>
        <c:axId val="208629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302335"/>
        <c:crosses val="autoZero"/>
        <c:auto val="1"/>
        <c:lblAlgn val="ctr"/>
        <c:lblOffset val="100"/>
        <c:noMultiLvlLbl val="0"/>
      </c:catAx>
      <c:valAx>
        <c:axId val="2086302335"/>
        <c:scaling>
          <c:orientation val="minMax"/>
        </c:scaling>
        <c:delete val="0"/>
        <c:axPos val="b"/>
        <c:majorGridlines>
          <c:spPr>
            <a:ln w="9525" cap="flat" cmpd="sng" algn="ctr">
              <a:solidFill>
                <a:schemeClr val="bg1">
                  <a:lumMod val="9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29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B3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B380B"/>
          </a:solidFill>
          <a:ln w="25400">
            <a:solidFill>
              <a:schemeClr val="bg1"/>
            </a:solidFill>
          </a:ln>
          <a:effectLst/>
        </c:spPr>
      </c:pivotFmt>
      <c:pivotFmt>
        <c:idx val="2"/>
        <c:spPr>
          <a:solidFill>
            <a:srgbClr val="DB6413"/>
          </a:solidFill>
          <a:ln w="25400">
            <a:solidFill>
              <a:schemeClr val="bg1"/>
            </a:solidFill>
          </a:ln>
          <a:effectLst/>
        </c:spPr>
      </c:pivotFmt>
      <c:pivotFmt>
        <c:idx val="3"/>
        <c:spPr>
          <a:solidFill>
            <a:srgbClr val="F09252"/>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9252"/>
          </a:solidFill>
          <a:ln w="25400">
            <a:solidFill>
              <a:schemeClr val="bg1"/>
            </a:solidFill>
          </a:ln>
          <a:effectLst/>
        </c:spPr>
      </c:pivotFmt>
      <c:pivotFmt>
        <c:idx val="6"/>
        <c:spPr>
          <a:solidFill>
            <a:srgbClr val="DB6413"/>
          </a:solidFill>
          <a:ln w="25400">
            <a:solidFill>
              <a:schemeClr val="bg1"/>
            </a:solidFill>
          </a:ln>
          <a:effectLst/>
        </c:spPr>
      </c:pivotFmt>
      <c:pivotFmt>
        <c:idx val="7"/>
        <c:spPr>
          <a:solidFill>
            <a:srgbClr val="7B380B"/>
          </a:solidFill>
          <a:ln w="25400">
            <a:solidFill>
              <a:schemeClr val="bg1"/>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9442-4145-86B9-F8E16829F327}"/>
              </c:ext>
            </c:extLst>
          </c:dPt>
          <c:dPt>
            <c:idx val="1"/>
            <c:invertIfNegative val="0"/>
            <c:bubble3D val="0"/>
            <c:extLst>
              <c:ext xmlns:c16="http://schemas.microsoft.com/office/drawing/2014/chart" uri="{C3380CC4-5D6E-409C-BE32-E72D297353CC}">
                <c16:uniqueId val="{00000003-9442-4145-86B9-F8E16829F327}"/>
              </c:ext>
            </c:extLst>
          </c:dPt>
          <c:dPt>
            <c:idx val="2"/>
            <c:invertIfNegative val="0"/>
            <c:bubble3D val="0"/>
            <c:extLst>
              <c:ext xmlns:c16="http://schemas.microsoft.com/office/drawing/2014/chart" uri="{C3380CC4-5D6E-409C-BE32-E72D297353CC}">
                <c16:uniqueId val="{00000005-9442-4145-86B9-F8E16829F32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442-4145-86B9-F8E16829F327}"/>
            </c:ext>
          </c:extLst>
        </c:ser>
        <c:dLbls>
          <c:dLblPos val="outEnd"/>
          <c:showLegendKey val="0"/>
          <c:showVal val="1"/>
          <c:showCatName val="0"/>
          <c:showSerName val="0"/>
          <c:showPercent val="0"/>
          <c:showBubbleSize val="0"/>
        </c:dLbls>
        <c:gapWidth val="182"/>
        <c:axId val="2086298975"/>
        <c:axId val="2086302335"/>
      </c:barChart>
      <c:catAx>
        <c:axId val="208629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302335"/>
        <c:crosses val="autoZero"/>
        <c:auto val="1"/>
        <c:lblAlgn val="ctr"/>
        <c:lblOffset val="100"/>
        <c:noMultiLvlLbl val="0"/>
      </c:catAx>
      <c:valAx>
        <c:axId val="2086302335"/>
        <c:scaling>
          <c:orientation val="minMax"/>
        </c:scaling>
        <c:delete val="0"/>
        <c:axPos val="b"/>
        <c:majorGridlines>
          <c:spPr>
            <a:ln w="9525" cap="flat" cmpd="sng" algn="ctr">
              <a:solidFill>
                <a:schemeClr val="bg1">
                  <a:lumMod val="9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8629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B3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13022</xdr:colOff>
      <xdr:row>0</xdr:row>
      <xdr:rowOff>55547</xdr:rowOff>
    </xdr:from>
    <xdr:to>
      <xdr:col>26</xdr:col>
      <xdr:colOff>0</xdr:colOff>
      <xdr:row>6</xdr:row>
      <xdr:rowOff>123786</xdr:rowOff>
    </xdr:to>
    <xdr:sp macro="" textlink="">
      <xdr:nvSpPr>
        <xdr:cNvPr id="2" name="Rectangle 1">
          <a:extLst>
            <a:ext uri="{FF2B5EF4-FFF2-40B4-BE49-F238E27FC236}">
              <a16:creationId xmlns:a16="http://schemas.microsoft.com/office/drawing/2014/main" id="{367C4380-1015-E11D-2F56-6A32B7DC4E82}"/>
            </a:ext>
          </a:extLst>
        </xdr:cNvPr>
        <xdr:cNvSpPr/>
      </xdr:nvSpPr>
      <xdr:spPr>
        <a:xfrm>
          <a:off x="134500" y="55547"/>
          <a:ext cx="15171761" cy="1073196"/>
        </a:xfrm>
        <a:prstGeom prst="rect">
          <a:avLst/>
        </a:prstGeom>
        <a:solidFill>
          <a:srgbClr val="CC0066"/>
        </a:solidFill>
        <a:ln>
          <a:solidFill>
            <a:srgbClr val="CC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solidFill>
                <a:schemeClr val="bg1"/>
              </a:solidFill>
            </a:rPr>
            <a:t>COFFEE SALES DASHBOARD</a:t>
          </a:r>
        </a:p>
      </xdr:txBody>
    </xdr:sp>
    <xdr:clientData/>
  </xdr:twoCellAnchor>
  <xdr:twoCellAnchor>
    <xdr:from>
      <xdr:col>1</xdr:col>
      <xdr:colOff>0</xdr:colOff>
      <xdr:row>16</xdr:row>
      <xdr:rowOff>64861</xdr:rowOff>
    </xdr:from>
    <xdr:to>
      <xdr:col>16</xdr:col>
      <xdr:colOff>0</xdr:colOff>
      <xdr:row>45</xdr:row>
      <xdr:rowOff>0</xdr:rowOff>
    </xdr:to>
    <xdr:graphicFrame macro="">
      <xdr:nvGraphicFramePr>
        <xdr:cNvPr id="18" name="Chart 17">
          <a:extLst>
            <a:ext uri="{FF2B5EF4-FFF2-40B4-BE49-F238E27FC236}">
              <a16:creationId xmlns:a16="http://schemas.microsoft.com/office/drawing/2014/main" id="{AB57CCA0-61DC-4950-99E3-76521A443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263629</xdr:colOff>
      <xdr:row>11</xdr:row>
      <xdr:rowOff>0</xdr:rowOff>
    </xdr:from>
    <xdr:to>
      <xdr:col>26</xdr:col>
      <xdr:colOff>0</xdr:colOff>
      <xdr:row>16</xdr:row>
      <xdr:rowOff>27410</xdr:rowOff>
    </xdr:to>
    <mc:AlternateContent xmlns:mc="http://schemas.openxmlformats.org/markup-compatibility/2006" xmlns:a14="http://schemas.microsoft.com/office/drawing/2010/main">
      <mc:Choice Requires="a14">
        <xdr:graphicFrame macro="">
          <xdr:nvGraphicFramePr>
            <xdr:cNvPr id="19" name="Loyalty Card 1">
              <a:extLst>
                <a:ext uri="{FF2B5EF4-FFF2-40B4-BE49-F238E27FC236}">
                  <a16:creationId xmlns:a16="http://schemas.microsoft.com/office/drawing/2014/main" id="{1AC47975-3C73-4962-B878-B3387E557F9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107460" y="1900410"/>
              <a:ext cx="2160082" cy="945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7</xdr:row>
      <xdr:rowOff>0</xdr:rowOff>
    </xdr:from>
    <xdr:to>
      <xdr:col>26</xdr:col>
      <xdr:colOff>0</xdr:colOff>
      <xdr:row>10</xdr:row>
      <xdr:rowOff>130419</xdr:rowOff>
    </xdr:to>
    <mc:AlternateContent xmlns:mc="http://schemas.openxmlformats.org/markup-compatibility/2006" xmlns:a14="http://schemas.microsoft.com/office/drawing/2010/main">
      <mc:Choice Requires="a14">
        <xdr:graphicFrame macro="">
          <xdr:nvGraphicFramePr>
            <xdr:cNvPr id="20" name="Roast Type Name 1">
              <a:extLst>
                <a:ext uri="{FF2B5EF4-FFF2-40B4-BE49-F238E27FC236}">
                  <a16:creationId xmlns:a16="http://schemas.microsoft.com/office/drawing/2014/main" id="{FC1617C6-A018-4F03-A0A5-4292BA608C1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26049" y="1165952"/>
              <a:ext cx="4241493" cy="681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13647</xdr:colOff>
      <xdr:row>11</xdr:row>
      <xdr:rowOff>0</xdr:rowOff>
    </xdr:from>
    <xdr:to>
      <xdr:col>22</xdr:col>
      <xdr:colOff>209826</xdr:colOff>
      <xdr:row>16</xdr:row>
      <xdr:rowOff>42648</xdr:rowOff>
    </xdr:to>
    <mc:AlternateContent xmlns:mc="http://schemas.openxmlformats.org/markup-compatibility/2006" xmlns:a14="http://schemas.microsoft.com/office/drawing/2010/main">
      <mc:Choice Requires="a14">
        <xdr:graphicFrame macro="">
          <xdr:nvGraphicFramePr>
            <xdr:cNvPr id="21" name="Size 1">
              <a:extLst>
                <a:ext uri="{FF2B5EF4-FFF2-40B4-BE49-F238E27FC236}">
                  <a16:creationId xmlns:a16="http://schemas.microsoft.com/office/drawing/2014/main" id="{FC81494A-0AAC-4A2C-A9CA-F7F237DB05E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039695" y="1900410"/>
              <a:ext cx="2013962" cy="96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6</xdr:row>
      <xdr:rowOff>183614</xdr:rowOff>
    </xdr:from>
    <xdr:to>
      <xdr:col>18</xdr:col>
      <xdr:colOff>487326</xdr:colOff>
      <xdr:row>16</xdr:row>
      <xdr:rowOff>0</xdr:rowOff>
    </xdr:to>
    <mc:AlternateContent xmlns:mc="http://schemas.openxmlformats.org/markup-compatibility/2006" xmlns:tsle="http://schemas.microsoft.com/office/drawing/2012/timeslicer">
      <mc:Choice Requires="tsle">
        <xdr:graphicFrame macro="">
          <xdr:nvGraphicFramePr>
            <xdr:cNvPr id="22" name="Order Date 1">
              <a:extLst>
                <a:ext uri="{FF2B5EF4-FFF2-40B4-BE49-F238E27FC236}">
                  <a16:creationId xmlns:a16="http://schemas.microsoft.com/office/drawing/2014/main" id="{AD2BE444-2F45-4312-A65F-DFF8CA98B47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350" y="1165951"/>
              <a:ext cx="10788096" cy="16525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99392</xdr:colOff>
      <xdr:row>16</xdr:row>
      <xdr:rowOff>88347</xdr:rowOff>
    </xdr:from>
    <xdr:to>
      <xdr:col>26</xdr:col>
      <xdr:colOff>1</xdr:colOff>
      <xdr:row>31</xdr:row>
      <xdr:rowOff>82560</xdr:rowOff>
    </xdr:to>
    <xdr:graphicFrame macro="">
      <xdr:nvGraphicFramePr>
        <xdr:cNvPr id="23" name="Chart 22">
          <a:extLst>
            <a:ext uri="{FF2B5EF4-FFF2-40B4-BE49-F238E27FC236}">
              <a16:creationId xmlns:a16="http://schemas.microsoft.com/office/drawing/2014/main" id="{C02FB900-ADB3-409A-B650-47CD53508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121478</xdr:colOff>
      <xdr:row>32</xdr:row>
      <xdr:rowOff>0</xdr:rowOff>
    </xdr:from>
    <xdr:to>
      <xdr:col>26</xdr:col>
      <xdr:colOff>0</xdr:colOff>
      <xdr:row>45</xdr:row>
      <xdr:rowOff>0</xdr:rowOff>
    </xdr:to>
    <xdr:graphicFrame macro="">
      <xdr:nvGraphicFramePr>
        <xdr:cNvPr id="24" name="Chart 23">
          <a:extLst>
            <a:ext uri="{FF2B5EF4-FFF2-40B4-BE49-F238E27FC236}">
              <a16:creationId xmlns:a16="http://schemas.microsoft.com/office/drawing/2014/main" id="{EFFBD8A4-98B9-4114-B162-C862972CB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259080</xdr:colOff>
      <xdr:row>12</xdr:row>
      <xdr:rowOff>114300</xdr:rowOff>
    </xdr:from>
    <xdr:to>
      <xdr:col>16</xdr:col>
      <xdr:colOff>594360</xdr:colOff>
      <xdr:row>28</xdr:row>
      <xdr:rowOff>167640</xdr:rowOff>
    </xdr:to>
    <xdr:graphicFrame macro="">
      <xdr:nvGraphicFramePr>
        <xdr:cNvPr id="2" name="Chart 1">
          <a:extLst>
            <a:ext uri="{FF2B5EF4-FFF2-40B4-BE49-F238E27FC236}">
              <a16:creationId xmlns:a16="http://schemas.microsoft.com/office/drawing/2014/main" id="{DAC4D6EE-C956-A4AA-14CB-B20AC2CC0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281940</xdr:colOff>
      <xdr:row>2</xdr:row>
      <xdr:rowOff>137160</xdr:rowOff>
    </xdr:from>
    <xdr:to>
      <xdr:col>16</xdr:col>
      <xdr:colOff>251460</xdr:colOff>
      <xdr:row>11</xdr:row>
      <xdr:rowOff>99060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12E99CA-5E33-4E96-A312-F9D3334722B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02580" y="502920"/>
              <a:ext cx="6065520" cy="16078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480060</xdr:colOff>
      <xdr:row>11</xdr:row>
      <xdr:rowOff>152401</xdr:rowOff>
    </xdr:from>
    <xdr:to>
      <xdr:col>18</xdr:col>
      <xdr:colOff>480060</xdr:colOff>
      <xdr:row>17</xdr:row>
      <xdr:rowOff>7620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3908B74-1B16-B149-B928-2EAEC53C17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87100" y="216408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11</xdr:row>
      <xdr:rowOff>53341</xdr:rowOff>
    </xdr:from>
    <xdr:to>
      <xdr:col>10</xdr:col>
      <xdr:colOff>304800</xdr:colOff>
      <xdr:row>16</xdr:row>
      <xdr:rowOff>76201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D3D5B1A-BF36-3B6D-8BFF-90B8DCAFE37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035040" y="206502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11</xdr:row>
      <xdr:rowOff>114301</xdr:rowOff>
    </xdr:from>
    <xdr:to>
      <xdr:col>15</xdr:col>
      <xdr:colOff>91440</xdr:colOff>
      <xdr:row>15</xdr:row>
      <xdr:rowOff>53341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87D7609-ABD9-5A03-9112-A0B6959736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30540" y="2125981"/>
              <a:ext cx="25679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7</xdr:row>
      <xdr:rowOff>148590</xdr:rowOff>
    </xdr:from>
    <xdr:to>
      <xdr:col>12</xdr:col>
      <xdr:colOff>518160</xdr:colOff>
      <xdr:row>22</xdr:row>
      <xdr:rowOff>148590</xdr:rowOff>
    </xdr:to>
    <xdr:graphicFrame macro="">
      <xdr:nvGraphicFramePr>
        <xdr:cNvPr id="7" name="Chart 6">
          <a:extLst>
            <a:ext uri="{FF2B5EF4-FFF2-40B4-BE49-F238E27FC236}">
              <a16:creationId xmlns:a16="http://schemas.microsoft.com/office/drawing/2014/main" id="{3FA5A442-A123-B52A-C4A3-4F56FFD1E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198120</xdr:colOff>
      <xdr:row>7</xdr:row>
      <xdr:rowOff>148590</xdr:rowOff>
    </xdr:from>
    <xdr:to>
      <xdr:col>12</xdr:col>
      <xdr:colOff>518160</xdr:colOff>
      <xdr:row>22</xdr:row>
      <xdr:rowOff>148590</xdr:rowOff>
    </xdr:to>
    <xdr:graphicFrame macro="">
      <xdr:nvGraphicFramePr>
        <xdr:cNvPr id="2" name="Chart 1">
          <a:extLst>
            <a:ext uri="{FF2B5EF4-FFF2-40B4-BE49-F238E27FC236}">
              <a16:creationId xmlns:a16="http://schemas.microsoft.com/office/drawing/2014/main" id="{9ED7F659-2898-498F-B10E-86276FB49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49.751370138889" createdVersion="8" refreshedVersion="8" minRefreshableVersion="3" recordCount="1000" xr:uid="{2A29A89B-DC24-4104-8CD4-9AFF32EF494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82080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B426F7-C237-4922-B979-D4AF151900A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41"/>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73760E-E69F-458A-9DA9-48156E3FFD3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FAE4DF-F149-4030-B17A-C6A0EC0E794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3"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922620-F744-440E-8DA7-2C6AE531CAD1}" sourceName="Size">
  <pivotTables>
    <pivotTable tabId="28" name="PivotTable1"/>
    <pivotTable tabId="29" name="PivotTable1"/>
    <pivotTable tabId="30" name="PivotTable1"/>
  </pivotTables>
  <data>
    <tabular pivotCacheId="10820807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E9C18E-8613-43DE-8F28-E51DF61DB7BC}" sourceName="Roast Type Name">
  <pivotTables>
    <pivotTable tabId="28" name="PivotTable1"/>
    <pivotTable tabId="29" name="PivotTable1"/>
    <pivotTable tabId="30" name="PivotTable1"/>
  </pivotTables>
  <data>
    <tabular pivotCacheId="10820807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139E5F6-6174-4807-ACE3-F7A18A61BD2C}" sourceName="Loyalty Card">
  <pivotTables>
    <pivotTable tabId="28" name="PivotTable1"/>
    <pivotTable tabId="29" name="PivotTable1"/>
    <pivotTable tabId="30" name="PivotTable1"/>
  </pivotTables>
  <data>
    <tabular pivotCacheId="10820807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EEFE7B2-B3F9-4132-BD85-2BBBD9DB5C39}" cache="Slicer_Size" caption="Size" columnCount="2" style="Pink Slicer" rowHeight="234950"/>
  <slicer name="Roast Type Name 1" xr10:uid="{CC355409-3C70-4FF5-8F79-326761127E66}" cache="Slicer_Roast_Type_Name" caption="Roast Type Name" columnCount="3" style="Pink Slicer" rowHeight="234950"/>
  <slicer name="Loyalty Card 1" xr10:uid="{B4663526-6C6B-40B3-99A5-8033F8096EC0}" cache="Slicer_Loyalty_Card" caption="Loyalty Card" style="Pink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75FCAA1-A4B7-4831-AA61-43877F2F40CE}" cache="Slicer_Size" caption="Size" columnCount="2" style="Pink Slicer" rowHeight="234950"/>
  <slicer name="Roast Type Name" xr10:uid="{C1CE0756-0DCB-40EA-A160-F23AFC8376BE}" cache="Slicer_Roast_Type_Name" caption="Roast Type Name" columnCount="3" style="Pink Slicer" rowHeight="234950"/>
  <slicer name="Loyalty Card" xr10:uid="{D6467427-AD2D-476D-9D7B-3126224FCE9A}" cache="Slicer_Loyalty_Card" caption="Loyalty Card" style="Pink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C2CD2E-C585-48AB-9BA7-EE24BB49DA70}" name="Table1" displayName="Table1" ref="A1:P1001" totalsRowShown="0" headerRowDxfId="11">
  <autoFilter ref="A1:P1001" xr:uid="{6FC2CD2E-C585-48AB-9BA7-EE24BB49DA70}"/>
  <tableColumns count="16">
    <tableColumn id="1" xr3:uid="{E78A4332-1D26-4B1B-9A0F-C80DD92E6E98}" name="Order ID" dataDxfId="10"/>
    <tableColumn id="2" xr3:uid="{099FE0FA-8097-45D1-A6E9-417DF6D1B408}" name="Order Date" dataDxfId="9"/>
    <tableColumn id="3" xr3:uid="{839508E9-E2EE-45E7-8097-31231AC5104C}" name="Customer ID" dataDxfId="8"/>
    <tableColumn id="4" xr3:uid="{21F42757-94D6-4EA5-8638-70A4823F7EE8}" name="Product ID"/>
    <tableColumn id="5" xr3:uid="{8DB5A2DA-B089-4AC0-AE50-703A8FB76D51}" name="Quantity" dataDxfId="7"/>
    <tableColumn id="6" xr3:uid="{A45132A4-5E8C-42EB-B44A-3A4EB8FF79D3}" name="Customer Name" dataDxfId="6">
      <calculatedColumnFormula>_xlfn.XLOOKUP(C2,customers!$A$1:$A$1001,customers!$B$1:$B$1001,,0)</calculatedColumnFormula>
    </tableColumn>
    <tableColumn id="7" xr3:uid="{266C3761-E25F-4DC2-A4ED-AC4C3CDBAA9C}" name="Email" dataDxfId="5">
      <calculatedColumnFormula>IF(_xlfn.XLOOKUP('orders '!C2,customers!$A$1:$A$1001,customers!$C$1:$C$1001,,0)=0,"",_xlfn.XLOOKUP('orders '!C2,customers!$A$1:$A$1001,customers!$C$1:$C$1001,,0))</calculatedColumnFormula>
    </tableColumn>
    <tableColumn id="8" xr3:uid="{2A4A81E8-8045-4535-94B0-4C276BEB94FF}" name="Country" dataDxfId="4">
      <calculatedColumnFormula>_xlfn.XLOOKUP('orders '!C2,customers!$A$1:$A$1001,customers!$G$1:$G$1001,,0)</calculatedColumnFormula>
    </tableColumn>
    <tableColumn id="9" xr3:uid="{E3C27041-812A-4776-810F-AE634BAC74F8}" name="Coffee Type">
      <calculatedColumnFormula>INDEX(products!$A$1:$G$49,MATCH('orders '!$D2,products!$A$1:$A$49,0),MATCH('orders '!I$1,products!$A$1:$G$1,0))</calculatedColumnFormula>
    </tableColumn>
    <tableColumn id="10" xr3:uid="{1B6E5B08-E6B0-4D57-8EC0-0FC901B96176}" name="Roast Type">
      <calculatedColumnFormula>INDEX(products!$A$1:$G$49,MATCH('orders '!$D2,products!$A$1:$A$49,0),MATCH('orders '!J$1,products!$A$1:$G$1,0))</calculatedColumnFormula>
    </tableColumn>
    <tableColumn id="11" xr3:uid="{D672155E-EA1F-4DDE-9B6E-A9827693D7B1}" name="Size" dataDxfId="3">
      <calculatedColumnFormula>INDEX(products!$A$1:$G$49,MATCH('orders '!$D2,products!$A$1:$A$49,0),MATCH('orders '!K$1,products!$A$1:$G$1,0))</calculatedColumnFormula>
    </tableColumn>
    <tableColumn id="12" xr3:uid="{9C5B8216-00F1-4742-9ADE-60A284193E26}" name="Unit Price" dataDxfId="2">
      <calculatedColumnFormula>INDEX(products!$A$1:$G$49,MATCH('orders '!$D2,products!$A$1:$A$49,0),MATCH('orders '!L$1,products!$A$1:$G$1,0))</calculatedColumnFormula>
    </tableColumn>
    <tableColumn id="13" xr3:uid="{6F7FEEB1-5518-44E1-8067-2B852312917E}" name="Sales" dataDxfId="1">
      <calculatedColumnFormula>L2*E2</calculatedColumnFormula>
    </tableColumn>
    <tableColumn id="14" xr3:uid="{C57BFA7A-96E7-4F32-B57F-8AD014A225A6}" name="Coffee Type Name">
      <calculatedColumnFormula>IF(I2="Rob","Robusta",IF(I2="Exc","Excelsa",IF(I2="Ara","Arabica",IF(I2="Lib","Liberica",""))))</calculatedColumnFormula>
    </tableColumn>
    <tableColumn id="15" xr3:uid="{849B39C1-4614-46A5-BC84-7C22C5271636}" name="Roast Type Name">
      <calculatedColumnFormula>IF(J2="M","Medium",IF(J2="L","Light",IF(J2="D","Dark")))</calculatedColumnFormula>
    </tableColumn>
    <tableColumn id="16" xr3:uid="{9EDF50CC-B7C4-4C47-9412-FF53FCC70726}"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17C4B0-DB07-401F-AFA4-D3C5AF471420}" sourceName="Order Date">
  <pivotTables>
    <pivotTable tabId="28" name="PivotTable1"/>
    <pivotTable tabId="29" name="PivotTable1"/>
    <pivotTable tabId="30" name="PivotTable1"/>
  </pivotTables>
  <state minimalRefreshVersion="6" lastRefreshVersion="6" pivotCacheId="10820807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F26D44E-F768-4F5F-AD65-55518B6321B4}" cache="NativeTimeline_Order_Date" caption="Order Date" level="2" selectionLevel="2" scrollPosition="2019-01-01T00:00:00" style="Pink Timeline S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F10066-95F8-44BB-95BC-BAE8F0FF9C92}" cache="NativeTimeline_Order_Date" caption="Order Date" level="2" selectionLevel="2" scrollPosition="2019-01-01T00:00:00" style="Pink Timeline S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DE80-9051-4CB0-8CB8-90FD02750AFD}">
  <dimension ref="A1"/>
  <sheetViews>
    <sheetView showGridLines="0" tabSelected="1" zoomScale="72" zoomScaleNormal="72" workbookViewId="0">
      <selection activeCell="AC14" sqref="AC14"/>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44DA-E7D1-4463-B3CA-60672DAA84FB}">
  <dimension ref="A3:F48"/>
  <sheetViews>
    <sheetView topLeftCell="B1" workbookViewId="0">
      <selection activeCell="R17" sqref="R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9" t="s">
        <v>6206</v>
      </c>
      <c r="C3" s="9" t="s">
        <v>6196</v>
      </c>
    </row>
    <row r="4" spans="1:6" x14ac:dyDescent="0.3">
      <c r="A4" s="9" t="s">
        <v>6219</v>
      </c>
      <c r="B4" s="9" t="s">
        <v>6220</v>
      </c>
      <c r="C4" t="s">
        <v>6202</v>
      </c>
      <c r="D4" t="s">
        <v>6203</v>
      </c>
      <c r="E4" t="s">
        <v>6204</v>
      </c>
      <c r="F4" t="s">
        <v>6205</v>
      </c>
    </row>
    <row r="5" spans="1:6" x14ac:dyDescent="0.3">
      <c r="A5" t="s">
        <v>6198</v>
      </c>
      <c r="B5" t="s">
        <v>6207</v>
      </c>
      <c r="C5" s="11">
        <v>186.85499999999999</v>
      </c>
      <c r="D5" s="11">
        <v>305.97000000000003</v>
      </c>
      <c r="E5" s="11">
        <v>213.15999999999997</v>
      </c>
      <c r="F5" s="11">
        <v>123</v>
      </c>
    </row>
    <row r="6" spans="1:6" x14ac:dyDescent="0.3">
      <c r="B6" t="s">
        <v>6208</v>
      </c>
      <c r="C6" s="11">
        <v>251.96499999999997</v>
      </c>
      <c r="D6" s="11">
        <v>129.46</v>
      </c>
      <c r="E6" s="11">
        <v>434.03999999999996</v>
      </c>
      <c r="F6" s="11">
        <v>171.93999999999997</v>
      </c>
    </row>
    <row r="7" spans="1:6" x14ac:dyDescent="0.3">
      <c r="B7" t="s">
        <v>6209</v>
      </c>
      <c r="C7" s="11">
        <v>224.94499999999999</v>
      </c>
      <c r="D7" s="11">
        <v>349.12</v>
      </c>
      <c r="E7" s="11">
        <v>321.04000000000002</v>
      </c>
      <c r="F7" s="11">
        <v>126.035</v>
      </c>
    </row>
    <row r="8" spans="1:6" x14ac:dyDescent="0.3">
      <c r="B8" t="s">
        <v>6210</v>
      </c>
      <c r="C8" s="11">
        <v>307.12</v>
      </c>
      <c r="D8" s="11">
        <v>681.07499999999993</v>
      </c>
      <c r="E8" s="11">
        <v>533.70499999999993</v>
      </c>
      <c r="F8" s="11">
        <v>158.85</v>
      </c>
    </row>
    <row r="9" spans="1:6" x14ac:dyDescent="0.3">
      <c r="B9" t="s">
        <v>6211</v>
      </c>
      <c r="C9" s="11">
        <v>53.664999999999992</v>
      </c>
      <c r="D9" s="11">
        <v>83.025000000000006</v>
      </c>
      <c r="E9" s="11">
        <v>193.83499999999998</v>
      </c>
      <c r="F9" s="11">
        <v>68.039999999999992</v>
      </c>
    </row>
    <row r="10" spans="1:6" x14ac:dyDescent="0.3">
      <c r="B10" t="s">
        <v>6212</v>
      </c>
      <c r="C10" s="11">
        <v>163.01999999999998</v>
      </c>
      <c r="D10" s="11">
        <v>678.3599999999999</v>
      </c>
      <c r="E10" s="11">
        <v>171.04500000000002</v>
      </c>
      <c r="F10" s="11">
        <v>372.255</v>
      </c>
    </row>
    <row r="11" spans="1:6" x14ac:dyDescent="0.3">
      <c r="B11" t="s">
        <v>6213</v>
      </c>
      <c r="C11" s="11">
        <v>345.02</v>
      </c>
      <c r="D11" s="11">
        <v>273.86999999999995</v>
      </c>
      <c r="E11" s="11">
        <v>184.12999999999997</v>
      </c>
      <c r="F11" s="11">
        <v>201.11499999999998</v>
      </c>
    </row>
    <row r="12" spans="1:6" x14ac:dyDescent="0.3">
      <c r="B12" t="s">
        <v>6214</v>
      </c>
      <c r="C12" s="11">
        <v>334.89</v>
      </c>
      <c r="D12" s="11">
        <v>70.95</v>
      </c>
      <c r="E12" s="11">
        <v>134.23000000000002</v>
      </c>
      <c r="F12" s="11">
        <v>166.27499999999998</v>
      </c>
    </row>
    <row r="13" spans="1:6" x14ac:dyDescent="0.3">
      <c r="B13" t="s">
        <v>6215</v>
      </c>
      <c r="C13" s="11">
        <v>178.70999999999998</v>
      </c>
      <c r="D13" s="11">
        <v>166.1</v>
      </c>
      <c r="E13" s="11">
        <v>439.30999999999995</v>
      </c>
      <c r="F13" s="11">
        <v>492.9</v>
      </c>
    </row>
    <row r="14" spans="1:6" x14ac:dyDescent="0.3">
      <c r="B14" t="s">
        <v>6216</v>
      </c>
      <c r="C14" s="11">
        <v>301.98500000000001</v>
      </c>
      <c r="D14" s="11">
        <v>153.76499999999999</v>
      </c>
      <c r="E14" s="11">
        <v>215.55499999999998</v>
      </c>
      <c r="F14" s="11">
        <v>213.66499999999999</v>
      </c>
    </row>
    <row r="15" spans="1:6" x14ac:dyDescent="0.3">
      <c r="B15" t="s">
        <v>6217</v>
      </c>
      <c r="C15" s="11">
        <v>312.83499999999998</v>
      </c>
      <c r="D15" s="11">
        <v>63.249999999999993</v>
      </c>
      <c r="E15" s="11">
        <v>350.89500000000004</v>
      </c>
      <c r="F15" s="11">
        <v>96.405000000000001</v>
      </c>
    </row>
    <row r="16" spans="1:6" x14ac:dyDescent="0.3">
      <c r="B16" t="s">
        <v>6218</v>
      </c>
      <c r="C16" s="11">
        <v>265.62</v>
      </c>
      <c r="D16" s="11">
        <v>526.51499999999987</v>
      </c>
      <c r="E16" s="11">
        <v>187.06</v>
      </c>
      <c r="F16" s="11">
        <v>210.58999999999997</v>
      </c>
    </row>
    <row r="17" spans="1:6" x14ac:dyDescent="0.3">
      <c r="A17" t="s">
        <v>6199</v>
      </c>
      <c r="B17" t="s">
        <v>6207</v>
      </c>
      <c r="C17" s="11">
        <v>47.25</v>
      </c>
      <c r="D17" s="11">
        <v>65.805000000000007</v>
      </c>
      <c r="E17" s="11">
        <v>274.67500000000001</v>
      </c>
      <c r="F17" s="11">
        <v>179.22</v>
      </c>
    </row>
    <row r="18" spans="1:6" x14ac:dyDescent="0.3">
      <c r="B18" t="s">
        <v>6208</v>
      </c>
      <c r="C18" s="11">
        <v>745.44999999999993</v>
      </c>
      <c r="D18" s="11">
        <v>428.88499999999999</v>
      </c>
      <c r="E18" s="11">
        <v>194.17499999999998</v>
      </c>
      <c r="F18" s="11">
        <v>429.82999999999993</v>
      </c>
    </row>
    <row r="19" spans="1:6" x14ac:dyDescent="0.3">
      <c r="B19" t="s">
        <v>6209</v>
      </c>
      <c r="C19" s="11">
        <v>130.47</v>
      </c>
      <c r="D19" s="11">
        <v>271.48500000000001</v>
      </c>
      <c r="E19" s="11">
        <v>281.20499999999998</v>
      </c>
      <c r="F19" s="11">
        <v>231.63000000000002</v>
      </c>
    </row>
    <row r="20" spans="1:6" x14ac:dyDescent="0.3">
      <c r="B20" t="s">
        <v>6210</v>
      </c>
      <c r="C20" s="11">
        <v>27</v>
      </c>
      <c r="D20" s="11">
        <v>347.26</v>
      </c>
      <c r="E20" s="11">
        <v>147.51</v>
      </c>
      <c r="F20" s="11">
        <v>240.04</v>
      </c>
    </row>
    <row r="21" spans="1:6" x14ac:dyDescent="0.3">
      <c r="B21" t="s">
        <v>6211</v>
      </c>
      <c r="C21" s="11">
        <v>255.11499999999995</v>
      </c>
      <c r="D21" s="11">
        <v>541.73</v>
      </c>
      <c r="E21" s="11">
        <v>83.43</v>
      </c>
      <c r="F21" s="11">
        <v>59.079999999999991</v>
      </c>
    </row>
    <row r="22" spans="1:6" x14ac:dyDescent="0.3">
      <c r="B22" t="s">
        <v>6212</v>
      </c>
      <c r="C22" s="11">
        <v>584.78999999999985</v>
      </c>
      <c r="D22" s="11">
        <v>357.42999999999995</v>
      </c>
      <c r="E22" s="11">
        <v>355.34</v>
      </c>
      <c r="F22" s="11">
        <v>140.88</v>
      </c>
    </row>
    <row r="23" spans="1:6" x14ac:dyDescent="0.3">
      <c r="B23" t="s">
        <v>6213</v>
      </c>
      <c r="C23" s="11">
        <v>430.62</v>
      </c>
      <c r="D23" s="11">
        <v>227.42500000000001</v>
      </c>
      <c r="E23" s="11">
        <v>236.315</v>
      </c>
      <c r="F23" s="11">
        <v>414.58499999999992</v>
      </c>
    </row>
    <row r="24" spans="1:6" x14ac:dyDescent="0.3">
      <c r="B24" t="s">
        <v>6214</v>
      </c>
      <c r="C24" s="11">
        <v>22.5</v>
      </c>
      <c r="D24" s="11">
        <v>77.72</v>
      </c>
      <c r="E24" s="11">
        <v>60.5</v>
      </c>
      <c r="F24" s="11">
        <v>139.67999999999998</v>
      </c>
    </row>
    <row r="25" spans="1:6" x14ac:dyDescent="0.3">
      <c r="B25" t="s">
        <v>6215</v>
      </c>
      <c r="C25" s="11">
        <v>126.14999999999999</v>
      </c>
      <c r="D25" s="11">
        <v>195.11</v>
      </c>
      <c r="E25" s="11">
        <v>89.13</v>
      </c>
      <c r="F25" s="11">
        <v>302.65999999999997</v>
      </c>
    </row>
    <row r="26" spans="1:6" x14ac:dyDescent="0.3">
      <c r="B26" t="s">
        <v>6216</v>
      </c>
      <c r="C26" s="11">
        <v>376.03</v>
      </c>
      <c r="D26" s="11">
        <v>523.24</v>
      </c>
      <c r="E26" s="11">
        <v>440.96499999999997</v>
      </c>
      <c r="F26" s="11">
        <v>174.46999999999997</v>
      </c>
    </row>
    <row r="27" spans="1:6" x14ac:dyDescent="0.3">
      <c r="B27" t="s">
        <v>6217</v>
      </c>
      <c r="C27" s="11">
        <v>515.17999999999995</v>
      </c>
      <c r="D27" s="11">
        <v>142.56</v>
      </c>
      <c r="E27" s="11">
        <v>347.03999999999996</v>
      </c>
      <c r="F27" s="11">
        <v>104.08499999999999</v>
      </c>
    </row>
    <row r="28" spans="1:6" x14ac:dyDescent="0.3">
      <c r="B28" t="s">
        <v>6218</v>
      </c>
      <c r="C28" s="11">
        <v>95.859999999999985</v>
      </c>
      <c r="D28" s="11">
        <v>484.76</v>
      </c>
      <c r="E28" s="11">
        <v>94.17</v>
      </c>
      <c r="F28" s="11">
        <v>77.10499999999999</v>
      </c>
    </row>
    <row r="29" spans="1:6" x14ac:dyDescent="0.3">
      <c r="A29" t="s">
        <v>6200</v>
      </c>
      <c r="B29" t="s">
        <v>6207</v>
      </c>
      <c r="C29" s="11">
        <v>258.34500000000003</v>
      </c>
      <c r="D29" s="11">
        <v>139.625</v>
      </c>
      <c r="E29" s="11">
        <v>279.52000000000004</v>
      </c>
      <c r="F29" s="11">
        <v>160.19499999999999</v>
      </c>
    </row>
    <row r="30" spans="1:6" x14ac:dyDescent="0.3">
      <c r="B30" t="s">
        <v>6208</v>
      </c>
      <c r="C30" s="11">
        <v>342.2</v>
      </c>
      <c r="D30" s="11">
        <v>284.24999999999994</v>
      </c>
      <c r="E30" s="11">
        <v>251.83</v>
      </c>
      <c r="F30" s="11">
        <v>80.550000000000011</v>
      </c>
    </row>
    <row r="31" spans="1:6" x14ac:dyDescent="0.3">
      <c r="B31" t="s">
        <v>6209</v>
      </c>
      <c r="C31" s="11">
        <v>418.30499999999989</v>
      </c>
      <c r="D31" s="11">
        <v>468.125</v>
      </c>
      <c r="E31" s="11">
        <v>405.05500000000006</v>
      </c>
      <c r="F31" s="11">
        <v>253.15499999999997</v>
      </c>
    </row>
    <row r="32" spans="1:6" x14ac:dyDescent="0.3">
      <c r="B32" t="s">
        <v>6210</v>
      </c>
      <c r="C32" s="11">
        <v>102.32999999999998</v>
      </c>
      <c r="D32" s="11">
        <v>242.14000000000001</v>
      </c>
      <c r="E32" s="11">
        <v>554.875</v>
      </c>
      <c r="F32" s="11">
        <v>106.23999999999998</v>
      </c>
    </row>
    <row r="33" spans="1:6" x14ac:dyDescent="0.3">
      <c r="B33" t="s">
        <v>6211</v>
      </c>
      <c r="C33" s="11">
        <v>234.71999999999997</v>
      </c>
      <c r="D33" s="11">
        <v>133.08000000000001</v>
      </c>
      <c r="E33" s="11">
        <v>267.2</v>
      </c>
      <c r="F33" s="11">
        <v>272.68999999999994</v>
      </c>
    </row>
    <row r="34" spans="1:6" x14ac:dyDescent="0.3">
      <c r="B34" t="s">
        <v>6212</v>
      </c>
      <c r="C34" s="11">
        <v>430.39</v>
      </c>
      <c r="D34" s="11">
        <v>136.20500000000001</v>
      </c>
      <c r="E34" s="11">
        <v>209.6</v>
      </c>
      <c r="F34" s="11">
        <v>88.334999999999994</v>
      </c>
    </row>
    <row r="35" spans="1:6" x14ac:dyDescent="0.3">
      <c r="B35" t="s">
        <v>6213</v>
      </c>
      <c r="C35" s="11">
        <v>109.005</v>
      </c>
      <c r="D35" s="11">
        <v>393.57499999999999</v>
      </c>
      <c r="E35" s="11">
        <v>61.034999999999997</v>
      </c>
      <c r="F35" s="11">
        <v>199.48999999999998</v>
      </c>
    </row>
    <row r="36" spans="1:6" x14ac:dyDescent="0.3">
      <c r="B36" t="s">
        <v>6214</v>
      </c>
      <c r="C36" s="11">
        <v>287.52499999999998</v>
      </c>
      <c r="D36" s="11">
        <v>288.67</v>
      </c>
      <c r="E36" s="11">
        <v>125.58</v>
      </c>
      <c r="F36" s="11">
        <v>374.13499999999999</v>
      </c>
    </row>
    <row r="37" spans="1:6" x14ac:dyDescent="0.3">
      <c r="B37" t="s">
        <v>6215</v>
      </c>
      <c r="C37" s="11">
        <v>840.92999999999984</v>
      </c>
      <c r="D37" s="11">
        <v>409.875</v>
      </c>
      <c r="E37" s="11">
        <v>171.32999999999998</v>
      </c>
      <c r="F37" s="11">
        <v>221.43999999999997</v>
      </c>
    </row>
    <row r="38" spans="1:6" x14ac:dyDescent="0.3">
      <c r="B38" t="s">
        <v>6216</v>
      </c>
      <c r="C38" s="11">
        <v>299.07</v>
      </c>
      <c r="D38" s="11">
        <v>260.32499999999999</v>
      </c>
      <c r="E38" s="11">
        <v>584.64</v>
      </c>
      <c r="F38" s="11">
        <v>256.36500000000001</v>
      </c>
    </row>
    <row r="39" spans="1:6" x14ac:dyDescent="0.3">
      <c r="B39" t="s">
        <v>6217</v>
      </c>
      <c r="C39" s="11">
        <v>323.32499999999999</v>
      </c>
      <c r="D39" s="11">
        <v>565.57000000000005</v>
      </c>
      <c r="E39" s="11">
        <v>537.80999999999995</v>
      </c>
      <c r="F39" s="11">
        <v>189.47499999999999</v>
      </c>
    </row>
    <row r="40" spans="1:6" x14ac:dyDescent="0.3">
      <c r="B40" t="s">
        <v>6218</v>
      </c>
      <c r="C40" s="11">
        <v>399.48499999999996</v>
      </c>
      <c r="D40" s="11">
        <v>148.19999999999999</v>
      </c>
      <c r="E40" s="11">
        <v>388.21999999999997</v>
      </c>
      <c r="F40" s="11">
        <v>212.07499999999999</v>
      </c>
    </row>
    <row r="41" spans="1:6" x14ac:dyDescent="0.3">
      <c r="A41" t="s">
        <v>6201</v>
      </c>
      <c r="B41" t="s">
        <v>6207</v>
      </c>
      <c r="C41" s="11">
        <v>112.69499999999999</v>
      </c>
      <c r="D41" s="11">
        <v>166.32</v>
      </c>
      <c r="E41" s="11">
        <v>843.71499999999992</v>
      </c>
      <c r="F41" s="11">
        <v>146.685</v>
      </c>
    </row>
    <row r="42" spans="1:6" x14ac:dyDescent="0.3">
      <c r="B42" t="s">
        <v>6208</v>
      </c>
      <c r="C42" s="11">
        <v>114.87999999999998</v>
      </c>
      <c r="D42" s="11">
        <v>133.815</v>
      </c>
      <c r="E42" s="11">
        <v>91.175000000000011</v>
      </c>
      <c r="F42" s="11">
        <v>53.759999999999991</v>
      </c>
    </row>
    <row r="43" spans="1:6" x14ac:dyDescent="0.3">
      <c r="B43" t="s">
        <v>6209</v>
      </c>
      <c r="C43" s="11">
        <v>277.76</v>
      </c>
      <c r="D43" s="11">
        <v>175.41</v>
      </c>
      <c r="E43" s="11">
        <v>462.50999999999993</v>
      </c>
      <c r="F43" s="11">
        <v>399.52499999999998</v>
      </c>
    </row>
    <row r="44" spans="1:6" x14ac:dyDescent="0.3">
      <c r="B44" t="s">
        <v>6210</v>
      </c>
      <c r="C44" s="11">
        <v>197.89499999999998</v>
      </c>
      <c r="D44" s="11">
        <v>289.755</v>
      </c>
      <c r="E44" s="11">
        <v>88.545000000000002</v>
      </c>
      <c r="F44" s="11">
        <v>200.25499999999997</v>
      </c>
    </row>
    <row r="45" spans="1:6" x14ac:dyDescent="0.3">
      <c r="B45" t="s">
        <v>6211</v>
      </c>
      <c r="C45" s="11">
        <v>193.11499999999998</v>
      </c>
      <c r="D45" s="11">
        <v>212.49499999999998</v>
      </c>
      <c r="E45" s="11">
        <v>292.29000000000002</v>
      </c>
      <c r="F45" s="11">
        <v>304.46999999999997</v>
      </c>
    </row>
    <row r="46" spans="1:6" x14ac:dyDescent="0.3">
      <c r="B46" t="s">
        <v>6212</v>
      </c>
      <c r="C46" s="11">
        <v>179.79</v>
      </c>
      <c r="D46" s="11">
        <v>426.2</v>
      </c>
      <c r="E46" s="11">
        <v>170.08999999999997</v>
      </c>
      <c r="F46" s="11">
        <v>379.31</v>
      </c>
    </row>
    <row r="47" spans="1:6" x14ac:dyDescent="0.3">
      <c r="B47" t="s">
        <v>6213</v>
      </c>
      <c r="C47" s="11">
        <v>247.28999999999996</v>
      </c>
      <c r="D47" s="11">
        <v>246.685</v>
      </c>
      <c r="E47" s="11">
        <v>271.05499999999995</v>
      </c>
      <c r="F47" s="11">
        <v>141.69999999999999</v>
      </c>
    </row>
    <row r="48" spans="1:6" x14ac:dyDescent="0.3">
      <c r="B48" t="s">
        <v>6214</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8231-A3BF-4626-A67E-8593247D1188}">
  <dimension ref="A3:B6"/>
  <sheetViews>
    <sheetView workbookViewId="0">
      <selection activeCell="O22" sqref="O22"/>
    </sheetView>
  </sheetViews>
  <sheetFormatPr defaultRowHeight="14.4" x14ac:dyDescent="0.3"/>
  <cols>
    <col min="1" max="1" width="14" bestFit="1" customWidth="1"/>
    <col min="2" max="2" width="11.6640625" bestFit="1" customWidth="1"/>
    <col min="3" max="4" width="8.5546875" bestFit="1" customWidth="1"/>
    <col min="5" max="6" width="7.88671875" bestFit="1" customWidth="1"/>
  </cols>
  <sheetData>
    <row r="3" spans="1:2" x14ac:dyDescent="0.3">
      <c r="A3" s="9" t="s">
        <v>7</v>
      </c>
      <c r="B3" t="s">
        <v>6206</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903B6-2232-4417-8C34-E1D30C06FDA3}">
  <dimension ref="A3:B8"/>
  <sheetViews>
    <sheetView workbookViewId="0">
      <selection activeCell="A4" sqref="A4"/>
    </sheetView>
  </sheetViews>
  <sheetFormatPr defaultRowHeight="14.4" x14ac:dyDescent="0.3"/>
  <cols>
    <col min="1" max="1" width="16.88671875" bestFit="1" customWidth="1"/>
    <col min="2" max="2" width="11.6640625" bestFit="1" customWidth="1"/>
    <col min="3" max="4" width="8.5546875" bestFit="1" customWidth="1"/>
    <col min="5" max="6" width="7.88671875" bestFit="1" customWidth="1"/>
  </cols>
  <sheetData>
    <row r="3" spans="1:2" x14ac:dyDescent="0.3">
      <c r="A3" s="9" t="s">
        <v>4</v>
      </c>
      <c r="B3" t="s">
        <v>6206</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768D8-458E-4618-979E-ED51D160D33F}">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style="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6" bestFit="1" customWidth="1"/>
    <col min="12" max="12" width="11.77734375" style="8" customWidth="1"/>
    <col min="13" max="13" width="8.77734375" style="8" bestFit="1" customWidth="1"/>
    <col min="14" max="14" width="18.109375" customWidth="1"/>
    <col min="15" max="15" width="17.21875" customWidth="1"/>
  </cols>
  <sheetData>
    <row r="1" spans="1:16" x14ac:dyDescent="0.3">
      <c r="A1" s="2" t="s">
        <v>0</v>
      </c>
      <c r="B1" s="4" t="s">
        <v>1</v>
      </c>
      <c r="C1" s="2" t="s">
        <v>3</v>
      </c>
      <c r="D1" s="2" t="s">
        <v>11</v>
      </c>
      <c r="E1" s="2" t="s">
        <v>14</v>
      </c>
      <c r="F1" s="2" t="s">
        <v>4</v>
      </c>
      <c r="G1" s="2" t="s">
        <v>2</v>
      </c>
      <c r="H1" s="2" t="s">
        <v>7</v>
      </c>
      <c r="I1" s="2" t="s">
        <v>9</v>
      </c>
      <c r="J1" s="2" t="s">
        <v>10</v>
      </c>
      <c r="K1" s="2" t="s">
        <v>12</v>
      </c>
      <c r="L1" s="7" t="s">
        <v>13</v>
      </c>
      <c r="M1" s="7"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IF(_xlfn.XLOOKUP('orders '!C2,customers!$A$1:$A$1001,customers!$C$1:$C$1001,,0)=0,"",_xlfn.XLOOKUP('orders '!C2,customers!$A$1:$A$1001,customers!$C$1:$C$1001,,0))</f>
        <v>aallner0@lulu.com</v>
      </c>
      <c r="H2" s="2" t="str">
        <f>_xlfn.XLOOKUP('orders '!C2,customers!$A$1:$A$1001,customers!$G$1:$G$1001,,0)</f>
        <v>United States</v>
      </c>
      <c r="I2" t="str">
        <f>INDEX(products!$A$1:$G$49,MATCH('orders '!$D2,products!$A$1:$A$49,0),MATCH('orders '!I$1,products!$A$1:$G$1,0))</f>
        <v>Rob</v>
      </c>
      <c r="J2" t="str">
        <f>INDEX(products!$A$1:$G$49,MATCH('orders '!$D2,products!$A$1:$A$49,0),MATCH('orders '!J$1,products!$A$1:$G$1,0))</f>
        <v>M</v>
      </c>
      <c r="K2" s="6">
        <f>INDEX(products!$A$1:$G$49,MATCH('orders '!$D2,products!$A$1:$A$49,0),MATCH('orders '!K$1,products!$A$1:$G$1,0))</f>
        <v>1</v>
      </c>
      <c r="L2" s="8">
        <f>INDEX(products!$A$1:$G$49,MATCH('orders '!$D2,products!$A$1:$A$49,0),MATCH('orders '!L$1,products!$A$1:$G$1,0))</f>
        <v>9.9499999999999993</v>
      </c>
      <c r="M2" s="8">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IF(_xlfn.XLOOKUP('orders '!C3,customers!$A$1:$A$1001,customers!$C$1:$C$1001,,0)=0,"",_xlfn.XLOOKUP('orders '!C3,customers!$A$1:$A$1001,customers!$C$1:$C$1001,,0))</f>
        <v>aallner0@lulu.com</v>
      </c>
      <c r="H3" s="2" t="str">
        <f>_xlfn.XLOOKUP('orders '!C3,customers!$A$1:$A$1001,customers!$G$1:$G$1001,,0)</f>
        <v>United States</v>
      </c>
      <c r="I3" t="str">
        <f>INDEX(products!$A$1:$G$49,MATCH('orders '!$D3,products!$A$1:$A$49,0),MATCH('orders '!I$1,products!$A$1:$G$1,0))</f>
        <v>Exc</v>
      </c>
      <c r="J3" t="str">
        <f>INDEX(products!$A$1:$G$49,MATCH('orders '!$D3,products!$A$1:$A$49,0),MATCH('orders '!J$1,products!$A$1:$G$1,0))</f>
        <v>M</v>
      </c>
      <c r="K3" s="6">
        <f>INDEX(products!$A$1:$G$49,MATCH('orders '!$D3,products!$A$1:$A$49,0),MATCH('orders '!K$1,products!$A$1:$G$1,0))</f>
        <v>0.5</v>
      </c>
      <c r="L3" s="8">
        <f>INDEX(products!$A$1:$G$49,MATCH('orders '!$D3,products!$A$1:$A$49,0),MATCH('orders '!L$1,products!$A$1:$G$1,0))</f>
        <v>8.25</v>
      </c>
      <c r="M3" s="8">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IF(_xlfn.XLOOKUP('orders '!C4,customers!$A$1:$A$1001,customers!$C$1:$C$1001,,0)=0,"",_xlfn.XLOOKUP('orders '!C4,customers!$A$1:$A$1001,customers!$C$1:$C$1001,,0))</f>
        <v>jredholes2@tmall.com</v>
      </c>
      <c r="H4" s="2" t="str">
        <f>_xlfn.XLOOKUP('orders '!C4,customers!$A$1:$A$1001,customers!$G$1:$G$1001,,0)</f>
        <v>United States</v>
      </c>
      <c r="I4" t="str">
        <f>INDEX(products!$A$1:$G$49,MATCH('orders '!$D4,products!$A$1:$A$49,0),MATCH('orders '!I$1,products!$A$1:$G$1,0))</f>
        <v>Ara</v>
      </c>
      <c r="J4" t="str">
        <f>INDEX(products!$A$1:$G$49,MATCH('orders '!$D4,products!$A$1:$A$49,0),MATCH('orders '!J$1,products!$A$1:$G$1,0))</f>
        <v>L</v>
      </c>
      <c r="K4" s="6">
        <f>INDEX(products!$A$1:$G$49,MATCH('orders '!$D4,products!$A$1:$A$49,0),MATCH('orders '!K$1,products!$A$1:$G$1,0))</f>
        <v>1</v>
      </c>
      <c r="L4" s="8">
        <f>INDEX(products!$A$1:$G$49,MATCH('orders '!$D4,products!$A$1:$A$49,0),MATCH('orders '!L$1,products!$A$1:$G$1,0))</f>
        <v>12.95</v>
      </c>
      <c r="M4" s="8">
        <f t="shared" si="0"/>
        <v>12.95</v>
      </c>
      <c r="N4" t="str">
        <f t="shared" si="1"/>
        <v>Arabica</v>
      </c>
      <c r="O4" t="str">
        <f t="shared" si="2"/>
        <v>Light</v>
      </c>
      <c r="P4" t="str">
        <f>_xlfn.XLOOKUP(Table1[[#This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IF(_xlfn.XLOOKUP('orders '!C5,customers!$A$1:$A$1001,customers!$C$1:$C$1001,,0)=0,"",_xlfn.XLOOKUP('orders '!C5,customers!$A$1:$A$1001,customers!$C$1:$C$1001,,0))</f>
        <v/>
      </c>
      <c r="H5" s="2" t="str">
        <f>_xlfn.XLOOKUP('orders '!C5,customers!$A$1:$A$1001,customers!$G$1:$G$1001,,0)</f>
        <v>Ireland</v>
      </c>
      <c r="I5" t="str">
        <f>INDEX(products!$A$1:$G$49,MATCH('orders '!$D5,products!$A$1:$A$49,0),MATCH('orders '!I$1,products!$A$1:$G$1,0))</f>
        <v>Exc</v>
      </c>
      <c r="J5" t="str">
        <f>INDEX(products!$A$1:$G$49,MATCH('orders '!$D5,products!$A$1:$A$49,0),MATCH('orders '!J$1,products!$A$1:$G$1,0))</f>
        <v>M</v>
      </c>
      <c r="K5" s="6">
        <f>INDEX(products!$A$1:$G$49,MATCH('orders '!$D5,products!$A$1:$A$49,0),MATCH('orders '!K$1,products!$A$1:$G$1,0))</f>
        <v>1</v>
      </c>
      <c r="L5" s="8">
        <f>INDEX(products!$A$1:$G$49,MATCH('orders '!$D5,products!$A$1:$A$49,0),MATCH('orders '!L$1,products!$A$1:$G$1,0))</f>
        <v>13.75</v>
      </c>
      <c r="M5" s="8">
        <f t="shared" si="0"/>
        <v>27.5</v>
      </c>
      <c r="N5" t="str">
        <f t="shared" si="1"/>
        <v>Excelsa</v>
      </c>
      <c r="O5" t="str">
        <f t="shared" si="2"/>
        <v>Medium</v>
      </c>
      <c r="P5" t="str">
        <f>_xlfn.XLOOKUP(Table1[[#This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IF(_xlfn.XLOOKUP('orders '!C6,customers!$A$1:$A$1001,customers!$C$1:$C$1001,,0)=0,"",_xlfn.XLOOKUP('orders '!C6,customers!$A$1:$A$1001,customers!$C$1:$C$1001,,0))</f>
        <v/>
      </c>
      <c r="H6" s="2" t="str">
        <f>_xlfn.XLOOKUP('orders '!C6,customers!$A$1:$A$1001,customers!$G$1:$G$1001,,0)</f>
        <v>Ireland</v>
      </c>
      <c r="I6" t="str">
        <f>INDEX(products!$A$1:$G$49,MATCH('orders '!$D6,products!$A$1:$A$49,0),MATCH('orders '!I$1,products!$A$1:$G$1,0))</f>
        <v>Rob</v>
      </c>
      <c r="J6" t="str">
        <f>INDEX(products!$A$1:$G$49,MATCH('orders '!$D6,products!$A$1:$A$49,0),MATCH('orders '!J$1,products!$A$1:$G$1,0))</f>
        <v>L</v>
      </c>
      <c r="K6" s="6">
        <f>INDEX(products!$A$1:$G$49,MATCH('orders '!$D6,products!$A$1:$A$49,0),MATCH('orders '!K$1,products!$A$1:$G$1,0))</f>
        <v>2.5</v>
      </c>
      <c r="L6" s="8">
        <f>INDEX(products!$A$1:$G$49,MATCH('orders '!$D6,products!$A$1:$A$49,0),MATCH('orders '!L$1,products!$A$1:$G$1,0))</f>
        <v>27.484999999999996</v>
      </c>
      <c r="M6" s="8">
        <f t="shared" si="0"/>
        <v>54.969999999999992</v>
      </c>
      <c r="N6" t="str">
        <f t="shared" si="1"/>
        <v>Robusta</v>
      </c>
      <c r="O6" t="str">
        <f t="shared" si="2"/>
        <v>Light</v>
      </c>
      <c r="P6" t="str">
        <f>_xlfn.XLOOKUP(Table1[[#This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IF(_xlfn.XLOOKUP('orders '!C7,customers!$A$1:$A$1001,customers!$C$1:$C$1001,,0)=0,"",_xlfn.XLOOKUP('orders '!C7,customers!$A$1:$A$1001,customers!$C$1:$C$1001,,0))</f>
        <v/>
      </c>
      <c r="H7" s="2" t="str">
        <f>_xlfn.XLOOKUP('orders '!C7,customers!$A$1:$A$1001,customers!$G$1:$G$1001,,0)</f>
        <v>United States</v>
      </c>
      <c r="I7" t="str">
        <f>INDEX(products!$A$1:$G$49,MATCH('orders '!$D7,products!$A$1:$A$49,0),MATCH('orders '!I$1,products!$A$1:$G$1,0))</f>
        <v>Lib</v>
      </c>
      <c r="J7" t="str">
        <f>INDEX(products!$A$1:$G$49,MATCH('orders '!$D7,products!$A$1:$A$49,0),MATCH('orders '!J$1,products!$A$1:$G$1,0))</f>
        <v>D</v>
      </c>
      <c r="K7" s="6">
        <f>INDEX(products!$A$1:$G$49,MATCH('orders '!$D7,products!$A$1:$A$49,0),MATCH('orders '!K$1,products!$A$1:$G$1,0))</f>
        <v>1</v>
      </c>
      <c r="L7" s="8">
        <f>INDEX(products!$A$1:$G$49,MATCH('orders '!$D7,products!$A$1:$A$49,0),MATCH('orders '!L$1,products!$A$1:$G$1,0))</f>
        <v>12.95</v>
      </c>
      <c r="M7" s="8">
        <f t="shared" si="0"/>
        <v>38.849999999999994</v>
      </c>
      <c r="N7" t="str">
        <f t="shared" si="1"/>
        <v>Liberica</v>
      </c>
      <c r="O7" t="str">
        <f t="shared" si="2"/>
        <v>Dark</v>
      </c>
      <c r="P7" t="str">
        <f>_xlfn.XLOOKUP(Table1[[#This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IF(_xlfn.XLOOKUP('orders '!C8,customers!$A$1:$A$1001,customers!$C$1:$C$1001,,0)=0,"",_xlfn.XLOOKUP('orders '!C8,customers!$A$1:$A$1001,customers!$C$1:$C$1001,,0))</f>
        <v>slobe6@nifty.com</v>
      </c>
      <c r="H8" s="2" t="str">
        <f>_xlfn.XLOOKUP('orders '!C8,customers!$A$1:$A$1001,customers!$G$1:$G$1001,,0)</f>
        <v>United States</v>
      </c>
      <c r="I8" t="str">
        <f>INDEX(products!$A$1:$G$49,MATCH('orders '!$D8,products!$A$1:$A$49,0),MATCH('orders '!I$1,products!$A$1:$G$1,0))</f>
        <v>Exc</v>
      </c>
      <c r="J8" t="str">
        <f>INDEX(products!$A$1:$G$49,MATCH('orders '!$D8,products!$A$1:$A$49,0),MATCH('orders '!J$1,products!$A$1:$G$1,0))</f>
        <v>D</v>
      </c>
      <c r="K8" s="6">
        <f>INDEX(products!$A$1:$G$49,MATCH('orders '!$D8,products!$A$1:$A$49,0),MATCH('orders '!K$1,products!$A$1:$G$1,0))</f>
        <v>0.5</v>
      </c>
      <c r="L8" s="8">
        <f>INDEX(products!$A$1:$G$49,MATCH('orders '!$D8,products!$A$1:$A$49,0),MATCH('orders '!L$1,products!$A$1:$G$1,0))</f>
        <v>7.29</v>
      </c>
      <c r="M8" s="8">
        <f t="shared" si="0"/>
        <v>21.87</v>
      </c>
      <c r="N8" t="str">
        <f t="shared" si="1"/>
        <v>Excelsa</v>
      </c>
      <c r="O8" t="str">
        <f t="shared" si="2"/>
        <v>Dark</v>
      </c>
      <c r="P8" t="str">
        <f>_xlfn.XLOOKUP(Table1[[#This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IF(_xlfn.XLOOKUP('orders '!C9,customers!$A$1:$A$1001,customers!$C$1:$C$1001,,0)=0,"",_xlfn.XLOOKUP('orders '!C9,customers!$A$1:$A$1001,customers!$C$1:$C$1001,,0))</f>
        <v/>
      </c>
      <c r="H9" s="2" t="str">
        <f>_xlfn.XLOOKUP('orders '!C9,customers!$A$1:$A$1001,customers!$G$1:$G$1001,,0)</f>
        <v>Ireland</v>
      </c>
      <c r="I9" t="str">
        <f>INDEX(products!$A$1:$G$49,MATCH('orders '!$D9,products!$A$1:$A$49,0),MATCH('orders '!I$1,products!$A$1:$G$1,0))</f>
        <v>Lib</v>
      </c>
      <c r="J9" t="str">
        <f>INDEX(products!$A$1:$G$49,MATCH('orders '!$D9,products!$A$1:$A$49,0),MATCH('orders '!J$1,products!$A$1:$G$1,0))</f>
        <v>L</v>
      </c>
      <c r="K9" s="6">
        <f>INDEX(products!$A$1:$G$49,MATCH('orders '!$D9,products!$A$1:$A$49,0),MATCH('orders '!K$1,products!$A$1:$G$1,0))</f>
        <v>0.2</v>
      </c>
      <c r="L9" s="8">
        <f>INDEX(products!$A$1:$G$49,MATCH('orders '!$D9,products!$A$1:$A$49,0),MATCH('orders '!L$1,products!$A$1:$G$1,0))</f>
        <v>4.7549999999999999</v>
      </c>
      <c r="M9" s="8">
        <f t="shared" si="0"/>
        <v>4.7549999999999999</v>
      </c>
      <c r="N9" t="str">
        <f t="shared" si="1"/>
        <v>Liberica</v>
      </c>
      <c r="O9" t="str">
        <f t="shared" si="2"/>
        <v>Light</v>
      </c>
      <c r="P9" t="str">
        <f>_xlfn.XLOOKUP(Table1[[#This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IF(_xlfn.XLOOKUP('orders '!C10,customers!$A$1:$A$1001,customers!$C$1:$C$1001,,0)=0,"",_xlfn.XLOOKUP('orders '!C10,customers!$A$1:$A$1001,customers!$C$1:$C$1001,,0))</f>
        <v>gpetracci8@livejournal.com</v>
      </c>
      <c r="H10" s="2" t="str">
        <f>_xlfn.XLOOKUP('orders '!C10,customers!$A$1:$A$1001,customers!$G$1:$G$1001,,0)</f>
        <v>United States</v>
      </c>
      <c r="I10" t="str">
        <f>INDEX(products!$A$1:$G$49,MATCH('orders '!$D10,products!$A$1:$A$49,0),MATCH('orders '!I$1,products!$A$1:$G$1,0))</f>
        <v>Rob</v>
      </c>
      <c r="J10" t="str">
        <f>INDEX(products!$A$1:$G$49,MATCH('orders '!$D10,products!$A$1:$A$49,0),MATCH('orders '!J$1,products!$A$1:$G$1,0))</f>
        <v>M</v>
      </c>
      <c r="K10" s="6">
        <f>INDEX(products!$A$1:$G$49,MATCH('orders '!$D10,products!$A$1:$A$49,0),MATCH('orders '!K$1,products!$A$1:$G$1,0))</f>
        <v>0.5</v>
      </c>
      <c r="L10" s="8">
        <f>INDEX(products!$A$1:$G$49,MATCH('orders '!$D10,products!$A$1:$A$49,0),MATCH('orders '!L$1,products!$A$1:$G$1,0))</f>
        <v>5.97</v>
      </c>
      <c r="M10" s="8">
        <f t="shared" si="0"/>
        <v>17.91</v>
      </c>
      <c r="N10" t="str">
        <f t="shared" si="1"/>
        <v>Robusta</v>
      </c>
      <c r="O10" t="str">
        <f t="shared" si="2"/>
        <v>Medium</v>
      </c>
      <c r="P10" t="str">
        <f>_xlfn.XLOOKUP(Table1[[#This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IF(_xlfn.XLOOKUP('orders '!C11,customers!$A$1:$A$1001,customers!$C$1:$C$1001,,0)=0,"",_xlfn.XLOOKUP('orders '!C11,customers!$A$1:$A$1001,customers!$C$1:$C$1001,,0))</f>
        <v>rraven9@ed.gov</v>
      </c>
      <c r="H11" s="2" t="str">
        <f>_xlfn.XLOOKUP('orders '!C11,customers!$A$1:$A$1001,customers!$G$1:$G$1001,,0)</f>
        <v>United States</v>
      </c>
      <c r="I11" t="str">
        <f>INDEX(products!$A$1:$G$49,MATCH('orders '!$D11,products!$A$1:$A$49,0),MATCH('orders '!I$1,products!$A$1:$G$1,0))</f>
        <v>Rob</v>
      </c>
      <c r="J11" t="str">
        <f>INDEX(products!$A$1:$G$49,MATCH('orders '!$D11,products!$A$1:$A$49,0),MATCH('orders '!J$1,products!$A$1:$G$1,0))</f>
        <v>M</v>
      </c>
      <c r="K11" s="6">
        <f>INDEX(products!$A$1:$G$49,MATCH('orders '!$D11,products!$A$1:$A$49,0),MATCH('orders '!K$1,products!$A$1:$G$1,0))</f>
        <v>0.5</v>
      </c>
      <c r="L11" s="8">
        <f>INDEX(products!$A$1:$G$49,MATCH('orders '!$D11,products!$A$1:$A$49,0),MATCH('orders '!L$1,products!$A$1:$G$1,0))</f>
        <v>5.97</v>
      </c>
      <c r="M11" s="8">
        <f t="shared" si="0"/>
        <v>5.97</v>
      </c>
      <c r="N11" t="str">
        <f t="shared" si="1"/>
        <v>Robusta</v>
      </c>
      <c r="O11" t="str">
        <f t="shared" si="2"/>
        <v>Medium</v>
      </c>
      <c r="P11" t="str">
        <f>_xlfn.XLOOKUP(Table1[[#This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IF(_xlfn.XLOOKUP('orders '!C12,customers!$A$1:$A$1001,customers!$C$1:$C$1001,,0)=0,"",_xlfn.XLOOKUP('orders '!C12,customers!$A$1:$A$1001,customers!$C$1:$C$1001,,0))</f>
        <v>fferbera@businesswire.com</v>
      </c>
      <c r="H12" s="2" t="str">
        <f>_xlfn.XLOOKUP('orders '!C12,customers!$A$1:$A$1001,customers!$G$1:$G$1001,,0)</f>
        <v>United States</v>
      </c>
      <c r="I12" t="str">
        <f>INDEX(products!$A$1:$G$49,MATCH('orders '!$D12,products!$A$1:$A$49,0),MATCH('orders '!I$1,products!$A$1:$G$1,0))</f>
        <v>Ara</v>
      </c>
      <c r="J12" t="str">
        <f>INDEX(products!$A$1:$G$49,MATCH('orders '!$D12,products!$A$1:$A$49,0),MATCH('orders '!J$1,products!$A$1:$G$1,0))</f>
        <v>D</v>
      </c>
      <c r="K12" s="6">
        <f>INDEX(products!$A$1:$G$49,MATCH('orders '!$D12,products!$A$1:$A$49,0),MATCH('orders '!K$1,products!$A$1:$G$1,0))</f>
        <v>1</v>
      </c>
      <c r="L12" s="8">
        <f>INDEX(products!$A$1:$G$49,MATCH('orders '!$D12,products!$A$1:$A$49,0),MATCH('orders '!L$1,products!$A$1:$G$1,0))</f>
        <v>9.9499999999999993</v>
      </c>
      <c r="M12" s="8">
        <f t="shared" si="0"/>
        <v>39.799999999999997</v>
      </c>
      <c r="N12" t="str">
        <f t="shared" si="1"/>
        <v>Arabica</v>
      </c>
      <c r="O12" t="str">
        <f t="shared" si="2"/>
        <v>Dark</v>
      </c>
      <c r="P12" t="str">
        <f>_xlfn.XLOOKUP(Table1[[#This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IF(_xlfn.XLOOKUP('orders '!C13,customers!$A$1:$A$1001,customers!$C$1:$C$1001,,0)=0,"",_xlfn.XLOOKUP('orders '!C13,customers!$A$1:$A$1001,customers!$C$1:$C$1001,,0))</f>
        <v>dphizackerlyb@utexas.edu</v>
      </c>
      <c r="H13" s="2" t="str">
        <f>_xlfn.XLOOKUP('orders '!C13,customers!$A$1:$A$1001,customers!$G$1:$G$1001,,0)</f>
        <v>United States</v>
      </c>
      <c r="I13" t="str">
        <f>INDEX(products!$A$1:$G$49,MATCH('orders '!$D13,products!$A$1:$A$49,0),MATCH('orders '!I$1,products!$A$1:$G$1,0))</f>
        <v>Exc</v>
      </c>
      <c r="J13" t="str">
        <f>INDEX(products!$A$1:$G$49,MATCH('orders '!$D13,products!$A$1:$A$49,0),MATCH('orders '!J$1,products!$A$1:$G$1,0))</f>
        <v>L</v>
      </c>
      <c r="K13" s="6">
        <f>INDEX(products!$A$1:$G$49,MATCH('orders '!$D13,products!$A$1:$A$49,0),MATCH('orders '!K$1,products!$A$1:$G$1,0))</f>
        <v>2.5</v>
      </c>
      <c r="L13" s="8">
        <f>INDEX(products!$A$1:$G$49,MATCH('orders '!$D13,products!$A$1:$A$49,0),MATCH('orders '!L$1,products!$A$1:$G$1,0))</f>
        <v>34.154999999999994</v>
      </c>
      <c r="M13" s="8">
        <f t="shared" si="0"/>
        <v>170.77499999999998</v>
      </c>
      <c r="N13" t="str">
        <f t="shared" si="1"/>
        <v>Excelsa</v>
      </c>
      <c r="O13" t="str">
        <f t="shared" si="2"/>
        <v>Light</v>
      </c>
      <c r="P13" t="str">
        <f>_xlfn.XLOOKUP(Table1[[#This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IF(_xlfn.XLOOKUP('orders '!C14,customers!$A$1:$A$1001,customers!$C$1:$C$1001,,0)=0,"",_xlfn.XLOOKUP('orders '!C14,customers!$A$1:$A$1001,customers!$C$1:$C$1001,,0))</f>
        <v>rscholarc@nyu.edu</v>
      </c>
      <c r="H14" s="2" t="str">
        <f>_xlfn.XLOOKUP('orders '!C14,customers!$A$1:$A$1001,customers!$G$1:$G$1001,,0)</f>
        <v>United States</v>
      </c>
      <c r="I14" t="str">
        <f>INDEX(products!$A$1:$G$49,MATCH('orders '!$D14,products!$A$1:$A$49,0),MATCH('orders '!I$1,products!$A$1:$G$1,0))</f>
        <v>Rob</v>
      </c>
      <c r="J14" t="str">
        <f>INDEX(products!$A$1:$G$49,MATCH('orders '!$D14,products!$A$1:$A$49,0),MATCH('orders '!J$1,products!$A$1:$G$1,0))</f>
        <v>M</v>
      </c>
      <c r="K14" s="6">
        <f>INDEX(products!$A$1:$G$49,MATCH('orders '!$D14,products!$A$1:$A$49,0),MATCH('orders '!K$1,products!$A$1:$G$1,0))</f>
        <v>1</v>
      </c>
      <c r="L14" s="8">
        <f>INDEX(products!$A$1:$G$49,MATCH('orders '!$D14,products!$A$1:$A$49,0),MATCH('orders '!L$1,products!$A$1:$G$1,0))</f>
        <v>9.9499999999999993</v>
      </c>
      <c r="M14" s="8">
        <f t="shared" si="0"/>
        <v>49.75</v>
      </c>
      <c r="N14" t="str">
        <f t="shared" si="1"/>
        <v>Robusta</v>
      </c>
      <c r="O14" t="str">
        <f t="shared" si="2"/>
        <v>Medium</v>
      </c>
      <c r="P14" t="str">
        <f>_xlfn.XLOOKUP(Table1[[#This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IF(_xlfn.XLOOKUP('orders '!C15,customers!$A$1:$A$1001,customers!$C$1:$C$1001,,0)=0,"",_xlfn.XLOOKUP('orders '!C15,customers!$A$1:$A$1001,customers!$C$1:$C$1001,,0))</f>
        <v>tvanyutind@wix.com</v>
      </c>
      <c r="H15" s="2" t="str">
        <f>_xlfn.XLOOKUP('orders '!C15,customers!$A$1:$A$1001,customers!$G$1:$G$1001,,0)</f>
        <v>United States</v>
      </c>
      <c r="I15" t="str">
        <f>INDEX(products!$A$1:$G$49,MATCH('orders '!$D15,products!$A$1:$A$49,0),MATCH('orders '!I$1,products!$A$1:$G$1,0))</f>
        <v>Rob</v>
      </c>
      <c r="J15" t="str">
        <f>INDEX(products!$A$1:$G$49,MATCH('orders '!$D15,products!$A$1:$A$49,0),MATCH('orders '!J$1,products!$A$1:$G$1,0))</f>
        <v>D</v>
      </c>
      <c r="K15" s="6">
        <f>INDEX(products!$A$1:$G$49,MATCH('orders '!$D15,products!$A$1:$A$49,0),MATCH('orders '!K$1,products!$A$1:$G$1,0))</f>
        <v>2.5</v>
      </c>
      <c r="L15" s="8">
        <f>INDEX(products!$A$1:$G$49,MATCH('orders '!$D15,products!$A$1:$A$49,0),MATCH('orders '!L$1,products!$A$1:$G$1,0))</f>
        <v>20.584999999999997</v>
      </c>
      <c r="M15" s="8">
        <f t="shared" si="0"/>
        <v>41.169999999999995</v>
      </c>
      <c r="N15" t="str">
        <f t="shared" si="1"/>
        <v>Robusta</v>
      </c>
      <c r="O15" t="str">
        <f t="shared" si="2"/>
        <v>Dark</v>
      </c>
      <c r="P15" t="str">
        <f>_xlfn.XLOOKUP(Table1[[#This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IF(_xlfn.XLOOKUP('orders '!C16,customers!$A$1:$A$1001,customers!$C$1:$C$1001,,0)=0,"",_xlfn.XLOOKUP('orders '!C16,customers!$A$1:$A$1001,customers!$C$1:$C$1001,,0))</f>
        <v>ptrobee@wunderground.com</v>
      </c>
      <c r="H16" s="2" t="str">
        <f>_xlfn.XLOOKUP('orders '!C16,customers!$A$1:$A$1001,customers!$G$1:$G$1001,,0)</f>
        <v>United States</v>
      </c>
      <c r="I16" t="str">
        <f>INDEX(products!$A$1:$G$49,MATCH('orders '!$D16,products!$A$1:$A$49,0),MATCH('orders '!I$1,products!$A$1:$G$1,0))</f>
        <v>Lib</v>
      </c>
      <c r="J16" t="str">
        <f>INDEX(products!$A$1:$G$49,MATCH('orders '!$D16,products!$A$1:$A$49,0),MATCH('orders '!J$1,products!$A$1:$G$1,0))</f>
        <v>D</v>
      </c>
      <c r="K16" s="6">
        <f>INDEX(products!$A$1:$G$49,MATCH('orders '!$D16,products!$A$1:$A$49,0),MATCH('orders '!K$1,products!$A$1:$G$1,0))</f>
        <v>0.2</v>
      </c>
      <c r="L16" s="8">
        <f>INDEX(products!$A$1:$G$49,MATCH('orders '!$D16,products!$A$1:$A$49,0),MATCH('orders '!L$1,products!$A$1:$G$1,0))</f>
        <v>3.8849999999999998</v>
      </c>
      <c r="M16" s="8">
        <f t="shared" si="0"/>
        <v>11.654999999999999</v>
      </c>
      <c r="N16" t="str">
        <f t="shared" si="1"/>
        <v>Liberica</v>
      </c>
      <c r="O16" t="str">
        <f t="shared" si="2"/>
        <v>Dark</v>
      </c>
      <c r="P16" t="str">
        <f>_xlfn.XLOOKUP(Table1[[#This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IF(_xlfn.XLOOKUP('orders '!C17,customers!$A$1:$A$1001,customers!$C$1:$C$1001,,0)=0,"",_xlfn.XLOOKUP('orders '!C17,customers!$A$1:$A$1001,customers!$C$1:$C$1001,,0))</f>
        <v>loscroftf@ebay.co.uk</v>
      </c>
      <c r="H17" s="2" t="str">
        <f>_xlfn.XLOOKUP('orders '!C17,customers!$A$1:$A$1001,customers!$G$1:$G$1001,,0)</f>
        <v>United States</v>
      </c>
      <c r="I17" t="str">
        <f>INDEX(products!$A$1:$G$49,MATCH('orders '!$D17,products!$A$1:$A$49,0),MATCH('orders '!I$1,products!$A$1:$G$1,0))</f>
        <v>Rob</v>
      </c>
      <c r="J17" t="str">
        <f>INDEX(products!$A$1:$G$49,MATCH('orders '!$D17,products!$A$1:$A$49,0),MATCH('orders '!J$1,products!$A$1:$G$1,0))</f>
        <v>M</v>
      </c>
      <c r="K17" s="6">
        <f>INDEX(products!$A$1:$G$49,MATCH('orders '!$D17,products!$A$1:$A$49,0),MATCH('orders '!K$1,products!$A$1:$G$1,0))</f>
        <v>2.5</v>
      </c>
      <c r="L17" s="8">
        <f>INDEX(products!$A$1:$G$49,MATCH('orders '!$D17,products!$A$1:$A$49,0),MATCH('orders '!L$1,products!$A$1:$G$1,0))</f>
        <v>22.884999999999998</v>
      </c>
      <c r="M17" s="8">
        <f t="shared" si="0"/>
        <v>114.42499999999998</v>
      </c>
      <c r="N17" t="str">
        <f t="shared" si="1"/>
        <v>Robusta</v>
      </c>
      <c r="O17" t="str">
        <f t="shared" si="2"/>
        <v>Medium</v>
      </c>
      <c r="P17" t="str">
        <f>_xlfn.XLOOKUP(Table1[[#This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IF(_xlfn.XLOOKUP('orders '!C18,customers!$A$1:$A$1001,customers!$C$1:$C$1001,,0)=0,"",_xlfn.XLOOKUP('orders '!C18,customers!$A$1:$A$1001,customers!$C$1:$C$1001,,0))</f>
        <v>malabasterg@hexun.com</v>
      </c>
      <c r="H18" s="2" t="str">
        <f>_xlfn.XLOOKUP('orders '!C18,customers!$A$1:$A$1001,customers!$G$1:$G$1001,,0)</f>
        <v>United States</v>
      </c>
      <c r="I18" t="str">
        <f>INDEX(products!$A$1:$G$49,MATCH('orders '!$D18,products!$A$1:$A$49,0),MATCH('orders '!I$1,products!$A$1:$G$1,0))</f>
        <v>Ara</v>
      </c>
      <c r="J18" t="str">
        <f>INDEX(products!$A$1:$G$49,MATCH('orders '!$D18,products!$A$1:$A$49,0),MATCH('orders '!J$1,products!$A$1:$G$1,0))</f>
        <v>M</v>
      </c>
      <c r="K18" s="6">
        <f>INDEX(products!$A$1:$G$49,MATCH('orders '!$D18,products!$A$1:$A$49,0),MATCH('orders '!K$1,products!$A$1:$G$1,0))</f>
        <v>0.2</v>
      </c>
      <c r="L18" s="8">
        <f>INDEX(products!$A$1:$G$49,MATCH('orders '!$D18,products!$A$1:$A$49,0),MATCH('orders '!L$1,products!$A$1:$G$1,0))</f>
        <v>3.375</v>
      </c>
      <c r="M18" s="8">
        <f t="shared" si="0"/>
        <v>20.25</v>
      </c>
      <c r="N18" t="str">
        <f t="shared" si="1"/>
        <v>Arabica</v>
      </c>
      <c r="O18" t="str">
        <f t="shared" si="2"/>
        <v>Medium</v>
      </c>
      <c r="P18" t="str">
        <f>_xlfn.XLOOKUP(Table1[[#This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IF(_xlfn.XLOOKUP('orders '!C19,customers!$A$1:$A$1001,customers!$C$1:$C$1001,,0)=0,"",_xlfn.XLOOKUP('orders '!C19,customers!$A$1:$A$1001,customers!$C$1:$C$1001,,0))</f>
        <v>rbroxuph@jimdo.com</v>
      </c>
      <c r="H19" s="2" t="str">
        <f>_xlfn.XLOOKUP('orders '!C19,customers!$A$1:$A$1001,customers!$G$1:$G$1001,,0)</f>
        <v>United States</v>
      </c>
      <c r="I19" t="str">
        <f>INDEX(products!$A$1:$G$49,MATCH('orders '!$D19,products!$A$1:$A$49,0),MATCH('orders '!I$1,products!$A$1:$G$1,0))</f>
        <v>Ara</v>
      </c>
      <c r="J19" t="str">
        <f>INDEX(products!$A$1:$G$49,MATCH('orders '!$D19,products!$A$1:$A$49,0),MATCH('orders '!J$1,products!$A$1:$G$1,0))</f>
        <v>L</v>
      </c>
      <c r="K19" s="6">
        <f>INDEX(products!$A$1:$G$49,MATCH('orders '!$D19,products!$A$1:$A$49,0),MATCH('orders '!K$1,products!$A$1:$G$1,0))</f>
        <v>1</v>
      </c>
      <c r="L19" s="8">
        <f>INDEX(products!$A$1:$G$49,MATCH('orders '!$D19,products!$A$1:$A$49,0),MATCH('orders '!L$1,products!$A$1:$G$1,0))</f>
        <v>12.95</v>
      </c>
      <c r="M19" s="8">
        <f t="shared" si="0"/>
        <v>77.699999999999989</v>
      </c>
      <c r="N19" t="str">
        <f t="shared" si="1"/>
        <v>Arabica</v>
      </c>
      <c r="O19" t="str">
        <f t="shared" si="2"/>
        <v>Light</v>
      </c>
      <c r="P19" t="str">
        <f>_xlfn.XLOOKUP(Table1[[#This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IF(_xlfn.XLOOKUP('orders '!C20,customers!$A$1:$A$1001,customers!$C$1:$C$1001,,0)=0,"",_xlfn.XLOOKUP('orders '!C20,customers!$A$1:$A$1001,customers!$C$1:$C$1001,,0))</f>
        <v>predfordi@ow.ly</v>
      </c>
      <c r="H20" s="2" t="str">
        <f>_xlfn.XLOOKUP('orders '!C20,customers!$A$1:$A$1001,customers!$G$1:$G$1001,,0)</f>
        <v>Ireland</v>
      </c>
      <c r="I20" t="str">
        <f>INDEX(products!$A$1:$G$49,MATCH('orders '!$D20,products!$A$1:$A$49,0),MATCH('orders '!I$1,products!$A$1:$G$1,0))</f>
        <v>Rob</v>
      </c>
      <c r="J20" t="str">
        <f>INDEX(products!$A$1:$G$49,MATCH('orders '!$D20,products!$A$1:$A$49,0),MATCH('orders '!J$1,products!$A$1:$G$1,0))</f>
        <v>D</v>
      </c>
      <c r="K20" s="6">
        <f>INDEX(products!$A$1:$G$49,MATCH('orders '!$D20,products!$A$1:$A$49,0),MATCH('orders '!K$1,products!$A$1:$G$1,0))</f>
        <v>2.5</v>
      </c>
      <c r="L20" s="8">
        <f>INDEX(products!$A$1:$G$49,MATCH('orders '!$D20,products!$A$1:$A$49,0),MATCH('orders '!L$1,products!$A$1:$G$1,0))</f>
        <v>20.584999999999997</v>
      </c>
      <c r="M20" s="8">
        <f t="shared" si="0"/>
        <v>82.339999999999989</v>
      </c>
      <c r="N20" t="str">
        <f t="shared" si="1"/>
        <v>Robusta</v>
      </c>
      <c r="O20" t="str">
        <f t="shared" si="2"/>
        <v>Dark</v>
      </c>
      <c r="P20" t="str">
        <f>_xlfn.XLOOKUP(Table1[[#This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IF(_xlfn.XLOOKUP('orders '!C21,customers!$A$1:$A$1001,customers!$C$1:$C$1001,,0)=0,"",_xlfn.XLOOKUP('orders '!C21,customers!$A$1:$A$1001,customers!$C$1:$C$1001,,0))</f>
        <v>acorradinoj@harvard.edu</v>
      </c>
      <c r="H21" s="2" t="str">
        <f>_xlfn.XLOOKUP('orders '!C21,customers!$A$1:$A$1001,customers!$G$1:$G$1001,,0)</f>
        <v>United States</v>
      </c>
      <c r="I21" t="str">
        <f>INDEX(products!$A$1:$G$49,MATCH('orders '!$D21,products!$A$1:$A$49,0),MATCH('orders '!I$1,products!$A$1:$G$1,0))</f>
        <v>Ara</v>
      </c>
      <c r="J21" t="str">
        <f>INDEX(products!$A$1:$G$49,MATCH('orders '!$D21,products!$A$1:$A$49,0),MATCH('orders '!J$1,products!$A$1:$G$1,0))</f>
        <v>M</v>
      </c>
      <c r="K21" s="6">
        <f>INDEX(products!$A$1:$G$49,MATCH('orders '!$D21,products!$A$1:$A$49,0),MATCH('orders '!K$1,products!$A$1:$G$1,0))</f>
        <v>0.2</v>
      </c>
      <c r="L21" s="8">
        <f>INDEX(products!$A$1:$G$49,MATCH('orders '!$D21,products!$A$1:$A$49,0),MATCH('orders '!L$1,products!$A$1:$G$1,0))</f>
        <v>3.375</v>
      </c>
      <c r="M21" s="8">
        <f t="shared" si="0"/>
        <v>16.875</v>
      </c>
      <c r="N21" t="str">
        <f t="shared" si="1"/>
        <v>Arabica</v>
      </c>
      <c r="O21" t="str">
        <f t="shared" si="2"/>
        <v>Medium</v>
      </c>
      <c r="P21" t="str">
        <f>_xlfn.XLOOKUP(Table1[[#This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IF(_xlfn.XLOOKUP('orders '!C22,customers!$A$1:$A$1001,customers!$C$1:$C$1001,,0)=0,"",_xlfn.XLOOKUP('orders '!C22,customers!$A$1:$A$1001,customers!$C$1:$C$1001,,0))</f>
        <v>acorradinoj@harvard.edu</v>
      </c>
      <c r="H22" s="2" t="str">
        <f>_xlfn.XLOOKUP('orders '!C22,customers!$A$1:$A$1001,customers!$G$1:$G$1001,,0)</f>
        <v>United States</v>
      </c>
      <c r="I22" t="str">
        <f>INDEX(products!$A$1:$G$49,MATCH('orders '!$D22,products!$A$1:$A$49,0),MATCH('orders '!I$1,products!$A$1:$G$1,0))</f>
        <v>Exc</v>
      </c>
      <c r="J22" t="str">
        <f>INDEX(products!$A$1:$G$49,MATCH('orders '!$D22,products!$A$1:$A$49,0),MATCH('orders '!J$1,products!$A$1:$G$1,0))</f>
        <v>D</v>
      </c>
      <c r="K22" s="6">
        <f>INDEX(products!$A$1:$G$49,MATCH('orders '!$D22,products!$A$1:$A$49,0),MATCH('orders '!K$1,products!$A$1:$G$1,0))</f>
        <v>0.2</v>
      </c>
      <c r="L22" s="8">
        <f>INDEX(products!$A$1:$G$49,MATCH('orders '!$D22,products!$A$1:$A$49,0),MATCH('orders '!L$1,products!$A$1:$G$1,0))</f>
        <v>3.645</v>
      </c>
      <c r="M22" s="8">
        <f t="shared" si="0"/>
        <v>14.58</v>
      </c>
      <c r="N22" t="str">
        <f t="shared" si="1"/>
        <v>Excelsa</v>
      </c>
      <c r="O22" t="str">
        <f t="shared" si="2"/>
        <v>Dark</v>
      </c>
      <c r="P22" t="str">
        <f>_xlfn.XLOOKUP(Table1[[#This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IF(_xlfn.XLOOKUP('orders '!C23,customers!$A$1:$A$1001,customers!$C$1:$C$1001,,0)=0,"",_xlfn.XLOOKUP('orders '!C23,customers!$A$1:$A$1001,customers!$C$1:$C$1001,,0))</f>
        <v>adavidowskyl@netvibes.com</v>
      </c>
      <c r="H23" s="2" t="str">
        <f>_xlfn.XLOOKUP('orders '!C23,customers!$A$1:$A$1001,customers!$G$1:$G$1001,,0)</f>
        <v>United States</v>
      </c>
      <c r="I23" t="str">
        <f>INDEX(products!$A$1:$G$49,MATCH('orders '!$D23,products!$A$1:$A$49,0),MATCH('orders '!I$1,products!$A$1:$G$1,0))</f>
        <v>Ara</v>
      </c>
      <c r="J23" t="str">
        <f>INDEX(products!$A$1:$G$49,MATCH('orders '!$D23,products!$A$1:$A$49,0),MATCH('orders '!J$1,products!$A$1:$G$1,0))</f>
        <v>D</v>
      </c>
      <c r="K23" s="6">
        <f>INDEX(products!$A$1:$G$49,MATCH('orders '!$D23,products!$A$1:$A$49,0),MATCH('orders '!K$1,products!$A$1:$G$1,0))</f>
        <v>0.2</v>
      </c>
      <c r="L23" s="8">
        <f>INDEX(products!$A$1:$G$49,MATCH('orders '!$D23,products!$A$1:$A$49,0),MATCH('orders '!L$1,products!$A$1:$G$1,0))</f>
        <v>2.9849999999999999</v>
      </c>
      <c r="M23" s="8">
        <f t="shared" si="0"/>
        <v>17.91</v>
      </c>
      <c r="N23" t="str">
        <f t="shared" si="1"/>
        <v>Arabica</v>
      </c>
      <c r="O23" t="str">
        <f t="shared" si="2"/>
        <v>Dark</v>
      </c>
      <c r="P23" t="str">
        <f>_xlfn.XLOOKUP(Table1[[#This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IF(_xlfn.XLOOKUP('orders '!C24,customers!$A$1:$A$1001,customers!$C$1:$C$1001,,0)=0,"",_xlfn.XLOOKUP('orders '!C24,customers!$A$1:$A$1001,customers!$C$1:$C$1001,,0))</f>
        <v>aantukm@kickstarter.com</v>
      </c>
      <c r="H24" s="2" t="str">
        <f>_xlfn.XLOOKUP('orders '!C24,customers!$A$1:$A$1001,customers!$G$1:$G$1001,,0)</f>
        <v>United States</v>
      </c>
      <c r="I24" t="str">
        <f>INDEX(products!$A$1:$G$49,MATCH('orders '!$D24,products!$A$1:$A$49,0),MATCH('orders '!I$1,products!$A$1:$G$1,0))</f>
        <v>Rob</v>
      </c>
      <c r="J24" t="str">
        <f>INDEX(products!$A$1:$G$49,MATCH('orders '!$D24,products!$A$1:$A$49,0),MATCH('orders '!J$1,products!$A$1:$G$1,0))</f>
        <v>M</v>
      </c>
      <c r="K24" s="6">
        <f>INDEX(products!$A$1:$G$49,MATCH('orders '!$D24,products!$A$1:$A$49,0),MATCH('orders '!K$1,products!$A$1:$G$1,0))</f>
        <v>2.5</v>
      </c>
      <c r="L24" s="8">
        <f>INDEX(products!$A$1:$G$49,MATCH('orders '!$D24,products!$A$1:$A$49,0),MATCH('orders '!L$1,products!$A$1:$G$1,0))</f>
        <v>22.884999999999998</v>
      </c>
      <c r="M24" s="8">
        <f t="shared" si="0"/>
        <v>91.539999999999992</v>
      </c>
      <c r="N24" t="str">
        <f t="shared" si="1"/>
        <v>Robusta</v>
      </c>
      <c r="O24" t="str">
        <f t="shared" si="2"/>
        <v>Medium</v>
      </c>
      <c r="P24" t="str">
        <f>_xlfn.XLOOKUP(Table1[[#This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IF(_xlfn.XLOOKUP('orders '!C25,customers!$A$1:$A$1001,customers!$C$1:$C$1001,,0)=0,"",_xlfn.XLOOKUP('orders '!C25,customers!$A$1:$A$1001,customers!$C$1:$C$1001,,0))</f>
        <v>ikleinertn@timesonline.co.uk</v>
      </c>
      <c r="H25" s="2" t="str">
        <f>_xlfn.XLOOKUP('orders '!C25,customers!$A$1:$A$1001,customers!$G$1:$G$1001,,0)</f>
        <v>United States</v>
      </c>
      <c r="I25" t="str">
        <f>INDEX(products!$A$1:$G$49,MATCH('orders '!$D25,products!$A$1:$A$49,0),MATCH('orders '!I$1,products!$A$1:$G$1,0))</f>
        <v>Ara</v>
      </c>
      <c r="J25" t="str">
        <f>INDEX(products!$A$1:$G$49,MATCH('orders '!$D25,products!$A$1:$A$49,0),MATCH('orders '!J$1,products!$A$1:$G$1,0))</f>
        <v>D</v>
      </c>
      <c r="K25" s="6">
        <f>INDEX(products!$A$1:$G$49,MATCH('orders '!$D25,products!$A$1:$A$49,0),MATCH('orders '!K$1,products!$A$1:$G$1,0))</f>
        <v>0.2</v>
      </c>
      <c r="L25" s="8">
        <f>INDEX(products!$A$1:$G$49,MATCH('orders '!$D25,products!$A$1:$A$49,0),MATCH('orders '!L$1,products!$A$1:$G$1,0))</f>
        <v>2.9849999999999999</v>
      </c>
      <c r="M25" s="8">
        <f t="shared" si="0"/>
        <v>11.94</v>
      </c>
      <c r="N25" t="str">
        <f t="shared" si="1"/>
        <v>Arabica</v>
      </c>
      <c r="O25" t="str">
        <f t="shared" si="2"/>
        <v>Dark</v>
      </c>
      <c r="P25" t="str">
        <f>_xlfn.XLOOKUP(Table1[[#This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IF(_xlfn.XLOOKUP('orders '!C26,customers!$A$1:$A$1001,customers!$C$1:$C$1001,,0)=0,"",_xlfn.XLOOKUP('orders '!C26,customers!$A$1:$A$1001,customers!$C$1:$C$1001,,0))</f>
        <v>cblofeldo@amazon.co.uk</v>
      </c>
      <c r="H26" s="2" t="str">
        <f>_xlfn.XLOOKUP('orders '!C26,customers!$A$1:$A$1001,customers!$G$1:$G$1001,,0)</f>
        <v>United States</v>
      </c>
      <c r="I26" t="str">
        <f>INDEX(products!$A$1:$G$49,MATCH('orders '!$D26,products!$A$1:$A$49,0),MATCH('orders '!I$1,products!$A$1:$G$1,0))</f>
        <v>Ara</v>
      </c>
      <c r="J26" t="str">
        <f>INDEX(products!$A$1:$G$49,MATCH('orders '!$D26,products!$A$1:$A$49,0),MATCH('orders '!J$1,products!$A$1:$G$1,0))</f>
        <v>M</v>
      </c>
      <c r="K26" s="6">
        <f>INDEX(products!$A$1:$G$49,MATCH('orders '!$D26,products!$A$1:$A$49,0),MATCH('orders '!K$1,products!$A$1:$G$1,0))</f>
        <v>1</v>
      </c>
      <c r="L26" s="8">
        <f>INDEX(products!$A$1:$G$49,MATCH('orders '!$D26,products!$A$1:$A$49,0),MATCH('orders '!L$1,products!$A$1:$G$1,0))</f>
        <v>11.25</v>
      </c>
      <c r="M26" s="8">
        <f t="shared" si="0"/>
        <v>11.25</v>
      </c>
      <c r="N26" t="str">
        <f t="shared" si="1"/>
        <v>Arabica</v>
      </c>
      <c r="O26" t="str">
        <f t="shared" si="2"/>
        <v>Medium</v>
      </c>
      <c r="P26" t="str">
        <f>_xlfn.XLOOKUP(Table1[[#This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IF(_xlfn.XLOOKUP('orders '!C27,customers!$A$1:$A$1001,customers!$C$1:$C$1001,,0)=0,"",_xlfn.XLOOKUP('orders '!C27,customers!$A$1:$A$1001,customers!$C$1:$C$1001,,0))</f>
        <v/>
      </c>
      <c r="H27" s="2" t="str">
        <f>_xlfn.XLOOKUP('orders '!C27,customers!$A$1:$A$1001,customers!$G$1:$G$1001,,0)</f>
        <v>United States</v>
      </c>
      <c r="I27" t="str">
        <f>INDEX(products!$A$1:$G$49,MATCH('orders '!$D27,products!$A$1:$A$49,0),MATCH('orders '!I$1,products!$A$1:$G$1,0))</f>
        <v>Exc</v>
      </c>
      <c r="J27" t="str">
        <f>INDEX(products!$A$1:$G$49,MATCH('orders '!$D27,products!$A$1:$A$49,0),MATCH('orders '!J$1,products!$A$1:$G$1,0))</f>
        <v>M</v>
      </c>
      <c r="K27" s="6">
        <f>INDEX(products!$A$1:$G$49,MATCH('orders '!$D27,products!$A$1:$A$49,0),MATCH('orders '!K$1,products!$A$1:$G$1,0))</f>
        <v>0.2</v>
      </c>
      <c r="L27" s="8">
        <f>INDEX(products!$A$1:$G$49,MATCH('orders '!$D27,products!$A$1:$A$49,0),MATCH('orders '!L$1,products!$A$1:$G$1,0))</f>
        <v>4.125</v>
      </c>
      <c r="M27" s="8">
        <f t="shared" si="0"/>
        <v>12.375</v>
      </c>
      <c r="N27" t="str">
        <f t="shared" si="1"/>
        <v>Excelsa</v>
      </c>
      <c r="O27" t="str">
        <f t="shared" si="2"/>
        <v>Medium</v>
      </c>
      <c r="P27" t="str">
        <f>_xlfn.XLOOKUP(Table1[[#This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IF(_xlfn.XLOOKUP('orders '!C28,customers!$A$1:$A$1001,customers!$C$1:$C$1001,,0)=0,"",_xlfn.XLOOKUP('orders '!C28,customers!$A$1:$A$1001,customers!$C$1:$C$1001,,0))</f>
        <v>sshalesq@umich.edu</v>
      </c>
      <c r="H28" s="2" t="str">
        <f>_xlfn.XLOOKUP('orders '!C28,customers!$A$1:$A$1001,customers!$G$1:$G$1001,,0)</f>
        <v>United States</v>
      </c>
      <c r="I28" t="str">
        <f>INDEX(products!$A$1:$G$49,MATCH('orders '!$D28,products!$A$1:$A$49,0),MATCH('orders '!I$1,products!$A$1:$G$1,0))</f>
        <v>Ara</v>
      </c>
      <c r="J28" t="str">
        <f>INDEX(products!$A$1:$G$49,MATCH('orders '!$D28,products!$A$1:$A$49,0),MATCH('orders '!J$1,products!$A$1:$G$1,0))</f>
        <v>M</v>
      </c>
      <c r="K28" s="6">
        <f>INDEX(products!$A$1:$G$49,MATCH('orders '!$D28,products!$A$1:$A$49,0),MATCH('orders '!K$1,products!$A$1:$G$1,0))</f>
        <v>0.5</v>
      </c>
      <c r="L28" s="8">
        <f>INDEX(products!$A$1:$G$49,MATCH('orders '!$D28,products!$A$1:$A$49,0),MATCH('orders '!L$1,products!$A$1:$G$1,0))</f>
        <v>6.75</v>
      </c>
      <c r="M28" s="8">
        <f t="shared" si="0"/>
        <v>27</v>
      </c>
      <c r="N28" t="str">
        <f t="shared" si="1"/>
        <v>Arabica</v>
      </c>
      <c r="O28" t="str">
        <f t="shared" si="2"/>
        <v>Medium</v>
      </c>
      <c r="P28" t="str">
        <f>_xlfn.XLOOKUP(Table1[[#This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IF(_xlfn.XLOOKUP('orders '!C29,customers!$A$1:$A$1001,customers!$C$1:$C$1001,,0)=0,"",_xlfn.XLOOKUP('orders '!C29,customers!$A$1:$A$1001,customers!$C$1:$C$1001,,0))</f>
        <v>vdanneilr@mtv.com</v>
      </c>
      <c r="H29" s="2" t="str">
        <f>_xlfn.XLOOKUP('orders '!C29,customers!$A$1:$A$1001,customers!$G$1:$G$1001,,0)</f>
        <v>Ireland</v>
      </c>
      <c r="I29" t="str">
        <f>INDEX(products!$A$1:$G$49,MATCH('orders '!$D29,products!$A$1:$A$49,0),MATCH('orders '!I$1,products!$A$1:$G$1,0))</f>
        <v>Ara</v>
      </c>
      <c r="J29" t="str">
        <f>INDEX(products!$A$1:$G$49,MATCH('orders '!$D29,products!$A$1:$A$49,0),MATCH('orders '!J$1,products!$A$1:$G$1,0))</f>
        <v>M</v>
      </c>
      <c r="K29" s="6">
        <f>INDEX(products!$A$1:$G$49,MATCH('orders '!$D29,products!$A$1:$A$49,0),MATCH('orders '!K$1,products!$A$1:$G$1,0))</f>
        <v>0.2</v>
      </c>
      <c r="L29" s="8">
        <f>INDEX(products!$A$1:$G$49,MATCH('orders '!$D29,products!$A$1:$A$49,0),MATCH('orders '!L$1,products!$A$1:$G$1,0))</f>
        <v>3.375</v>
      </c>
      <c r="M29" s="8">
        <f t="shared" si="0"/>
        <v>16.875</v>
      </c>
      <c r="N29" t="str">
        <f t="shared" si="1"/>
        <v>Arabica</v>
      </c>
      <c r="O29" t="str">
        <f t="shared" si="2"/>
        <v>Medium</v>
      </c>
      <c r="P29" t="str">
        <f>_xlfn.XLOOKUP(Table1[[#This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IF(_xlfn.XLOOKUP('orders '!C30,customers!$A$1:$A$1001,customers!$C$1:$C$1001,,0)=0,"",_xlfn.XLOOKUP('orders '!C30,customers!$A$1:$A$1001,customers!$C$1:$C$1001,,0))</f>
        <v>tnewburys@usda.gov</v>
      </c>
      <c r="H30" s="2" t="str">
        <f>_xlfn.XLOOKUP('orders '!C30,customers!$A$1:$A$1001,customers!$G$1:$G$1001,,0)</f>
        <v>Ireland</v>
      </c>
      <c r="I30" t="str">
        <f>INDEX(products!$A$1:$G$49,MATCH('orders '!$D30,products!$A$1:$A$49,0),MATCH('orders '!I$1,products!$A$1:$G$1,0))</f>
        <v>Ara</v>
      </c>
      <c r="J30" t="str">
        <f>INDEX(products!$A$1:$G$49,MATCH('orders '!$D30,products!$A$1:$A$49,0),MATCH('orders '!J$1,products!$A$1:$G$1,0))</f>
        <v>D</v>
      </c>
      <c r="K30" s="6">
        <f>INDEX(products!$A$1:$G$49,MATCH('orders '!$D30,products!$A$1:$A$49,0),MATCH('orders '!K$1,products!$A$1:$G$1,0))</f>
        <v>0.5</v>
      </c>
      <c r="L30" s="8">
        <f>INDEX(products!$A$1:$G$49,MATCH('orders '!$D30,products!$A$1:$A$49,0),MATCH('orders '!L$1,products!$A$1:$G$1,0))</f>
        <v>5.97</v>
      </c>
      <c r="M30" s="8">
        <f t="shared" si="0"/>
        <v>17.91</v>
      </c>
      <c r="N30" t="str">
        <f t="shared" si="1"/>
        <v>Arabica</v>
      </c>
      <c r="O30" t="str">
        <f t="shared" si="2"/>
        <v>Dark</v>
      </c>
      <c r="P30" t="str">
        <f>_xlfn.XLOOKUP(Table1[[#This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IF(_xlfn.XLOOKUP('orders '!C31,customers!$A$1:$A$1001,customers!$C$1:$C$1001,,0)=0,"",_xlfn.XLOOKUP('orders '!C31,customers!$A$1:$A$1001,customers!$C$1:$C$1001,,0))</f>
        <v>mcalcuttt@baidu.com</v>
      </c>
      <c r="H31" s="2" t="str">
        <f>_xlfn.XLOOKUP('orders '!C31,customers!$A$1:$A$1001,customers!$G$1:$G$1001,,0)</f>
        <v>Ireland</v>
      </c>
      <c r="I31" t="str">
        <f>INDEX(products!$A$1:$G$49,MATCH('orders '!$D31,products!$A$1:$A$49,0),MATCH('orders '!I$1,products!$A$1:$G$1,0))</f>
        <v>Ara</v>
      </c>
      <c r="J31" t="str">
        <f>INDEX(products!$A$1:$G$49,MATCH('orders '!$D31,products!$A$1:$A$49,0),MATCH('orders '!J$1,products!$A$1:$G$1,0))</f>
        <v>D</v>
      </c>
      <c r="K31" s="6">
        <f>INDEX(products!$A$1:$G$49,MATCH('orders '!$D31,products!$A$1:$A$49,0),MATCH('orders '!K$1,products!$A$1:$G$1,0))</f>
        <v>1</v>
      </c>
      <c r="L31" s="8">
        <f>INDEX(products!$A$1:$G$49,MATCH('orders '!$D31,products!$A$1:$A$49,0),MATCH('orders '!L$1,products!$A$1:$G$1,0))</f>
        <v>9.9499999999999993</v>
      </c>
      <c r="M31" s="8">
        <f t="shared" si="0"/>
        <v>39.799999999999997</v>
      </c>
      <c r="N31" t="str">
        <f t="shared" si="1"/>
        <v>Arabica</v>
      </c>
      <c r="O31" t="str">
        <f t="shared" si="2"/>
        <v>Dark</v>
      </c>
      <c r="P31" t="str">
        <f>_xlfn.XLOOKUP(Table1[[#This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IF(_xlfn.XLOOKUP('orders '!C32,customers!$A$1:$A$1001,customers!$C$1:$C$1001,,0)=0,"",_xlfn.XLOOKUP('orders '!C32,customers!$A$1:$A$1001,customers!$C$1:$C$1001,,0))</f>
        <v/>
      </c>
      <c r="H32" s="2" t="str">
        <f>_xlfn.XLOOKUP('orders '!C32,customers!$A$1:$A$1001,customers!$G$1:$G$1001,,0)</f>
        <v>United States</v>
      </c>
      <c r="I32" t="str">
        <f>INDEX(products!$A$1:$G$49,MATCH('orders '!$D32,products!$A$1:$A$49,0),MATCH('orders '!I$1,products!$A$1:$G$1,0))</f>
        <v>Lib</v>
      </c>
      <c r="J32" t="str">
        <f>INDEX(products!$A$1:$G$49,MATCH('orders '!$D32,products!$A$1:$A$49,0),MATCH('orders '!J$1,products!$A$1:$G$1,0))</f>
        <v>M</v>
      </c>
      <c r="K32" s="6">
        <f>INDEX(products!$A$1:$G$49,MATCH('orders '!$D32,products!$A$1:$A$49,0),MATCH('orders '!K$1,products!$A$1:$G$1,0))</f>
        <v>0.2</v>
      </c>
      <c r="L32" s="8">
        <f>INDEX(products!$A$1:$G$49,MATCH('orders '!$D32,products!$A$1:$A$49,0),MATCH('orders '!L$1,products!$A$1:$G$1,0))</f>
        <v>4.3650000000000002</v>
      </c>
      <c r="M32" s="8">
        <f t="shared" si="0"/>
        <v>21.825000000000003</v>
      </c>
      <c r="N32" t="str">
        <f t="shared" si="1"/>
        <v>Liberica</v>
      </c>
      <c r="O32" t="str">
        <f t="shared" si="2"/>
        <v>Medium</v>
      </c>
      <c r="P32" t="str">
        <f>_xlfn.XLOOKUP(Table1[[#This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IF(_xlfn.XLOOKUP('orders '!C33,customers!$A$1:$A$1001,customers!$C$1:$C$1001,,0)=0,"",_xlfn.XLOOKUP('orders '!C33,customers!$A$1:$A$1001,customers!$C$1:$C$1001,,0))</f>
        <v/>
      </c>
      <c r="H33" s="2" t="str">
        <f>_xlfn.XLOOKUP('orders '!C33,customers!$A$1:$A$1001,customers!$G$1:$G$1001,,0)</f>
        <v>United States</v>
      </c>
      <c r="I33" t="str">
        <f>INDEX(products!$A$1:$G$49,MATCH('orders '!$D33,products!$A$1:$A$49,0),MATCH('orders '!I$1,products!$A$1:$G$1,0))</f>
        <v>Ara</v>
      </c>
      <c r="J33" t="str">
        <f>INDEX(products!$A$1:$G$49,MATCH('orders '!$D33,products!$A$1:$A$49,0),MATCH('orders '!J$1,products!$A$1:$G$1,0))</f>
        <v>D</v>
      </c>
      <c r="K33" s="6">
        <f>INDEX(products!$A$1:$G$49,MATCH('orders '!$D33,products!$A$1:$A$49,0),MATCH('orders '!K$1,products!$A$1:$G$1,0))</f>
        <v>0.5</v>
      </c>
      <c r="L33" s="8">
        <f>INDEX(products!$A$1:$G$49,MATCH('orders '!$D33,products!$A$1:$A$49,0),MATCH('orders '!L$1,products!$A$1:$G$1,0))</f>
        <v>5.97</v>
      </c>
      <c r="M33" s="8">
        <f t="shared" si="0"/>
        <v>35.82</v>
      </c>
      <c r="N33" t="str">
        <f t="shared" si="1"/>
        <v>Arabica</v>
      </c>
      <c r="O33" t="str">
        <f t="shared" si="2"/>
        <v>Dark</v>
      </c>
      <c r="P33" t="str">
        <f>_xlfn.XLOOKUP(Table1[[#This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IF(_xlfn.XLOOKUP('orders '!C34,customers!$A$1:$A$1001,customers!$C$1:$C$1001,,0)=0,"",_xlfn.XLOOKUP('orders '!C34,customers!$A$1:$A$1001,customers!$C$1:$C$1001,,0))</f>
        <v/>
      </c>
      <c r="H34" s="2" t="str">
        <f>_xlfn.XLOOKUP('orders '!C34,customers!$A$1:$A$1001,customers!$G$1:$G$1001,,0)</f>
        <v>United States</v>
      </c>
      <c r="I34" t="str">
        <f>INDEX(products!$A$1:$G$49,MATCH('orders '!$D34,products!$A$1:$A$49,0),MATCH('orders '!I$1,products!$A$1:$G$1,0))</f>
        <v>Lib</v>
      </c>
      <c r="J34" t="str">
        <f>INDEX(products!$A$1:$G$49,MATCH('orders '!$D34,products!$A$1:$A$49,0),MATCH('orders '!J$1,products!$A$1:$G$1,0))</f>
        <v>M</v>
      </c>
      <c r="K34" s="6">
        <f>INDEX(products!$A$1:$G$49,MATCH('orders '!$D34,products!$A$1:$A$49,0),MATCH('orders '!K$1,products!$A$1:$G$1,0))</f>
        <v>0.5</v>
      </c>
      <c r="L34" s="8">
        <f>INDEX(products!$A$1:$G$49,MATCH('orders '!$D34,products!$A$1:$A$49,0),MATCH('orders '!L$1,products!$A$1:$G$1,0))</f>
        <v>8.73</v>
      </c>
      <c r="M34" s="8">
        <f t="shared" si="0"/>
        <v>52.38</v>
      </c>
      <c r="N34" t="str">
        <f t="shared" si="1"/>
        <v>Liberica</v>
      </c>
      <c r="O34" t="str">
        <f t="shared" si="2"/>
        <v>Medium</v>
      </c>
      <c r="P34" t="str">
        <f>_xlfn.XLOOKUP(Table1[[#This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IF(_xlfn.XLOOKUP('orders '!C35,customers!$A$1:$A$1001,customers!$C$1:$C$1001,,0)=0,"",_xlfn.XLOOKUP('orders '!C35,customers!$A$1:$A$1001,customers!$C$1:$C$1001,,0))</f>
        <v>ggatheralx@123-reg.co.uk</v>
      </c>
      <c r="H35" s="2" t="str">
        <f>_xlfn.XLOOKUP('orders '!C35,customers!$A$1:$A$1001,customers!$G$1:$G$1001,,0)</f>
        <v>United States</v>
      </c>
      <c r="I35" t="str">
        <f>INDEX(products!$A$1:$G$49,MATCH('orders '!$D35,products!$A$1:$A$49,0),MATCH('orders '!I$1,products!$A$1:$G$1,0))</f>
        <v>Lib</v>
      </c>
      <c r="J35" t="str">
        <f>INDEX(products!$A$1:$G$49,MATCH('orders '!$D35,products!$A$1:$A$49,0),MATCH('orders '!J$1,products!$A$1:$G$1,0))</f>
        <v>L</v>
      </c>
      <c r="K35" s="6">
        <f>INDEX(products!$A$1:$G$49,MATCH('orders '!$D35,products!$A$1:$A$49,0),MATCH('orders '!K$1,products!$A$1:$G$1,0))</f>
        <v>0.2</v>
      </c>
      <c r="L35" s="8">
        <f>INDEX(products!$A$1:$G$49,MATCH('orders '!$D35,products!$A$1:$A$49,0),MATCH('orders '!L$1,products!$A$1:$G$1,0))</f>
        <v>4.7549999999999999</v>
      </c>
      <c r="M35" s="8">
        <f t="shared" si="0"/>
        <v>23.774999999999999</v>
      </c>
      <c r="N35" t="str">
        <f t="shared" si="1"/>
        <v>Liberica</v>
      </c>
      <c r="O35" t="str">
        <f t="shared" si="2"/>
        <v>Light</v>
      </c>
      <c r="P35" t="str">
        <f>_xlfn.XLOOKUP(Table1[[#This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IF(_xlfn.XLOOKUP('orders '!C36,customers!$A$1:$A$1001,customers!$C$1:$C$1001,,0)=0,"",_xlfn.XLOOKUP('orders '!C36,customers!$A$1:$A$1001,customers!$C$1:$C$1001,,0))</f>
        <v>uwelberryy@ebay.co.uk</v>
      </c>
      <c r="H36" s="2" t="str">
        <f>_xlfn.XLOOKUP('orders '!C36,customers!$A$1:$A$1001,customers!$G$1:$G$1001,,0)</f>
        <v>United Kingdom</v>
      </c>
      <c r="I36" t="str">
        <f>INDEX(products!$A$1:$G$49,MATCH('orders '!$D36,products!$A$1:$A$49,0),MATCH('orders '!I$1,products!$A$1:$G$1,0))</f>
        <v>Lib</v>
      </c>
      <c r="J36" t="str">
        <f>INDEX(products!$A$1:$G$49,MATCH('orders '!$D36,products!$A$1:$A$49,0),MATCH('orders '!J$1,products!$A$1:$G$1,0))</f>
        <v>L</v>
      </c>
      <c r="K36" s="6">
        <f>INDEX(products!$A$1:$G$49,MATCH('orders '!$D36,products!$A$1:$A$49,0),MATCH('orders '!K$1,products!$A$1:$G$1,0))</f>
        <v>0.5</v>
      </c>
      <c r="L36" s="8">
        <f>INDEX(products!$A$1:$G$49,MATCH('orders '!$D36,products!$A$1:$A$49,0),MATCH('orders '!L$1,products!$A$1:$G$1,0))</f>
        <v>9.51</v>
      </c>
      <c r="M36" s="8">
        <f t="shared" si="0"/>
        <v>57.06</v>
      </c>
      <c r="N36" t="str">
        <f t="shared" si="1"/>
        <v>Liberica</v>
      </c>
      <c r="O36" t="str">
        <f t="shared" si="2"/>
        <v>Light</v>
      </c>
      <c r="P36" t="str">
        <f>_xlfn.XLOOKUP(Table1[[#This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IF(_xlfn.XLOOKUP('orders '!C37,customers!$A$1:$A$1001,customers!$C$1:$C$1001,,0)=0,"",_xlfn.XLOOKUP('orders '!C37,customers!$A$1:$A$1001,customers!$C$1:$C$1001,,0))</f>
        <v>feilhartz@who.int</v>
      </c>
      <c r="H37" s="2" t="str">
        <f>_xlfn.XLOOKUP('orders '!C37,customers!$A$1:$A$1001,customers!$G$1:$G$1001,,0)</f>
        <v>United States</v>
      </c>
      <c r="I37" t="str">
        <f>INDEX(products!$A$1:$G$49,MATCH('orders '!$D37,products!$A$1:$A$49,0),MATCH('orders '!I$1,products!$A$1:$G$1,0))</f>
        <v>Ara</v>
      </c>
      <c r="J37" t="str">
        <f>INDEX(products!$A$1:$G$49,MATCH('orders '!$D37,products!$A$1:$A$49,0),MATCH('orders '!J$1,products!$A$1:$G$1,0))</f>
        <v>D</v>
      </c>
      <c r="K37" s="6">
        <f>INDEX(products!$A$1:$G$49,MATCH('orders '!$D37,products!$A$1:$A$49,0),MATCH('orders '!K$1,products!$A$1:$G$1,0))</f>
        <v>0.5</v>
      </c>
      <c r="L37" s="8">
        <f>INDEX(products!$A$1:$G$49,MATCH('orders '!$D37,products!$A$1:$A$49,0),MATCH('orders '!L$1,products!$A$1:$G$1,0))</f>
        <v>5.97</v>
      </c>
      <c r="M37" s="8">
        <f t="shared" si="0"/>
        <v>35.82</v>
      </c>
      <c r="N37" t="str">
        <f t="shared" si="1"/>
        <v>Arabica</v>
      </c>
      <c r="O37" t="str">
        <f t="shared" si="2"/>
        <v>Dark</v>
      </c>
      <c r="P37" t="str">
        <f>_xlfn.XLOOKUP(Table1[[#This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IF(_xlfn.XLOOKUP('orders '!C38,customers!$A$1:$A$1001,customers!$C$1:$C$1001,,0)=0,"",_xlfn.XLOOKUP('orders '!C38,customers!$A$1:$A$1001,customers!$C$1:$C$1001,,0))</f>
        <v>zponting10@altervista.org</v>
      </c>
      <c r="H38" s="2" t="str">
        <f>_xlfn.XLOOKUP('orders '!C38,customers!$A$1:$A$1001,customers!$G$1:$G$1001,,0)</f>
        <v>United States</v>
      </c>
      <c r="I38" t="str">
        <f>INDEX(products!$A$1:$G$49,MATCH('orders '!$D38,products!$A$1:$A$49,0),MATCH('orders '!I$1,products!$A$1:$G$1,0))</f>
        <v>Lib</v>
      </c>
      <c r="J38" t="str">
        <f>INDEX(products!$A$1:$G$49,MATCH('orders '!$D38,products!$A$1:$A$49,0),MATCH('orders '!J$1,products!$A$1:$G$1,0))</f>
        <v>M</v>
      </c>
      <c r="K38" s="6">
        <f>INDEX(products!$A$1:$G$49,MATCH('orders '!$D38,products!$A$1:$A$49,0),MATCH('orders '!K$1,products!$A$1:$G$1,0))</f>
        <v>0.2</v>
      </c>
      <c r="L38" s="8">
        <f>INDEX(products!$A$1:$G$49,MATCH('orders '!$D38,products!$A$1:$A$49,0),MATCH('orders '!L$1,products!$A$1:$G$1,0))</f>
        <v>4.3650000000000002</v>
      </c>
      <c r="M38" s="8">
        <f t="shared" si="0"/>
        <v>8.73</v>
      </c>
      <c r="N38" t="str">
        <f t="shared" si="1"/>
        <v>Liberica</v>
      </c>
      <c r="O38" t="str">
        <f t="shared" si="2"/>
        <v>Medium</v>
      </c>
      <c r="P38" t="str">
        <f>_xlfn.XLOOKUP(Table1[[#This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IF(_xlfn.XLOOKUP('orders '!C39,customers!$A$1:$A$1001,customers!$C$1:$C$1001,,0)=0,"",_xlfn.XLOOKUP('orders '!C39,customers!$A$1:$A$1001,customers!$C$1:$C$1001,,0))</f>
        <v>sstrase11@booking.com</v>
      </c>
      <c r="H39" s="2" t="str">
        <f>_xlfn.XLOOKUP('orders '!C39,customers!$A$1:$A$1001,customers!$G$1:$G$1001,,0)</f>
        <v>United States</v>
      </c>
      <c r="I39" t="str">
        <f>INDEX(products!$A$1:$G$49,MATCH('orders '!$D39,products!$A$1:$A$49,0),MATCH('orders '!I$1,products!$A$1:$G$1,0))</f>
        <v>Lib</v>
      </c>
      <c r="J39" t="str">
        <f>INDEX(products!$A$1:$G$49,MATCH('orders '!$D39,products!$A$1:$A$49,0),MATCH('orders '!J$1,products!$A$1:$G$1,0))</f>
        <v>L</v>
      </c>
      <c r="K39" s="6">
        <f>INDEX(products!$A$1:$G$49,MATCH('orders '!$D39,products!$A$1:$A$49,0),MATCH('orders '!K$1,products!$A$1:$G$1,0))</f>
        <v>0.5</v>
      </c>
      <c r="L39" s="8">
        <f>INDEX(products!$A$1:$G$49,MATCH('orders '!$D39,products!$A$1:$A$49,0),MATCH('orders '!L$1,products!$A$1:$G$1,0))</f>
        <v>9.51</v>
      </c>
      <c r="M39" s="8">
        <f t="shared" si="0"/>
        <v>28.53</v>
      </c>
      <c r="N39" t="str">
        <f t="shared" si="1"/>
        <v>Liberica</v>
      </c>
      <c r="O39" t="str">
        <f t="shared" si="2"/>
        <v>Light</v>
      </c>
      <c r="P39" t="str">
        <f>_xlfn.XLOOKUP(Table1[[#This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IF(_xlfn.XLOOKUP('orders '!C40,customers!$A$1:$A$1001,customers!$C$1:$C$1001,,0)=0,"",_xlfn.XLOOKUP('orders '!C40,customers!$A$1:$A$1001,customers!$C$1:$C$1001,,0))</f>
        <v>dde12@unesco.org</v>
      </c>
      <c r="H40" s="2" t="str">
        <f>_xlfn.XLOOKUP('orders '!C40,customers!$A$1:$A$1001,customers!$G$1:$G$1001,,0)</f>
        <v>United States</v>
      </c>
      <c r="I40" t="str">
        <f>INDEX(products!$A$1:$G$49,MATCH('orders '!$D40,products!$A$1:$A$49,0),MATCH('orders '!I$1,products!$A$1:$G$1,0))</f>
        <v>Rob</v>
      </c>
      <c r="J40" t="str">
        <f>INDEX(products!$A$1:$G$49,MATCH('orders '!$D40,products!$A$1:$A$49,0),MATCH('orders '!J$1,products!$A$1:$G$1,0))</f>
        <v>M</v>
      </c>
      <c r="K40" s="6">
        <f>INDEX(products!$A$1:$G$49,MATCH('orders '!$D40,products!$A$1:$A$49,0),MATCH('orders '!K$1,products!$A$1:$G$1,0))</f>
        <v>2.5</v>
      </c>
      <c r="L40" s="8">
        <f>INDEX(products!$A$1:$G$49,MATCH('orders '!$D40,products!$A$1:$A$49,0),MATCH('orders '!L$1,products!$A$1:$G$1,0))</f>
        <v>22.884999999999998</v>
      </c>
      <c r="M40" s="8">
        <f t="shared" si="0"/>
        <v>114.42499999999998</v>
      </c>
      <c r="N40" t="str">
        <f t="shared" si="1"/>
        <v>Robusta</v>
      </c>
      <c r="O40" t="str">
        <f t="shared" si="2"/>
        <v>Medium</v>
      </c>
      <c r="P40" t="str">
        <f>_xlfn.XLOOKUP(Table1[[#This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IF(_xlfn.XLOOKUP('orders '!C41,customers!$A$1:$A$1001,customers!$C$1:$C$1001,,0)=0,"",_xlfn.XLOOKUP('orders '!C41,customers!$A$1:$A$1001,customers!$C$1:$C$1001,,0))</f>
        <v/>
      </c>
      <c r="H41" s="2" t="str">
        <f>_xlfn.XLOOKUP('orders '!C41,customers!$A$1:$A$1001,customers!$G$1:$G$1001,,0)</f>
        <v>United States</v>
      </c>
      <c r="I41" t="str">
        <f>INDEX(products!$A$1:$G$49,MATCH('orders '!$D41,products!$A$1:$A$49,0),MATCH('orders '!I$1,products!$A$1:$G$1,0))</f>
        <v>Rob</v>
      </c>
      <c r="J41" t="str">
        <f>INDEX(products!$A$1:$G$49,MATCH('orders '!$D41,products!$A$1:$A$49,0),MATCH('orders '!J$1,products!$A$1:$G$1,0))</f>
        <v>M</v>
      </c>
      <c r="K41" s="6">
        <f>INDEX(products!$A$1:$G$49,MATCH('orders '!$D41,products!$A$1:$A$49,0),MATCH('orders '!K$1,products!$A$1:$G$1,0))</f>
        <v>1</v>
      </c>
      <c r="L41" s="8">
        <f>INDEX(products!$A$1:$G$49,MATCH('orders '!$D41,products!$A$1:$A$49,0),MATCH('orders '!L$1,products!$A$1:$G$1,0))</f>
        <v>9.9499999999999993</v>
      </c>
      <c r="M41" s="8">
        <f t="shared" si="0"/>
        <v>59.699999999999996</v>
      </c>
      <c r="N41" t="str">
        <f t="shared" si="1"/>
        <v>Robusta</v>
      </c>
      <c r="O41" t="str">
        <f t="shared" si="2"/>
        <v>Medium</v>
      </c>
      <c r="P41" t="str">
        <f>_xlfn.XLOOKUP(Table1[[#This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IF(_xlfn.XLOOKUP('orders '!C42,customers!$A$1:$A$1001,customers!$C$1:$C$1001,,0)=0,"",_xlfn.XLOOKUP('orders '!C42,customers!$A$1:$A$1001,customers!$C$1:$C$1001,,0))</f>
        <v/>
      </c>
      <c r="H42" s="2" t="str">
        <f>_xlfn.XLOOKUP('orders '!C42,customers!$A$1:$A$1001,customers!$G$1:$G$1001,,0)</f>
        <v>United States</v>
      </c>
      <c r="I42" t="str">
        <f>INDEX(products!$A$1:$G$49,MATCH('orders '!$D42,products!$A$1:$A$49,0),MATCH('orders '!I$1,products!$A$1:$G$1,0))</f>
        <v>Lib</v>
      </c>
      <c r="J42" t="str">
        <f>INDEX(products!$A$1:$G$49,MATCH('orders '!$D42,products!$A$1:$A$49,0),MATCH('orders '!J$1,products!$A$1:$G$1,0))</f>
        <v>M</v>
      </c>
      <c r="K42" s="6">
        <f>INDEX(products!$A$1:$G$49,MATCH('orders '!$D42,products!$A$1:$A$49,0),MATCH('orders '!K$1,products!$A$1:$G$1,0))</f>
        <v>1</v>
      </c>
      <c r="L42" s="8">
        <f>INDEX(products!$A$1:$G$49,MATCH('orders '!$D42,products!$A$1:$A$49,0),MATCH('orders '!L$1,products!$A$1:$G$1,0))</f>
        <v>14.55</v>
      </c>
      <c r="M42" s="8">
        <f t="shared" si="0"/>
        <v>43.650000000000006</v>
      </c>
      <c r="N42" t="str">
        <f t="shared" si="1"/>
        <v>Liberica</v>
      </c>
      <c r="O42" t="str">
        <f t="shared" si="2"/>
        <v>Medium</v>
      </c>
      <c r="P42" t="str">
        <f>_xlfn.XLOOKUP(Table1[[#This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IF(_xlfn.XLOOKUP('orders '!C43,customers!$A$1:$A$1001,customers!$C$1:$C$1001,,0)=0,"",_xlfn.XLOOKUP('orders '!C43,customers!$A$1:$A$1001,customers!$C$1:$C$1001,,0))</f>
        <v>lyeoland15@pbs.org</v>
      </c>
      <c r="H43" s="2" t="str">
        <f>_xlfn.XLOOKUP('orders '!C43,customers!$A$1:$A$1001,customers!$G$1:$G$1001,,0)</f>
        <v>United States</v>
      </c>
      <c r="I43" t="str">
        <f>INDEX(products!$A$1:$G$49,MATCH('orders '!$D43,products!$A$1:$A$49,0),MATCH('orders '!I$1,products!$A$1:$G$1,0))</f>
        <v>Exc</v>
      </c>
      <c r="J43" t="str">
        <f>INDEX(products!$A$1:$G$49,MATCH('orders '!$D43,products!$A$1:$A$49,0),MATCH('orders '!J$1,products!$A$1:$G$1,0))</f>
        <v>D</v>
      </c>
      <c r="K43" s="6">
        <f>INDEX(products!$A$1:$G$49,MATCH('orders '!$D43,products!$A$1:$A$49,0),MATCH('orders '!K$1,products!$A$1:$G$1,0))</f>
        <v>0.2</v>
      </c>
      <c r="L43" s="8">
        <f>INDEX(products!$A$1:$G$49,MATCH('orders '!$D43,products!$A$1:$A$49,0),MATCH('orders '!L$1,products!$A$1:$G$1,0))</f>
        <v>3.645</v>
      </c>
      <c r="M43" s="8">
        <f t="shared" si="0"/>
        <v>7.29</v>
      </c>
      <c r="N43" t="str">
        <f t="shared" si="1"/>
        <v>Excelsa</v>
      </c>
      <c r="O43" t="str">
        <f t="shared" si="2"/>
        <v>Dark</v>
      </c>
      <c r="P43" t="str">
        <f>_xlfn.XLOOKUP(Table1[[#This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IF(_xlfn.XLOOKUP('orders '!C44,customers!$A$1:$A$1001,customers!$C$1:$C$1001,,0)=0,"",_xlfn.XLOOKUP('orders '!C44,customers!$A$1:$A$1001,customers!$C$1:$C$1001,,0))</f>
        <v>atolworthy16@toplist.cz</v>
      </c>
      <c r="H44" s="2" t="str">
        <f>_xlfn.XLOOKUP('orders '!C44,customers!$A$1:$A$1001,customers!$G$1:$G$1001,,0)</f>
        <v>United States</v>
      </c>
      <c r="I44" t="str">
        <f>INDEX(products!$A$1:$G$49,MATCH('orders '!$D44,products!$A$1:$A$49,0),MATCH('orders '!I$1,products!$A$1:$G$1,0))</f>
        <v>Rob</v>
      </c>
      <c r="J44" t="str">
        <f>INDEX(products!$A$1:$G$49,MATCH('orders '!$D44,products!$A$1:$A$49,0),MATCH('orders '!J$1,products!$A$1:$G$1,0))</f>
        <v>D</v>
      </c>
      <c r="K44" s="6">
        <f>INDEX(products!$A$1:$G$49,MATCH('orders '!$D44,products!$A$1:$A$49,0),MATCH('orders '!K$1,products!$A$1:$G$1,0))</f>
        <v>0.2</v>
      </c>
      <c r="L44" s="8">
        <f>INDEX(products!$A$1:$G$49,MATCH('orders '!$D44,products!$A$1:$A$49,0),MATCH('orders '!L$1,products!$A$1:$G$1,0))</f>
        <v>2.6849999999999996</v>
      </c>
      <c r="M44" s="8">
        <f t="shared" si="0"/>
        <v>8.0549999999999997</v>
      </c>
      <c r="N44" t="str">
        <f t="shared" si="1"/>
        <v>Robusta</v>
      </c>
      <c r="O44" t="str">
        <f t="shared" si="2"/>
        <v>Dark</v>
      </c>
      <c r="P44" t="str">
        <f>_xlfn.XLOOKUP(Table1[[#This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IF(_xlfn.XLOOKUP('orders '!C45,customers!$A$1:$A$1001,customers!$C$1:$C$1001,,0)=0,"",_xlfn.XLOOKUP('orders '!C45,customers!$A$1:$A$1001,customers!$C$1:$C$1001,,0))</f>
        <v/>
      </c>
      <c r="H45" s="2" t="str">
        <f>_xlfn.XLOOKUP('orders '!C45,customers!$A$1:$A$1001,customers!$G$1:$G$1001,,0)</f>
        <v>United States</v>
      </c>
      <c r="I45" t="str">
        <f>INDEX(products!$A$1:$G$49,MATCH('orders '!$D45,products!$A$1:$A$49,0),MATCH('orders '!I$1,products!$A$1:$G$1,0))</f>
        <v>Lib</v>
      </c>
      <c r="J45" t="str">
        <f>INDEX(products!$A$1:$G$49,MATCH('orders '!$D45,products!$A$1:$A$49,0),MATCH('orders '!J$1,products!$A$1:$G$1,0))</f>
        <v>L</v>
      </c>
      <c r="K45" s="6">
        <f>INDEX(products!$A$1:$G$49,MATCH('orders '!$D45,products!$A$1:$A$49,0),MATCH('orders '!K$1,products!$A$1:$G$1,0))</f>
        <v>2.5</v>
      </c>
      <c r="L45" s="8">
        <f>INDEX(products!$A$1:$G$49,MATCH('orders '!$D45,products!$A$1:$A$49,0),MATCH('orders '!L$1,products!$A$1:$G$1,0))</f>
        <v>36.454999999999998</v>
      </c>
      <c r="M45" s="8">
        <f t="shared" si="0"/>
        <v>72.91</v>
      </c>
      <c r="N45" t="str">
        <f t="shared" si="1"/>
        <v>Liberica</v>
      </c>
      <c r="O45" t="str">
        <f t="shared" si="2"/>
        <v>Light</v>
      </c>
      <c r="P45" t="str">
        <f>_xlfn.XLOOKUP(Table1[[#This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IF(_xlfn.XLOOKUP('orders '!C46,customers!$A$1:$A$1001,customers!$C$1:$C$1001,,0)=0,"",_xlfn.XLOOKUP('orders '!C46,customers!$A$1:$A$1001,customers!$C$1:$C$1001,,0))</f>
        <v>obaudassi18@seesaa.net</v>
      </c>
      <c r="H46" s="2" t="str">
        <f>_xlfn.XLOOKUP('orders '!C46,customers!$A$1:$A$1001,customers!$G$1:$G$1001,,0)</f>
        <v>United States</v>
      </c>
      <c r="I46" t="str">
        <f>INDEX(products!$A$1:$G$49,MATCH('orders '!$D46,products!$A$1:$A$49,0),MATCH('orders '!I$1,products!$A$1:$G$1,0))</f>
        <v>Exc</v>
      </c>
      <c r="J46" t="str">
        <f>INDEX(products!$A$1:$G$49,MATCH('orders '!$D46,products!$A$1:$A$49,0),MATCH('orders '!J$1,products!$A$1:$G$1,0))</f>
        <v>M</v>
      </c>
      <c r="K46" s="6">
        <f>INDEX(products!$A$1:$G$49,MATCH('orders '!$D46,products!$A$1:$A$49,0),MATCH('orders '!K$1,products!$A$1:$G$1,0))</f>
        <v>0.5</v>
      </c>
      <c r="L46" s="8">
        <f>INDEX(products!$A$1:$G$49,MATCH('orders '!$D46,products!$A$1:$A$49,0),MATCH('orders '!L$1,products!$A$1:$G$1,0))</f>
        <v>8.25</v>
      </c>
      <c r="M46" s="8">
        <f t="shared" si="0"/>
        <v>16.5</v>
      </c>
      <c r="N46" t="str">
        <f t="shared" si="1"/>
        <v>Excelsa</v>
      </c>
      <c r="O46" t="str">
        <f t="shared" si="2"/>
        <v>Medium</v>
      </c>
      <c r="P46" t="str">
        <f>_xlfn.XLOOKUP(Table1[[#This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IF(_xlfn.XLOOKUP('orders '!C47,customers!$A$1:$A$1001,customers!$C$1:$C$1001,,0)=0,"",_xlfn.XLOOKUP('orders '!C47,customers!$A$1:$A$1001,customers!$C$1:$C$1001,,0))</f>
        <v>pkingsbury19@comcast.net</v>
      </c>
      <c r="H47" s="2" t="str">
        <f>_xlfn.XLOOKUP('orders '!C47,customers!$A$1:$A$1001,customers!$G$1:$G$1001,,0)</f>
        <v>United States</v>
      </c>
      <c r="I47" t="str">
        <f>INDEX(products!$A$1:$G$49,MATCH('orders '!$D47,products!$A$1:$A$49,0),MATCH('orders '!I$1,products!$A$1:$G$1,0))</f>
        <v>Lib</v>
      </c>
      <c r="J47" t="str">
        <f>INDEX(products!$A$1:$G$49,MATCH('orders '!$D47,products!$A$1:$A$49,0),MATCH('orders '!J$1,products!$A$1:$G$1,0))</f>
        <v>D</v>
      </c>
      <c r="K47" s="6">
        <f>INDEX(products!$A$1:$G$49,MATCH('orders '!$D47,products!$A$1:$A$49,0),MATCH('orders '!K$1,products!$A$1:$G$1,0))</f>
        <v>2.5</v>
      </c>
      <c r="L47" s="8">
        <f>INDEX(products!$A$1:$G$49,MATCH('orders '!$D47,products!$A$1:$A$49,0),MATCH('orders '!L$1,products!$A$1:$G$1,0))</f>
        <v>29.784999999999997</v>
      </c>
      <c r="M47" s="8">
        <f t="shared" si="0"/>
        <v>178.70999999999998</v>
      </c>
      <c r="N47" t="str">
        <f t="shared" si="1"/>
        <v>Liberica</v>
      </c>
      <c r="O47" t="str">
        <f t="shared" si="2"/>
        <v>Dark</v>
      </c>
      <c r="P47" t="str">
        <f>_xlfn.XLOOKUP(Table1[[#This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IF(_xlfn.XLOOKUP('orders '!C48,customers!$A$1:$A$1001,customers!$C$1:$C$1001,,0)=0,"",_xlfn.XLOOKUP('orders '!C48,customers!$A$1:$A$1001,customers!$C$1:$C$1001,,0))</f>
        <v/>
      </c>
      <c r="H48" s="2" t="str">
        <f>_xlfn.XLOOKUP('orders '!C48,customers!$A$1:$A$1001,customers!$G$1:$G$1001,,0)</f>
        <v>United States</v>
      </c>
      <c r="I48" t="str">
        <f>INDEX(products!$A$1:$G$49,MATCH('orders '!$D48,products!$A$1:$A$49,0),MATCH('orders '!I$1,products!$A$1:$G$1,0))</f>
        <v>Exc</v>
      </c>
      <c r="J48" t="str">
        <f>INDEX(products!$A$1:$G$49,MATCH('orders '!$D48,products!$A$1:$A$49,0),MATCH('orders '!J$1,products!$A$1:$G$1,0))</f>
        <v>M</v>
      </c>
      <c r="K48" s="6">
        <f>INDEX(products!$A$1:$G$49,MATCH('orders '!$D48,products!$A$1:$A$49,0),MATCH('orders '!K$1,products!$A$1:$G$1,0))</f>
        <v>2.5</v>
      </c>
      <c r="L48" s="8">
        <f>INDEX(products!$A$1:$G$49,MATCH('orders '!$D48,products!$A$1:$A$49,0),MATCH('orders '!L$1,products!$A$1:$G$1,0))</f>
        <v>31.624999999999996</v>
      </c>
      <c r="M48" s="8">
        <f t="shared" si="0"/>
        <v>63.249999999999993</v>
      </c>
      <c r="N48" t="str">
        <f t="shared" si="1"/>
        <v>Excelsa</v>
      </c>
      <c r="O48" t="str">
        <f t="shared" si="2"/>
        <v>Medium</v>
      </c>
      <c r="P48" t="str">
        <f>_xlfn.XLOOKUP(Table1[[#This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IF(_xlfn.XLOOKUP('orders '!C49,customers!$A$1:$A$1001,customers!$C$1:$C$1001,,0)=0,"",_xlfn.XLOOKUP('orders '!C49,customers!$A$1:$A$1001,customers!$C$1:$C$1001,,0))</f>
        <v>acurley1b@hao123.com</v>
      </c>
      <c r="H49" s="2" t="str">
        <f>_xlfn.XLOOKUP('orders '!C49,customers!$A$1:$A$1001,customers!$G$1:$G$1001,,0)</f>
        <v>United States</v>
      </c>
      <c r="I49" t="str">
        <f>INDEX(products!$A$1:$G$49,MATCH('orders '!$D49,products!$A$1:$A$49,0),MATCH('orders '!I$1,products!$A$1:$G$1,0))</f>
        <v>Ara</v>
      </c>
      <c r="J49" t="str">
        <f>INDEX(products!$A$1:$G$49,MATCH('orders '!$D49,products!$A$1:$A$49,0),MATCH('orders '!J$1,products!$A$1:$G$1,0))</f>
        <v>L</v>
      </c>
      <c r="K49" s="6">
        <f>INDEX(products!$A$1:$G$49,MATCH('orders '!$D49,products!$A$1:$A$49,0),MATCH('orders '!K$1,products!$A$1:$G$1,0))</f>
        <v>0.2</v>
      </c>
      <c r="L49" s="8">
        <f>INDEX(products!$A$1:$G$49,MATCH('orders '!$D49,products!$A$1:$A$49,0),MATCH('orders '!L$1,products!$A$1:$G$1,0))</f>
        <v>3.8849999999999998</v>
      </c>
      <c r="M49" s="8">
        <f t="shared" si="0"/>
        <v>7.77</v>
      </c>
      <c r="N49" t="str">
        <f t="shared" si="1"/>
        <v>Arabica</v>
      </c>
      <c r="O49" t="str">
        <f t="shared" si="2"/>
        <v>Light</v>
      </c>
      <c r="P49" t="str">
        <f>_xlfn.XLOOKUP(Table1[[#This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IF(_xlfn.XLOOKUP('orders '!C50,customers!$A$1:$A$1001,customers!$C$1:$C$1001,,0)=0,"",_xlfn.XLOOKUP('orders '!C50,customers!$A$1:$A$1001,customers!$C$1:$C$1001,,0))</f>
        <v>rmcgilvary1c@tamu.edu</v>
      </c>
      <c r="H50" s="2" t="str">
        <f>_xlfn.XLOOKUP('orders '!C50,customers!$A$1:$A$1001,customers!$G$1:$G$1001,,0)</f>
        <v>United States</v>
      </c>
      <c r="I50" t="str">
        <f>INDEX(products!$A$1:$G$49,MATCH('orders '!$D50,products!$A$1:$A$49,0),MATCH('orders '!I$1,products!$A$1:$G$1,0))</f>
        <v>Ara</v>
      </c>
      <c r="J50" t="str">
        <f>INDEX(products!$A$1:$G$49,MATCH('orders '!$D50,products!$A$1:$A$49,0),MATCH('orders '!J$1,products!$A$1:$G$1,0))</f>
        <v>D</v>
      </c>
      <c r="K50" s="6">
        <f>INDEX(products!$A$1:$G$49,MATCH('orders '!$D50,products!$A$1:$A$49,0),MATCH('orders '!K$1,products!$A$1:$G$1,0))</f>
        <v>2.5</v>
      </c>
      <c r="L50" s="8">
        <f>INDEX(products!$A$1:$G$49,MATCH('orders '!$D50,products!$A$1:$A$49,0),MATCH('orders '!L$1,products!$A$1:$G$1,0))</f>
        <v>22.884999999999998</v>
      </c>
      <c r="M50" s="8">
        <f t="shared" si="0"/>
        <v>91.539999999999992</v>
      </c>
      <c r="N50" t="str">
        <f t="shared" si="1"/>
        <v>Arabica</v>
      </c>
      <c r="O50" t="str">
        <f t="shared" si="2"/>
        <v>Dark</v>
      </c>
      <c r="P50" t="str">
        <f>_xlfn.XLOOKUP(Table1[[#This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IF(_xlfn.XLOOKUP('orders '!C51,customers!$A$1:$A$1001,customers!$C$1:$C$1001,,0)=0,"",_xlfn.XLOOKUP('orders '!C51,customers!$A$1:$A$1001,customers!$C$1:$C$1001,,0))</f>
        <v>ipikett1d@xinhuanet.com</v>
      </c>
      <c r="H51" s="2" t="str">
        <f>_xlfn.XLOOKUP('orders '!C51,customers!$A$1:$A$1001,customers!$G$1:$G$1001,,0)</f>
        <v>United States</v>
      </c>
      <c r="I51" t="str">
        <f>INDEX(products!$A$1:$G$49,MATCH('orders '!$D51,products!$A$1:$A$49,0),MATCH('orders '!I$1,products!$A$1:$G$1,0))</f>
        <v>Ara</v>
      </c>
      <c r="J51" t="str">
        <f>INDEX(products!$A$1:$G$49,MATCH('orders '!$D51,products!$A$1:$A$49,0),MATCH('orders '!J$1,products!$A$1:$G$1,0))</f>
        <v>L</v>
      </c>
      <c r="K51" s="6">
        <f>INDEX(products!$A$1:$G$49,MATCH('orders '!$D51,products!$A$1:$A$49,0),MATCH('orders '!K$1,products!$A$1:$G$1,0))</f>
        <v>1</v>
      </c>
      <c r="L51" s="8">
        <f>INDEX(products!$A$1:$G$49,MATCH('orders '!$D51,products!$A$1:$A$49,0),MATCH('orders '!L$1,products!$A$1:$G$1,0))</f>
        <v>12.95</v>
      </c>
      <c r="M51" s="8">
        <f t="shared" si="0"/>
        <v>38.849999999999994</v>
      </c>
      <c r="N51" t="str">
        <f t="shared" si="1"/>
        <v>Arabica</v>
      </c>
      <c r="O51" t="str">
        <f t="shared" si="2"/>
        <v>Light</v>
      </c>
      <c r="P51" t="str">
        <f>_xlfn.XLOOKUP(Table1[[#This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IF(_xlfn.XLOOKUP('orders '!C52,customers!$A$1:$A$1001,customers!$C$1:$C$1001,,0)=0,"",_xlfn.XLOOKUP('orders '!C52,customers!$A$1:$A$1001,customers!$C$1:$C$1001,,0))</f>
        <v>ibouldon1e@gizmodo.com</v>
      </c>
      <c r="H52" s="2" t="str">
        <f>_xlfn.XLOOKUP('orders '!C52,customers!$A$1:$A$1001,customers!$G$1:$G$1001,,0)</f>
        <v>United States</v>
      </c>
      <c r="I52" t="str">
        <f>INDEX(products!$A$1:$G$49,MATCH('orders '!$D52,products!$A$1:$A$49,0),MATCH('orders '!I$1,products!$A$1:$G$1,0))</f>
        <v>Lib</v>
      </c>
      <c r="J52" t="str">
        <f>INDEX(products!$A$1:$G$49,MATCH('orders '!$D52,products!$A$1:$A$49,0),MATCH('orders '!J$1,products!$A$1:$G$1,0))</f>
        <v>D</v>
      </c>
      <c r="K52" s="6">
        <f>INDEX(products!$A$1:$G$49,MATCH('orders '!$D52,products!$A$1:$A$49,0),MATCH('orders '!K$1,products!$A$1:$G$1,0))</f>
        <v>0.5</v>
      </c>
      <c r="L52" s="8">
        <f>INDEX(products!$A$1:$G$49,MATCH('orders '!$D52,products!$A$1:$A$49,0),MATCH('orders '!L$1,products!$A$1:$G$1,0))</f>
        <v>7.77</v>
      </c>
      <c r="M52" s="8">
        <f t="shared" si="0"/>
        <v>15.54</v>
      </c>
      <c r="N52" t="str">
        <f t="shared" si="1"/>
        <v>Liberica</v>
      </c>
      <c r="O52" t="str">
        <f t="shared" si="2"/>
        <v>Dark</v>
      </c>
      <c r="P52" t="str">
        <f>_xlfn.XLOOKUP(Table1[[#This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IF(_xlfn.XLOOKUP('orders '!C53,customers!$A$1:$A$1001,customers!$C$1:$C$1001,,0)=0,"",_xlfn.XLOOKUP('orders '!C53,customers!$A$1:$A$1001,customers!$C$1:$C$1001,,0))</f>
        <v>kflanders1f@over-blog.com</v>
      </c>
      <c r="H53" s="2" t="str">
        <f>_xlfn.XLOOKUP('orders '!C53,customers!$A$1:$A$1001,customers!$G$1:$G$1001,,0)</f>
        <v>Ireland</v>
      </c>
      <c r="I53" t="str">
        <f>INDEX(products!$A$1:$G$49,MATCH('orders '!$D53,products!$A$1:$A$49,0),MATCH('orders '!I$1,products!$A$1:$G$1,0))</f>
        <v>Lib</v>
      </c>
      <c r="J53" t="str">
        <f>INDEX(products!$A$1:$G$49,MATCH('orders '!$D53,products!$A$1:$A$49,0),MATCH('orders '!J$1,products!$A$1:$G$1,0))</f>
        <v>L</v>
      </c>
      <c r="K53" s="6">
        <f>INDEX(products!$A$1:$G$49,MATCH('orders '!$D53,products!$A$1:$A$49,0),MATCH('orders '!K$1,products!$A$1:$G$1,0))</f>
        <v>2.5</v>
      </c>
      <c r="L53" s="8">
        <f>INDEX(products!$A$1:$G$49,MATCH('orders '!$D53,products!$A$1:$A$49,0),MATCH('orders '!L$1,products!$A$1:$G$1,0))</f>
        <v>36.454999999999998</v>
      </c>
      <c r="M53" s="8">
        <f t="shared" si="0"/>
        <v>145.82</v>
      </c>
      <c r="N53" t="str">
        <f t="shared" si="1"/>
        <v>Liberica</v>
      </c>
      <c r="O53" t="str">
        <f t="shared" si="2"/>
        <v>Light</v>
      </c>
      <c r="P53" t="str">
        <f>_xlfn.XLOOKUP(Table1[[#This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IF(_xlfn.XLOOKUP('orders '!C54,customers!$A$1:$A$1001,customers!$C$1:$C$1001,,0)=0,"",_xlfn.XLOOKUP('orders '!C54,customers!$A$1:$A$1001,customers!$C$1:$C$1001,,0))</f>
        <v>hmattioli1g@webmd.com</v>
      </c>
      <c r="H54" s="2" t="str">
        <f>_xlfn.XLOOKUP('orders '!C54,customers!$A$1:$A$1001,customers!$G$1:$G$1001,,0)</f>
        <v>United Kingdom</v>
      </c>
      <c r="I54" t="str">
        <f>INDEX(products!$A$1:$G$49,MATCH('orders '!$D54,products!$A$1:$A$49,0),MATCH('orders '!I$1,products!$A$1:$G$1,0))</f>
        <v>Rob</v>
      </c>
      <c r="J54" t="str">
        <f>INDEX(products!$A$1:$G$49,MATCH('orders '!$D54,products!$A$1:$A$49,0),MATCH('orders '!J$1,products!$A$1:$G$1,0))</f>
        <v>M</v>
      </c>
      <c r="K54" s="6">
        <f>INDEX(products!$A$1:$G$49,MATCH('orders '!$D54,products!$A$1:$A$49,0),MATCH('orders '!K$1,products!$A$1:$G$1,0))</f>
        <v>0.5</v>
      </c>
      <c r="L54" s="8">
        <f>INDEX(products!$A$1:$G$49,MATCH('orders '!$D54,products!$A$1:$A$49,0),MATCH('orders '!L$1,products!$A$1:$G$1,0))</f>
        <v>5.97</v>
      </c>
      <c r="M54" s="8">
        <f t="shared" si="0"/>
        <v>29.849999999999998</v>
      </c>
      <c r="N54" t="str">
        <f t="shared" si="1"/>
        <v>Robusta</v>
      </c>
      <c r="O54" t="str">
        <f t="shared" si="2"/>
        <v>Medium</v>
      </c>
      <c r="P54" t="str">
        <f>_xlfn.XLOOKUP(Table1[[#This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IF(_xlfn.XLOOKUP('orders '!C55,customers!$A$1:$A$1001,customers!$C$1:$C$1001,,0)=0,"",_xlfn.XLOOKUP('orders '!C55,customers!$A$1:$A$1001,customers!$C$1:$C$1001,,0))</f>
        <v>hmattioli1g@webmd.com</v>
      </c>
      <c r="H55" s="2" t="str">
        <f>_xlfn.XLOOKUP('orders '!C55,customers!$A$1:$A$1001,customers!$G$1:$G$1001,,0)</f>
        <v>United Kingdom</v>
      </c>
      <c r="I55" t="str">
        <f>INDEX(products!$A$1:$G$49,MATCH('orders '!$D55,products!$A$1:$A$49,0),MATCH('orders '!I$1,products!$A$1:$G$1,0))</f>
        <v>Lib</v>
      </c>
      <c r="J55" t="str">
        <f>INDEX(products!$A$1:$G$49,MATCH('orders '!$D55,products!$A$1:$A$49,0),MATCH('orders '!J$1,products!$A$1:$G$1,0))</f>
        <v>L</v>
      </c>
      <c r="K55" s="6">
        <f>INDEX(products!$A$1:$G$49,MATCH('orders '!$D55,products!$A$1:$A$49,0),MATCH('orders '!K$1,products!$A$1:$G$1,0))</f>
        <v>2.5</v>
      </c>
      <c r="L55" s="8">
        <f>INDEX(products!$A$1:$G$49,MATCH('orders '!$D55,products!$A$1:$A$49,0),MATCH('orders '!L$1,products!$A$1:$G$1,0))</f>
        <v>36.454999999999998</v>
      </c>
      <c r="M55" s="8">
        <f t="shared" si="0"/>
        <v>72.91</v>
      </c>
      <c r="N55" t="str">
        <f t="shared" si="1"/>
        <v>Liberica</v>
      </c>
      <c r="O55" t="str">
        <f t="shared" si="2"/>
        <v>Light</v>
      </c>
      <c r="P55" t="str">
        <f>_xlfn.XLOOKUP(Table1[[#This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IF(_xlfn.XLOOKUP('orders '!C56,customers!$A$1:$A$1001,customers!$C$1:$C$1001,,0)=0,"",_xlfn.XLOOKUP('orders '!C56,customers!$A$1:$A$1001,customers!$C$1:$C$1001,,0))</f>
        <v>agillard1i@issuu.com</v>
      </c>
      <c r="H56" s="2" t="str">
        <f>_xlfn.XLOOKUP('orders '!C56,customers!$A$1:$A$1001,customers!$G$1:$G$1001,,0)</f>
        <v>United States</v>
      </c>
      <c r="I56" t="str">
        <f>INDEX(products!$A$1:$G$49,MATCH('orders '!$D56,products!$A$1:$A$49,0),MATCH('orders '!I$1,products!$A$1:$G$1,0))</f>
        <v>Lib</v>
      </c>
      <c r="J56" t="str">
        <f>INDEX(products!$A$1:$G$49,MATCH('orders '!$D56,products!$A$1:$A$49,0),MATCH('orders '!J$1,products!$A$1:$G$1,0))</f>
        <v>M</v>
      </c>
      <c r="K56" s="6">
        <f>INDEX(products!$A$1:$G$49,MATCH('orders '!$D56,products!$A$1:$A$49,0),MATCH('orders '!K$1,products!$A$1:$G$1,0))</f>
        <v>1</v>
      </c>
      <c r="L56" s="8">
        <f>INDEX(products!$A$1:$G$49,MATCH('orders '!$D56,products!$A$1:$A$49,0),MATCH('orders '!L$1,products!$A$1:$G$1,0))</f>
        <v>14.55</v>
      </c>
      <c r="M56" s="8">
        <f t="shared" si="0"/>
        <v>72.75</v>
      </c>
      <c r="N56" t="str">
        <f t="shared" si="1"/>
        <v>Liberica</v>
      </c>
      <c r="O56" t="str">
        <f t="shared" si="2"/>
        <v>Medium</v>
      </c>
      <c r="P56" t="str">
        <f>_xlfn.XLOOKUP(Table1[[#This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IF(_xlfn.XLOOKUP('orders '!C57,customers!$A$1:$A$1001,customers!$C$1:$C$1001,,0)=0,"",_xlfn.XLOOKUP('orders '!C57,customers!$A$1:$A$1001,customers!$C$1:$C$1001,,0))</f>
        <v/>
      </c>
      <c r="H57" s="2" t="str">
        <f>_xlfn.XLOOKUP('orders '!C57,customers!$A$1:$A$1001,customers!$G$1:$G$1001,,0)</f>
        <v>United States</v>
      </c>
      <c r="I57" t="str">
        <f>INDEX(products!$A$1:$G$49,MATCH('orders '!$D57,products!$A$1:$A$49,0),MATCH('orders '!I$1,products!$A$1:$G$1,0))</f>
        <v>Lib</v>
      </c>
      <c r="J57" t="str">
        <f>INDEX(products!$A$1:$G$49,MATCH('orders '!$D57,products!$A$1:$A$49,0),MATCH('orders '!J$1,products!$A$1:$G$1,0))</f>
        <v>L</v>
      </c>
      <c r="K57" s="6">
        <f>INDEX(products!$A$1:$G$49,MATCH('orders '!$D57,products!$A$1:$A$49,0),MATCH('orders '!K$1,products!$A$1:$G$1,0))</f>
        <v>1</v>
      </c>
      <c r="L57" s="8">
        <f>INDEX(products!$A$1:$G$49,MATCH('orders '!$D57,products!$A$1:$A$49,0),MATCH('orders '!L$1,products!$A$1:$G$1,0))</f>
        <v>15.85</v>
      </c>
      <c r="M57" s="8">
        <f t="shared" si="0"/>
        <v>47.55</v>
      </c>
      <c r="N57" t="str">
        <f t="shared" si="1"/>
        <v>Liberica</v>
      </c>
      <c r="O57" t="str">
        <f t="shared" si="2"/>
        <v>Light</v>
      </c>
      <c r="P57" t="str">
        <f>_xlfn.XLOOKUP(Table1[[#This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IF(_xlfn.XLOOKUP('orders '!C58,customers!$A$1:$A$1001,customers!$C$1:$C$1001,,0)=0,"",_xlfn.XLOOKUP('orders '!C58,customers!$A$1:$A$1001,customers!$C$1:$C$1001,,0))</f>
        <v>tgrizard1k@odnoklassniki.ru</v>
      </c>
      <c r="H58" s="2" t="str">
        <f>_xlfn.XLOOKUP('orders '!C58,customers!$A$1:$A$1001,customers!$G$1:$G$1001,,0)</f>
        <v>United States</v>
      </c>
      <c r="I58" t="str">
        <f>INDEX(products!$A$1:$G$49,MATCH('orders '!$D58,products!$A$1:$A$49,0),MATCH('orders '!I$1,products!$A$1:$G$1,0))</f>
        <v>Exc</v>
      </c>
      <c r="J58" t="str">
        <f>INDEX(products!$A$1:$G$49,MATCH('orders '!$D58,products!$A$1:$A$49,0),MATCH('orders '!J$1,products!$A$1:$G$1,0))</f>
        <v>D</v>
      </c>
      <c r="K58" s="6">
        <f>INDEX(products!$A$1:$G$49,MATCH('orders '!$D58,products!$A$1:$A$49,0),MATCH('orders '!K$1,products!$A$1:$G$1,0))</f>
        <v>0.2</v>
      </c>
      <c r="L58" s="8">
        <f>INDEX(products!$A$1:$G$49,MATCH('orders '!$D58,products!$A$1:$A$49,0),MATCH('orders '!L$1,products!$A$1:$G$1,0))</f>
        <v>3.645</v>
      </c>
      <c r="M58" s="8">
        <f t="shared" si="0"/>
        <v>10.935</v>
      </c>
      <c r="N58" t="str">
        <f t="shared" si="1"/>
        <v>Excelsa</v>
      </c>
      <c r="O58" t="str">
        <f t="shared" si="2"/>
        <v>Dark</v>
      </c>
      <c r="P58" t="str">
        <f>_xlfn.XLOOKUP(Table1[[#This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IF(_xlfn.XLOOKUP('orders '!C59,customers!$A$1:$A$1001,customers!$C$1:$C$1001,,0)=0,"",_xlfn.XLOOKUP('orders '!C59,customers!$A$1:$A$1001,customers!$C$1:$C$1001,,0))</f>
        <v>rrelton1l@stanford.edu</v>
      </c>
      <c r="H59" s="2" t="str">
        <f>_xlfn.XLOOKUP('orders '!C59,customers!$A$1:$A$1001,customers!$G$1:$G$1001,,0)</f>
        <v>United States</v>
      </c>
      <c r="I59" t="str">
        <f>INDEX(products!$A$1:$G$49,MATCH('orders '!$D59,products!$A$1:$A$49,0),MATCH('orders '!I$1,products!$A$1:$G$1,0))</f>
        <v>Exc</v>
      </c>
      <c r="J59" t="str">
        <f>INDEX(products!$A$1:$G$49,MATCH('orders '!$D59,products!$A$1:$A$49,0),MATCH('orders '!J$1,products!$A$1:$G$1,0))</f>
        <v>L</v>
      </c>
      <c r="K59" s="6">
        <f>INDEX(products!$A$1:$G$49,MATCH('orders '!$D59,products!$A$1:$A$49,0),MATCH('orders '!K$1,products!$A$1:$G$1,0))</f>
        <v>1</v>
      </c>
      <c r="L59" s="8">
        <f>INDEX(products!$A$1:$G$49,MATCH('orders '!$D59,products!$A$1:$A$49,0),MATCH('orders '!L$1,products!$A$1:$G$1,0))</f>
        <v>14.85</v>
      </c>
      <c r="M59" s="8">
        <f t="shared" si="0"/>
        <v>59.4</v>
      </c>
      <c r="N59" t="str">
        <f t="shared" si="1"/>
        <v>Excelsa</v>
      </c>
      <c r="O59" t="str">
        <f t="shared" si="2"/>
        <v>Light</v>
      </c>
      <c r="P59" t="str">
        <f>_xlfn.XLOOKUP(Table1[[#This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IF(_xlfn.XLOOKUP('orders '!C60,customers!$A$1:$A$1001,customers!$C$1:$C$1001,,0)=0,"",_xlfn.XLOOKUP('orders '!C60,customers!$A$1:$A$1001,customers!$C$1:$C$1001,,0))</f>
        <v/>
      </c>
      <c r="H60" s="2" t="str">
        <f>_xlfn.XLOOKUP('orders '!C60,customers!$A$1:$A$1001,customers!$G$1:$G$1001,,0)</f>
        <v>United States</v>
      </c>
      <c r="I60" t="str">
        <f>INDEX(products!$A$1:$G$49,MATCH('orders '!$D60,products!$A$1:$A$49,0),MATCH('orders '!I$1,products!$A$1:$G$1,0))</f>
        <v>Lib</v>
      </c>
      <c r="J60" t="str">
        <f>INDEX(products!$A$1:$G$49,MATCH('orders '!$D60,products!$A$1:$A$49,0),MATCH('orders '!J$1,products!$A$1:$G$1,0))</f>
        <v>D</v>
      </c>
      <c r="K60" s="6">
        <f>INDEX(products!$A$1:$G$49,MATCH('orders '!$D60,products!$A$1:$A$49,0),MATCH('orders '!K$1,products!$A$1:$G$1,0))</f>
        <v>2.5</v>
      </c>
      <c r="L60" s="8">
        <f>INDEX(products!$A$1:$G$49,MATCH('orders '!$D60,products!$A$1:$A$49,0),MATCH('orders '!L$1,products!$A$1:$G$1,0))</f>
        <v>29.784999999999997</v>
      </c>
      <c r="M60" s="8">
        <f t="shared" si="0"/>
        <v>89.35499999999999</v>
      </c>
      <c r="N60" t="str">
        <f t="shared" si="1"/>
        <v>Liberica</v>
      </c>
      <c r="O60" t="str">
        <f t="shared" si="2"/>
        <v>Dark</v>
      </c>
      <c r="P60" t="str">
        <f>_xlfn.XLOOKUP(Table1[[#This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IF(_xlfn.XLOOKUP('orders '!C61,customers!$A$1:$A$1001,customers!$C$1:$C$1001,,0)=0,"",_xlfn.XLOOKUP('orders '!C61,customers!$A$1:$A$1001,customers!$C$1:$C$1001,,0))</f>
        <v>sgilroy1n@eepurl.com</v>
      </c>
      <c r="H61" s="2" t="str">
        <f>_xlfn.XLOOKUP('orders '!C61,customers!$A$1:$A$1001,customers!$G$1:$G$1001,,0)</f>
        <v>United States</v>
      </c>
      <c r="I61" t="str">
        <f>INDEX(products!$A$1:$G$49,MATCH('orders '!$D61,products!$A$1:$A$49,0),MATCH('orders '!I$1,products!$A$1:$G$1,0))</f>
        <v>Lib</v>
      </c>
      <c r="J61" t="str">
        <f>INDEX(products!$A$1:$G$49,MATCH('orders '!$D61,products!$A$1:$A$49,0),MATCH('orders '!J$1,products!$A$1:$G$1,0))</f>
        <v>M</v>
      </c>
      <c r="K61" s="6">
        <f>INDEX(products!$A$1:$G$49,MATCH('orders '!$D61,products!$A$1:$A$49,0),MATCH('orders '!K$1,products!$A$1:$G$1,0))</f>
        <v>0.5</v>
      </c>
      <c r="L61" s="8">
        <f>INDEX(products!$A$1:$G$49,MATCH('orders '!$D61,products!$A$1:$A$49,0),MATCH('orders '!L$1,products!$A$1:$G$1,0))</f>
        <v>8.73</v>
      </c>
      <c r="M61" s="8">
        <f t="shared" si="0"/>
        <v>26.19</v>
      </c>
      <c r="N61" t="str">
        <f t="shared" si="1"/>
        <v>Liberica</v>
      </c>
      <c r="O61" t="str">
        <f t="shared" si="2"/>
        <v>Medium</v>
      </c>
      <c r="P61" t="str">
        <f>_xlfn.XLOOKUP(Table1[[#This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IF(_xlfn.XLOOKUP('orders '!C62,customers!$A$1:$A$1001,customers!$C$1:$C$1001,,0)=0,"",_xlfn.XLOOKUP('orders '!C62,customers!$A$1:$A$1001,customers!$C$1:$C$1001,,0))</f>
        <v>ccottingham1o@wikipedia.org</v>
      </c>
      <c r="H62" s="2" t="str">
        <f>_xlfn.XLOOKUP('orders '!C62,customers!$A$1:$A$1001,customers!$G$1:$G$1001,,0)</f>
        <v>United States</v>
      </c>
      <c r="I62" t="str">
        <f>INDEX(products!$A$1:$G$49,MATCH('orders '!$D62,products!$A$1:$A$49,0),MATCH('orders '!I$1,products!$A$1:$G$1,0))</f>
        <v>Ara</v>
      </c>
      <c r="J62" t="str">
        <f>INDEX(products!$A$1:$G$49,MATCH('orders '!$D62,products!$A$1:$A$49,0),MATCH('orders '!J$1,products!$A$1:$G$1,0))</f>
        <v>D</v>
      </c>
      <c r="K62" s="6">
        <f>INDEX(products!$A$1:$G$49,MATCH('orders '!$D62,products!$A$1:$A$49,0),MATCH('orders '!K$1,products!$A$1:$G$1,0))</f>
        <v>2.5</v>
      </c>
      <c r="L62" s="8">
        <f>INDEX(products!$A$1:$G$49,MATCH('orders '!$D62,products!$A$1:$A$49,0),MATCH('orders '!L$1,products!$A$1:$G$1,0))</f>
        <v>22.884999999999998</v>
      </c>
      <c r="M62" s="8">
        <f t="shared" si="0"/>
        <v>114.42499999999998</v>
      </c>
      <c r="N62" t="str">
        <f t="shared" si="1"/>
        <v>Arabica</v>
      </c>
      <c r="O62" t="str">
        <f t="shared" si="2"/>
        <v>Dark</v>
      </c>
      <c r="P62" t="str">
        <f>_xlfn.XLOOKUP(Table1[[#This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IF(_xlfn.XLOOKUP('orders '!C63,customers!$A$1:$A$1001,customers!$C$1:$C$1001,,0)=0,"",_xlfn.XLOOKUP('orders '!C63,customers!$A$1:$A$1001,customers!$C$1:$C$1001,,0))</f>
        <v/>
      </c>
      <c r="H63" s="2" t="str">
        <f>_xlfn.XLOOKUP('orders '!C63,customers!$A$1:$A$1001,customers!$G$1:$G$1001,,0)</f>
        <v>United Kingdom</v>
      </c>
      <c r="I63" t="str">
        <f>INDEX(products!$A$1:$G$49,MATCH('orders '!$D63,products!$A$1:$A$49,0),MATCH('orders '!I$1,products!$A$1:$G$1,0))</f>
        <v>Rob</v>
      </c>
      <c r="J63" t="str">
        <f>INDEX(products!$A$1:$G$49,MATCH('orders '!$D63,products!$A$1:$A$49,0),MATCH('orders '!J$1,products!$A$1:$G$1,0))</f>
        <v>D</v>
      </c>
      <c r="K63" s="6">
        <f>INDEX(products!$A$1:$G$49,MATCH('orders '!$D63,products!$A$1:$A$49,0),MATCH('orders '!K$1,products!$A$1:$G$1,0))</f>
        <v>0.5</v>
      </c>
      <c r="L63" s="8">
        <f>INDEX(products!$A$1:$G$49,MATCH('orders '!$D63,products!$A$1:$A$49,0),MATCH('orders '!L$1,products!$A$1:$G$1,0))</f>
        <v>5.3699999999999992</v>
      </c>
      <c r="M63" s="8">
        <f t="shared" si="0"/>
        <v>26.849999999999994</v>
      </c>
      <c r="N63" t="str">
        <f t="shared" si="1"/>
        <v>Robusta</v>
      </c>
      <c r="O63" t="str">
        <f t="shared" si="2"/>
        <v>Dark</v>
      </c>
      <c r="P63" t="str">
        <f>_xlfn.XLOOKUP(Table1[[#This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IF(_xlfn.XLOOKUP('orders '!C64,customers!$A$1:$A$1001,customers!$C$1:$C$1001,,0)=0,"",_xlfn.XLOOKUP('orders '!C64,customers!$A$1:$A$1001,customers!$C$1:$C$1001,,0))</f>
        <v/>
      </c>
      <c r="H64" s="2" t="str">
        <f>_xlfn.XLOOKUP('orders '!C64,customers!$A$1:$A$1001,customers!$G$1:$G$1001,,0)</f>
        <v>United States</v>
      </c>
      <c r="I64" t="str">
        <f>INDEX(products!$A$1:$G$49,MATCH('orders '!$D64,products!$A$1:$A$49,0),MATCH('orders '!I$1,products!$A$1:$G$1,0))</f>
        <v>Lib</v>
      </c>
      <c r="J64" t="str">
        <f>INDEX(products!$A$1:$G$49,MATCH('orders '!$D64,products!$A$1:$A$49,0),MATCH('orders '!J$1,products!$A$1:$G$1,0))</f>
        <v>L</v>
      </c>
      <c r="K64" s="6">
        <f>INDEX(products!$A$1:$G$49,MATCH('orders '!$D64,products!$A$1:$A$49,0),MATCH('orders '!K$1,products!$A$1:$G$1,0))</f>
        <v>0.2</v>
      </c>
      <c r="L64" s="8">
        <f>INDEX(products!$A$1:$G$49,MATCH('orders '!$D64,products!$A$1:$A$49,0),MATCH('orders '!L$1,products!$A$1:$G$1,0))</f>
        <v>4.7549999999999999</v>
      </c>
      <c r="M64" s="8">
        <f t="shared" si="0"/>
        <v>23.774999999999999</v>
      </c>
      <c r="N64" t="str">
        <f t="shared" si="1"/>
        <v>Liberica</v>
      </c>
      <c r="O64" t="str">
        <f t="shared" si="2"/>
        <v>Light</v>
      </c>
      <c r="P64" t="str">
        <f>_xlfn.XLOOKUP(Table1[[#This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IF(_xlfn.XLOOKUP('orders '!C65,customers!$A$1:$A$1001,customers!$C$1:$C$1001,,0)=0,"",_xlfn.XLOOKUP('orders '!C65,customers!$A$1:$A$1001,customers!$C$1:$C$1001,,0))</f>
        <v>adykes1r@eventbrite.com</v>
      </c>
      <c r="H65" s="2" t="str">
        <f>_xlfn.XLOOKUP('orders '!C65,customers!$A$1:$A$1001,customers!$G$1:$G$1001,,0)</f>
        <v>United States</v>
      </c>
      <c r="I65" t="str">
        <f>INDEX(products!$A$1:$G$49,MATCH('orders '!$D65,products!$A$1:$A$49,0),MATCH('orders '!I$1,products!$A$1:$G$1,0))</f>
        <v>Ara</v>
      </c>
      <c r="J65" t="str">
        <f>INDEX(products!$A$1:$G$49,MATCH('orders '!$D65,products!$A$1:$A$49,0),MATCH('orders '!J$1,products!$A$1:$G$1,0))</f>
        <v>M</v>
      </c>
      <c r="K65" s="6">
        <f>INDEX(products!$A$1:$G$49,MATCH('orders '!$D65,products!$A$1:$A$49,0),MATCH('orders '!K$1,products!$A$1:$G$1,0))</f>
        <v>0.5</v>
      </c>
      <c r="L65" s="8">
        <f>INDEX(products!$A$1:$G$49,MATCH('orders '!$D65,products!$A$1:$A$49,0),MATCH('orders '!L$1,products!$A$1:$G$1,0))</f>
        <v>6.75</v>
      </c>
      <c r="M65" s="8">
        <f t="shared" si="0"/>
        <v>6.75</v>
      </c>
      <c r="N65" t="str">
        <f t="shared" si="1"/>
        <v>Arabica</v>
      </c>
      <c r="O65" t="str">
        <f t="shared" si="2"/>
        <v>Medium</v>
      </c>
      <c r="P65" t="str">
        <f>_xlfn.XLOOKUP(Table1[[#This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IF(_xlfn.XLOOKUP('orders '!C66,customers!$A$1:$A$1001,customers!$C$1:$C$1001,,0)=0,"",_xlfn.XLOOKUP('orders '!C66,customers!$A$1:$A$1001,customers!$C$1:$C$1001,,0))</f>
        <v/>
      </c>
      <c r="H66" s="2" t="str">
        <f>_xlfn.XLOOKUP('orders '!C66,customers!$A$1:$A$1001,customers!$G$1:$G$1001,,0)</f>
        <v>United States</v>
      </c>
      <c r="I66" t="str">
        <f>INDEX(products!$A$1:$G$49,MATCH('orders '!$D66,products!$A$1:$A$49,0),MATCH('orders '!I$1,products!$A$1:$G$1,0))</f>
        <v>Rob</v>
      </c>
      <c r="J66" t="str">
        <f>INDEX(products!$A$1:$G$49,MATCH('orders '!$D66,products!$A$1:$A$49,0),MATCH('orders '!J$1,products!$A$1:$G$1,0))</f>
        <v>M</v>
      </c>
      <c r="K66" s="6">
        <f>INDEX(products!$A$1:$G$49,MATCH('orders '!$D66,products!$A$1:$A$49,0),MATCH('orders '!K$1,products!$A$1:$G$1,0))</f>
        <v>0.5</v>
      </c>
      <c r="L66" s="8">
        <f>INDEX(products!$A$1:$G$49,MATCH('orders '!$D66,products!$A$1:$A$49,0),MATCH('orders '!L$1,products!$A$1:$G$1,0))</f>
        <v>5.97</v>
      </c>
      <c r="M66" s="8">
        <f t="shared" si="0"/>
        <v>35.82</v>
      </c>
      <c r="N66" t="str">
        <f t="shared" si="1"/>
        <v>Robusta</v>
      </c>
      <c r="O66" t="str">
        <f t="shared" si="2"/>
        <v>Medium</v>
      </c>
      <c r="P66" t="str">
        <f>_xlfn.XLOOKUP(Table1[[#This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IF(_xlfn.XLOOKUP('orders '!C67,customers!$A$1:$A$1001,customers!$C$1:$C$1001,,0)=0,"",_xlfn.XLOOKUP('orders '!C67,customers!$A$1:$A$1001,customers!$C$1:$C$1001,,0))</f>
        <v>acockrem1t@engadget.com</v>
      </c>
      <c r="H67" s="2" t="str">
        <f>_xlfn.XLOOKUP('orders '!C67,customers!$A$1:$A$1001,customers!$G$1:$G$1001,,0)</f>
        <v>United States</v>
      </c>
      <c r="I67" t="str">
        <f>INDEX(products!$A$1:$G$49,MATCH('orders '!$D67,products!$A$1:$A$49,0),MATCH('orders '!I$1,products!$A$1:$G$1,0))</f>
        <v>Rob</v>
      </c>
      <c r="J67" t="str">
        <f>INDEX(products!$A$1:$G$49,MATCH('orders '!$D67,products!$A$1:$A$49,0),MATCH('orders '!J$1,products!$A$1:$G$1,0))</f>
        <v>D</v>
      </c>
      <c r="K67" s="6">
        <f>INDEX(products!$A$1:$G$49,MATCH('orders '!$D67,products!$A$1:$A$49,0),MATCH('orders '!K$1,products!$A$1:$G$1,0))</f>
        <v>2.5</v>
      </c>
      <c r="L67" s="8">
        <f>INDEX(products!$A$1:$G$49,MATCH('orders '!$D67,products!$A$1:$A$49,0),MATCH('orders '!L$1,products!$A$1:$G$1,0))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IF(_xlfn.XLOOKUP('orders '!C68,customers!$A$1:$A$1001,customers!$C$1:$C$1001,,0)=0,"",_xlfn.XLOOKUP('orders '!C68,customers!$A$1:$A$1001,customers!$C$1:$C$1001,,0))</f>
        <v>bumpleby1u@soundcloud.com</v>
      </c>
      <c r="H68" s="2" t="str">
        <f>_xlfn.XLOOKUP('orders '!C68,customers!$A$1:$A$1001,customers!$G$1:$G$1001,,0)</f>
        <v>United States</v>
      </c>
      <c r="I68" t="str">
        <f>INDEX(products!$A$1:$G$49,MATCH('orders '!$D68,products!$A$1:$A$49,0),MATCH('orders '!I$1,products!$A$1:$G$1,0))</f>
        <v>Rob</v>
      </c>
      <c r="J68" t="str">
        <f>INDEX(products!$A$1:$G$49,MATCH('orders '!$D68,products!$A$1:$A$49,0),MATCH('orders '!J$1,products!$A$1:$G$1,0))</f>
        <v>L</v>
      </c>
      <c r="K68" s="6">
        <f>INDEX(products!$A$1:$G$49,MATCH('orders '!$D68,products!$A$1:$A$49,0),MATCH('orders '!K$1,products!$A$1:$G$1,0))</f>
        <v>0.5</v>
      </c>
      <c r="L68" s="8">
        <f>INDEX(products!$A$1:$G$49,MATCH('orders '!$D68,products!$A$1:$A$49,0),MATCH('orders '!L$1,products!$A$1:$G$1,0))</f>
        <v>7.169999999999999</v>
      </c>
      <c r="M68" s="8">
        <f t="shared" si="3"/>
        <v>7.169999999999999</v>
      </c>
      <c r="N68" t="str">
        <f t="shared" si="4"/>
        <v>Robusta</v>
      </c>
      <c r="O68" t="str">
        <f t="shared" si="5"/>
        <v>Light</v>
      </c>
      <c r="P68" t="str">
        <f>_xlfn.XLOOKUP(Table1[[#This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IF(_xlfn.XLOOKUP('orders '!C69,customers!$A$1:$A$1001,customers!$C$1:$C$1001,,0)=0,"",_xlfn.XLOOKUP('orders '!C69,customers!$A$1:$A$1001,customers!$C$1:$C$1001,,0))</f>
        <v>nsaleway1v@dedecms.com</v>
      </c>
      <c r="H69" s="2" t="str">
        <f>_xlfn.XLOOKUP('orders '!C69,customers!$A$1:$A$1001,customers!$G$1:$G$1001,,0)</f>
        <v>United States</v>
      </c>
      <c r="I69" t="str">
        <f>INDEX(products!$A$1:$G$49,MATCH('orders '!$D69,products!$A$1:$A$49,0),MATCH('orders '!I$1,products!$A$1:$G$1,0))</f>
        <v>Lib</v>
      </c>
      <c r="J69" t="str">
        <f>INDEX(products!$A$1:$G$49,MATCH('orders '!$D69,products!$A$1:$A$49,0),MATCH('orders '!J$1,products!$A$1:$G$1,0))</f>
        <v>L</v>
      </c>
      <c r="K69" s="6">
        <f>INDEX(products!$A$1:$G$49,MATCH('orders '!$D69,products!$A$1:$A$49,0),MATCH('orders '!K$1,products!$A$1:$G$1,0))</f>
        <v>0.2</v>
      </c>
      <c r="L69" s="8">
        <f>INDEX(products!$A$1:$G$49,MATCH('orders '!$D69,products!$A$1:$A$49,0),MATCH('orders '!L$1,products!$A$1:$G$1,0))</f>
        <v>4.7549999999999999</v>
      </c>
      <c r="M69" s="8">
        <f t="shared" si="3"/>
        <v>9.51</v>
      </c>
      <c r="N69" t="str">
        <f t="shared" si="4"/>
        <v>Liberica</v>
      </c>
      <c r="O69" t="str">
        <f t="shared" si="5"/>
        <v>Light</v>
      </c>
      <c r="P69" t="str">
        <f>_xlfn.XLOOKUP(Table1[[#This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IF(_xlfn.XLOOKUP('orders '!C70,customers!$A$1:$A$1001,customers!$C$1:$C$1001,,0)=0,"",_xlfn.XLOOKUP('orders '!C70,customers!$A$1:$A$1001,customers!$C$1:$C$1001,,0))</f>
        <v>hgoulter1w@abc.net.au</v>
      </c>
      <c r="H70" s="2" t="str">
        <f>_xlfn.XLOOKUP('orders '!C70,customers!$A$1:$A$1001,customers!$G$1:$G$1001,,0)</f>
        <v>United States</v>
      </c>
      <c r="I70" t="str">
        <f>INDEX(products!$A$1:$G$49,MATCH('orders '!$D70,products!$A$1:$A$49,0),MATCH('orders '!I$1,products!$A$1:$G$1,0))</f>
        <v>Rob</v>
      </c>
      <c r="J70" t="str">
        <f>INDEX(products!$A$1:$G$49,MATCH('orders '!$D70,products!$A$1:$A$49,0),MATCH('orders '!J$1,products!$A$1:$G$1,0))</f>
        <v>M</v>
      </c>
      <c r="K70" s="6">
        <f>INDEX(products!$A$1:$G$49,MATCH('orders '!$D70,products!$A$1:$A$49,0),MATCH('orders '!K$1,products!$A$1:$G$1,0))</f>
        <v>0.2</v>
      </c>
      <c r="L70" s="8">
        <f>INDEX(products!$A$1:$G$49,MATCH('orders '!$D70,products!$A$1:$A$49,0),MATCH('orders '!L$1,products!$A$1:$G$1,0))</f>
        <v>2.9849999999999999</v>
      </c>
      <c r="M70" s="8">
        <f t="shared" si="3"/>
        <v>2.9849999999999999</v>
      </c>
      <c r="N70" t="str">
        <f t="shared" si="4"/>
        <v>Robusta</v>
      </c>
      <c r="O70" t="str">
        <f t="shared" si="5"/>
        <v>Medium</v>
      </c>
      <c r="P70" t="str">
        <f>_xlfn.XLOOKUP(Table1[[#This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IF(_xlfn.XLOOKUP('orders '!C71,customers!$A$1:$A$1001,customers!$C$1:$C$1001,,0)=0,"",_xlfn.XLOOKUP('orders '!C71,customers!$A$1:$A$1001,customers!$C$1:$C$1001,,0))</f>
        <v>grizzello1x@symantec.com</v>
      </c>
      <c r="H71" s="2" t="str">
        <f>_xlfn.XLOOKUP('orders '!C71,customers!$A$1:$A$1001,customers!$G$1:$G$1001,,0)</f>
        <v>United Kingdom</v>
      </c>
      <c r="I71" t="str">
        <f>INDEX(products!$A$1:$G$49,MATCH('orders '!$D71,products!$A$1:$A$49,0),MATCH('orders '!I$1,products!$A$1:$G$1,0))</f>
        <v>Rob</v>
      </c>
      <c r="J71" t="str">
        <f>INDEX(products!$A$1:$G$49,MATCH('orders '!$D71,products!$A$1:$A$49,0),MATCH('orders '!J$1,products!$A$1:$G$1,0))</f>
        <v>M</v>
      </c>
      <c r="K71" s="6">
        <f>INDEX(products!$A$1:$G$49,MATCH('orders '!$D71,products!$A$1:$A$49,0),MATCH('orders '!K$1,products!$A$1:$G$1,0))</f>
        <v>1</v>
      </c>
      <c r="L71" s="8">
        <f>INDEX(products!$A$1:$G$49,MATCH('orders '!$D71,products!$A$1:$A$49,0),MATCH('orders '!L$1,products!$A$1:$G$1,0))</f>
        <v>9.9499999999999993</v>
      </c>
      <c r="M71" s="8">
        <f t="shared" si="3"/>
        <v>59.699999999999996</v>
      </c>
      <c r="N71" t="str">
        <f t="shared" si="4"/>
        <v>Robusta</v>
      </c>
      <c r="O71" t="str">
        <f t="shared" si="5"/>
        <v>Medium</v>
      </c>
      <c r="P71" t="str">
        <f>_xlfn.XLOOKUP(Table1[[#This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IF(_xlfn.XLOOKUP('orders '!C72,customers!$A$1:$A$1001,customers!$C$1:$C$1001,,0)=0,"",_xlfn.XLOOKUP('orders '!C72,customers!$A$1:$A$1001,customers!$C$1:$C$1001,,0))</f>
        <v>slist1y@mapquest.com</v>
      </c>
      <c r="H72" s="2" t="str">
        <f>_xlfn.XLOOKUP('orders '!C72,customers!$A$1:$A$1001,customers!$G$1:$G$1001,,0)</f>
        <v>United States</v>
      </c>
      <c r="I72" t="str">
        <f>INDEX(products!$A$1:$G$49,MATCH('orders '!$D72,products!$A$1:$A$49,0),MATCH('orders '!I$1,products!$A$1:$G$1,0))</f>
        <v>Exc</v>
      </c>
      <c r="J72" t="str">
        <f>INDEX(products!$A$1:$G$49,MATCH('orders '!$D72,products!$A$1:$A$49,0),MATCH('orders '!J$1,products!$A$1:$G$1,0))</f>
        <v>L</v>
      </c>
      <c r="K72" s="6">
        <f>INDEX(products!$A$1:$G$49,MATCH('orders '!$D72,products!$A$1:$A$49,0),MATCH('orders '!K$1,products!$A$1:$G$1,0))</f>
        <v>2.5</v>
      </c>
      <c r="L72" s="8">
        <f>INDEX(products!$A$1:$G$49,MATCH('orders '!$D72,products!$A$1:$A$49,0),MATCH('orders '!L$1,products!$A$1:$G$1,0))</f>
        <v>34.154999999999994</v>
      </c>
      <c r="M72" s="8">
        <f t="shared" si="3"/>
        <v>136.61999999999998</v>
      </c>
      <c r="N72" t="str">
        <f t="shared" si="4"/>
        <v>Excelsa</v>
      </c>
      <c r="O72" t="str">
        <f t="shared" si="5"/>
        <v>Light</v>
      </c>
      <c r="P72" t="str">
        <f>_xlfn.XLOOKUP(Table1[[#This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IF(_xlfn.XLOOKUP('orders '!C73,customers!$A$1:$A$1001,customers!$C$1:$C$1001,,0)=0,"",_xlfn.XLOOKUP('orders '!C73,customers!$A$1:$A$1001,customers!$C$1:$C$1001,,0))</f>
        <v>sedmondson1z@theguardian.com</v>
      </c>
      <c r="H73" s="2" t="str">
        <f>_xlfn.XLOOKUP('orders '!C73,customers!$A$1:$A$1001,customers!$G$1:$G$1001,,0)</f>
        <v>Ireland</v>
      </c>
      <c r="I73" t="str">
        <f>INDEX(products!$A$1:$G$49,MATCH('orders '!$D73,products!$A$1:$A$49,0),MATCH('orders '!I$1,products!$A$1:$G$1,0))</f>
        <v>Lib</v>
      </c>
      <c r="J73" t="str">
        <f>INDEX(products!$A$1:$G$49,MATCH('orders '!$D73,products!$A$1:$A$49,0),MATCH('orders '!J$1,products!$A$1:$G$1,0))</f>
        <v>L</v>
      </c>
      <c r="K73" s="6">
        <f>INDEX(products!$A$1:$G$49,MATCH('orders '!$D73,products!$A$1:$A$49,0),MATCH('orders '!K$1,products!$A$1:$G$1,0))</f>
        <v>0.2</v>
      </c>
      <c r="L73" s="8">
        <f>INDEX(products!$A$1:$G$49,MATCH('orders '!$D73,products!$A$1:$A$49,0),MATCH('orders '!L$1,products!$A$1:$G$1,0))</f>
        <v>4.7549999999999999</v>
      </c>
      <c r="M73" s="8">
        <f t="shared" si="3"/>
        <v>9.51</v>
      </c>
      <c r="N73" t="str">
        <f t="shared" si="4"/>
        <v>Liberica</v>
      </c>
      <c r="O73" t="str">
        <f t="shared" si="5"/>
        <v>Light</v>
      </c>
      <c r="P73" t="str">
        <f>_xlfn.XLOOKUP(Table1[[#This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IF(_xlfn.XLOOKUP('orders '!C74,customers!$A$1:$A$1001,customers!$C$1:$C$1001,,0)=0,"",_xlfn.XLOOKUP('orders '!C74,customers!$A$1:$A$1001,customers!$C$1:$C$1001,,0))</f>
        <v/>
      </c>
      <c r="H74" s="2" t="str">
        <f>_xlfn.XLOOKUP('orders '!C74,customers!$A$1:$A$1001,customers!$G$1:$G$1001,,0)</f>
        <v>United States</v>
      </c>
      <c r="I74" t="str">
        <f>INDEX(products!$A$1:$G$49,MATCH('orders '!$D74,products!$A$1:$A$49,0),MATCH('orders '!I$1,products!$A$1:$G$1,0))</f>
        <v>Ara</v>
      </c>
      <c r="J74" t="str">
        <f>INDEX(products!$A$1:$G$49,MATCH('orders '!$D74,products!$A$1:$A$49,0),MATCH('orders '!J$1,products!$A$1:$G$1,0))</f>
        <v>M</v>
      </c>
      <c r="K74" s="6">
        <f>INDEX(products!$A$1:$G$49,MATCH('orders '!$D74,products!$A$1:$A$49,0),MATCH('orders '!K$1,products!$A$1:$G$1,0))</f>
        <v>2.5</v>
      </c>
      <c r="L74" s="8">
        <f>INDEX(products!$A$1:$G$49,MATCH('orders '!$D74,products!$A$1:$A$49,0),MATCH('orders '!L$1,products!$A$1:$G$1,0))</f>
        <v>25.874999999999996</v>
      </c>
      <c r="M74" s="8">
        <f t="shared" si="3"/>
        <v>77.624999999999986</v>
      </c>
      <c r="N74" t="str">
        <f t="shared" si="4"/>
        <v>Arabica</v>
      </c>
      <c r="O74" t="str">
        <f t="shared" si="5"/>
        <v>Medium</v>
      </c>
      <c r="P74" t="str">
        <f>_xlfn.XLOOKUP(Table1[[#This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IF(_xlfn.XLOOKUP('orders '!C75,customers!$A$1:$A$1001,customers!$C$1:$C$1001,,0)=0,"",_xlfn.XLOOKUP('orders '!C75,customers!$A$1:$A$1001,customers!$C$1:$C$1001,,0))</f>
        <v/>
      </c>
      <c r="H75" s="2" t="str">
        <f>_xlfn.XLOOKUP('orders '!C75,customers!$A$1:$A$1001,customers!$G$1:$G$1001,,0)</f>
        <v>United States</v>
      </c>
      <c r="I75" t="str">
        <f>INDEX(products!$A$1:$G$49,MATCH('orders '!$D75,products!$A$1:$A$49,0),MATCH('orders '!I$1,products!$A$1:$G$1,0))</f>
        <v>Lib</v>
      </c>
      <c r="J75" t="str">
        <f>INDEX(products!$A$1:$G$49,MATCH('orders '!$D75,products!$A$1:$A$49,0),MATCH('orders '!J$1,products!$A$1:$G$1,0))</f>
        <v>M</v>
      </c>
      <c r="K75" s="6">
        <f>INDEX(products!$A$1:$G$49,MATCH('orders '!$D75,products!$A$1:$A$49,0),MATCH('orders '!K$1,products!$A$1:$G$1,0))</f>
        <v>0.2</v>
      </c>
      <c r="L75" s="8">
        <f>INDEX(products!$A$1:$G$49,MATCH('orders '!$D75,products!$A$1:$A$49,0),MATCH('orders '!L$1,products!$A$1:$G$1,0))</f>
        <v>4.3650000000000002</v>
      </c>
      <c r="M75" s="8">
        <f t="shared" si="3"/>
        <v>21.825000000000003</v>
      </c>
      <c r="N75" t="str">
        <f t="shared" si="4"/>
        <v>Liberica</v>
      </c>
      <c r="O75" t="str">
        <f t="shared" si="5"/>
        <v>Medium</v>
      </c>
      <c r="P75" t="str">
        <f>_xlfn.XLOOKUP(Table1[[#This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IF(_xlfn.XLOOKUP('orders '!C76,customers!$A$1:$A$1001,customers!$C$1:$C$1001,,0)=0,"",_xlfn.XLOOKUP('orders '!C76,customers!$A$1:$A$1001,customers!$C$1:$C$1001,,0))</f>
        <v>jrangall22@newsvine.com</v>
      </c>
      <c r="H76" s="2" t="str">
        <f>_xlfn.XLOOKUP('orders '!C76,customers!$A$1:$A$1001,customers!$G$1:$G$1001,,0)</f>
        <v>United States</v>
      </c>
      <c r="I76" t="str">
        <f>INDEX(products!$A$1:$G$49,MATCH('orders '!$D76,products!$A$1:$A$49,0),MATCH('orders '!I$1,products!$A$1:$G$1,0))</f>
        <v>Exc</v>
      </c>
      <c r="J76" t="str">
        <f>INDEX(products!$A$1:$G$49,MATCH('orders '!$D76,products!$A$1:$A$49,0),MATCH('orders '!J$1,products!$A$1:$G$1,0))</f>
        <v>L</v>
      </c>
      <c r="K76" s="6">
        <f>INDEX(products!$A$1:$G$49,MATCH('orders '!$D76,products!$A$1:$A$49,0),MATCH('orders '!K$1,products!$A$1:$G$1,0))</f>
        <v>0.5</v>
      </c>
      <c r="L76" s="8">
        <f>INDEX(products!$A$1:$G$49,MATCH('orders '!$D76,products!$A$1:$A$49,0),MATCH('orders '!L$1,products!$A$1:$G$1,0))</f>
        <v>8.91</v>
      </c>
      <c r="M76" s="8">
        <f t="shared" si="3"/>
        <v>17.82</v>
      </c>
      <c r="N76" t="str">
        <f t="shared" si="4"/>
        <v>Excelsa</v>
      </c>
      <c r="O76" t="str">
        <f t="shared" si="5"/>
        <v>Light</v>
      </c>
      <c r="P76" t="str">
        <f>_xlfn.XLOOKUP(Table1[[#This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IF(_xlfn.XLOOKUP('orders '!C77,customers!$A$1:$A$1001,customers!$C$1:$C$1001,,0)=0,"",_xlfn.XLOOKUP('orders '!C77,customers!$A$1:$A$1001,customers!$C$1:$C$1001,,0))</f>
        <v>kboorn23@ezinearticles.com</v>
      </c>
      <c r="H77" s="2" t="str">
        <f>_xlfn.XLOOKUP('orders '!C77,customers!$A$1:$A$1001,customers!$G$1:$G$1001,,0)</f>
        <v>Ireland</v>
      </c>
      <c r="I77" t="str">
        <f>INDEX(products!$A$1:$G$49,MATCH('orders '!$D77,products!$A$1:$A$49,0),MATCH('orders '!I$1,products!$A$1:$G$1,0))</f>
        <v>Rob</v>
      </c>
      <c r="J77" t="str">
        <f>INDEX(products!$A$1:$G$49,MATCH('orders '!$D77,products!$A$1:$A$49,0),MATCH('orders '!J$1,products!$A$1:$G$1,0))</f>
        <v>D</v>
      </c>
      <c r="K77" s="6">
        <f>INDEX(products!$A$1:$G$49,MATCH('orders '!$D77,products!$A$1:$A$49,0),MATCH('orders '!K$1,products!$A$1:$G$1,0))</f>
        <v>1</v>
      </c>
      <c r="L77" s="8">
        <f>INDEX(products!$A$1:$G$49,MATCH('orders '!$D77,products!$A$1:$A$49,0),MATCH('orders '!L$1,products!$A$1:$G$1,0))</f>
        <v>8.9499999999999993</v>
      </c>
      <c r="M77" s="8">
        <f t="shared" si="3"/>
        <v>53.699999999999996</v>
      </c>
      <c r="N77" t="str">
        <f t="shared" si="4"/>
        <v>Robusta</v>
      </c>
      <c r="O77" t="str">
        <f t="shared" si="5"/>
        <v>Dark</v>
      </c>
      <c r="P77" t="str">
        <f>_xlfn.XLOOKUP(Table1[[#This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IF(_xlfn.XLOOKUP('orders '!C78,customers!$A$1:$A$1001,customers!$C$1:$C$1001,,0)=0,"",_xlfn.XLOOKUP('orders '!C78,customers!$A$1:$A$1001,customers!$C$1:$C$1001,,0))</f>
        <v/>
      </c>
      <c r="H78" s="2" t="str">
        <f>_xlfn.XLOOKUP('orders '!C78,customers!$A$1:$A$1001,customers!$G$1:$G$1001,,0)</f>
        <v>Ireland</v>
      </c>
      <c r="I78" t="str">
        <f>INDEX(products!$A$1:$G$49,MATCH('orders '!$D78,products!$A$1:$A$49,0),MATCH('orders '!I$1,products!$A$1:$G$1,0))</f>
        <v>Rob</v>
      </c>
      <c r="J78" t="str">
        <f>INDEX(products!$A$1:$G$49,MATCH('orders '!$D78,products!$A$1:$A$49,0),MATCH('orders '!J$1,products!$A$1:$G$1,0))</f>
        <v>L</v>
      </c>
      <c r="K78" s="6">
        <f>INDEX(products!$A$1:$G$49,MATCH('orders '!$D78,products!$A$1:$A$49,0),MATCH('orders '!K$1,products!$A$1:$G$1,0))</f>
        <v>0.2</v>
      </c>
      <c r="L78" s="8">
        <f>INDEX(products!$A$1:$G$49,MATCH('orders '!$D78,products!$A$1:$A$49,0),MATCH('orders '!L$1,products!$A$1:$G$1,0))</f>
        <v>3.5849999999999995</v>
      </c>
      <c r="M78" s="8">
        <f t="shared" si="3"/>
        <v>3.5849999999999995</v>
      </c>
      <c r="N78" t="str">
        <f t="shared" si="4"/>
        <v>Robusta</v>
      </c>
      <c r="O78" t="str">
        <f t="shared" si="5"/>
        <v>Light</v>
      </c>
      <c r="P78" t="str">
        <f>_xlfn.XLOOKUP(Table1[[#This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IF(_xlfn.XLOOKUP('orders '!C79,customers!$A$1:$A$1001,customers!$C$1:$C$1001,,0)=0,"",_xlfn.XLOOKUP('orders '!C79,customers!$A$1:$A$1001,customers!$C$1:$C$1001,,0))</f>
        <v>celgey25@webs.com</v>
      </c>
      <c r="H79" s="2" t="str">
        <f>_xlfn.XLOOKUP('orders '!C79,customers!$A$1:$A$1001,customers!$G$1:$G$1001,,0)</f>
        <v>United States</v>
      </c>
      <c r="I79" t="str">
        <f>INDEX(products!$A$1:$G$49,MATCH('orders '!$D79,products!$A$1:$A$49,0),MATCH('orders '!I$1,products!$A$1:$G$1,0))</f>
        <v>Exc</v>
      </c>
      <c r="J79" t="str">
        <f>INDEX(products!$A$1:$G$49,MATCH('orders '!$D79,products!$A$1:$A$49,0),MATCH('orders '!J$1,products!$A$1:$G$1,0))</f>
        <v>D</v>
      </c>
      <c r="K79" s="6">
        <f>INDEX(products!$A$1:$G$49,MATCH('orders '!$D79,products!$A$1:$A$49,0),MATCH('orders '!K$1,products!$A$1:$G$1,0))</f>
        <v>0.2</v>
      </c>
      <c r="L79" s="8">
        <f>INDEX(products!$A$1:$G$49,MATCH('orders '!$D79,products!$A$1:$A$49,0),MATCH('orders '!L$1,products!$A$1:$G$1,0))</f>
        <v>3.645</v>
      </c>
      <c r="M79" s="8">
        <f t="shared" si="3"/>
        <v>7.29</v>
      </c>
      <c r="N79" t="str">
        <f t="shared" si="4"/>
        <v>Excelsa</v>
      </c>
      <c r="O79" t="str">
        <f t="shared" si="5"/>
        <v>Dark</v>
      </c>
      <c r="P79" t="str">
        <f>_xlfn.XLOOKUP(Table1[[#This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IF(_xlfn.XLOOKUP('orders '!C80,customers!$A$1:$A$1001,customers!$C$1:$C$1001,,0)=0,"",_xlfn.XLOOKUP('orders '!C80,customers!$A$1:$A$1001,customers!$C$1:$C$1001,,0))</f>
        <v>lmizzi26@rakuten.co.jp</v>
      </c>
      <c r="H80" s="2" t="str">
        <f>_xlfn.XLOOKUP('orders '!C80,customers!$A$1:$A$1001,customers!$G$1:$G$1001,,0)</f>
        <v>United States</v>
      </c>
      <c r="I80" t="str">
        <f>INDEX(products!$A$1:$G$49,MATCH('orders '!$D80,products!$A$1:$A$49,0),MATCH('orders '!I$1,products!$A$1:$G$1,0))</f>
        <v>Ara</v>
      </c>
      <c r="J80" t="str">
        <f>INDEX(products!$A$1:$G$49,MATCH('orders '!$D80,products!$A$1:$A$49,0),MATCH('orders '!J$1,products!$A$1:$G$1,0))</f>
        <v>M</v>
      </c>
      <c r="K80" s="6">
        <f>INDEX(products!$A$1:$G$49,MATCH('orders '!$D80,products!$A$1:$A$49,0),MATCH('orders '!K$1,products!$A$1:$G$1,0))</f>
        <v>0.5</v>
      </c>
      <c r="L80" s="8">
        <f>INDEX(products!$A$1:$G$49,MATCH('orders '!$D80,products!$A$1:$A$49,0),MATCH('orders '!L$1,products!$A$1:$G$1,0))</f>
        <v>6.75</v>
      </c>
      <c r="M80" s="8">
        <f t="shared" si="3"/>
        <v>40.5</v>
      </c>
      <c r="N80" t="str">
        <f t="shared" si="4"/>
        <v>Arabica</v>
      </c>
      <c r="O80" t="str">
        <f t="shared" si="5"/>
        <v>Medium</v>
      </c>
      <c r="P80" t="str">
        <f>_xlfn.XLOOKUP(Table1[[#This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IF(_xlfn.XLOOKUP('orders '!C81,customers!$A$1:$A$1001,customers!$C$1:$C$1001,,0)=0,"",_xlfn.XLOOKUP('orders '!C81,customers!$A$1:$A$1001,customers!$C$1:$C$1001,,0))</f>
        <v>cgiacomazzo27@jigsy.com</v>
      </c>
      <c r="H81" s="2" t="str">
        <f>_xlfn.XLOOKUP('orders '!C81,customers!$A$1:$A$1001,customers!$G$1:$G$1001,,0)</f>
        <v>United States</v>
      </c>
      <c r="I81" t="str">
        <f>INDEX(products!$A$1:$G$49,MATCH('orders '!$D81,products!$A$1:$A$49,0),MATCH('orders '!I$1,products!$A$1:$G$1,0))</f>
        <v>Rob</v>
      </c>
      <c r="J81" t="str">
        <f>INDEX(products!$A$1:$G$49,MATCH('orders '!$D81,products!$A$1:$A$49,0),MATCH('orders '!J$1,products!$A$1:$G$1,0))</f>
        <v>L</v>
      </c>
      <c r="K81" s="6">
        <f>INDEX(products!$A$1:$G$49,MATCH('orders '!$D81,products!$A$1:$A$49,0),MATCH('orders '!K$1,products!$A$1:$G$1,0))</f>
        <v>1</v>
      </c>
      <c r="L81" s="8">
        <f>INDEX(products!$A$1:$G$49,MATCH('orders '!$D81,products!$A$1:$A$49,0),MATCH('orders '!L$1,products!$A$1:$G$1,0))</f>
        <v>11.95</v>
      </c>
      <c r="M81" s="8">
        <f t="shared" si="3"/>
        <v>47.8</v>
      </c>
      <c r="N81" t="str">
        <f t="shared" si="4"/>
        <v>Robusta</v>
      </c>
      <c r="O81" t="str">
        <f t="shared" si="5"/>
        <v>Light</v>
      </c>
      <c r="P81" t="str">
        <f>_xlfn.XLOOKUP(Table1[[#This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IF(_xlfn.XLOOKUP('orders '!C82,customers!$A$1:$A$1001,customers!$C$1:$C$1001,,0)=0,"",_xlfn.XLOOKUP('orders '!C82,customers!$A$1:$A$1001,customers!$C$1:$C$1001,,0))</f>
        <v>aarnow28@arizona.edu</v>
      </c>
      <c r="H82" s="2" t="str">
        <f>_xlfn.XLOOKUP('orders '!C82,customers!$A$1:$A$1001,customers!$G$1:$G$1001,,0)</f>
        <v>United States</v>
      </c>
      <c r="I82" t="str">
        <f>INDEX(products!$A$1:$G$49,MATCH('orders '!$D82,products!$A$1:$A$49,0),MATCH('orders '!I$1,products!$A$1:$G$1,0))</f>
        <v>Ara</v>
      </c>
      <c r="J82" t="str">
        <f>INDEX(products!$A$1:$G$49,MATCH('orders '!$D82,products!$A$1:$A$49,0),MATCH('orders '!J$1,products!$A$1:$G$1,0))</f>
        <v>L</v>
      </c>
      <c r="K82" s="6">
        <f>INDEX(products!$A$1:$G$49,MATCH('orders '!$D82,products!$A$1:$A$49,0),MATCH('orders '!K$1,products!$A$1:$G$1,0))</f>
        <v>0.5</v>
      </c>
      <c r="L82" s="8">
        <f>INDEX(products!$A$1:$G$49,MATCH('orders '!$D82,products!$A$1:$A$49,0),MATCH('orders '!L$1,products!$A$1:$G$1,0))</f>
        <v>7.77</v>
      </c>
      <c r="M82" s="8">
        <f t="shared" si="3"/>
        <v>38.849999999999994</v>
      </c>
      <c r="N82" t="str">
        <f t="shared" si="4"/>
        <v>Arabica</v>
      </c>
      <c r="O82" t="str">
        <f t="shared" si="5"/>
        <v>Light</v>
      </c>
      <c r="P82" t="str">
        <f>_xlfn.XLOOKUP(Table1[[#This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IF(_xlfn.XLOOKUP('orders '!C83,customers!$A$1:$A$1001,customers!$C$1:$C$1001,,0)=0,"",_xlfn.XLOOKUP('orders '!C83,customers!$A$1:$A$1001,customers!$C$1:$C$1001,,0))</f>
        <v>syann29@senate.gov</v>
      </c>
      <c r="H83" s="2" t="str">
        <f>_xlfn.XLOOKUP('orders '!C83,customers!$A$1:$A$1001,customers!$G$1:$G$1001,,0)</f>
        <v>United States</v>
      </c>
      <c r="I83" t="str">
        <f>INDEX(products!$A$1:$G$49,MATCH('orders '!$D83,products!$A$1:$A$49,0),MATCH('orders '!I$1,products!$A$1:$G$1,0))</f>
        <v>Lib</v>
      </c>
      <c r="J83" t="str">
        <f>INDEX(products!$A$1:$G$49,MATCH('orders '!$D83,products!$A$1:$A$49,0),MATCH('orders '!J$1,products!$A$1:$G$1,0))</f>
        <v>L</v>
      </c>
      <c r="K83" s="6">
        <f>INDEX(products!$A$1:$G$49,MATCH('orders '!$D83,products!$A$1:$A$49,0),MATCH('orders '!K$1,products!$A$1:$G$1,0))</f>
        <v>2.5</v>
      </c>
      <c r="L83" s="8">
        <f>INDEX(products!$A$1:$G$49,MATCH('orders '!$D83,products!$A$1:$A$49,0),MATCH('orders '!L$1,products!$A$1:$G$1,0))</f>
        <v>36.454999999999998</v>
      </c>
      <c r="M83" s="8">
        <f t="shared" si="3"/>
        <v>109.36499999999999</v>
      </c>
      <c r="N83" t="str">
        <f t="shared" si="4"/>
        <v>Liberica</v>
      </c>
      <c r="O83" t="str">
        <f t="shared" si="5"/>
        <v>Light</v>
      </c>
      <c r="P83" t="str">
        <f>_xlfn.XLOOKUP(Table1[[#This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IF(_xlfn.XLOOKUP('orders '!C84,customers!$A$1:$A$1001,customers!$C$1:$C$1001,,0)=0,"",_xlfn.XLOOKUP('orders '!C84,customers!$A$1:$A$1001,customers!$C$1:$C$1001,,0))</f>
        <v>bnaulls2a@tiny.cc</v>
      </c>
      <c r="H84" s="2" t="str">
        <f>_xlfn.XLOOKUP('orders '!C84,customers!$A$1:$A$1001,customers!$G$1:$G$1001,,0)</f>
        <v>Ireland</v>
      </c>
      <c r="I84" t="str">
        <f>INDEX(products!$A$1:$G$49,MATCH('orders '!$D84,products!$A$1:$A$49,0),MATCH('orders '!I$1,products!$A$1:$G$1,0))</f>
        <v>Lib</v>
      </c>
      <c r="J84" t="str">
        <f>INDEX(products!$A$1:$G$49,MATCH('orders '!$D84,products!$A$1:$A$49,0),MATCH('orders '!J$1,products!$A$1:$G$1,0))</f>
        <v>M</v>
      </c>
      <c r="K84" s="6">
        <f>INDEX(products!$A$1:$G$49,MATCH('orders '!$D84,products!$A$1:$A$49,0),MATCH('orders '!K$1,products!$A$1:$G$1,0))</f>
        <v>2.5</v>
      </c>
      <c r="L84" s="8">
        <f>INDEX(products!$A$1:$G$49,MATCH('orders '!$D84,products!$A$1:$A$49,0),MATCH('orders '!L$1,products!$A$1:$G$1,0))</f>
        <v>33.464999999999996</v>
      </c>
      <c r="M84" s="8">
        <f t="shared" si="3"/>
        <v>100.39499999999998</v>
      </c>
      <c r="N84" t="str">
        <f t="shared" si="4"/>
        <v>Liberica</v>
      </c>
      <c r="O84" t="str">
        <f t="shared" si="5"/>
        <v>Medium</v>
      </c>
      <c r="P84" t="str">
        <f>_xlfn.XLOOKUP(Table1[[#This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IF(_xlfn.XLOOKUP('orders '!C85,customers!$A$1:$A$1001,customers!$C$1:$C$1001,,0)=0,"",_xlfn.XLOOKUP('orders '!C85,customers!$A$1:$A$1001,customers!$C$1:$C$1001,,0))</f>
        <v/>
      </c>
      <c r="H85" s="2" t="str">
        <f>_xlfn.XLOOKUP('orders '!C85,customers!$A$1:$A$1001,customers!$G$1:$G$1001,,0)</f>
        <v>United States</v>
      </c>
      <c r="I85" t="str">
        <f>INDEX(products!$A$1:$G$49,MATCH('orders '!$D85,products!$A$1:$A$49,0),MATCH('orders '!I$1,products!$A$1:$G$1,0))</f>
        <v>Rob</v>
      </c>
      <c r="J85" t="str">
        <f>INDEX(products!$A$1:$G$49,MATCH('orders '!$D85,products!$A$1:$A$49,0),MATCH('orders '!J$1,products!$A$1:$G$1,0))</f>
        <v>D</v>
      </c>
      <c r="K85" s="6">
        <f>INDEX(products!$A$1:$G$49,MATCH('orders '!$D85,products!$A$1:$A$49,0),MATCH('orders '!K$1,products!$A$1:$G$1,0))</f>
        <v>2.5</v>
      </c>
      <c r="L85" s="8">
        <f>INDEX(products!$A$1:$G$49,MATCH('orders '!$D85,products!$A$1:$A$49,0),MATCH('orders '!L$1,products!$A$1:$G$1,0))</f>
        <v>20.584999999999997</v>
      </c>
      <c r="M85" s="8">
        <f t="shared" si="3"/>
        <v>82.339999999999989</v>
      </c>
      <c r="N85" t="str">
        <f t="shared" si="4"/>
        <v>Robusta</v>
      </c>
      <c r="O85" t="str">
        <f t="shared" si="5"/>
        <v>Dark</v>
      </c>
      <c r="P85" t="str">
        <f>_xlfn.XLOOKUP(Table1[[#This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IF(_xlfn.XLOOKUP('orders '!C86,customers!$A$1:$A$1001,customers!$C$1:$C$1001,,0)=0,"",_xlfn.XLOOKUP('orders '!C86,customers!$A$1:$A$1001,customers!$C$1:$C$1001,,0))</f>
        <v>zsherewood2c@apache.org</v>
      </c>
      <c r="H86" s="2" t="str">
        <f>_xlfn.XLOOKUP('orders '!C86,customers!$A$1:$A$1001,customers!$G$1:$G$1001,,0)</f>
        <v>United States</v>
      </c>
      <c r="I86" t="str">
        <f>INDEX(products!$A$1:$G$49,MATCH('orders '!$D86,products!$A$1:$A$49,0),MATCH('orders '!I$1,products!$A$1:$G$1,0))</f>
        <v>Lib</v>
      </c>
      <c r="J86" t="str">
        <f>INDEX(products!$A$1:$G$49,MATCH('orders '!$D86,products!$A$1:$A$49,0),MATCH('orders '!J$1,products!$A$1:$G$1,0))</f>
        <v>L</v>
      </c>
      <c r="K86" s="6">
        <f>INDEX(products!$A$1:$G$49,MATCH('orders '!$D86,products!$A$1:$A$49,0),MATCH('orders '!K$1,products!$A$1:$G$1,0))</f>
        <v>0.5</v>
      </c>
      <c r="L86" s="8">
        <f>INDEX(products!$A$1:$G$49,MATCH('orders '!$D86,products!$A$1:$A$49,0),MATCH('orders '!L$1,products!$A$1:$G$1,0))</f>
        <v>9.51</v>
      </c>
      <c r="M86" s="8">
        <f t="shared" si="3"/>
        <v>9.51</v>
      </c>
      <c r="N86" t="str">
        <f t="shared" si="4"/>
        <v>Liberica</v>
      </c>
      <c r="O86" t="str">
        <f t="shared" si="5"/>
        <v>Light</v>
      </c>
      <c r="P86" t="str">
        <f>_xlfn.XLOOKUP(Table1[[#This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IF(_xlfn.XLOOKUP('orders '!C87,customers!$A$1:$A$1001,customers!$C$1:$C$1001,,0)=0,"",_xlfn.XLOOKUP('orders '!C87,customers!$A$1:$A$1001,customers!$C$1:$C$1001,,0))</f>
        <v>jdufaire2d@fc2.com</v>
      </c>
      <c r="H87" s="2" t="str">
        <f>_xlfn.XLOOKUP('orders '!C87,customers!$A$1:$A$1001,customers!$G$1:$G$1001,,0)</f>
        <v>United States</v>
      </c>
      <c r="I87" t="str">
        <f>INDEX(products!$A$1:$G$49,MATCH('orders '!$D87,products!$A$1:$A$49,0),MATCH('orders '!I$1,products!$A$1:$G$1,0))</f>
        <v>Ara</v>
      </c>
      <c r="J87" t="str">
        <f>INDEX(products!$A$1:$G$49,MATCH('orders '!$D87,products!$A$1:$A$49,0),MATCH('orders '!J$1,products!$A$1:$G$1,0))</f>
        <v>L</v>
      </c>
      <c r="K87" s="6">
        <f>INDEX(products!$A$1:$G$49,MATCH('orders '!$D87,products!$A$1:$A$49,0),MATCH('orders '!K$1,products!$A$1:$G$1,0))</f>
        <v>2.5</v>
      </c>
      <c r="L87" s="8">
        <f>INDEX(products!$A$1:$G$49,MATCH('orders '!$D87,products!$A$1:$A$49,0),MATCH('orders '!L$1,products!$A$1:$G$1,0))</f>
        <v>29.784999999999997</v>
      </c>
      <c r="M87" s="8">
        <f t="shared" si="3"/>
        <v>89.35499999999999</v>
      </c>
      <c r="N87" t="str">
        <f t="shared" si="4"/>
        <v>Arabica</v>
      </c>
      <c r="O87" t="str">
        <f t="shared" si="5"/>
        <v>Light</v>
      </c>
      <c r="P87" t="str">
        <f>_xlfn.XLOOKUP(Table1[[#This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IF(_xlfn.XLOOKUP('orders '!C88,customers!$A$1:$A$1001,customers!$C$1:$C$1001,,0)=0,"",_xlfn.XLOOKUP('orders '!C88,customers!$A$1:$A$1001,customers!$C$1:$C$1001,,0))</f>
        <v>jdufaire2d@fc2.com</v>
      </c>
      <c r="H88" s="2" t="str">
        <f>_xlfn.XLOOKUP('orders '!C88,customers!$A$1:$A$1001,customers!$G$1:$G$1001,,0)</f>
        <v>United States</v>
      </c>
      <c r="I88" t="str">
        <f>INDEX(products!$A$1:$G$49,MATCH('orders '!$D88,products!$A$1:$A$49,0),MATCH('orders '!I$1,products!$A$1:$G$1,0))</f>
        <v>Ara</v>
      </c>
      <c r="J88" t="str">
        <f>INDEX(products!$A$1:$G$49,MATCH('orders '!$D88,products!$A$1:$A$49,0),MATCH('orders '!J$1,products!$A$1:$G$1,0))</f>
        <v>D</v>
      </c>
      <c r="K88" s="6">
        <f>INDEX(products!$A$1:$G$49,MATCH('orders '!$D88,products!$A$1:$A$49,0),MATCH('orders '!K$1,products!$A$1:$G$1,0))</f>
        <v>0.2</v>
      </c>
      <c r="L88" s="8">
        <f>INDEX(products!$A$1:$G$49,MATCH('orders '!$D88,products!$A$1:$A$49,0),MATCH('orders '!L$1,products!$A$1:$G$1,0))</f>
        <v>2.9849999999999999</v>
      </c>
      <c r="M88" s="8">
        <f t="shared" si="3"/>
        <v>11.94</v>
      </c>
      <c r="N88" t="str">
        <f t="shared" si="4"/>
        <v>Arabica</v>
      </c>
      <c r="O88" t="str">
        <f t="shared" si="5"/>
        <v>Dark</v>
      </c>
      <c r="P88" t="str">
        <f>_xlfn.XLOOKUP(Table1[[#This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IF(_xlfn.XLOOKUP('orders '!C89,customers!$A$1:$A$1001,customers!$C$1:$C$1001,,0)=0,"",_xlfn.XLOOKUP('orders '!C89,customers!$A$1:$A$1001,customers!$C$1:$C$1001,,0))</f>
        <v>bkeaveney2f@netlog.com</v>
      </c>
      <c r="H89" s="2" t="str">
        <f>_xlfn.XLOOKUP('orders '!C89,customers!$A$1:$A$1001,customers!$G$1:$G$1001,,0)</f>
        <v>United States</v>
      </c>
      <c r="I89" t="str">
        <f>INDEX(products!$A$1:$G$49,MATCH('orders '!$D89,products!$A$1:$A$49,0),MATCH('orders '!I$1,products!$A$1:$G$1,0))</f>
        <v>Ara</v>
      </c>
      <c r="J89" t="str">
        <f>INDEX(products!$A$1:$G$49,MATCH('orders '!$D89,products!$A$1:$A$49,0),MATCH('orders '!J$1,products!$A$1:$G$1,0))</f>
        <v>M</v>
      </c>
      <c r="K89" s="6">
        <f>INDEX(products!$A$1:$G$49,MATCH('orders '!$D89,products!$A$1:$A$49,0),MATCH('orders '!K$1,products!$A$1:$G$1,0))</f>
        <v>1</v>
      </c>
      <c r="L89" s="8">
        <f>INDEX(products!$A$1:$G$49,MATCH('orders '!$D89,products!$A$1:$A$49,0),MATCH('orders '!L$1,products!$A$1:$G$1,0))</f>
        <v>11.25</v>
      </c>
      <c r="M89" s="8">
        <f t="shared" si="3"/>
        <v>33.75</v>
      </c>
      <c r="N89" t="str">
        <f t="shared" si="4"/>
        <v>Arabica</v>
      </c>
      <c r="O89" t="str">
        <f t="shared" si="5"/>
        <v>Medium</v>
      </c>
      <c r="P89" t="str">
        <f>_xlfn.XLOOKUP(Table1[[#This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IF(_xlfn.XLOOKUP('orders '!C90,customers!$A$1:$A$1001,customers!$C$1:$C$1001,,0)=0,"",_xlfn.XLOOKUP('orders '!C90,customers!$A$1:$A$1001,customers!$C$1:$C$1001,,0))</f>
        <v>egrise2g@cargocollective.com</v>
      </c>
      <c r="H90" s="2" t="str">
        <f>_xlfn.XLOOKUP('orders '!C90,customers!$A$1:$A$1001,customers!$G$1:$G$1001,,0)</f>
        <v>United States</v>
      </c>
      <c r="I90" t="str">
        <f>INDEX(products!$A$1:$G$49,MATCH('orders '!$D90,products!$A$1:$A$49,0),MATCH('orders '!I$1,products!$A$1:$G$1,0))</f>
        <v>Rob</v>
      </c>
      <c r="J90" t="str">
        <f>INDEX(products!$A$1:$G$49,MATCH('orders '!$D90,products!$A$1:$A$49,0),MATCH('orders '!J$1,products!$A$1:$G$1,0))</f>
        <v>L</v>
      </c>
      <c r="K90" s="6">
        <f>INDEX(products!$A$1:$G$49,MATCH('orders '!$D90,products!$A$1:$A$49,0),MATCH('orders '!K$1,products!$A$1:$G$1,0))</f>
        <v>1</v>
      </c>
      <c r="L90" s="8">
        <f>INDEX(products!$A$1:$G$49,MATCH('orders '!$D90,products!$A$1:$A$49,0),MATCH('orders '!L$1,products!$A$1:$G$1,0))</f>
        <v>11.95</v>
      </c>
      <c r="M90" s="8">
        <f t="shared" si="3"/>
        <v>35.849999999999994</v>
      </c>
      <c r="N90" t="str">
        <f t="shared" si="4"/>
        <v>Robusta</v>
      </c>
      <c r="O90" t="str">
        <f t="shared" si="5"/>
        <v>Light</v>
      </c>
      <c r="P90" t="str">
        <f>_xlfn.XLOOKUP(Table1[[#This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IF(_xlfn.XLOOKUP('orders '!C91,customers!$A$1:$A$1001,customers!$C$1:$C$1001,,0)=0,"",_xlfn.XLOOKUP('orders '!C91,customers!$A$1:$A$1001,customers!$C$1:$C$1001,,0))</f>
        <v>tgottelier2h@vistaprint.com</v>
      </c>
      <c r="H91" s="2" t="str">
        <f>_xlfn.XLOOKUP('orders '!C91,customers!$A$1:$A$1001,customers!$G$1:$G$1001,,0)</f>
        <v>United States</v>
      </c>
      <c r="I91" t="str">
        <f>INDEX(products!$A$1:$G$49,MATCH('orders '!$D91,products!$A$1:$A$49,0),MATCH('orders '!I$1,products!$A$1:$G$1,0))</f>
        <v>Ara</v>
      </c>
      <c r="J91" t="str">
        <f>INDEX(products!$A$1:$G$49,MATCH('orders '!$D91,products!$A$1:$A$49,0),MATCH('orders '!J$1,products!$A$1:$G$1,0))</f>
        <v>L</v>
      </c>
      <c r="K91" s="6">
        <f>INDEX(products!$A$1:$G$49,MATCH('orders '!$D91,products!$A$1:$A$49,0),MATCH('orders '!K$1,products!$A$1:$G$1,0))</f>
        <v>1</v>
      </c>
      <c r="L91" s="8">
        <f>INDEX(products!$A$1:$G$49,MATCH('orders '!$D91,products!$A$1:$A$49,0),MATCH('orders '!L$1,products!$A$1:$G$1,0))</f>
        <v>12.95</v>
      </c>
      <c r="M91" s="8">
        <f t="shared" si="3"/>
        <v>77.699999999999989</v>
      </c>
      <c r="N91" t="str">
        <f t="shared" si="4"/>
        <v>Arabica</v>
      </c>
      <c r="O91" t="str">
        <f t="shared" si="5"/>
        <v>Light</v>
      </c>
      <c r="P91" t="str">
        <f>_xlfn.XLOOKUP(Table1[[#This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IF(_xlfn.XLOOKUP('orders '!C92,customers!$A$1:$A$1001,customers!$C$1:$C$1001,,0)=0,"",_xlfn.XLOOKUP('orders '!C92,customers!$A$1:$A$1001,customers!$C$1:$C$1001,,0))</f>
        <v/>
      </c>
      <c r="H92" s="2" t="str">
        <f>_xlfn.XLOOKUP('orders '!C92,customers!$A$1:$A$1001,customers!$G$1:$G$1001,,0)</f>
        <v>Ireland</v>
      </c>
      <c r="I92" t="str">
        <f>INDEX(products!$A$1:$G$49,MATCH('orders '!$D92,products!$A$1:$A$49,0),MATCH('orders '!I$1,products!$A$1:$G$1,0))</f>
        <v>Ara</v>
      </c>
      <c r="J92" t="str">
        <f>INDEX(products!$A$1:$G$49,MATCH('orders '!$D92,products!$A$1:$A$49,0),MATCH('orders '!J$1,products!$A$1:$G$1,0))</f>
        <v>L</v>
      </c>
      <c r="K92" s="6">
        <f>INDEX(products!$A$1:$G$49,MATCH('orders '!$D92,products!$A$1:$A$49,0),MATCH('orders '!K$1,products!$A$1:$G$1,0))</f>
        <v>1</v>
      </c>
      <c r="L92" s="8">
        <f>INDEX(products!$A$1:$G$49,MATCH('orders '!$D92,products!$A$1:$A$49,0),MATCH('orders '!L$1,products!$A$1:$G$1,0))</f>
        <v>12.95</v>
      </c>
      <c r="M92" s="8">
        <f t="shared" si="3"/>
        <v>51.8</v>
      </c>
      <c r="N92" t="str">
        <f t="shared" si="4"/>
        <v>Arabica</v>
      </c>
      <c r="O92" t="str">
        <f t="shared" si="5"/>
        <v>Light</v>
      </c>
      <c r="P92" t="str">
        <f>_xlfn.XLOOKUP(Table1[[#This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IF(_xlfn.XLOOKUP('orders '!C93,customers!$A$1:$A$1001,customers!$C$1:$C$1001,,0)=0,"",_xlfn.XLOOKUP('orders '!C93,customers!$A$1:$A$1001,customers!$C$1:$C$1001,,0))</f>
        <v>agreenhead2j@dailymail.co.uk</v>
      </c>
      <c r="H93" s="2" t="str">
        <f>_xlfn.XLOOKUP('orders '!C93,customers!$A$1:$A$1001,customers!$G$1:$G$1001,,0)</f>
        <v>United States</v>
      </c>
      <c r="I93" t="str">
        <f>INDEX(products!$A$1:$G$49,MATCH('orders '!$D93,products!$A$1:$A$49,0),MATCH('orders '!I$1,products!$A$1:$G$1,0))</f>
        <v>Ara</v>
      </c>
      <c r="J93" t="str">
        <f>INDEX(products!$A$1:$G$49,MATCH('orders '!$D93,products!$A$1:$A$49,0),MATCH('orders '!J$1,products!$A$1:$G$1,0))</f>
        <v>M</v>
      </c>
      <c r="K93" s="6">
        <f>INDEX(products!$A$1:$G$49,MATCH('orders '!$D93,products!$A$1:$A$49,0),MATCH('orders '!K$1,products!$A$1:$G$1,0))</f>
        <v>2.5</v>
      </c>
      <c r="L93" s="8">
        <f>INDEX(products!$A$1:$G$49,MATCH('orders '!$D93,products!$A$1:$A$49,0),MATCH('orders '!L$1,products!$A$1:$G$1,0))</f>
        <v>25.874999999999996</v>
      </c>
      <c r="M93" s="8">
        <f t="shared" si="3"/>
        <v>103.49999999999999</v>
      </c>
      <c r="N93" t="str">
        <f t="shared" si="4"/>
        <v>Arabica</v>
      </c>
      <c r="O93" t="str">
        <f t="shared" si="5"/>
        <v>Medium</v>
      </c>
      <c r="P93" t="str">
        <f>_xlfn.XLOOKUP(Table1[[#This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IF(_xlfn.XLOOKUP('orders '!C94,customers!$A$1:$A$1001,customers!$C$1:$C$1001,,0)=0,"",_xlfn.XLOOKUP('orders '!C94,customers!$A$1:$A$1001,customers!$C$1:$C$1001,,0))</f>
        <v/>
      </c>
      <c r="H94" s="2" t="str">
        <f>_xlfn.XLOOKUP('orders '!C94,customers!$A$1:$A$1001,customers!$G$1:$G$1001,,0)</f>
        <v>United States</v>
      </c>
      <c r="I94" t="str">
        <f>INDEX(products!$A$1:$G$49,MATCH('orders '!$D94,products!$A$1:$A$49,0),MATCH('orders '!I$1,products!$A$1:$G$1,0))</f>
        <v>Exc</v>
      </c>
      <c r="J94" t="str">
        <f>INDEX(products!$A$1:$G$49,MATCH('orders '!$D94,products!$A$1:$A$49,0),MATCH('orders '!J$1,products!$A$1:$G$1,0))</f>
        <v>L</v>
      </c>
      <c r="K94" s="6">
        <f>INDEX(products!$A$1:$G$49,MATCH('orders '!$D94,products!$A$1:$A$49,0),MATCH('orders '!K$1,products!$A$1:$G$1,0))</f>
        <v>1</v>
      </c>
      <c r="L94" s="8">
        <f>INDEX(products!$A$1:$G$49,MATCH('orders '!$D94,products!$A$1:$A$49,0),MATCH('orders '!L$1,products!$A$1:$G$1,0))</f>
        <v>14.85</v>
      </c>
      <c r="M94" s="8">
        <f t="shared" si="3"/>
        <v>44.55</v>
      </c>
      <c r="N94" t="str">
        <f t="shared" si="4"/>
        <v>Excelsa</v>
      </c>
      <c r="O94" t="str">
        <f t="shared" si="5"/>
        <v>Light</v>
      </c>
      <c r="P94" t="str">
        <f>_xlfn.XLOOKUP(Table1[[#This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IF(_xlfn.XLOOKUP('orders '!C95,customers!$A$1:$A$1001,customers!$C$1:$C$1001,,0)=0,"",_xlfn.XLOOKUP('orders '!C95,customers!$A$1:$A$1001,customers!$C$1:$C$1001,,0))</f>
        <v>elangcaster2l@spotify.com</v>
      </c>
      <c r="H95" s="2" t="str">
        <f>_xlfn.XLOOKUP('orders '!C95,customers!$A$1:$A$1001,customers!$G$1:$G$1001,,0)</f>
        <v>United Kingdom</v>
      </c>
      <c r="I95" t="str">
        <f>INDEX(products!$A$1:$G$49,MATCH('orders '!$D95,products!$A$1:$A$49,0),MATCH('orders '!I$1,products!$A$1:$G$1,0))</f>
        <v>Exc</v>
      </c>
      <c r="J95" t="str">
        <f>INDEX(products!$A$1:$G$49,MATCH('orders '!$D95,products!$A$1:$A$49,0),MATCH('orders '!J$1,products!$A$1:$G$1,0))</f>
        <v>L</v>
      </c>
      <c r="K95" s="6">
        <f>INDEX(products!$A$1:$G$49,MATCH('orders '!$D95,products!$A$1:$A$49,0),MATCH('orders '!K$1,products!$A$1:$G$1,0))</f>
        <v>0.5</v>
      </c>
      <c r="L95" s="8">
        <f>INDEX(products!$A$1:$G$49,MATCH('orders '!$D95,products!$A$1:$A$49,0),MATCH('orders '!L$1,products!$A$1:$G$1,0))</f>
        <v>8.91</v>
      </c>
      <c r="M95" s="8">
        <f t="shared" si="3"/>
        <v>35.64</v>
      </c>
      <c r="N95" t="str">
        <f t="shared" si="4"/>
        <v>Excelsa</v>
      </c>
      <c r="O95" t="str">
        <f t="shared" si="5"/>
        <v>Light</v>
      </c>
      <c r="P95" t="str">
        <f>_xlfn.XLOOKUP(Table1[[#This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IF(_xlfn.XLOOKUP('orders '!C96,customers!$A$1:$A$1001,customers!$C$1:$C$1001,,0)=0,"",_xlfn.XLOOKUP('orders '!C96,customers!$A$1:$A$1001,customers!$C$1:$C$1001,,0))</f>
        <v/>
      </c>
      <c r="H96" s="2" t="str">
        <f>_xlfn.XLOOKUP('orders '!C96,customers!$A$1:$A$1001,customers!$G$1:$G$1001,,0)</f>
        <v>Ireland</v>
      </c>
      <c r="I96" t="str">
        <f>INDEX(products!$A$1:$G$49,MATCH('orders '!$D96,products!$A$1:$A$49,0),MATCH('orders '!I$1,products!$A$1:$G$1,0))</f>
        <v>Ara</v>
      </c>
      <c r="J96" t="str">
        <f>INDEX(products!$A$1:$G$49,MATCH('orders '!$D96,products!$A$1:$A$49,0),MATCH('orders '!J$1,products!$A$1:$G$1,0))</f>
        <v>D</v>
      </c>
      <c r="K96" s="6">
        <f>INDEX(products!$A$1:$G$49,MATCH('orders '!$D96,products!$A$1:$A$49,0),MATCH('orders '!K$1,products!$A$1:$G$1,0))</f>
        <v>0.2</v>
      </c>
      <c r="L96" s="8">
        <f>INDEX(products!$A$1:$G$49,MATCH('orders '!$D96,products!$A$1:$A$49,0),MATCH('orders '!L$1,products!$A$1:$G$1,0))</f>
        <v>2.9849999999999999</v>
      </c>
      <c r="M96" s="8">
        <f t="shared" si="3"/>
        <v>17.91</v>
      </c>
      <c r="N96" t="str">
        <f t="shared" si="4"/>
        <v>Arabica</v>
      </c>
      <c r="O96" t="str">
        <f t="shared" si="5"/>
        <v>Dark</v>
      </c>
      <c r="P96" t="str">
        <f>_xlfn.XLOOKUP(Table1[[#This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IF(_xlfn.XLOOKUP('orders '!C97,customers!$A$1:$A$1001,customers!$C$1:$C$1001,,0)=0,"",_xlfn.XLOOKUP('orders '!C97,customers!$A$1:$A$1001,customers!$C$1:$C$1001,,0))</f>
        <v>nmagauran2n@51.la</v>
      </c>
      <c r="H97" s="2" t="str">
        <f>_xlfn.XLOOKUP('orders '!C97,customers!$A$1:$A$1001,customers!$G$1:$G$1001,,0)</f>
        <v>United States</v>
      </c>
      <c r="I97" t="str">
        <f>INDEX(products!$A$1:$G$49,MATCH('orders '!$D97,products!$A$1:$A$49,0),MATCH('orders '!I$1,products!$A$1:$G$1,0))</f>
        <v>Ara</v>
      </c>
      <c r="J97" t="str">
        <f>INDEX(products!$A$1:$G$49,MATCH('orders '!$D97,products!$A$1:$A$49,0),MATCH('orders '!J$1,products!$A$1:$G$1,0))</f>
        <v>M</v>
      </c>
      <c r="K97" s="6">
        <f>INDEX(products!$A$1:$G$49,MATCH('orders '!$D97,products!$A$1:$A$49,0),MATCH('orders '!K$1,products!$A$1:$G$1,0))</f>
        <v>2.5</v>
      </c>
      <c r="L97" s="8">
        <f>INDEX(products!$A$1:$G$49,MATCH('orders '!$D97,products!$A$1:$A$49,0),MATCH('orders '!L$1,products!$A$1:$G$1,0))</f>
        <v>25.874999999999996</v>
      </c>
      <c r="M97" s="8">
        <f t="shared" si="3"/>
        <v>155.24999999999997</v>
      </c>
      <c r="N97" t="str">
        <f t="shared" si="4"/>
        <v>Arabica</v>
      </c>
      <c r="O97" t="str">
        <f t="shared" si="5"/>
        <v>Medium</v>
      </c>
      <c r="P97" t="str">
        <f>_xlfn.XLOOKUP(Table1[[#This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IF(_xlfn.XLOOKUP('orders '!C98,customers!$A$1:$A$1001,customers!$C$1:$C$1001,,0)=0,"",_xlfn.XLOOKUP('orders '!C98,customers!$A$1:$A$1001,customers!$C$1:$C$1001,,0))</f>
        <v>vkirdsch2o@google.fr</v>
      </c>
      <c r="H98" s="2" t="str">
        <f>_xlfn.XLOOKUP('orders '!C98,customers!$A$1:$A$1001,customers!$G$1:$G$1001,,0)</f>
        <v>United States</v>
      </c>
      <c r="I98" t="str">
        <f>INDEX(products!$A$1:$G$49,MATCH('orders '!$D98,products!$A$1:$A$49,0),MATCH('orders '!I$1,products!$A$1:$G$1,0))</f>
        <v>Ara</v>
      </c>
      <c r="J98" t="str">
        <f>INDEX(products!$A$1:$G$49,MATCH('orders '!$D98,products!$A$1:$A$49,0),MATCH('orders '!J$1,products!$A$1:$G$1,0))</f>
        <v>D</v>
      </c>
      <c r="K98" s="6">
        <f>INDEX(products!$A$1:$G$49,MATCH('orders '!$D98,products!$A$1:$A$49,0),MATCH('orders '!K$1,products!$A$1:$G$1,0))</f>
        <v>0.2</v>
      </c>
      <c r="L98" s="8">
        <f>INDEX(products!$A$1:$G$49,MATCH('orders '!$D98,products!$A$1:$A$49,0),MATCH('orders '!L$1,products!$A$1:$G$1,0))</f>
        <v>2.9849999999999999</v>
      </c>
      <c r="M98" s="8">
        <f t="shared" si="3"/>
        <v>5.97</v>
      </c>
      <c r="N98" t="str">
        <f t="shared" si="4"/>
        <v>Arabica</v>
      </c>
      <c r="O98" t="str">
        <f t="shared" si="5"/>
        <v>Dark</v>
      </c>
      <c r="P98" t="str">
        <f>_xlfn.XLOOKUP(Table1[[#This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IF(_xlfn.XLOOKUP('orders '!C99,customers!$A$1:$A$1001,customers!$C$1:$C$1001,,0)=0,"",_xlfn.XLOOKUP('orders '!C99,customers!$A$1:$A$1001,customers!$C$1:$C$1001,,0))</f>
        <v>iwhapple2p@com.com</v>
      </c>
      <c r="H99" s="2" t="str">
        <f>_xlfn.XLOOKUP('orders '!C99,customers!$A$1:$A$1001,customers!$G$1:$G$1001,,0)</f>
        <v>United States</v>
      </c>
      <c r="I99" t="str">
        <f>INDEX(products!$A$1:$G$49,MATCH('orders '!$D99,products!$A$1:$A$49,0),MATCH('orders '!I$1,products!$A$1:$G$1,0))</f>
        <v>Ara</v>
      </c>
      <c r="J99" t="str">
        <f>INDEX(products!$A$1:$G$49,MATCH('orders '!$D99,products!$A$1:$A$49,0),MATCH('orders '!J$1,products!$A$1:$G$1,0))</f>
        <v>M</v>
      </c>
      <c r="K99" s="6">
        <f>INDEX(products!$A$1:$G$49,MATCH('orders '!$D99,products!$A$1:$A$49,0),MATCH('orders '!K$1,products!$A$1:$G$1,0))</f>
        <v>0.5</v>
      </c>
      <c r="L99" s="8">
        <f>INDEX(products!$A$1:$G$49,MATCH('orders '!$D99,products!$A$1:$A$49,0),MATCH('orders '!L$1,products!$A$1:$G$1,0))</f>
        <v>6.75</v>
      </c>
      <c r="M99" s="8">
        <f t="shared" si="3"/>
        <v>13.5</v>
      </c>
      <c r="N99" t="str">
        <f t="shared" si="4"/>
        <v>Arabica</v>
      </c>
      <c r="O99" t="str">
        <f t="shared" si="5"/>
        <v>Medium</v>
      </c>
      <c r="P99" t="str">
        <f>_xlfn.XLOOKUP(Table1[[#This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IF(_xlfn.XLOOKUP('orders '!C100,customers!$A$1:$A$1001,customers!$C$1:$C$1001,,0)=0,"",_xlfn.XLOOKUP('orders '!C100,customers!$A$1:$A$1001,customers!$C$1:$C$1001,,0))</f>
        <v/>
      </c>
      <c r="H100" s="2" t="str">
        <f>_xlfn.XLOOKUP('orders '!C100,customers!$A$1:$A$1001,customers!$G$1:$G$1001,,0)</f>
        <v>Ireland</v>
      </c>
      <c r="I100" t="str">
        <f>INDEX(products!$A$1:$G$49,MATCH('orders '!$D100,products!$A$1:$A$49,0),MATCH('orders '!I$1,products!$A$1:$G$1,0))</f>
        <v>Ara</v>
      </c>
      <c r="J100" t="str">
        <f>INDEX(products!$A$1:$G$49,MATCH('orders '!$D100,products!$A$1:$A$49,0),MATCH('orders '!J$1,products!$A$1:$G$1,0))</f>
        <v>D</v>
      </c>
      <c r="K100" s="6">
        <f>INDEX(products!$A$1:$G$49,MATCH('orders '!$D100,products!$A$1:$A$49,0),MATCH('orders '!K$1,products!$A$1:$G$1,0))</f>
        <v>0.2</v>
      </c>
      <c r="L100" s="8">
        <f>INDEX(products!$A$1:$G$49,MATCH('orders '!$D100,products!$A$1:$A$49,0),MATCH('orders '!L$1,products!$A$1:$G$1,0))</f>
        <v>2.9849999999999999</v>
      </c>
      <c r="M100" s="8">
        <f t="shared" si="3"/>
        <v>2.9849999999999999</v>
      </c>
      <c r="N100" t="str">
        <f t="shared" si="4"/>
        <v>Arabica</v>
      </c>
      <c r="O100" t="str">
        <f t="shared" si="5"/>
        <v>Dark</v>
      </c>
      <c r="P100" t="str">
        <f>_xlfn.XLOOKUP(Table1[[#This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IF(_xlfn.XLOOKUP('orders '!C101,customers!$A$1:$A$1001,customers!$C$1:$C$1001,,0)=0,"",_xlfn.XLOOKUP('orders '!C101,customers!$A$1:$A$1001,customers!$C$1:$C$1001,,0))</f>
        <v/>
      </c>
      <c r="H101" s="2" t="str">
        <f>_xlfn.XLOOKUP('orders '!C101,customers!$A$1:$A$1001,customers!$G$1:$G$1001,,0)</f>
        <v>United States</v>
      </c>
      <c r="I101" t="str">
        <f>INDEX(products!$A$1:$G$49,MATCH('orders '!$D101,products!$A$1:$A$49,0),MATCH('orders '!I$1,products!$A$1:$G$1,0))</f>
        <v>Lib</v>
      </c>
      <c r="J101" t="str">
        <f>INDEX(products!$A$1:$G$49,MATCH('orders '!$D101,products!$A$1:$A$49,0),MATCH('orders '!J$1,products!$A$1:$G$1,0))</f>
        <v>M</v>
      </c>
      <c r="K101" s="6">
        <f>INDEX(products!$A$1:$G$49,MATCH('orders '!$D101,products!$A$1:$A$49,0),MATCH('orders '!K$1,products!$A$1:$G$1,0))</f>
        <v>0.2</v>
      </c>
      <c r="L101" s="8">
        <f>INDEX(products!$A$1:$G$49,MATCH('orders '!$D101,products!$A$1:$A$49,0),MATCH('orders '!L$1,products!$A$1:$G$1,0))</f>
        <v>4.3650000000000002</v>
      </c>
      <c r="M101" s="8">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IF(_xlfn.XLOOKUP('orders '!C102,customers!$A$1:$A$1001,customers!$C$1:$C$1001,,0)=0,"",_xlfn.XLOOKUP('orders '!C102,customers!$A$1:$A$1001,customers!$C$1:$C$1001,,0))</f>
        <v/>
      </c>
      <c r="H102" s="2" t="str">
        <f>_xlfn.XLOOKUP('orders '!C102,customers!$A$1:$A$1001,customers!$G$1:$G$1001,,0)</f>
        <v>United States</v>
      </c>
      <c r="I102" t="str">
        <f>INDEX(products!$A$1:$G$49,MATCH('orders '!$D102,products!$A$1:$A$49,0),MATCH('orders '!I$1,products!$A$1:$G$1,0))</f>
        <v>Ara</v>
      </c>
      <c r="J102" t="str">
        <f>INDEX(products!$A$1:$G$49,MATCH('orders '!$D102,products!$A$1:$A$49,0),MATCH('orders '!J$1,products!$A$1:$G$1,0))</f>
        <v>L</v>
      </c>
      <c r="K102" s="6">
        <f>INDEX(products!$A$1:$G$49,MATCH('orders '!$D102,products!$A$1:$A$49,0),MATCH('orders '!K$1,products!$A$1:$G$1,0))</f>
        <v>0.2</v>
      </c>
      <c r="L102" s="8">
        <f>INDEX(products!$A$1:$G$49,MATCH('orders '!$D102,products!$A$1:$A$49,0),MATCH('orders '!L$1,products!$A$1:$G$1,0))</f>
        <v>3.8849999999999998</v>
      </c>
      <c r="M102" s="8">
        <f t="shared" si="3"/>
        <v>7.77</v>
      </c>
      <c r="N102" t="str">
        <f t="shared" si="4"/>
        <v>Arabica</v>
      </c>
      <c r="O102" t="str">
        <f t="shared" si="5"/>
        <v>Light</v>
      </c>
      <c r="P102" t="str">
        <f>_xlfn.XLOOKUP(Table1[[#This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IF(_xlfn.XLOOKUP('orders '!C103,customers!$A$1:$A$1001,customers!$C$1:$C$1001,,0)=0,"",_xlfn.XLOOKUP('orders '!C103,customers!$A$1:$A$1001,customers!$C$1:$C$1001,,0))</f>
        <v>nyoules2t@reference.com</v>
      </c>
      <c r="H103" s="2" t="str">
        <f>_xlfn.XLOOKUP('orders '!C103,customers!$A$1:$A$1001,customers!$G$1:$G$1001,,0)</f>
        <v>Ireland</v>
      </c>
      <c r="I103" t="str">
        <f>INDEX(products!$A$1:$G$49,MATCH('orders '!$D103,products!$A$1:$A$49,0),MATCH('orders '!I$1,products!$A$1:$G$1,0))</f>
        <v>Lib</v>
      </c>
      <c r="J103" t="str">
        <f>INDEX(products!$A$1:$G$49,MATCH('orders '!$D103,products!$A$1:$A$49,0),MATCH('orders '!J$1,products!$A$1:$G$1,0))</f>
        <v>D</v>
      </c>
      <c r="K103" s="6">
        <f>INDEX(products!$A$1:$G$49,MATCH('orders '!$D103,products!$A$1:$A$49,0),MATCH('orders '!K$1,products!$A$1:$G$1,0))</f>
        <v>2.5</v>
      </c>
      <c r="L103" s="8">
        <f>INDEX(products!$A$1:$G$49,MATCH('orders '!$D103,products!$A$1:$A$49,0),MATCH('orders '!L$1,products!$A$1:$G$1,0))</f>
        <v>29.784999999999997</v>
      </c>
      <c r="M103" s="8">
        <f t="shared" si="3"/>
        <v>148.92499999999998</v>
      </c>
      <c r="N103" t="str">
        <f t="shared" si="4"/>
        <v>Liberica</v>
      </c>
      <c r="O103" t="str">
        <f t="shared" si="5"/>
        <v>Dark</v>
      </c>
      <c r="P103" t="str">
        <f>_xlfn.XLOOKUP(Table1[[#This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IF(_xlfn.XLOOKUP('orders '!C104,customers!$A$1:$A$1001,customers!$C$1:$C$1001,,0)=0,"",_xlfn.XLOOKUP('orders '!C104,customers!$A$1:$A$1001,customers!$C$1:$C$1001,,0))</f>
        <v>daizikovitz2u@answers.com</v>
      </c>
      <c r="H104" s="2" t="str">
        <f>_xlfn.XLOOKUP('orders '!C104,customers!$A$1:$A$1001,customers!$G$1:$G$1001,,0)</f>
        <v>Ireland</v>
      </c>
      <c r="I104" t="str">
        <f>INDEX(products!$A$1:$G$49,MATCH('orders '!$D104,products!$A$1:$A$49,0),MATCH('orders '!I$1,products!$A$1:$G$1,0))</f>
        <v>Lib</v>
      </c>
      <c r="J104" t="str">
        <f>INDEX(products!$A$1:$G$49,MATCH('orders '!$D104,products!$A$1:$A$49,0),MATCH('orders '!J$1,products!$A$1:$G$1,0))</f>
        <v>D</v>
      </c>
      <c r="K104" s="6">
        <f>INDEX(products!$A$1:$G$49,MATCH('orders '!$D104,products!$A$1:$A$49,0),MATCH('orders '!K$1,products!$A$1:$G$1,0))</f>
        <v>1</v>
      </c>
      <c r="L104" s="8">
        <f>INDEX(products!$A$1:$G$49,MATCH('orders '!$D104,products!$A$1:$A$49,0),MATCH('orders '!L$1,products!$A$1:$G$1,0))</f>
        <v>12.95</v>
      </c>
      <c r="M104" s="8">
        <f t="shared" si="3"/>
        <v>38.849999999999994</v>
      </c>
      <c r="N104" t="str">
        <f t="shared" si="4"/>
        <v>Liberica</v>
      </c>
      <c r="O104" t="str">
        <f t="shared" si="5"/>
        <v>Dark</v>
      </c>
      <c r="P104" t="str">
        <f>_xlfn.XLOOKUP(Table1[[#This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IF(_xlfn.XLOOKUP('orders '!C105,customers!$A$1:$A$1001,customers!$C$1:$C$1001,,0)=0,"",_xlfn.XLOOKUP('orders '!C105,customers!$A$1:$A$1001,customers!$C$1:$C$1001,,0))</f>
        <v>brevel2v@fastcompany.com</v>
      </c>
      <c r="H105" s="2" t="str">
        <f>_xlfn.XLOOKUP('orders '!C105,customers!$A$1:$A$1001,customers!$G$1:$G$1001,,0)</f>
        <v>United States</v>
      </c>
      <c r="I105" t="str">
        <f>INDEX(products!$A$1:$G$49,MATCH('orders '!$D105,products!$A$1:$A$49,0),MATCH('orders '!I$1,products!$A$1:$G$1,0))</f>
        <v>Rob</v>
      </c>
      <c r="J105" t="str">
        <f>INDEX(products!$A$1:$G$49,MATCH('orders '!$D105,products!$A$1:$A$49,0),MATCH('orders '!J$1,products!$A$1:$G$1,0))</f>
        <v>M</v>
      </c>
      <c r="K105" s="6">
        <f>INDEX(products!$A$1:$G$49,MATCH('orders '!$D105,products!$A$1:$A$49,0),MATCH('orders '!K$1,products!$A$1:$G$1,0))</f>
        <v>0.2</v>
      </c>
      <c r="L105" s="8">
        <f>INDEX(products!$A$1:$G$49,MATCH('orders '!$D105,products!$A$1:$A$49,0),MATCH('orders '!L$1,products!$A$1:$G$1,0))</f>
        <v>2.9849999999999999</v>
      </c>
      <c r="M105" s="8">
        <f t="shared" si="3"/>
        <v>11.94</v>
      </c>
      <c r="N105" t="str">
        <f t="shared" si="4"/>
        <v>Robusta</v>
      </c>
      <c r="O105" t="str">
        <f t="shared" si="5"/>
        <v>Medium</v>
      </c>
      <c r="P105" t="str">
        <f>_xlfn.XLOOKUP(Table1[[#This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IF(_xlfn.XLOOKUP('orders '!C106,customers!$A$1:$A$1001,customers!$C$1:$C$1001,,0)=0,"",_xlfn.XLOOKUP('orders '!C106,customers!$A$1:$A$1001,customers!$C$1:$C$1001,,0))</f>
        <v>epriddis2w@nationalgeographic.com</v>
      </c>
      <c r="H106" s="2" t="str">
        <f>_xlfn.XLOOKUP('orders '!C106,customers!$A$1:$A$1001,customers!$G$1:$G$1001,,0)</f>
        <v>United States</v>
      </c>
      <c r="I106" t="str">
        <f>INDEX(products!$A$1:$G$49,MATCH('orders '!$D106,products!$A$1:$A$49,0),MATCH('orders '!I$1,products!$A$1:$G$1,0))</f>
        <v>Lib</v>
      </c>
      <c r="J106" t="str">
        <f>INDEX(products!$A$1:$G$49,MATCH('orders '!$D106,products!$A$1:$A$49,0),MATCH('orders '!J$1,products!$A$1:$G$1,0))</f>
        <v>M</v>
      </c>
      <c r="K106" s="6">
        <f>INDEX(products!$A$1:$G$49,MATCH('orders '!$D106,products!$A$1:$A$49,0),MATCH('orders '!K$1,products!$A$1:$G$1,0))</f>
        <v>1</v>
      </c>
      <c r="L106" s="8">
        <f>INDEX(products!$A$1:$G$49,MATCH('orders '!$D106,products!$A$1:$A$49,0),MATCH('orders '!L$1,products!$A$1:$G$1,0))</f>
        <v>14.55</v>
      </c>
      <c r="M106" s="8">
        <f t="shared" si="3"/>
        <v>87.300000000000011</v>
      </c>
      <c r="N106" t="str">
        <f t="shared" si="4"/>
        <v>Liberica</v>
      </c>
      <c r="O106" t="str">
        <f t="shared" si="5"/>
        <v>Medium</v>
      </c>
      <c r="P106" t="str">
        <f>_xlfn.XLOOKUP(Table1[[#This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IF(_xlfn.XLOOKUP('orders '!C107,customers!$A$1:$A$1001,customers!$C$1:$C$1001,,0)=0,"",_xlfn.XLOOKUP('orders '!C107,customers!$A$1:$A$1001,customers!$C$1:$C$1001,,0))</f>
        <v>qveel2x@jugem.jp</v>
      </c>
      <c r="H107" s="2" t="str">
        <f>_xlfn.XLOOKUP('orders '!C107,customers!$A$1:$A$1001,customers!$G$1:$G$1001,,0)</f>
        <v>United States</v>
      </c>
      <c r="I107" t="str">
        <f>INDEX(products!$A$1:$G$49,MATCH('orders '!$D107,products!$A$1:$A$49,0),MATCH('orders '!I$1,products!$A$1:$G$1,0))</f>
        <v>Ara</v>
      </c>
      <c r="J107" t="str">
        <f>INDEX(products!$A$1:$G$49,MATCH('orders '!$D107,products!$A$1:$A$49,0),MATCH('orders '!J$1,products!$A$1:$G$1,0))</f>
        <v>M</v>
      </c>
      <c r="K107" s="6">
        <f>INDEX(products!$A$1:$G$49,MATCH('orders '!$D107,products!$A$1:$A$49,0),MATCH('orders '!K$1,products!$A$1:$G$1,0))</f>
        <v>0.5</v>
      </c>
      <c r="L107" s="8">
        <f>INDEX(products!$A$1:$G$49,MATCH('orders '!$D107,products!$A$1:$A$49,0),MATCH('orders '!L$1,products!$A$1:$G$1,0))</f>
        <v>6.75</v>
      </c>
      <c r="M107" s="8">
        <f t="shared" si="3"/>
        <v>40.5</v>
      </c>
      <c r="N107" t="str">
        <f t="shared" si="4"/>
        <v>Arabica</v>
      </c>
      <c r="O107" t="str">
        <f t="shared" si="5"/>
        <v>Medium</v>
      </c>
      <c r="P107" t="str">
        <f>_xlfn.XLOOKUP(Table1[[#This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IF(_xlfn.XLOOKUP('orders '!C108,customers!$A$1:$A$1001,customers!$C$1:$C$1001,,0)=0,"",_xlfn.XLOOKUP('orders '!C108,customers!$A$1:$A$1001,customers!$C$1:$C$1001,,0))</f>
        <v>lconyers2y@twitter.com</v>
      </c>
      <c r="H108" s="2" t="str">
        <f>_xlfn.XLOOKUP('orders '!C108,customers!$A$1:$A$1001,customers!$G$1:$G$1001,,0)</f>
        <v>United States</v>
      </c>
      <c r="I108" t="str">
        <f>INDEX(products!$A$1:$G$49,MATCH('orders '!$D108,products!$A$1:$A$49,0),MATCH('orders '!I$1,products!$A$1:$G$1,0))</f>
        <v>Exc</v>
      </c>
      <c r="J108" t="str">
        <f>INDEX(products!$A$1:$G$49,MATCH('orders '!$D108,products!$A$1:$A$49,0),MATCH('orders '!J$1,products!$A$1:$G$1,0))</f>
        <v>D</v>
      </c>
      <c r="K108" s="6">
        <f>INDEX(products!$A$1:$G$49,MATCH('orders '!$D108,products!$A$1:$A$49,0),MATCH('orders '!K$1,products!$A$1:$G$1,0))</f>
        <v>1</v>
      </c>
      <c r="L108" s="8">
        <f>INDEX(products!$A$1:$G$49,MATCH('orders '!$D108,products!$A$1:$A$49,0),MATCH('orders '!L$1,products!$A$1:$G$1,0))</f>
        <v>12.15</v>
      </c>
      <c r="M108" s="8">
        <f t="shared" si="3"/>
        <v>24.3</v>
      </c>
      <c r="N108" t="str">
        <f t="shared" si="4"/>
        <v>Excelsa</v>
      </c>
      <c r="O108" t="str">
        <f t="shared" si="5"/>
        <v>Dark</v>
      </c>
      <c r="P108" t="str">
        <f>_xlfn.XLOOKUP(Table1[[#This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IF(_xlfn.XLOOKUP('orders '!C109,customers!$A$1:$A$1001,customers!$C$1:$C$1001,,0)=0,"",_xlfn.XLOOKUP('orders '!C109,customers!$A$1:$A$1001,customers!$C$1:$C$1001,,0))</f>
        <v>pwye2z@dagondesign.com</v>
      </c>
      <c r="H109" s="2" t="str">
        <f>_xlfn.XLOOKUP('orders '!C109,customers!$A$1:$A$1001,customers!$G$1:$G$1001,,0)</f>
        <v>United States</v>
      </c>
      <c r="I109" t="str">
        <f>INDEX(products!$A$1:$G$49,MATCH('orders '!$D109,products!$A$1:$A$49,0),MATCH('orders '!I$1,products!$A$1:$G$1,0))</f>
        <v>Rob</v>
      </c>
      <c r="J109" t="str">
        <f>INDEX(products!$A$1:$G$49,MATCH('orders '!$D109,products!$A$1:$A$49,0),MATCH('orders '!J$1,products!$A$1:$G$1,0))</f>
        <v>M</v>
      </c>
      <c r="K109" s="6">
        <f>INDEX(products!$A$1:$G$49,MATCH('orders '!$D109,products!$A$1:$A$49,0),MATCH('orders '!K$1,products!$A$1:$G$1,0))</f>
        <v>0.5</v>
      </c>
      <c r="L109" s="8">
        <f>INDEX(products!$A$1:$G$49,MATCH('orders '!$D109,products!$A$1:$A$49,0),MATCH('orders '!L$1,products!$A$1:$G$1,0))</f>
        <v>5.97</v>
      </c>
      <c r="M109" s="8">
        <f t="shared" si="3"/>
        <v>17.91</v>
      </c>
      <c r="N109" t="str">
        <f t="shared" si="4"/>
        <v>Robusta</v>
      </c>
      <c r="O109" t="str">
        <f t="shared" si="5"/>
        <v>Medium</v>
      </c>
      <c r="P109" t="str">
        <f>_xlfn.XLOOKUP(Table1[[#This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IF(_xlfn.XLOOKUP('orders '!C110,customers!$A$1:$A$1001,customers!$C$1:$C$1001,,0)=0,"",_xlfn.XLOOKUP('orders '!C110,customers!$A$1:$A$1001,customers!$C$1:$C$1001,,0))</f>
        <v/>
      </c>
      <c r="H110" s="2" t="str">
        <f>_xlfn.XLOOKUP('orders '!C110,customers!$A$1:$A$1001,customers!$G$1:$G$1001,,0)</f>
        <v>United States</v>
      </c>
      <c r="I110" t="str">
        <f>INDEX(products!$A$1:$G$49,MATCH('orders '!$D110,products!$A$1:$A$49,0),MATCH('orders '!I$1,products!$A$1:$G$1,0))</f>
        <v>Ara</v>
      </c>
      <c r="J110" t="str">
        <f>INDEX(products!$A$1:$G$49,MATCH('orders '!$D110,products!$A$1:$A$49,0),MATCH('orders '!J$1,products!$A$1:$G$1,0))</f>
        <v>M</v>
      </c>
      <c r="K110" s="6">
        <f>INDEX(products!$A$1:$G$49,MATCH('orders '!$D110,products!$A$1:$A$49,0),MATCH('orders '!K$1,products!$A$1:$G$1,0))</f>
        <v>0.5</v>
      </c>
      <c r="L110" s="8">
        <f>INDEX(products!$A$1:$G$49,MATCH('orders '!$D110,products!$A$1:$A$49,0),MATCH('orders '!L$1,products!$A$1:$G$1,0))</f>
        <v>6.75</v>
      </c>
      <c r="M110" s="8">
        <f t="shared" si="3"/>
        <v>27</v>
      </c>
      <c r="N110" t="str">
        <f t="shared" si="4"/>
        <v>Arabica</v>
      </c>
      <c r="O110" t="str">
        <f t="shared" si="5"/>
        <v>Medium</v>
      </c>
      <c r="P110" t="str">
        <f>_xlfn.XLOOKUP(Table1[[#This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IF(_xlfn.XLOOKUP('orders '!C111,customers!$A$1:$A$1001,customers!$C$1:$C$1001,,0)=0,"",_xlfn.XLOOKUP('orders '!C111,customers!$A$1:$A$1001,customers!$C$1:$C$1001,,0))</f>
        <v>tsheryn31@mtv.com</v>
      </c>
      <c r="H111" s="2" t="str">
        <f>_xlfn.XLOOKUP('orders '!C111,customers!$A$1:$A$1001,customers!$G$1:$G$1001,,0)</f>
        <v>United States</v>
      </c>
      <c r="I111" t="str">
        <f>INDEX(products!$A$1:$G$49,MATCH('orders '!$D111,products!$A$1:$A$49,0),MATCH('orders '!I$1,products!$A$1:$G$1,0))</f>
        <v>Lib</v>
      </c>
      <c r="J111" t="str">
        <f>INDEX(products!$A$1:$G$49,MATCH('orders '!$D111,products!$A$1:$A$49,0),MATCH('orders '!J$1,products!$A$1:$G$1,0))</f>
        <v>D</v>
      </c>
      <c r="K111" s="6">
        <f>INDEX(products!$A$1:$G$49,MATCH('orders '!$D111,products!$A$1:$A$49,0),MATCH('orders '!K$1,products!$A$1:$G$1,0))</f>
        <v>0.5</v>
      </c>
      <c r="L111" s="8">
        <f>INDEX(products!$A$1:$G$49,MATCH('orders '!$D111,products!$A$1:$A$49,0),MATCH('orders '!L$1,products!$A$1:$G$1,0))</f>
        <v>7.77</v>
      </c>
      <c r="M111" s="8">
        <f t="shared" si="3"/>
        <v>7.77</v>
      </c>
      <c r="N111" t="str">
        <f t="shared" si="4"/>
        <v>Liberica</v>
      </c>
      <c r="O111" t="str">
        <f t="shared" si="5"/>
        <v>Dark</v>
      </c>
      <c r="P111" t="str">
        <f>_xlfn.XLOOKUP(Table1[[#This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IF(_xlfn.XLOOKUP('orders '!C112,customers!$A$1:$A$1001,customers!$C$1:$C$1001,,0)=0,"",_xlfn.XLOOKUP('orders '!C112,customers!$A$1:$A$1001,customers!$C$1:$C$1001,,0))</f>
        <v>mredgrave32@cargocollective.com</v>
      </c>
      <c r="H112" s="2" t="str">
        <f>_xlfn.XLOOKUP('orders '!C112,customers!$A$1:$A$1001,customers!$G$1:$G$1001,,0)</f>
        <v>United States</v>
      </c>
      <c r="I112" t="str">
        <f>INDEX(products!$A$1:$G$49,MATCH('orders '!$D112,products!$A$1:$A$49,0),MATCH('orders '!I$1,products!$A$1:$G$1,0))</f>
        <v>Exc</v>
      </c>
      <c r="J112" t="str">
        <f>INDEX(products!$A$1:$G$49,MATCH('orders '!$D112,products!$A$1:$A$49,0),MATCH('orders '!J$1,products!$A$1:$G$1,0))</f>
        <v>L</v>
      </c>
      <c r="K112" s="6">
        <f>INDEX(products!$A$1:$G$49,MATCH('orders '!$D112,products!$A$1:$A$49,0),MATCH('orders '!K$1,products!$A$1:$G$1,0))</f>
        <v>0.2</v>
      </c>
      <c r="L112" s="8">
        <f>INDEX(products!$A$1:$G$49,MATCH('orders '!$D112,products!$A$1:$A$49,0),MATCH('orders '!L$1,products!$A$1:$G$1,0))</f>
        <v>4.4550000000000001</v>
      </c>
      <c r="M112" s="8">
        <f t="shared" si="3"/>
        <v>13.365</v>
      </c>
      <c r="N112" t="str">
        <f t="shared" si="4"/>
        <v>Excelsa</v>
      </c>
      <c r="O112" t="str">
        <f t="shared" si="5"/>
        <v>Light</v>
      </c>
      <c r="P112" t="str">
        <f>_xlfn.XLOOKUP(Table1[[#This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IF(_xlfn.XLOOKUP('orders '!C113,customers!$A$1:$A$1001,customers!$C$1:$C$1001,,0)=0,"",_xlfn.XLOOKUP('orders '!C113,customers!$A$1:$A$1001,customers!$C$1:$C$1001,,0))</f>
        <v>bfominov33@yale.edu</v>
      </c>
      <c r="H113" s="2" t="str">
        <f>_xlfn.XLOOKUP('orders '!C113,customers!$A$1:$A$1001,customers!$G$1:$G$1001,,0)</f>
        <v>United States</v>
      </c>
      <c r="I113" t="str">
        <f>INDEX(products!$A$1:$G$49,MATCH('orders '!$D113,products!$A$1:$A$49,0),MATCH('orders '!I$1,products!$A$1:$G$1,0))</f>
        <v>Rob</v>
      </c>
      <c r="J113" t="str">
        <f>INDEX(products!$A$1:$G$49,MATCH('orders '!$D113,products!$A$1:$A$49,0),MATCH('orders '!J$1,products!$A$1:$G$1,0))</f>
        <v>D</v>
      </c>
      <c r="K113" s="6">
        <f>INDEX(products!$A$1:$G$49,MATCH('orders '!$D113,products!$A$1:$A$49,0),MATCH('orders '!K$1,products!$A$1:$G$1,0))</f>
        <v>0.5</v>
      </c>
      <c r="L113" s="8">
        <f>INDEX(products!$A$1:$G$49,MATCH('orders '!$D113,products!$A$1:$A$49,0),MATCH('orders '!L$1,products!$A$1:$G$1,0))</f>
        <v>5.3699999999999992</v>
      </c>
      <c r="M113" s="8">
        <f t="shared" si="3"/>
        <v>26.849999999999994</v>
      </c>
      <c r="N113" t="str">
        <f t="shared" si="4"/>
        <v>Robusta</v>
      </c>
      <c r="O113" t="str">
        <f t="shared" si="5"/>
        <v>Dark</v>
      </c>
      <c r="P113" t="str">
        <f>_xlfn.XLOOKUP(Table1[[#This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IF(_xlfn.XLOOKUP('orders '!C114,customers!$A$1:$A$1001,customers!$C$1:$C$1001,,0)=0,"",_xlfn.XLOOKUP('orders '!C114,customers!$A$1:$A$1001,customers!$C$1:$C$1001,,0))</f>
        <v>scritchlow34@un.org</v>
      </c>
      <c r="H114" s="2" t="str">
        <f>_xlfn.XLOOKUP('orders '!C114,customers!$A$1:$A$1001,customers!$G$1:$G$1001,,0)</f>
        <v>United States</v>
      </c>
      <c r="I114" t="str">
        <f>INDEX(products!$A$1:$G$49,MATCH('orders '!$D114,products!$A$1:$A$49,0),MATCH('orders '!I$1,products!$A$1:$G$1,0))</f>
        <v>Ara</v>
      </c>
      <c r="J114" t="str">
        <f>INDEX(products!$A$1:$G$49,MATCH('orders '!$D114,products!$A$1:$A$49,0),MATCH('orders '!J$1,products!$A$1:$G$1,0))</f>
        <v>M</v>
      </c>
      <c r="K114" s="6">
        <f>INDEX(products!$A$1:$G$49,MATCH('orders '!$D114,products!$A$1:$A$49,0),MATCH('orders '!K$1,products!$A$1:$G$1,0))</f>
        <v>1</v>
      </c>
      <c r="L114" s="8">
        <f>INDEX(products!$A$1:$G$49,MATCH('orders '!$D114,products!$A$1:$A$49,0),MATCH('orders '!L$1,products!$A$1:$G$1,0))</f>
        <v>11.25</v>
      </c>
      <c r="M114" s="8">
        <f t="shared" si="3"/>
        <v>11.25</v>
      </c>
      <c r="N114" t="str">
        <f t="shared" si="4"/>
        <v>Arabica</v>
      </c>
      <c r="O114" t="str">
        <f t="shared" si="5"/>
        <v>Medium</v>
      </c>
      <c r="P114" t="str">
        <f>_xlfn.XLOOKUP(Table1[[#This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IF(_xlfn.XLOOKUP('orders '!C115,customers!$A$1:$A$1001,customers!$C$1:$C$1001,,0)=0,"",_xlfn.XLOOKUP('orders '!C115,customers!$A$1:$A$1001,customers!$C$1:$C$1001,,0))</f>
        <v>msteptow35@earthlink.net</v>
      </c>
      <c r="H115" s="2" t="str">
        <f>_xlfn.XLOOKUP('orders '!C115,customers!$A$1:$A$1001,customers!$G$1:$G$1001,,0)</f>
        <v>Ireland</v>
      </c>
      <c r="I115" t="str">
        <f>INDEX(products!$A$1:$G$49,MATCH('orders '!$D115,products!$A$1:$A$49,0),MATCH('orders '!I$1,products!$A$1:$G$1,0))</f>
        <v>Lib</v>
      </c>
      <c r="J115" t="str">
        <f>INDEX(products!$A$1:$G$49,MATCH('orders '!$D115,products!$A$1:$A$49,0),MATCH('orders '!J$1,products!$A$1:$G$1,0))</f>
        <v>M</v>
      </c>
      <c r="K115" s="6">
        <f>INDEX(products!$A$1:$G$49,MATCH('orders '!$D115,products!$A$1:$A$49,0),MATCH('orders '!K$1,products!$A$1:$G$1,0))</f>
        <v>1</v>
      </c>
      <c r="L115" s="8">
        <f>INDEX(products!$A$1:$G$49,MATCH('orders '!$D115,products!$A$1:$A$49,0),MATCH('orders '!L$1,products!$A$1:$G$1,0))</f>
        <v>14.55</v>
      </c>
      <c r="M115" s="8">
        <f t="shared" si="3"/>
        <v>14.55</v>
      </c>
      <c r="N115" t="str">
        <f t="shared" si="4"/>
        <v>Liberica</v>
      </c>
      <c r="O115" t="str">
        <f t="shared" si="5"/>
        <v>Medium</v>
      </c>
      <c r="P115" t="str">
        <f>_xlfn.XLOOKUP(Table1[[#This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IF(_xlfn.XLOOKUP('orders '!C116,customers!$A$1:$A$1001,customers!$C$1:$C$1001,,0)=0,"",_xlfn.XLOOKUP('orders '!C116,customers!$A$1:$A$1001,customers!$C$1:$C$1001,,0))</f>
        <v/>
      </c>
      <c r="H116" s="2" t="str">
        <f>_xlfn.XLOOKUP('orders '!C116,customers!$A$1:$A$1001,customers!$G$1:$G$1001,,0)</f>
        <v>United States</v>
      </c>
      <c r="I116" t="str">
        <f>INDEX(products!$A$1:$G$49,MATCH('orders '!$D116,products!$A$1:$A$49,0),MATCH('orders '!I$1,products!$A$1:$G$1,0))</f>
        <v>Rob</v>
      </c>
      <c r="J116" t="str">
        <f>INDEX(products!$A$1:$G$49,MATCH('orders '!$D116,products!$A$1:$A$49,0),MATCH('orders '!J$1,products!$A$1:$G$1,0))</f>
        <v>L</v>
      </c>
      <c r="K116" s="6">
        <f>INDEX(products!$A$1:$G$49,MATCH('orders '!$D116,products!$A$1:$A$49,0),MATCH('orders '!K$1,products!$A$1:$G$1,0))</f>
        <v>0.2</v>
      </c>
      <c r="L116" s="8">
        <f>INDEX(products!$A$1:$G$49,MATCH('orders '!$D116,products!$A$1:$A$49,0),MATCH('orders '!L$1,products!$A$1:$G$1,0))</f>
        <v>3.5849999999999995</v>
      </c>
      <c r="M116" s="8">
        <f t="shared" si="3"/>
        <v>14.339999999999998</v>
      </c>
      <c r="N116" t="str">
        <f t="shared" si="4"/>
        <v>Robusta</v>
      </c>
      <c r="O116" t="str">
        <f t="shared" si="5"/>
        <v>Light</v>
      </c>
      <c r="P116" t="str">
        <f>_xlfn.XLOOKUP(Table1[[#This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IF(_xlfn.XLOOKUP('orders '!C117,customers!$A$1:$A$1001,customers!$C$1:$C$1001,,0)=0,"",_xlfn.XLOOKUP('orders '!C117,customers!$A$1:$A$1001,customers!$C$1:$C$1001,,0))</f>
        <v>imulliner37@pinterest.com</v>
      </c>
      <c r="H117" s="2" t="str">
        <f>_xlfn.XLOOKUP('orders '!C117,customers!$A$1:$A$1001,customers!$G$1:$G$1001,,0)</f>
        <v>United Kingdom</v>
      </c>
      <c r="I117" t="str">
        <f>INDEX(products!$A$1:$G$49,MATCH('orders '!$D117,products!$A$1:$A$49,0),MATCH('orders '!I$1,products!$A$1:$G$1,0))</f>
        <v>Lib</v>
      </c>
      <c r="J117" t="str">
        <f>INDEX(products!$A$1:$G$49,MATCH('orders '!$D117,products!$A$1:$A$49,0),MATCH('orders '!J$1,products!$A$1:$G$1,0))</f>
        <v>L</v>
      </c>
      <c r="K117" s="6">
        <f>INDEX(products!$A$1:$G$49,MATCH('orders '!$D117,products!$A$1:$A$49,0),MATCH('orders '!K$1,products!$A$1:$G$1,0))</f>
        <v>1</v>
      </c>
      <c r="L117" s="8">
        <f>INDEX(products!$A$1:$G$49,MATCH('orders '!$D117,products!$A$1:$A$49,0),MATCH('orders '!L$1,products!$A$1:$G$1,0))</f>
        <v>15.85</v>
      </c>
      <c r="M117" s="8">
        <f t="shared" si="3"/>
        <v>15.85</v>
      </c>
      <c r="N117" t="str">
        <f t="shared" si="4"/>
        <v>Liberica</v>
      </c>
      <c r="O117" t="str">
        <f t="shared" si="5"/>
        <v>Light</v>
      </c>
      <c r="P117" t="str">
        <f>_xlfn.XLOOKUP(Table1[[#This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IF(_xlfn.XLOOKUP('orders '!C118,customers!$A$1:$A$1001,customers!$C$1:$C$1001,,0)=0,"",_xlfn.XLOOKUP('orders '!C118,customers!$A$1:$A$1001,customers!$C$1:$C$1001,,0))</f>
        <v>gstandley38@dion.ne.jp</v>
      </c>
      <c r="H118" s="2" t="str">
        <f>_xlfn.XLOOKUP('orders '!C118,customers!$A$1:$A$1001,customers!$G$1:$G$1001,,0)</f>
        <v>Ireland</v>
      </c>
      <c r="I118" t="str">
        <f>INDEX(products!$A$1:$G$49,MATCH('orders '!$D118,products!$A$1:$A$49,0),MATCH('orders '!I$1,products!$A$1:$G$1,0))</f>
        <v>Lib</v>
      </c>
      <c r="J118" t="str">
        <f>INDEX(products!$A$1:$G$49,MATCH('orders '!$D118,products!$A$1:$A$49,0),MATCH('orders '!J$1,products!$A$1:$G$1,0))</f>
        <v>L</v>
      </c>
      <c r="K118" s="6">
        <f>INDEX(products!$A$1:$G$49,MATCH('orders '!$D118,products!$A$1:$A$49,0),MATCH('orders '!K$1,products!$A$1:$G$1,0))</f>
        <v>0.2</v>
      </c>
      <c r="L118" s="8">
        <f>INDEX(products!$A$1:$G$49,MATCH('orders '!$D118,products!$A$1:$A$49,0),MATCH('orders '!L$1,products!$A$1:$G$1,0))</f>
        <v>4.7549999999999999</v>
      </c>
      <c r="M118" s="8">
        <f t="shared" si="3"/>
        <v>19.02</v>
      </c>
      <c r="N118" t="str">
        <f t="shared" si="4"/>
        <v>Liberica</v>
      </c>
      <c r="O118" t="str">
        <f t="shared" si="5"/>
        <v>Light</v>
      </c>
      <c r="P118" t="str">
        <f>_xlfn.XLOOKUP(Table1[[#This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IF(_xlfn.XLOOKUP('orders '!C119,customers!$A$1:$A$1001,customers!$C$1:$C$1001,,0)=0,"",_xlfn.XLOOKUP('orders '!C119,customers!$A$1:$A$1001,customers!$C$1:$C$1001,,0))</f>
        <v>bdrage39@youku.com</v>
      </c>
      <c r="H119" s="2" t="str">
        <f>_xlfn.XLOOKUP('orders '!C119,customers!$A$1:$A$1001,customers!$G$1:$G$1001,,0)</f>
        <v>United States</v>
      </c>
      <c r="I119" t="str">
        <f>INDEX(products!$A$1:$G$49,MATCH('orders '!$D119,products!$A$1:$A$49,0),MATCH('orders '!I$1,products!$A$1:$G$1,0))</f>
        <v>Lib</v>
      </c>
      <c r="J119" t="str">
        <f>INDEX(products!$A$1:$G$49,MATCH('orders '!$D119,products!$A$1:$A$49,0),MATCH('orders '!J$1,products!$A$1:$G$1,0))</f>
        <v>L</v>
      </c>
      <c r="K119" s="6">
        <f>INDEX(products!$A$1:$G$49,MATCH('orders '!$D119,products!$A$1:$A$49,0),MATCH('orders '!K$1,products!$A$1:$G$1,0))</f>
        <v>0.5</v>
      </c>
      <c r="L119" s="8">
        <f>INDEX(products!$A$1:$G$49,MATCH('orders '!$D119,products!$A$1:$A$49,0),MATCH('orders '!L$1,products!$A$1:$G$1,0))</f>
        <v>9.51</v>
      </c>
      <c r="M119" s="8">
        <f t="shared" si="3"/>
        <v>38.04</v>
      </c>
      <c r="N119" t="str">
        <f t="shared" si="4"/>
        <v>Liberica</v>
      </c>
      <c r="O119" t="str">
        <f t="shared" si="5"/>
        <v>Light</v>
      </c>
      <c r="P119" t="str">
        <f>_xlfn.XLOOKUP(Table1[[#This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IF(_xlfn.XLOOKUP('orders '!C120,customers!$A$1:$A$1001,customers!$C$1:$C$1001,,0)=0,"",_xlfn.XLOOKUP('orders '!C120,customers!$A$1:$A$1001,customers!$C$1:$C$1001,,0))</f>
        <v>myallop3a@fema.gov</v>
      </c>
      <c r="H120" s="2" t="str">
        <f>_xlfn.XLOOKUP('orders '!C120,customers!$A$1:$A$1001,customers!$G$1:$G$1001,,0)</f>
        <v>United States</v>
      </c>
      <c r="I120" t="str">
        <f>INDEX(products!$A$1:$G$49,MATCH('orders '!$D120,products!$A$1:$A$49,0),MATCH('orders '!I$1,products!$A$1:$G$1,0))</f>
        <v>Exc</v>
      </c>
      <c r="J120" t="str">
        <f>INDEX(products!$A$1:$G$49,MATCH('orders '!$D120,products!$A$1:$A$49,0),MATCH('orders '!J$1,products!$A$1:$G$1,0))</f>
        <v>D</v>
      </c>
      <c r="K120" s="6">
        <f>INDEX(products!$A$1:$G$49,MATCH('orders '!$D120,products!$A$1:$A$49,0),MATCH('orders '!K$1,products!$A$1:$G$1,0))</f>
        <v>0.5</v>
      </c>
      <c r="L120" s="8">
        <f>INDEX(products!$A$1:$G$49,MATCH('orders '!$D120,products!$A$1:$A$49,0),MATCH('orders '!L$1,products!$A$1:$G$1,0))</f>
        <v>7.29</v>
      </c>
      <c r="M120" s="8">
        <f t="shared" si="3"/>
        <v>21.87</v>
      </c>
      <c r="N120" t="str">
        <f t="shared" si="4"/>
        <v>Excelsa</v>
      </c>
      <c r="O120" t="str">
        <f t="shared" si="5"/>
        <v>Dark</v>
      </c>
      <c r="P120" t="str">
        <f>_xlfn.XLOOKUP(Table1[[#This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IF(_xlfn.XLOOKUP('orders '!C121,customers!$A$1:$A$1001,customers!$C$1:$C$1001,,0)=0,"",_xlfn.XLOOKUP('orders '!C121,customers!$A$1:$A$1001,customers!$C$1:$C$1001,,0))</f>
        <v>cswitsur3b@chronoengine.com</v>
      </c>
      <c r="H121" s="2" t="str">
        <f>_xlfn.XLOOKUP('orders '!C121,customers!$A$1:$A$1001,customers!$G$1:$G$1001,,0)</f>
        <v>United States</v>
      </c>
      <c r="I121" t="str">
        <f>INDEX(products!$A$1:$G$49,MATCH('orders '!$D121,products!$A$1:$A$49,0),MATCH('orders '!I$1,products!$A$1:$G$1,0))</f>
        <v>Exc</v>
      </c>
      <c r="J121" t="str">
        <f>INDEX(products!$A$1:$G$49,MATCH('orders '!$D121,products!$A$1:$A$49,0),MATCH('orders '!J$1,products!$A$1:$G$1,0))</f>
        <v>M</v>
      </c>
      <c r="K121" s="6">
        <f>INDEX(products!$A$1:$G$49,MATCH('orders '!$D121,products!$A$1:$A$49,0),MATCH('orders '!K$1,products!$A$1:$G$1,0))</f>
        <v>0.2</v>
      </c>
      <c r="L121" s="8">
        <f>INDEX(products!$A$1:$G$49,MATCH('orders '!$D121,products!$A$1:$A$49,0),MATCH('orders '!L$1,products!$A$1:$G$1,0))</f>
        <v>4.125</v>
      </c>
      <c r="M121" s="8">
        <f t="shared" si="3"/>
        <v>4.125</v>
      </c>
      <c r="N121" t="str">
        <f t="shared" si="4"/>
        <v>Excelsa</v>
      </c>
      <c r="O121" t="str">
        <f t="shared" si="5"/>
        <v>Medium</v>
      </c>
      <c r="P121" t="str">
        <f>_xlfn.XLOOKUP(Table1[[#This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IF(_xlfn.XLOOKUP('orders '!C122,customers!$A$1:$A$1001,customers!$C$1:$C$1001,,0)=0,"",_xlfn.XLOOKUP('orders '!C122,customers!$A$1:$A$1001,customers!$C$1:$C$1001,,0))</f>
        <v>cswitsur3b@chronoengine.com</v>
      </c>
      <c r="H122" s="2" t="str">
        <f>_xlfn.XLOOKUP('orders '!C122,customers!$A$1:$A$1001,customers!$G$1:$G$1001,,0)</f>
        <v>United States</v>
      </c>
      <c r="I122" t="str">
        <f>INDEX(products!$A$1:$G$49,MATCH('orders '!$D122,products!$A$1:$A$49,0),MATCH('orders '!I$1,products!$A$1:$G$1,0))</f>
        <v>Ara</v>
      </c>
      <c r="J122" t="str">
        <f>INDEX(products!$A$1:$G$49,MATCH('orders '!$D122,products!$A$1:$A$49,0),MATCH('orders '!J$1,products!$A$1:$G$1,0))</f>
        <v>L</v>
      </c>
      <c r="K122" s="6">
        <f>INDEX(products!$A$1:$G$49,MATCH('orders '!$D122,products!$A$1:$A$49,0),MATCH('orders '!K$1,products!$A$1:$G$1,0))</f>
        <v>0.2</v>
      </c>
      <c r="L122" s="8">
        <f>INDEX(products!$A$1:$G$49,MATCH('orders '!$D122,products!$A$1:$A$49,0),MATCH('orders '!L$1,products!$A$1:$G$1,0))</f>
        <v>3.8849999999999998</v>
      </c>
      <c r="M122" s="8">
        <f t="shared" si="3"/>
        <v>3.8849999999999998</v>
      </c>
      <c r="N122" t="str">
        <f t="shared" si="4"/>
        <v>Arabica</v>
      </c>
      <c r="O122" t="str">
        <f t="shared" si="5"/>
        <v>Light</v>
      </c>
      <c r="P122" t="str">
        <f>_xlfn.XLOOKUP(Table1[[#This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IF(_xlfn.XLOOKUP('orders '!C123,customers!$A$1:$A$1001,customers!$C$1:$C$1001,,0)=0,"",_xlfn.XLOOKUP('orders '!C123,customers!$A$1:$A$1001,customers!$C$1:$C$1001,,0))</f>
        <v>cswitsur3b@chronoengine.com</v>
      </c>
      <c r="H123" s="2" t="str">
        <f>_xlfn.XLOOKUP('orders '!C123,customers!$A$1:$A$1001,customers!$G$1:$G$1001,,0)</f>
        <v>United States</v>
      </c>
      <c r="I123" t="str">
        <f>INDEX(products!$A$1:$G$49,MATCH('orders '!$D123,products!$A$1:$A$49,0),MATCH('orders '!I$1,products!$A$1:$G$1,0))</f>
        <v>Exc</v>
      </c>
      <c r="J123" t="str">
        <f>INDEX(products!$A$1:$G$49,MATCH('orders '!$D123,products!$A$1:$A$49,0),MATCH('orders '!J$1,products!$A$1:$G$1,0))</f>
        <v>M</v>
      </c>
      <c r="K123" s="6">
        <f>INDEX(products!$A$1:$G$49,MATCH('orders '!$D123,products!$A$1:$A$49,0),MATCH('orders '!K$1,products!$A$1:$G$1,0))</f>
        <v>1</v>
      </c>
      <c r="L123" s="8">
        <f>INDEX(products!$A$1:$G$49,MATCH('orders '!$D123,products!$A$1:$A$49,0),MATCH('orders '!L$1,products!$A$1:$G$1,0))</f>
        <v>13.75</v>
      </c>
      <c r="M123" s="8">
        <f t="shared" si="3"/>
        <v>68.75</v>
      </c>
      <c r="N123" t="str">
        <f t="shared" si="4"/>
        <v>Excelsa</v>
      </c>
      <c r="O123" t="str">
        <f t="shared" si="5"/>
        <v>Medium</v>
      </c>
      <c r="P123" t="str">
        <f>_xlfn.XLOOKUP(Table1[[#This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IF(_xlfn.XLOOKUP('orders '!C124,customers!$A$1:$A$1001,customers!$C$1:$C$1001,,0)=0,"",_xlfn.XLOOKUP('orders '!C124,customers!$A$1:$A$1001,customers!$C$1:$C$1001,,0))</f>
        <v>mludwell3e@blogger.com</v>
      </c>
      <c r="H124" s="2" t="str">
        <f>_xlfn.XLOOKUP('orders '!C124,customers!$A$1:$A$1001,customers!$G$1:$G$1001,,0)</f>
        <v>United States</v>
      </c>
      <c r="I124" t="str">
        <f>INDEX(products!$A$1:$G$49,MATCH('orders '!$D124,products!$A$1:$A$49,0),MATCH('orders '!I$1,products!$A$1:$G$1,0))</f>
        <v>Ara</v>
      </c>
      <c r="J124" t="str">
        <f>INDEX(products!$A$1:$G$49,MATCH('orders '!$D124,products!$A$1:$A$49,0),MATCH('orders '!J$1,products!$A$1:$G$1,0))</f>
        <v>D</v>
      </c>
      <c r="K124" s="6">
        <f>INDEX(products!$A$1:$G$49,MATCH('orders '!$D124,products!$A$1:$A$49,0),MATCH('orders '!K$1,products!$A$1:$G$1,0))</f>
        <v>0.5</v>
      </c>
      <c r="L124" s="8">
        <f>INDEX(products!$A$1:$G$49,MATCH('orders '!$D124,products!$A$1:$A$49,0),MATCH('orders '!L$1,products!$A$1:$G$1,0))</f>
        <v>5.97</v>
      </c>
      <c r="M124" s="8">
        <f t="shared" si="3"/>
        <v>23.88</v>
      </c>
      <c r="N124" t="str">
        <f t="shared" si="4"/>
        <v>Arabica</v>
      </c>
      <c r="O124" t="str">
        <f t="shared" si="5"/>
        <v>Dark</v>
      </c>
      <c r="P124" t="str">
        <f>_xlfn.XLOOKUP(Table1[[#This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IF(_xlfn.XLOOKUP('orders '!C125,customers!$A$1:$A$1001,customers!$C$1:$C$1001,,0)=0,"",_xlfn.XLOOKUP('orders '!C125,customers!$A$1:$A$1001,customers!$C$1:$C$1001,,0))</f>
        <v>dbeauchamp3f@usda.gov</v>
      </c>
      <c r="H125" s="2" t="str">
        <f>_xlfn.XLOOKUP('orders '!C125,customers!$A$1:$A$1001,customers!$G$1:$G$1001,,0)</f>
        <v>United States</v>
      </c>
      <c r="I125" t="str">
        <f>INDEX(products!$A$1:$G$49,MATCH('orders '!$D125,products!$A$1:$A$49,0),MATCH('orders '!I$1,products!$A$1:$G$1,0))</f>
        <v>Lib</v>
      </c>
      <c r="J125" t="str">
        <f>INDEX(products!$A$1:$G$49,MATCH('orders '!$D125,products!$A$1:$A$49,0),MATCH('orders '!J$1,products!$A$1:$G$1,0))</f>
        <v>L</v>
      </c>
      <c r="K125" s="6">
        <f>INDEX(products!$A$1:$G$49,MATCH('orders '!$D125,products!$A$1:$A$49,0),MATCH('orders '!K$1,products!$A$1:$G$1,0))</f>
        <v>2.5</v>
      </c>
      <c r="L125" s="8">
        <f>INDEX(products!$A$1:$G$49,MATCH('orders '!$D125,products!$A$1:$A$49,0),MATCH('orders '!L$1,products!$A$1:$G$1,0))</f>
        <v>36.454999999999998</v>
      </c>
      <c r="M125" s="8">
        <f t="shared" si="3"/>
        <v>145.82</v>
      </c>
      <c r="N125" t="str">
        <f t="shared" si="4"/>
        <v>Liberica</v>
      </c>
      <c r="O125" t="str">
        <f t="shared" si="5"/>
        <v>Light</v>
      </c>
      <c r="P125" t="str">
        <f>_xlfn.XLOOKUP(Table1[[#This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IF(_xlfn.XLOOKUP('orders '!C126,customers!$A$1:$A$1001,customers!$C$1:$C$1001,,0)=0,"",_xlfn.XLOOKUP('orders '!C126,customers!$A$1:$A$1001,customers!$C$1:$C$1001,,0))</f>
        <v>srodliff3g@ted.com</v>
      </c>
      <c r="H126" s="2" t="str">
        <f>_xlfn.XLOOKUP('orders '!C126,customers!$A$1:$A$1001,customers!$G$1:$G$1001,,0)</f>
        <v>United States</v>
      </c>
      <c r="I126" t="str">
        <f>INDEX(products!$A$1:$G$49,MATCH('orders '!$D126,products!$A$1:$A$49,0),MATCH('orders '!I$1,products!$A$1:$G$1,0))</f>
        <v>Lib</v>
      </c>
      <c r="J126" t="str">
        <f>INDEX(products!$A$1:$G$49,MATCH('orders '!$D126,products!$A$1:$A$49,0),MATCH('orders '!J$1,products!$A$1:$G$1,0))</f>
        <v>M</v>
      </c>
      <c r="K126" s="6">
        <f>INDEX(products!$A$1:$G$49,MATCH('orders '!$D126,products!$A$1:$A$49,0),MATCH('orders '!K$1,products!$A$1:$G$1,0))</f>
        <v>0.2</v>
      </c>
      <c r="L126" s="8">
        <f>INDEX(products!$A$1:$G$49,MATCH('orders '!$D126,products!$A$1:$A$49,0),MATCH('orders '!L$1,products!$A$1:$G$1,0))</f>
        <v>4.3650000000000002</v>
      </c>
      <c r="M126" s="8">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IF(_xlfn.XLOOKUP('orders '!C127,customers!$A$1:$A$1001,customers!$C$1:$C$1001,,0)=0,"",_xlfn.XLOOKUP('orders '!C127,customers!$A$1:$A$1001,customers!$C$1:$C$1001,,0))</f>
        <v>swoodham3h@businesswire.com</v>
      </c>
      <c r="H127" s="2" t="str">
        <f>_xlfn.XLOOKUP('orders '!C127,customers!$A$1:$A$1001,customers!$G$1:$G$1001,,0)</f>
        <v>Ireland</v>
      </c>
      <c r="I127" t="str">
        <f>INDEX(products!$A$1:$G$49,MATCH('orders '!$D127,products!$A$1:$A$49,0),MATCH('orders '!I$1,products!$A$1:$G$1,0))</f>
        <v>Lib</v>
      </c>
      <c r="J127" t="str">
        <f>INDEX(products!$A$1:$G$49,MATCH('orders '!$D127,products!$A$1:$A$49,0),MATCH('orders '!J$1,products!$A$1:$G$1,0))</f>
        <v>M</v>
      </c>
      <c r="K127" s="6">
        <f>INDEX(products!$A$1:$G$49,MATCH('orders '!$D127,products!$A$1:$A$49,0),MATCH('orders '!K$1,products!$A$1:$G$1,0))</f>
        <v>0.5</v>
      </c>
      <c r="L127" s="8">
        <f>INDEX(products!$A$1:$G$49,MATCH('orders '!$D127,products!$A$1:$A$49,0),MATCH('orders '!L$1,products!$A$1:$G$1,0))</f>
        <v>8.73</v>
      </c>
      <c r="M127" s="8">
        <f t="shared" si="3"/>
        <v>26.19</v>
      </c>
      <c r="N127" t="str">
        <f t="shared" si="4"/>
        <v>Liberica</v>
      </c>
      <c r="O127" t="str">
        <f t="shared" si="5"/>
        <v>Medium</v>
      </c>
      <c r="P127" t="str">
        <f>_xlfn.XLOOKUP(Table1[[#This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IF(_xlfn.XLOOKUP('orders '!C128,customers!$A$1:$A$1001,customers!$C$1:$C$1001,,0)=0,"",_xlfn.XLOOKUP('orders '!C128,customers!$A$1:$A$1001,customers!$C$1:$C$1001,,0))</f>
        <v>hsynnot3i@about.com</v>
      </c>
      <c r="H128" s="2" t="str">
        <f>_xlfn.XLOOKUP('orders '!C128,customers!$A$1:$A$1001,customers!$G$1:$G$1001,,0)</f>
        <v>United States</v>
      </c>
      <c r="I128" t="str">
        <f>INDEX(products!$A$1:$G$49,MATCH('orders '!$D128,products!$A$1:$A$49,0),MATCH('orders '!I$1,products!$A$1:$G$1,0))</f>
        <v>Ara</v>
      </c>
      <c r="J128" t="str">
        <f>INDEX(products!$A$1:$G$49,MATCH('orders '!$D128,products!$A$1:$A$49,0),MATCH('orders '!J$1,products!$A$1:$G$1,0))</f>
        <v>M</v>
      </c>
      <c r="K128" s="6">
        <f>INDEX(products!$A$1:$G$49,MATCH('orders '!$D128,products!$A$1:$A$49,0),MATCH('orders '!K$1,products!$A$1:$G$1,0))</f>
        <v>1</v>
      </c>
      <c r="L128" s="8">
        <f>INDEX(products!$A$1:$G$49,MATCH('orders '!$D128,products!$A$1:$A$49,0),MATCH('orders '!L$1,products!$A$1:$G$1,0))</f>
        <v>11.25</v>
      </c>
      <c r="M128" s="8">
        <f t="shared" si="3"/>
        <v>11.25</v>
      </c>
      <c r="N128" t="str">
        <f t="shared" si="4"/>
        <v>Arabica</v>
      </c>
      <c r="O128" t="str">
        <f t="shared" si="5"/>
        <v>Medium</v>
      </c>
      <c r="P128" t="str">
        <f>_xlfn.XLOOKUP(Table1[[#This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IF(_xlfn.XLOOKUP('orders '!C129,customers!$A$1:$A$1001,customers!$C$1:$C$1001,,0)=0,"",_xlfn.XLOOKUP('orders '!C129,customers!$A$1:$A$1001,customers!$C$1:$C$1001,,0))</f>
        <v>rlepere3j@shop-pro.jp</v>
      </c>
      <c r="H129" s="2" t="str">
        <f>_xlfn.XLOOKUP('orders '!C129,customers!$A$1:$A$1001,customers!$G$1:$G$1001,,0)</f>
        <v>Ireland</v>
      </c>
      <c r="I129" t="str">
        <f>INDEX(products!$A$1:$G$49,MATCH('orders '!$D129,products!$A$1:$A$49,0),MATCH('orders '!I$1,products!$A$1:$G$1,0))</f>
        <v>Lib</v>
      </c>
      <c r="J129" t="str">
        <f>INDEX(products!$A$1:$G$49,MATCH('orders '!$D129,products!$A$1:$A$49,0),MATCH('orders '!J$1,products!$A$1:$G$1,0))</f>
        <v>D</v>
      </c>
      <c r="K129" s="6">
        <f>INDEX(products!$A$1:$G$49,MATCH('orders '!$D129,products!$A$1:$A$49,0),MATCH('orders '!K$1,products!$A$1:$G$1,0))</f>
        <v>1</v>
      </c>
      <c r="L129" s="8">
        <f>INDEX(products!$A$1:$G$49,MATCH('orders '!$D129,products!$A$1:$A$49,0),MATCH('orders '!L$1,products!$A$1:$G$1,0))</f>
        <v>12.95</v>
      </c>
      <c r="M129" s="8">
        <f t="shared" si="3"/>
        <v>77.699999999999989</v>
      </c>
      <c r="N129" t="str">
        <f t="shared" si="4"/>
        <v>Liberica</v>
      </c>
      <c r="O129" t="str">
        <f t="shared" si="5"/>
        <v>Dark</v>
      </c>
      <c r="P129" t="str">
        <f>_xlfn.XLOOKUP(Table1[[#This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IF(_xlfn.XLOOKUP('orders '!C130,customers!$A$1:$A$1001,customers!$C$1:$C$1001,,0)=0,"",_xlfn.XLOOKUP('orders '!C130,customers!$A$1:$A$1001,customers!$C$1:$C$1001,,0))</f>
        <v>twoofinden3k@businesswire.com</v>
      </c>
      <c r="H130" s="2" t="str">
        <f>_xlfn.XLOOKUP('orders '!C130,customers!$A$1:$A$1001,customers!$G$1:$G$1001,,0)</f>
        <v>United States</v>
      </c>
      <c r="I130" t="str">
        <f>INDEX(products!$A$1:$G$49,MATCH('orders '!$D130,products!$A$1:$A$49,0),MATCH('orders '!I$1,products!$A$1:$G$1,0))</f>
        <v>Ara</v>
      </c>
      <c r="J130" t="str">
        <f>INDEX(products!$A$1:$G$49,MATCH('orders '!$D130,products!$A$1:$A$49,0),MATCH('orders '!J$1,products!$A$1:$G$1,0))</f>
        <v>M</v>
      </c>
      <c r="K130" s="6">
        <f>INDEX(products!$A$1:$G$49,MATCH('orders '!$D130,products!$A$1:$A$49,0),MATCH('orders '!K$1,products!$A$1:$G$1,0))</f>
        <v>0.5</v>
      </c>
      <c r="L130" s="8">
        <f>INDEX(products!$A$1:$G$49,MATCH('orders '!$D130,products!$A$1:$A$49,0),MATCH('orders '!L$1,products!$A$1:$G$1,0))</f>
        <v>6.75</v>
      </c>
      <c r="M130" s="8">
        <f t="shared" si="3"/>
        <v>6.75</v>
      </c>
      <c r="N130" t="str">
        <f t="shared" si="4"/>
        <v>Arabica</v>
      </c>
      <c r="O130" t="str">
        <f t="shared" si="5"/>
        <v>Medium</v>
      </c>
      <c r="P130" t="str">
        <f>_xlfn.XLOOKUP(Table1[[#This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IF(_xlfn.XLOOKUP('orders '!C131,customers!$A$1:$A$1001,customers!$C$1:$C$1001,,0)=0,"",_xlfn.XLOOKUP('orders '!C131,customers!$A$1:$A$1001,customers!$C$1:$C$1001,,0))</f>
        <v>edacca3l@google.pl</v>
      </c>
      <c r="H131" s="2" t="str">
        <f>_xlfn.XLOOKUP('orders '!C131,customers!$A$1:$A$1001,customers!$G$1:$G$1001,,0)</f>
        <v>United States</v>
      </c>
      <c r="I131" t="str">
        <f>INDEX(products!$A$1:$G$49,MATCH('orders '!$D131,products!$A$1:$A$49,0),MATCH('orders '!I$1,products!$A$1:$G$1,0))</f>
        <v>Exc</v>
      </c>
      <c r="J131" t="str">
        <f>INDEX(products!$A$1:$G$49,MATCH('orders '!$D131,products!$A$1:$A$49,0),MATCH('orders '!J$1,products!$A$1:$G$1,0))</f>
        <v>D</v>
      </c>
      <c r="K131" s="6">
        <f>INDEX(products!$A$1:$G$49,MATCH('orders '!$D131,products!$A$1:$A$49,0),MATCH('orders '!K$1,products!$A$1:$G$1,0))</f>
        <v>1</v>
      </c>
      <c r="L131" s="8">
        <f>INDEX(products!$A$1:$G$49,MATCH('orders '!$D131,products!$A$1:$A$49,0),MATCH('orders '!L$1,products!$A$1:$G$1,0))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IF(_xlfn.XLOOKUP('orders '!C132,customers!$A$1:$A$1001,customers!$C$1:$C$1001,,0)=0,"",_xlfn.XLOOKUP('orders '!C132,customers!$A$1:$A$1001,customers!$C$1:$C$1001,,0))</f>
        <v/>
      </c>
      <c r="H132" s="2" t="str">
        <f>_xlfn.XLOOKUP('orders '!C132,customers!$A$1:$A$1001,customers!$G$1:$G$1001,,0)</f>
        <v>Ireland</v>
      </c>
      <c r="I132" t="str">
        <f>INDEX(products!$A$1:$G$49,MATCH('orders '!$D132,products!$A$1:$A$49,0),MATCH('orders '!I$1,products!$A$1:$G$1,0))</f>
        <v>Ara</v>
      </c>
      <c r="J132" t="str">
        <f>INDEX(products!$A$1:$G$49,MATCH('orders '!$D132,products!$A$1:$A$49,0),MATCH('orders '!J$1,products!$A$1:$G$1,0))</f>
        <v>L</v>
      </c>
      <c r="K132" s="6">
        <f>INDEX(products!$A$1:$G$49,MATCH('orders '!$D132,products!$A$1:$A$49,0),MATCH('orders '!K$1,products!$A$1:$G$1,0))</f>
        <v>2.5</v>
      </c>
      <c r="L132" s="8">
        <f>INDEX(products!$A$1:$G$49,MATCH('orders '!$D132,products!$A$1:$A$49,0),MATCH('orders '!L$1,products!$A$1:$G$1,0))</f>
        <v>29.784999999999997</v>
      </c>
      <c r="M132" s="8">
        <f t="shared" si="6"/>
        <v>148.92499999999998</v>
      </c>
      <c r="N132" t="str">
        <f t="shared" si="7"/>
        <v>Arabica</v>
      </c>
      <c r="O132" t="str">
        <f t="shared" si="8"/>
        <v>Light</v>
      </c>
      <c r="P132" t="str">
        <f>_xlfn.XLOOKUP(Table1[[#This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IF(_xlfn.XLOOKUP('orders '!C133,customers!$A$1:$A$1001,customers!$C$1:$C$1001,,0)=0,"",_xlfn.XLOOKUP('orders '!C133,customers!$A$1:$A$1001,customers!$C$1:$C$1001,,0))</f>
        <v>bhindsberg3n@blogs.com</v>
      </c>
      <c r="H133" s="2" t="str">
        <f>_xlfn.XLOOKUP('orders '!C133,customers!$A$1:$A$1001,customers!$G$1:$G$1001,,0)</f>
        <v>United States</v>
      </c>
      <c r="I133" t="str">
        <f>INDEX(products!$A$1:$G$49,MATCH('orders '!$D133,products!$A$1:$A$49,0),MATCH('orders '!I$1,products!$A$1:$G$1,0))</f>
        <v>Exc</v>
      </c>
      <c r="J133" t="str">
        <f>INDEX(products!$A$1:$G$49,MATCH('orders '!$D133,products!$A$1:$A$49,0),MATCH('orders '!J$1,products!$A$1:$G$1,0))</f>
        <v>D</v>
      </c>
      <c r="K133" s="6">
        <f>INDEX(products!$A$1:$G$49,MATCH('orders '!$D133,products!$A$1:$A$49,0),MATCH('orders '!K$1,products!$A$1:$G$1,0))</f>
        <v>0.5</v>
      </c>
      <c r="L133" s="8">
        <f>INDEX(products!$A$1:$G$49,MATCH('orders '!$D133,products!$A$1:$A$49,0),MATCH('orders '!L$1,products!$A$1:$G$1,0))</f>
        <v>7.29</v>
      </c>
      <c r="M133" s="8">
        <f t="shared" si="6"/>
        <v>14.58</v>
      </c>
      <c r="N133" t="str">
        <f t="shared" si="7"/>
        <v>Excelsa</v>
      </c>
      <c r="O133" t="str">
        <f t="shared" si="8"/>
        <v>Dark</v>
      </c>
      <c r="P133" t="str">
        <f>_xlfn.XLOOKUP(Table1[[#This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IF(_xlfn.XLOOKUP('orders '!C134,customers!$A$1:$A$1001,customers!$C$1:$C$1001,,0)=0,"",_xlfn.XLOOKUP('orders '!C134,customers!$A$1:$A$1001,customers!$C$1:$C$1001,,0))</f>
        <v>orobins3o@salon.com</v>
      </c>
      <c r="H134" s="2" t="str">
        <f>_xlfn.XLOOKUP('orders '!C134,customers!$A$1:$A$1001,customers!$G$1:$G$1001,,0)</f>
        <v>United States</v>
      </c>
      <c r="I134" t="str">
        <f>INDEX(products!$A$1:$G$49,MATCH('orders '!$D134,products!$A$1:$A$49,0),MATCH('orders '!I$1,products!$A$1:$G$1,0))</f>
        <v>Ara</v>
      </c>
      <c r="J134" t="str">
        <f>INDEX(products!$A$1:$G$49,MATCH('orders '!$D134,products!$A$1:$A$49,0),MATCH('orders '!J$1,products!$A$1:$G$1,0))</f>
        <v>L</v>
      </c>
      <c r="K134" s="6">
        <f>INDEX(products!$A$1:$G$49,MATCH('orders '!$D134,products!$A$1:$A$49,0),MATCH('orders '!K$1,products!$A$1:$G$1,0))</f>
        <v>2.5</v>
      </c>
      <c r="L134" s="8">
        <f>INDEX(products!$A$1:$G$49,MATCH('orders '!$D134,products!$A$1:$A$49,0),MATCH('orders '!L$1,products!$A$1:$G$1,0))</f>
        <v>29.784999999999997</v>
      </c>
      <c r="M134" s="8">
        <f t="shared" si="6"/>
        <v>148.92499999999998</v>
      </c>
      <c r="N134" t="str">
        <f t="shared" si="7"/>
        <v>Arabica</v>
      </c>
      <c r="O134" t="str">
        <f t="shared" si="8"/>
        <v>Light</v>
      </c>
      <c r="P134" t="str">
        <f>_xlfn.XLOOKUP(Table1[[#This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IF(_xlfn.XLOOKUP('orders '!C135,customers!$A$1:$A$1001,customers!$C$1:$C$1001,,0)=0,"",_xlfn.XLOOKUP('orders '!C135,customers!$A$1:$A$1001,customers!$C$1:$C$1001,,0))</f>
        <v>osyseland3p@independent.co.uk</v>
      </c>
      <c r="H135" s="2" t="str">
        <f>_xlfn.XLOOKUP('orders '!C135,customers!$A$1:$A$1001,customers!$G$1:$G$1001,,0)</f>
        <v>United States</v>
      </c>
      <c r="I135" t="str">
        <f>INDEX(products!$A$1:$G$49,MATCH('orders '!$D135,products!$A$1:$A$49,0),MATCH('orders '!I$1,products!$A$1:$G$1,0))</f>
        <v>Lib</v>
      </c>
      <c r="J135" t="str">
        <f>INDEX(products!$A$1:$G$49,MATCH('orders '!$D135,products!$A$1:$A$49,0),MATCH('orders '!J$1,products!$A$1:$G$1,0))</f>
        <v>D</v>
      </c>
      <c r="K135" s="6">
        <f>INDEX(products!$A$1:$G$49,MATCH('orders '!$D135,products!$A$1:$A$49,0),MATCH('orders '!K$1,products!$A$1:$G$1,0))</f>
        <v>1</v>
      </c>
      <c r="L135" s="8">
        <f>INDEX(products!$A$1:$G$49,MATCH('orders '!$D135,products!$A$1:$A$49,0),MATCH('orders '!L$1,products!$A$1:$G$1,0))</f>
        <v>12.95</v>
      </c>
      <c r="M135" s="8">
        <f t="shared" si="6"/>
        <v>12.95</v>
      </c>
      <c r="N135" t="str">
        <f t="shared" si="7"/>
        <v>Liberica</v>
      </c>
      <c r="O135" t="str">
        <f t="shared" si="8"/>
        <v>Dark</v>
      </c>
      <c r="P135" t="str">
        <f>_xlfn.XLOOKUP(Table1[[#This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IF(_xlfn.XLOOKUP('orders '!C136,customers!$A$1:$A$1001,customers!$C$1:$C$1001,,0)=0,"",_xlfn.XLOOKUP('orders '!C136,customers!$A$1:$A$1001,customers!$C$1:$C$1001,,0))</f>
        <v/>
      </c>
      <c r="H136" s="2" t="str">
        <f>_xlfn.XLOOKUP('orders '!C136,customers!$A$1:$A$1001,customers!$G$1:$G$1001,,0)</f>
        <v>United States</v>
      </c>
      <c r="I136" t="str">
        <f>INDEX(products!$A$1:$G$49,MATCH('orders '!$D136,products!$A$1:$A$49,0),MATCH('orders '!I$1,products!$A$1:$G$1,0))</f>
        <v>Exc</v>
      </c>
      <c r="J136" t="str">
        <f>INDEX(products!$A$1:$G$49,MATCH('orders '!$D136,products!$A$1:$A$49,0),MATCH('orders '!J$1,products!$A$1:$G$1,0))</f>
        <v>M</v>
      </c>
      <c r="K136" s="6">
        <f>INDEX(products!$A$1:$G$49,MATCH('orders '!$D136,products!$A$1:$A$49,0),MATCH('orders '!K$1,products!$A$1:$G$1,0))</f>
        <v>2.5</v>
      </c>
      <c r="L136" s="8">
        <f>INDEX(products!$A$1:$G$49,MATCH('orders '!$D136,products!$A$1:$A$49,0),MATCH('orders '!L$1,products!$A$1:$G$1,0))</f>
        <v>31.624999999999996</v>
      </c>
      <c r="M136" s="8">
        <f t="shared" si="6"/>
        <v>94.874999999999986</v>
      </c>
      <c r="N136" t="str">
        <f t="shared" si="7"/>
        <v>Excelsa</v>
      </c>
      <c r="O136" t="str">
        <f t="shared" si="8"/>
        <v>Medium</v>
      </c>
      <c r="P136" t="str">
        <f>_xlfn.XLOOKUP(Table1[[#This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IF(_xlfn.XLOOKUP('orders '!C137,customers!$A$1:$A$1001,customers!$C$1:$C$1001,,0)=0,"",_xlfn.XLOOKUP('orders '!C137,customers!$A$1:$A$1001,customers!$C$1:$C$1001,,0))</f>
        <v>bmcamish2e@tripadvisor.com</v>
      </c>
      <c r="H137" s="2" t="str">
        <f>_xlfn.XLOOKUP('orders '!C137,customers!$A$1:$A$1001,customers!$G$1:$G$1001,,0)</f>
        <v>United States</v>
      </c>
      <c r="I137" t="str">
        <f>INDEX(products!$A$1:$G$49,MATCH('orders '!$D137,products!$A$1:$A$49,0),MATCH('orders '!I$1,products!$A$1:$G$1,0))</f>
        <v>Ara</v>
      </c>
      <c r="J137" t="str">
        <f>INDEX(products!$A$1:$G$49,MATCH('orders '!$D137,products!$A$1:$A$49,0),MATCH('orders '!J$1,products!$A$1:$G$1,0))</f>
        <v>L</v>
      </c>
      <c r="K137" s="6">
        <f>INDEX(products!$A$1:$G$49,MATCH('orders '!$D137,products!$A$1:$A$49,0),MATCH('orders '!K$1,products!$A$1:$G$1,0))</f>
        <v>0.5</v>
      </c>
      <c r="L137" s="8">
        <f>INDEX(products!$A$1:$G$49,MATCH('orders '!$D137,products!$A$1:$A$49,0),MATCH('orders '!L$1,products!$A$1:$G$1,0))</f>
        <v>7.77</v>
      </c>
      <c r="M137" s="8">
        <f t="shared" si="6"/>
        <v>38.849999999999994</v>
      </c>
      <c r="N137" t="str">
        <f t="shared" si="7"/>
        <v>Arabica</v>
      </c>
      <c r="O137" t="str">
        <f t="shared" si="8"/>
        <v>Light</v>
      </c>
      <c r="P137" t="str">
        <f>_xlfn.XLOOKUP(Table1[[#This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IF(_xlfn.XLOOKUP('orders '!C138,customers!$A$1:$A$1001,customers!$C$1:$C$1001,,0)=0,"",_xlfn.XLOOKUP('orders '!C138,customers!$A$1:$A$1001,customers!$C$1:$C$1001,,0))</f>
        <v>lkeenleyside3s@topsy.com</v>
      </c>
      <c r="H138" s="2" t="str">
        <f>_xlfn.XLOOKUP('orders '!C138,customers!$A$1:$A$1001,customers!$G$1:$G$1001,,0)</f>
        <v>United States</v>
      </c>
      <c r="I138" t="str">
        <f>INDEX(products!$A$1:$G$49,MATCH('orders '!$D138,products!$A$1:$A$49,0),MATCH('orders '!I$1,products!$A$1:$G$1,0))</f>
        <v>Ara</v>
      </c>
      <c r="J138" t="str">
        <f>INDEX(products!$A$1:$G$49,MATCH('orders '!$D138,products!$A$1:$A$49,0),MATCH('orders '!J$1,products!$A$1:$G$1,0))</f>
        <v>D</v>
      </c>
      <c r="K138" s="6">
        <f>INDEX(products!$A$1:$G$49,MATCH('orders '!$D138,products!$A$1:$A$49,0),MATCH('orders '!K$1,products!$A$1:$G$1,0))</f>
        <v>0.2</v>
      </c>
      <c r="L138" s="8">
        <f>INDEX(products!$A$1:$G$49,MATCH('orders '!$D138,products!$A$1:$A$49,0),MATCH('orders '!L$1,products!$A$1:$G$1,0))</f>
        <v>2.9849999999999999</v>
      </c>
      <c r="M138" s="8">
        <f t="shared" si="6"/>
        <v>11.94</v>
      </c>
      <c r="N138" t="str">
        <f t="shared" si="7"/>
        <v>Arabica</v>
      </c>
      <c r="O138" t="str">
        <f t="shared" si="8"/>
        <v>Dark</v>
      </c>
      <c r="P138" t="str">
        <f>_xlfn.XLOOKUP(Table1[[#This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IF(_xlfn.XLOOKUP('orders '!C139,customers!$A$1:$A$1001,customers!$C$1:$C$1001,,0)=0,"",_xlfn.XLOOKUP('orders '!C139,customers!$A$1:$A$1001,customers!$C$1:$C$1001,,0))</f>
        <v/>
      </c>
      <c r="H139" s="2" t="str">
        <f>_xlfn.XLOOKUP('orders '!C139,customers!$A$1:$A$1001,customers!$G$1:$G$1001,,0)</f>
        <v>Ireland</v>
      </c>
      <c r="I139" t="str">
        <f>INDEX(products!$A$1:$G$49,MATCH('orders '!$D139,products!$A$1:$A$49,0),MATCH('orders '!I$1,products!$A$1:$G$1,0))</f>
        <v>Exc</v>
      </c>
      <c r="J139" t="str">
        <f>INDEX(products!$A$1:$G$49,MATCH('orders '!$D139,products!$A$1:$A$49,0),MATCH('orders '!J$1,products!$A$1:$G$1,0))</f>
        <v>L</v>
      </c>
      <c r="K139" s="6">
        <f>INDEX(products!$A$1:$G$49,MATCH('orders '!$D139,products!$A$1:$A$49,0),MATCH('orders '!K$1,products!$A$1:$G$1,0))</f>
        <v>2.5</v>
      </c>
      <c r="L139" s="8">
        <f>INDEX(products!$A$1:$G$49,MATCH('orders '!$D139,products!$A$1:$A$49,0),MATCH('orders '!L$1,products!$A$1:$G$1,0))</f>
        <v>34.154999999999994</v>
      </c>
      <c r="M139" s="8">
        <f t="shared" si="6"/>
        <v>102.46499999999997</v>
      </c>
      <c r="N139" t="str">
        <f t="shared" si="7"/>
        <v>Excelsa</v>
      </c>
      <c r="O139" t="str">
        <f t="shared" si="8"/>
        <v>Light</v>
      </c>
      <c r="P139" t="str">
        <f>_xlfn.XLOOKUP(Table1[[#This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IF(_xlfn.XLOOKUP('orders '!C140,customers!$A$1:$A$1001,customers!$C$1:$C$1001,,0)=0,"",_xlfn.XLOOKUP('orders '!C140,customers!$A$1:$A$1001,customers!$C$1:$C$1001,,0))</f>
        <v/>
      </c>
      <c r="H140" s="2" t="str">
        <f>_xlfn.XLOOKUP('orders '!C140,customers!$A$1:$A$1001,customers!$G$1:$G$1001,,0)</f>
        <v>United States</v>
      </c>
      <c r="I140" t="str">
        <f>INDEX(products!$A$1:$G$49,MATCH('orders '!$D140,products!$A$1:$A$49,0),MATCH('orders '!I$1,products!$A$1:$G$1,0))</f>
        <v>Exc</v>
      </c>
      <c r="J140" t="str">
        <f>INDEX(products!$A$1:$G$49,MATCH('orders '!$D140,products!$A$1:$A$49,0),MATCH('orders '!J$1,products!$A$1:$G$1,0))</f>
        <v>D</v>
      </c>
      <c r="K140" s="6">
        <f>INDEX(products!$A$1:$G$49,MATCH('orders '!$D140,products!$A$1:$A$49,0),MATCH('orders '!K$1,products!$A$1:$G$1,0))</f>
        <v>1</v>
      </c>
      <c r="L140" s="8">
        <f>INDEX(products!$A$1:$G$49,MATCH('orders '!$D140,products!$A$1:$A$49,0),MATCH('orders '!L$1,products!$A$1:$G$1,0))</f>
        <v>12.15</v>
      </c>
      <c r="M140" s="8">
        <f t="shared" si="6"/>
        <v>48.6</v>
      </c>
      <c r="N140" t="str">
        <f t="shared" si="7"/>
        <v>Excelsa</v>
      </c>
      <c r="O140" t="str">
        <f t="shared" si="8"/>
        <v>Dark</v>
      </c>
      <c r="P140" t="str">
        <f>_xlfn.XLOOKUP(Table1[[#This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IF(_xlfn.XLOOKUP('orders '!C141,customers!$A$1:$A$1001,customers!$C$1:$C$1001,,0)=0,"",_xlfn.XLOOKUP('orders '!C141,customers!$A$1:$A$1001,customers!$C$1:$C$1001,,0))</f>
        <v/>
      </c>
      <c r="H141" s="2" t="str">
        <f>_xlfn.XLOOKUP('orders '!C141,customers!$A$1:$A$1001,customers!$G$1:$G$1001,,0)</f>
        <v>United States</v>
      </c>
      <c r="I141" t="str">
        <f>INDEX(products!$A$1:$G$49,MATCH('orders '!$D141,products!$A$1:$A$49,0),MATCH('orders '!I$1,products!$A$1:$G$1,0))</f>
        <v>Lib</v>
      </c>
      <c r="J141" t="str">
        <f>INDEX(products!$A$1:$G$49,MATCH('orders '!$D141,products!$A$1:$A$49,0),MATCH('orders '!J$1,products!$A$1:$G$1,0))</f>
        <v>D</v>
      </c>
      <c r="K141" s="6">
        <f>INDEX(products!$A$1:$G$49,MATCH('orders '!$D141,products!$A$1:$A$49,0),MATCH('orders '!K$1,products!$A$1:$G$1,0))</f>
        <v>1</v>
      </c>
      <c r="L141" s="8">
        <f>INDEX(products!$A$1:$G$49,MATCH('orders '!$D141,products!$A$1:$A$49,0),MATCH('orders '!L$1,products!$A$1:$G$1,0))</f>
        <v>12.95</v>
      </c>
      <c r="M141" s="8">
        <f t="shared" si="6"/>
        <v>77.699999999999989</v>
      </c>
      <c r="N141" t="str">
        <f t="shared" si="7"/>
        <v>Liberica</v>
      </c>
      <c r="O141" t="str">
        <f t="shared" si="8"/>
        <v>Dark</v>
      </c>
      <c r="P141" t="str">
        <f>_xlfn.XLOOKUP(Table1[[#This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IF(_xlfn.XLOOKUP('orders '!C142,customers!$A$1:$A$1001,customers!$C$1:$C$1001,,0)=0,"",_xlfn.XLOOKUP('orders '!C142,customers!$A$1:$A$1001,customers!$C$1:$C$1001,,0))</f>
        <v>vkundt3w@bigcartel.com</v>
      </c>
      <c r="H142" s="2" t="str">
        <f>_xlfn.XLOOKUP('orders '!C142,customers!$A$1:$A$1001,customers!$G$1:$G$1001,,0)</f>
        <v>Ireland</v>
      </c>
      <c r="I142" t="str">
        <f>INDEX(products!$A$1:$G$49,MATCH('orders '!$D142,products!$A$1:$A$49,0),MATCH('orders '!I$1,products!$A$1:$G$1,0))</f>
        <v>Lib</v>
      </c>
      <c r="J142" t="str">
        <f>INDEX(products!$A$1:$G$49,MATCH('orders '!$D142,products!$A$1:$A$49,0),MATCH('orders '!J$1,products!$A$1:$G$1,0))</f>
        <v>D</v>
      </c>
      <c r="K142" s="6">
        <f>INDEX(products!$A$1:$G$49,MATCH('orders '!$D142,products!$A$1:$A$49,0),MATCH('orders '!K$1,products!$A$1:$G$1,0))</f>
        <v>2.5</v>
      </c>
      <c r="L142" s="8">
        <f>INDEX(products!$A$1:$G$49,MATCH('orders '!$D142,products!$A$1:$A$49,0),MATCH('orders '!L$1,products!$A$1:$G$1,0))</f>
        <v>29.784999999999997</v>
      </c>
      <c r="M142" s="8">
        <f t="shared" si="6"/>
        <v>29.784999999999997</v>
      </c>
      <c r="N142" t="str">
        <f t="shared" si="7"/>
        <v>Liberica</v>
      </c>
      <c r="O142" t="str">
        <f t="shared" si="8"/>
        <v>Dark</v>
      </c>
      <c r="P142" t="str">
        <f>_xlfn.XLOOKUP(Table1[[#This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IF(_xlfn.XLOOKUP('orders '!C143,customers!$A$1:$A$1001,customers!$C$1:$C$1001,,0)=0,"",_xlfn.XLOOKUP('orders '!C143,customers!$A$1:$A$1001,customers!$C$1:$C$1001,,0))</f>
        <v>bbett3x@google.de</v>
      </c>
      <c r="H143" s="2" t="str">
        <f>_xlfn.XLOOKUP('orders '!C143,customers!$A$1:$A$1001,customers!$G$1:$G$1001,,0)</f>
        <v>United States</v>
      </c>
      <c r="I143" t="str">
        <f>INDEX(products!$A$1:$G$49,MATCH('orders '!$D143,products!$A$1:$A$49,0),MATCH('orders '!I$1,products!$A$1:$G$1,0))</f>
        <v>Ara</v>
      </c>
      <c r="J143" t="str">
        <f>INDEX(products!$A$1:$G$49,MATCH('orders '!$D143,products!$A$1:$A$49,0),MATCH('orders '!J$1,products!$A$1:$G$1,0))</f>
        <v>L</v>
      </c>
      <c r="K143" s="6">
        <f>INDEX(products!$A$1:$G$49,MATCH('orders '!$D143,products!$A$1:$A$49,0),MATCH('orders '!K$1,products!$A$1:$G$1,0))</f>
        <v>0.2</v>
      </c>
      <c r="L143" s="8">
        <f>INDEX(products!$A$1:$G$49,MATCH('orders '!$D143,products!$A$1:$A$49,0),MATCH('orders '!L$1,products!$A$1:$G$1,0))</f>
        <v>3.8849999999999998</v>
      </c>
      <c r="M143" s="8">
        <f t="shared" si="6"/>
        <v>15.54</v>
      </c>
      <c r="N143" t="str">
        <f t="shared" si="7"/>
        <v>Arabica</v>
      </c>
      <c r="O143" t="str">
        <f t="shared" si="8"/>
        <v>Light</v>
      </c>
      <c r="P143" t="str">
        <f>_xlfn.XLOOKUP(Table1[[#This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IF(_xlfn.XLOOKUP('orders '!C144,customers!$A$1:$A$1001,customers!$C$1:$C$1001,,0)=0,"",_xlfn.XLOOKUP('orders '!C144,customers!$A$1:$A$1001,customers!$C$1:$C$1001,,0))</f>
        <v/>
      </c>
      <c r="H144" s="2" t="str">
        <f>_xlfn.XLOOKUP('orders '!C144,customers!$A$1:$A$1001,customers!$G$1:$G$1001,,0)</f>
        <v>Ireland</v>
      </c>
      <c r="I144" t="str">
        <f>INDEX(products!$A$1:$G$49,MATCH('orders '!$D144,products!$A$1:$A$49,0),MATCH('orders '!I$1,products!$A$1:$G$1,0))</f>
        <v>Exc</v>
      </c>
      <c r="J144" t="str">
        <f>INDEX(products!$A$1:$G$49,MATCH('orders '!$D144,products!$A$1:$A$49,0),MATCH('orders '!J$1,products!$A$1:$G$1,0))</f>
        <v>L</v>
      </c>
      <c r="K144" s="6">
        <f>INDEX(products!$A$1:$G$49,MATCH('orders '!$D144,products!$A$1:$A$49,0),MATCH('orders '!K$1,products!$A$1:$G$1,0))</f>
        <v>2.5</v>
      </c>
      <c r="L144" s="8">
        <f>INDEX(products!$A$1:$G$49,MATCH('orders '!$D144,products!$A$1:$A$49,0),MATCH('orders '!L$1,products!$A$1:$G$1,0))</f>
        <v>34.154999999999994</v>
      </c>
      <c r="M144" s="8">
        <f t="shared" si="6"/>
        <v>136.61999999999998</v>
      </c>
      <c r="N144" t="str">
        <f t="shared" si="7"/>
        <v>Excelsa</v>
      </c>
      <c r="O144" t="str">
        <f t="shared" si="8"/>
        <v>Light</v>
      </c>
      <c r="P144" t="str">
        <f>_xlfn.XLOOKUP(Table1[[#This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IF(_xlfn.XLOOKUP('orders '!C145,customers!$A$1:$A$1001,customers!$C$1:$C$1001,,0)=0,"",_xlfn.XLOOKUP('orders '!C145,customers!$A$1:$A$1001,customers!$C$1:$C$1001,,0))</f>
        <v>dstaite3z@scientificamerican.com</v>
      </c>
      <c r="H145" s="2" t="str">
        <f>_xlfn.XLOOKUP('orders '!C145,customers!$A$1:$A$1001,customers!$G$1:$G$1001,,0)</f>
        <v>United States</v>
      </c>
      <c r="I145" t="str">
        <f>INDEX(products!$A$1:$G$49,MATCH('orders '!$D145,products!$A$1:$A$49,0),MATCH('orders '!I$1,products!$A$1:$G$1,0))</f>
        <v>Lib</v>
      </c>
      <c r="J145" t="str">
        <f>INDEX(products!$A$1:$G$49,MATCH('orders '!$D145,products!$A$1:$A$49,0),MATCH('orders '!J$1,products!$A$1:$G$1,0))</f>
        <v>M</v>
      </c>
      <c r="K145" s="6">
        <f>INDEX(products!$A$1:$G$49,MATCH('orders '!$D145,products!$A$1:$A$49,0),MATCH('orders '!K$1,products!$A$1:$G$1,0))</f>
        <v>0.5</v>
      </c>
      <c r="L145" s="8">
        <f>INDEX(products!$A$1:$G$49,MATCH('orders '!$D145,products!$A$1:$A$49,0),MATCH('orders '!L$1,products!$A$1:$G$1,0))</f>
        <v>8.73</v>
      </c>
      <c r="M145" s="8">
        <f t="shared" si="6"/>
        <v>17.46</v>
      </c>
      <c r="N145" t="str">
        <f t="shared" si="7"/>
        <v>Liberica</v>
      </c>
      <c r="O145" t="str">
        <f t="shared" si="8"/>
        <v>Medium</v>
      </c>
      <c r="P145" t="str">
        <f>_xlfn.XLOOKUP(Table1[[#This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IF(_xlfn.XLOOKUP('orders '!C146,customers!$A$1:$A$1001,customers!$C$1:$C$1001,,0)=0,"",_xlfn.XLOOKUP('orders '!C146,customers!$A$1:$A$1001,customers!$C$1:$C$1001,,0))</f>
        <v>wkeyse40@apple.com</v>
      </c>
      <c r="H146" s="2" t="str">
        <f>_xlfn.XLOOKUP('orders '!C146,customers!$A$1:$A$1001,customers!$G$1:$G$1001,,0)</f>
        <v>United States</v>
      </c>
      <c r="I146" t="str">
        <f>INDEX(products!$A$1:$G$49,MATCH('orders '!$D146,products!$A$1:$A$49,0),MATCH('orders '!I$1,products!$A$1:$G$1,0))</f>
        <v>Exc</v>
      </c>
      <c r="J146" t="str">
        <f>INDEX(products!$A$1:$G$49,MATCH('orders '!$D146,products!$A$1:$A$49,0),MATCH('orders '!J$1,products!$A$1:$G$1,0))</f>
        <v>L</v>
      </c>
      <c r="K146" s="6">
        <f>INDEX(products!$A$1:$G$49,MATCH('orders '!$D146,products!$A$1:$A$49,0),MATCH('orders '!K$1,products!$A$1:$G$1,0))</f>
        <v>2.5</v>
      </c>
      <c r="L146" s="8">
        <f>INDEX(products!$A$1:$G$49,MATCH('orders '!$D146,products!$A$1:$A$49,0),MATCH('orders '!L$1,products!$A$1:$G$1,0))</f>
        <v>34.154999999999994</v>
      </c>
      <c r="M146" s="8">
        <f t="shared" si="6"/>
        <v>68.309999999999988</v>
      </c>
      <c r="N146" t="str">
        <f t="shared" si="7"/>
        <v>Excelsa</v>
      </c>
      <c r="O146" t="str">
        <f t="shared" si="8"/>
        <v>Light</v>
      </c>
      <c r="P146" t="str">
        <f>_xlfn.XLOOKUP(Table1[[#This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IF(_xlfn.XLOOKUP('orders '!C147,customers!$A$1:$A$1001,customers!$C$1:$C$1001,,0)=0,"",_xlfn.XLOOKUP('orders '!C147,customers!$A$1:$A$1001,customers!$C$1:$C$1001,,0))</f>
        <v>oclausenthue41@marriott.com</v>
      </c>
      <c r="H147" s="2" t="str">
        <f>_xlfn.XLOOKUP('orders '!C147,customers!$A$1:$A$1001,customers!$G$1:$G$1001,,0)</f>
        <v>United States</v>
      </c>
      <c r="I147" t="str">
        <f>INDEX(products!$A$1:$G$49,MATCH('orders '!$D147,products!$A$1:$A$49,0),MATCH('orders '!I$1,products!$A$1:$G$1,0))</f>
        <v>Lib</v>
      </c>
      <c r="J147" t="str">
        <f>INDEX(products!$A$1:$G$49,MATCH('orders '!$D147,products!$A$1:$A$49,0),MATCH('orders '!J$1,products!$A$1:$G$1,0))</f>
        <v>M</v>
      </c>
      <c r="K147" s="6">
        <f>INDEX(products!$A$1:$G$49,MATCH('orders '!$D147,products!$A$1:$A$49,0),MATCH('orders '!K$1,products!$A$1:$G$1,0))</f>
        <v>0.2</v>
      </c>
      <c r="L147" s="8">
        <f>INDEX(products!$A$1:$G$49,MATCH('orders '!$D147,products!$A$1:$A$49,0),MATCH('orders '!L$1,products!$A$1:$G$1,0))</f>
        <v>4.3650000000000002</v>
      </c>
      <c r="M147" s="8">
        <f t="shared" si="6"/>
        <v>17.46</v>
      </c>
      <c r="N147" t="str">
        <f t="shared" si="7"/>
        <v>Liberica</v>
      </c>
      <c r="O147" t="str">
        <f t="shared" si="8"/>
        <v>Medium</v>
      </c>
      <c r="P147" t="str">
        <f>_xlfn.XLOOKUP(Table1[[#This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IF(_xlfn.XLOOKUP('orders '!C148,customers!$A$1:$A$1001,customers!$C$1:$C$1001,,0)=0,"",_xlfn.XLOOKUP('orders '!C148,customers!$A$1:$A$1001,customers!$C$1:$C$1001,,0))</f>
        <v>lfrancisco42@fema.gov</v>
      </c>
      <c r="H148" s="2" t="str">
        <f>_xlfn.XLOOKUP('orders '!C148,customers!$A$1:$A$1001,customers!$G$1:$G$1001,,0)</f>
        <v>United States</v>
      </c>
      <c r="I148" t="str">
        <f>INDEX(products!$A$1:$G$49,MATCH('orders '!$D148,products!$A$1:$A$49,0),MATCH('orders '!I$1,products!$A$1:$G$1,0))</f>
        <v>Lib</v>
      </c>
      <c r="J148" t="str">
        <f>INDEX(products!$A$1:$G$49,MATCH('orders '!$D148,products!$A$1:$A$49,0),MATCH('orders '!J$1,products!$A$1:$G$1,0))</f>
        <v>M</v>
      </c>
      <c r="K148" s="6">
        <f>INDEX(products!$A$1:$G$49,MATCH('orders '!$D148,products!$A$1:$A$49,0),MATCH('orders '!K$1,products!$A$1:$G$1,0))</f>
        <v>1</v>
      </c>
      <c r="L148" s="8">
        <f>INDEX(products!$A$1:$G$49,MATCH('orders '!$D148,products!$A$1:$A$49,0),MATCH('orders '!L$1,products!$A$1:$G$1,0))</f>
        <v>14.55</v>
      </c>
      <c r="M148" s="8">
        <f t="shared" si="6"/>
        <v>43.650000000000006</v>
      </c>
      <c r="N148" t="str">
        <f t="shared" si="7"/>
        <v>Liberica</v>
      </c>
      <c r="O148" t="str">
        <f t="shared" si="8"/>
        <v>Medium</v>
      </c>
      <c r="P148" t="str">
        <f>_xlfn.XLOOKUP(Table1[[#This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IF(_xlfn.XLOOKUP('orders '!C149,customers!$A$1:$A$1001,customers!$C$1:$C$1001,,0)=0,"",_xlfn.XLOOKUP('orders '!C149,customers!$A$1:$A$1001,customers!$C$1:$C$1001,,0))</f>
        <v>lfrancisco42@fema.gov</v>
      </c>
      <c r="H149" s="2" t="str">
        <f>_xlfn.XLOOKUP('orders '!C149,customers!$A$1:$A$1001,customers!$G$1:$G$1001,,0)</f>
        <v>United States</v>
      </c>
      <c r="I149" t="str">
        <f>INDEX(products!$A$1:$G$49,MATCH('orders '!$D149,products!$A$1:$A$49,0),MATCH('orders '!I$1,products!$A$1:$G$1,0))</f>
        <v>Exc</v>
      </c>
      <c r="J149" t="str">
        <f>INDEX(products!$A$1:$G$49,MATCH('orders '!$D149,products!$A$1:$A$49,0),MATCH('orders '!J$1,products!$A$1:$G$1,0))</f>
        <v>M</v>
      </c>
      <c r="K149" s="6">
        <f>INDEX(products!$A$1:$G$49,MATCH('orders '!$D149,products!$A$1:$A$49,0),MATCH('orders '!K$1,products!$A$1:$G$1,0))</f>
        <v>1</v>
      </c>
      <c r="L149" s="8">
        <f>INDEX(products!$A$1:$G$49,MATCH('orders '!$D149,products!$A$1:$A$49,0),MATCH('orders '!L$1,products!$A$1:$G$1,0))</f>
        <v>13.75</v>
      </c>
      <c r="M149" s="8">
        <f t="shared" si="6"/>
        <v>27.5</v>
      </c>
      <c r="N149" t="str">
        <f t="shared" si="7"/>
        <v>Excelsa</v>
      </c>
      <c r="O149" t="str">
        <f t="shared" si="8"/>
        <v>Medium</v>
      </c>
      <c r="P149" t="str">
        <f>_xlfn.XLOOKUP(Table1[[#This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IF(_xlfn.XLOOKUP('orders '!C150,customers!$A$1:$A$1001,customers!$C$1:$C$1001,,0)=0,"",_xlfn.XLOOKUP('orders '!C150,customers!$A$1:$A$1001,customers!$C$1:$C$1001,,0))</f>
        <v>gskingle44@clickbank.net</v>
      </c>
      <c r="H150" s="2" t="str">
        <f>_xlfn.XLOOKUP('orders '!C150,customers!$A$1:$A$1001,customers!$G$1:$G$1001,,0)</f>
        <v>United States</v>
      </c>
      <c r="I150" t="str">
        <f>INDEX(products!$A$1:$G$49,MATCH('orders '!$D150,products!$A$1:$A$49,0),MATCH('orders '!I$1,products!$A$1:$G$1,0))</f>
        <v>Exc</v>
      </c>
      <c r="J150" t="str">
        <f>INDEX(products!$A$1:$G$49,MATCH('orders '!$D150,products!$A$1:$A$49,0),MATCH('orders '!J$1,products!$A$1:$G$1,0))</f>
        <v>D</v>
      </c>
      <c r="K150" s="6">
        <f>INDEX(products!$A$1:$G$49,MATCH('orders '!$D150,products!$A$1:$A$49,0),MATCH('orders '!K$1,products!$A$1:$G$1,0))</f>
        <v>0.2</v>
      </c>
      <c r="L150" s="8">
        <f>INDEX(products!$A$1:$G$49,MATCH('orders '!$D150,products!$A$1:$A$49,0),MATCH('orders '!L$1,products!$A$1:$G$1,0))</f>
        <v>3.645</v>
      </c>
      <c r="M150" s="8">
        <f t="shared" si="6"/>
        <v>18.225000000000001</v>
      </c>
      <c r="N150" t="str">
        <f t="shared" si="7"/>
        <v>Excelsa</v>
      </c>
      <c r="O150" t="str">
        <f t="shared" si="8"/>
        <v>Dark</v>
      </c>
      <c r="P150" t="str">
        <f>_xlfn.XLOOKUP(Table1[[#This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IF(_xlfn.XLOOKUP('orders '!C151,customers!$A$1:$A$1001,customers!$C$1:$C$1001,,0)=0,"",_xlfn.XLOOKUP('orders '!C151,customers!$A$1:$A$1001,customers!$C$1:$C$1001,,0))</f>
        <v/>
      </c>
      <c r="H151" s="2" t="str">
        <f>_xlfn.XLOOKUP('orders '!C151,customers!$A$1:$A$1001,customers!$G$1:$G$1001,,0)</f>
        <v>United States</v>
      </c>
      <c r="I151" t="str">
        <f>INDEX(products!$A$1:$G$49,MATCH('orders '!$D151,products!$A$1:$A$49,0),MATCH('orders '!I$1,products!$A$1:$G$1,0))</f>
        <v>Ara</v>
      </c>
      <c r="J151" t="str">
        <f>INDEX(products!$A$1:$G$49,MATCH('orders '!$D151,products!$A$1:$A$49,0),MATCH('orders '!J$1,products!$A$1:$G$1,0))</f>
        <v>M</v>
      </c>
      <c r="K151" s="6">
        <f>INDEX(products!$A$1:$G$49,MATCH('orders '!$D151,products!$A$1:$A$49,0),MATCH('orders '!K$1,products!$A$1:$G$1,0))</f>
        <v>2.5</v>
      </c>
      <c r="L151" s="8">
        <f>INDEX(products!$A$1:$G$49,MATCH('orders '!$D151,products!$A$1:$A$49,0),MATCH('orders '!L$1,products!$A$1:$G$1,0))</f>
        <v>25.874999999999996</v>
      </c>
      <c r="M151" s="8">
        <f t="shared" si="6"/>
        <v>51.749999999999993</v>
      </c>
      <c r="N151" t="str">
        <f t="shared" si="7"/>
        <v>Arabica</v>
      </c>
      <c r="O151" t="str">
        <f t="shared" si="8"/>
        <v>Medium</v>
      </c>
      <c r="P151" t="str">
        <f>_xlfn.XLOOKUP(Table1[[#This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IF(_xlfn.XLOOKUP('orders '!C152,customers!$A$1:$A$1001,customers!$C$1:$C$1001,,0)=0,"",_xlfn.XLOOKUP('orders '!C152,customers!$A$1:$A$1001,customers!$C$1:$C$1001,,0))</f>
        <v>jbalsillie46@princeton.edu</v>
      </c>
      <c r="H152" s="2" t="str">
        <f>_xlfn.XLOOKUP('orders '!C152,customers!$A$1:$A$1001,customers!$G$1:$G$1001,,0)</f>
        <v>United States</v>
      </c>
      <c r="I152" t="str">
        <f>INDEX(products!$A$1:$G$49,MATCH('orders '!$D152,products!$A$1:$A$49,0),MATCH('orders '!I$1,products!$A$1:$G$1,0))</f>
        <v>Lib</v>
      </c>
      <c r="J152" t="str">
        <f>INDEX(products!$A$1:$G$49,MATCH('orders '!$D152,products!$A$1:$A$49,0),MATCH('orders '!J$1,products!$A$1:$G$1,0))</f>
        <v>D</v>
      </c>
      <c r="K152" s="6">
        <f>INDEX(products!$A$1:$G$49,MATCH('orders '!$D152,products!$A$1:$A$49,0),MATCH('orders '!K$1,products!$A$1:$G$1,0))</f>
        <v>1</v>
      </c>
      <c r="L152" s="8">
        <f>INDEX(products!$A$1:$G$49,MATCH('orders '!$D152,products!$A$1:$A$49,0),MATCH('orders '!L$1,products!$A$1:$G$1,0))</f>
        <v>12.95</v>
      </c>
      <c r="M152" s="8">
        <f t="shared" si="6"/>
        <v>12.95</v>
      </c>
      <c r="N152" t="str">
        <f t="shared" si="7"/>
        <v>Liberica</v>
      </c>
      <c r="O152" t="str">
        <f t="shared" si="8"/>
        <v>Dark</v>
      </c>
      <c r="P152" t="str">
        <f>_xlfn.XLOOKUP(Table1[[#This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IF(_xlfn.XLOOKUP('orders '!C153,customers!$A$1:$A$1001,customers!$C$1:$C$1001,,0)=0,"",_xlfn.XLOOKUP('orders '!C153,customers!$A$1:$A$1001,customers!$C$1:$C$1001,,0))</f>
        <v/>
      </c>
      <c r="H153" s="2" t="str">
        <f>_xlfn.XLOOKUP('orders '!C153,customers!$A$1:$A$1001,customers!$G$1:$G$1001,,0)</f>
        <v>United States</v>
      </c>
      <c r="I153" t="str">
        <f>INDEX(products!$A$1:$G$49,MATCH('orders '!$D153,products!$A$1:$A$49,0),MATCH('orders '!I$1,products!$A$1:$G$1,0))</f>
        <v>Ara</v>
      </c>
      <c r="J153" t="str">
        <f>INDEX(products!$A$1:$G$49,MATCH('orders '!$D153,products!$A$1:$A$49,0),MATCH('orders '!J$1,products!$A$1:$G$1,0))</f>
        <v>M</v>
      </c>
      <c r="K153" s="6">
        <f>INDEX(products!$A$1:$G$49,MATCH('orders '!$D153,products!$A$1:$A$49,0),MATCH('orders '!K$1,products!$A$1:$G$1,0))</f>
        <v>1</v>
      </c>
      <c r="L153" s="8">
        <f>INDEX(products!$A$1:$G$49,MATCH('orders '!$D153,products!$A$1:$A$49,0),MATCH('orders '!L$1,products!$A$1:$G$1,0))</f>
        <v>11.25</v>
      </c>
      <c r="M153" s="8">
        <f t="shared" si="6"/>
        <v>33.75</v>
      </c>
      <c r="N153" t="str">
        <f t="shared" si="7"/>
        <v>Arabica</v>
      </c>
      <c r="O153" t="str">
        <f t="shared" si="8"/>
        <v>Medium</v>
      </c>
      <c r="P153" t="str">
        <f>_xlfn.XLOOKUP(Table1[[#This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IF(_xlfn.XLOOKUP('orders '!C154,customers!$A$1:$A$1001,customers!$C$1:$C$1001,,0)=0,"",_xlfn.XLOOKUP('orders '!C154,customers!$A$1:$A$1001,customers!$C$1:$C$1001,,0))</f>
        <v>bleffek48@ning.com</v>
      </c>
      <c r="H154" s="2" t="str">
        <f>_xlfn.XLOOKUP('orders '!C154,customers!$A$1:$A$1001,customers!$G$1:$G$1001,,0)</f>
        <v>United States</v>
      </c>
      <c r="I154" t="str">
        <f>INDEX(products!$A$1:$G$49,MATCH('orders '!$D154,products!$A$1:$A$49,0),MATCH('orders '!I$1,products!$A$1:$G$1,0))</f>
        <v>Rob</v>
      </c>
      <c r="J154" t="str">
        <f>INDEX(products!$A$1:$G$49,MATCH('orders '!$D154,products!$A$1:$A$49,0),MATCH('orders '!J$1,products!$A$1:$G$1,0))</f>
        <v>M</v>
      </c>
      <c r="K154" s="6">
        <f>INDEX(products!$A$1:$G$49,MATCH('orders '!$D154,products!$A$1:$A$49,0),MATCH('orders '!K$1,products!$A$1:$G$1,0))</f>
        <v>2.5</v>
      </c>
      <c r="L154" s="8">
        <f>INDEX(products!$A$1:$G$49,MATCH('orders '!$D154,products!$A$1:$A$49,0),MATCH('orders '!L$1,products!$A$1:$G$1,0))</f>
        <v>22.884999999999998</v>
      </c>
      <c r="M154" s="8">
        <f t="shared" si="6"/>
        <v>68.655000000000001</v>
      </c>
      <c r="N154" t="str">
        <f t="shared" si="7"/>
        <v>Robusta</v>
      </c>
      <c r="O154" t="str">
        <f t="shared" si="8"/>
        <v>Medium</v>
      </c>
      <c r="P154" t="str">
        <f>_xlfn.XLOOKUP(Table1[[#This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IF(_xlfn.XLOOKUP('orders '!C155,customers!$A$1:$A$1001,customers!$C$1:$C$1001,,0)=0,"",_xlfn.XLOOKUP('orders '!C155,customers!$A$1:$A$1001,customers!$C$1:$C$1001,,0))</f>
        <v/>
      </c>
      <c r="H155" s="2" t="str">
        <f>_xlfn.XLOOKUP('orders '!C155,customers!$A$1:$A$1001,customers!$G$1:$G$1001,,0)</f>
        <v>United States</v>
      </c>
      <c r="I155" t="str">
        <f>INDEX(products!$A$1:$G$49,MATCH('orders '!$D155,products!$A$1:$A$49,0),MATCH('orders '!I$1,products!$A$1:$G$1,0))</f>
        <v>Rob</v>
      </c>
      <c r="J155" t="str">
        <f>INDEX(products!$A$1:$G$49,MATCH('orders '!$D155,products!$A$1:$A$49,0),MATCH('orders '!J$1,products!$A$1:$G$1,0))</f>
        <v>D</v>
      </c>
      <c r="K155" s="6">
        <f>INDEX(products!$A$1:$G$49,MATCH('orders '!$D155,products!$A$1:$A$49,0),MATCH('orders '!K$1,products!$A$1:$G$1,0))</f>
        <v>0.2</v>
      </c>
      <c r="L155" s="8">
        <f>INDEX(products!$A$1:$G$49,MATCH('orders '!$D155,products!$A$1:$A$49,0),MATCH('orders '!L$1,products!$A$1:$G$1,0))</f>
        <v>2.6849999999999996</v>
      </c>
      <c r="M155" s="8">
        <f t="shared" si="6"/>
        <v>2.6849999999999996</v>
      </c>
      <c r="N155" t="str">
        <f t="shared" si="7"/>
        <v>Robusta</v>
      </c>
      <c r="O155" t="str">
        <f t="shared" si="8"/>
        <v>Dark</v>
      </c>
      <c r="P155" t="str">
        <f>_xlfn.XLOOKUP(Table1[[#This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IF(_xlfn.XLOOKUP('orders '!C156,customers!$A$1:$A$1001,customers!$C$1:$C$1001,,0)=0,"",_xlfn.XLOOKUP('orders '!C156,customers!$A$1:$A$1001,customers!$C$1:$C$1001,,0))</f>
        <v>jpray4a@youtube.com</v>
      </c>
      <c r="H156" s="2" t="str">
        <f>_xlfn.XLOOKUP('orders '!C156,customers!$A$1:$A$1001,customers!$G$1:$G$1001,,0)</f>
        <v>United States</v>
      </c>
      <c r="I156" t="str">
        <f>INDEX(products!$A$1:$G$49,MATCH('orders '!$D156,products!$A$1:$A$49,0),MATCH('orders '!I$1,products!$A$1:$G$1,0))</f>
        <v>Ara</v>
      </c>
      <c r="J156" t="str">
        <f>INDEX(products!$A$1:$G$49,MATCH('orders '!$D156,products!$A$1:$A$49,0),MATCH('orders '!J$1,products!$A$1:$G$1,0))</f>
        <v>D</v>
      </c>
      <c r="K156" s="6">
        <f>INDEX(products!$A$1:$G$49,MATCH('orders '!$D156,products!$A$1:$A$49,0),MATCH('orders '!K$1,products!$A$1:$G$1,0))</f>
        <v>2.5</v>
      </c>
      <c r="L156" s="8">
        <f>INDEX(products!$A$1:$G$49,MATCH('orders '!$D156,products!$A$1:$A$49,0),MATCH('orders '!L$1,products!$A$1:$G$1,0))</f>
        <v>22.884999999999998</v>
      </c>
      <c r="M156" s="8">
        <f t="shared" si="6"/>
        <v>114.42499999999998</v>
      </c>
      <c r="N156" t="str">
        <f t="shared" si="7"/>
        <v>Arabica</v>
      </c>
      <c r="O156" t="str">
        <f t="shared" si="8"/>
        <v>Dark</v>
      </c>
      <c r="P156" t="str">
        <f>_xlfn.XLOOKUP(Table1[[#This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IF(_xlfn.XLOOKUP('orders '!C157,customers!$A$1:$A$1001,customers!$C$1:$C$1001,,0)=0,"",_xlfn.XLOOKUP('orders '!C157,customers!$A$1:$A$1001,customers!$C$1:$C$1001,,0))</f>
        <v>gholborn4b@ow.ly</v>
      </c>
      <c r="H157" s="2" t="str">
        <f>_xlfn.XLOOKUP('orders '!C157,customers!$A$1:$A$1001,customers!$G$1:$G$1001,,0)</f>
        <v>United States</v>
      </c>
      <c r="I157" t="str">
        <f>INDEX(products!$A$1:$G$49,MATCH('orders '!$D157,products!$A$1:$A$49,0),MATCH('orders '!I$1,products!$A$1:$G$1,0))</f>
        <v>Ara</v>
      </c>
      <c r="J157" t="str">
        <f>INDEX(products!$A$1:$G$49,MATCH('orders '!$D157,products!$A$1:$A$49,0),MATCH('orders '!J$1,products!$A$1:$G$1,0))</f>
        <v>M</v>
      </c>
      <c r="K157" s="6">
        <f>INDEX(products!$A$1:$G$49,MATCH('orders '!$D157,products!$A$1:$A$49,0),MATCH('orders '!K$1,products!$A$1:$G$1,0))</f>
        <v>2.5</v>
      </c>
      <c r="L157" s="8">
        <f>INDEX(products!$A$1:$G$49,MATCH('orders '!$D157,products!$A$1:$A$49,0),MATCH('orders '!L$1,products!$A$1:$G$1,0))</f>
        <v>25.874999999999996</v>
      </c>
      <c r="M157" s="8">
        <f t="shared" si="6"/>
        <v>155.24999999999997</v>
      </c>
      <c r="N157" t="str">
        <f t="shared" si="7"/>
        <v>Arabica</v>
      </c>
      <c r="O157" t="str">
        <f t="shared" si="8"/>
        <v>Medium</v>
      </c>
      <c r="P157" t="str">
        <f>_xlfn.XLOOKUP(Table1[[#This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IF(_xlfn.XLOOKUP('orders '!C158,customers!$A$1:$A$1001,customers!$C$1:$C$1001,,0)=0,"",_xlfn.XLOOKUP('orders '!C158,customers!$A$1:$A$1001,customers!$C$1:$C$1001,,0))</f>
        <v>fkeinrat4c@dailymail.co.uk</v>
      </c>
      <c r="H158" s="2" t="str">
        <f>_xlfn.XLOOKUP('orders '!C158,customers!$A$1:$A$1001,customers!$G$1:$G$1001,,0)</f>
        <v>United States</v>
      </c>
      <c r="I158" t="str">
        <f>INDEX(products!$A$1:$G$49,MATCH('orders '!$D158,products!$A$1:$A$49,0),MATCH('orders '!I$1,products!$A$1:$G$1,0))</f>
        <v>Ara</v>
      </c>
      <c r="J158" t="str">
        <f>INDEX(products!$A$1:$G$49,MATCH('orders '!$D158,products!$A$1:$A$49,0),MATCH('orders '!J$1,products!$A$1:$G$1,0))</f>
        <v>M</v>
      </c>
      <c r="K158" s="6">
        <f>INDEX(products!$A$1:$G$49,MATCH('orders '!$D158,products!$A$1:$A$49,0),MATCH('orders '!K$1,products!$A$1:$G$1,0))</f>
        <v>2.5</v>
      </c>
      <c r="L158" s="8">
        <f>INDEX(products!$A$1:$G$49,MATCH('orders '!$D158,products!$A$1:$A$49,0),MATCH('orders '!L$1,products!$A$1:$G$1,0))</f>
        <v>25.874999999999996</v>
      </c>
      <c r="M158" s="8">
        <f t="shared" si="6"/>
        <v>77.624999999999986</v>
      </c>
      <c r="N158" t="str">
        <f t="shared" si="7"/>
        <v>Arabica</v>
      </c>
      <c r="O158" t="str">
        <f t="shared" si="8"/>
        <v>Medium</v>
      </c>
      <c r="P158" t="str">
        <f>_xlfn.XLOOKUP(Table1[[#This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IF(_xlfn.XLOOKUP('orders '!C159,customers!$A$1:$A$1001,customers!$C$1:$C$1001,,0)=0,"",_xlfn.XLOOKUP('orders '!C159,customers!$A$1:$A$1001,customers!$C$1:$C$1001,,0))</f>
        <v>pyea4d@aol.com</v>
      </c>
      <c r="H159" s="2" t="str">
        <f>_xlfn.XLOOKUP('orders '!C159,customers!$A$1:$A$1001,customers!$G$1:$G$1001,,0)</f>
        <v>Ireland</v>
      </c>
      <c r="I159" t="str">
        <f>INDEX(products!$A$1:$G$49,MATCH('orders '!$D159,products!$A$1:$A$49,0),MATCH('orders '!I$1,products!$A$1:$G$1,0))</f>
        <v>Rob</v>
      </c>
      <c r="J159" t="str">
        <f>INDEX(products!$A$1:$G$49,MATCH('orders '!$D159,products!$A$1:$A$49,0),MATCH('orders '!J$1,products!$A$1:$G$1,0))</f>
        <v>D</v>
      </c>
      <c r="K159" s="6">
        <f>INDEX(products!$A$1:$G$49,MATCH('orders '!$D159,products!$A$1:$A$49,0),MATCH('orders '!K$1,products!$A$1:$G$1,0))</f>
        <v>2.5</v>
      </c>
      <c r="L159" s="8">
        <f>INDEX(products!$A$1:$G$49,MATCH('orders '!$D159,products!$A$1:$A$49,0),MATCH('orders '!L$1,products!$A$1:$G$1,0))</f>
        <v>20.584999999999997</v>
      </c>
      <c r="M159" s="8">
        <f t="shared" si="6"/>
        <v>61.754999999999995</v>
      </c>
      <c r="N159" t="str">
        <f t="shared" si="7"/>
        <v>Robusta</v>
      </c>
      <c r="O159" t="str">
        <f t="shared" si="8"/>
        <v>Dark</v>
      </c>
      <c r="P159" t="str">
        <f>_xlfn.XLOOKUP(Table1[[#This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IF(_xlfn.XLOOKUP('orders '!C160,customers!$A$1:$A$1001,customers!$C$1:$C$1001,,0)=0,"",_xlfn.XLOOKUP('orders '!C160,customers!$A$1:$A$1001,customers!$C$1:$C$1001,,0))</f>
        <v/>
      </c>
      <c r="H160" s="2" t="str">
        <f>_xlfn.XLOOKUP('orders '!C160,customers!$A$1:$A$1001,customers!$G$1:$G$1001,,0)</f>
        <v>United States</v>
      </c>
      <c r="I160" t="str">
        <f>INDEX(products!$A$1:$G$49,MATCH('orders '!$D160,products!$A$1:$A$49,0),MATCH('orders '!I$1,products!$A$1:$G$1,0))</f>
        <v>Rob</v>
      </c>
      <c r="J160" t="str">
        <f>INDEX(products!$A$1:$G$49,MATCH('orders '!$D160,products!$A$1:$A$49,0),MATCH('orders '!J$1,products!$A$1:$G$1,0))</f>
        <v>D</v>
      </c>
      <c r="K160" s="6">
        <f>INDEX(products!$A$1:$G$49,MATCH('orders '!$D160,products!$A$1:$A$49,0),MATCH('orders '!K$1,products!$A$1:$G$1,0))</f>
        <v>2.5</v>
      </c>
      <c r="L160" s="8">
        <f>INDEX(products!$A$1:$G$49,MATCH('orders '!$D160,products!$A$1:$A$49,0),MATCH('orders '!L$1,products!$A$1:$G$1,0))</f>
        <v>20.584999999999997</v>
      </c>
      <c r="M160" s="8">
        <f t="shared" si="6"/>
        <v>123.50999999999999</v>
      </c>
      <c r="N160" t="str">
        <f t="shared" si="7"/>
        <v>Robusta</v>
      </c>
      <c r="O160" t="str">
        <f t="shared" si="8"/>
        <v>Dark</v>
      </c>
      <c r="P160" t="str">
        <f>_xlfn.XLOOKUP(Table1[[#This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IF(_xlfn.XLOOKUP('orders '!C161,customers!$A$1:$A$1001,customers!$C$1:$C$1001,,0)=0,"",_xlfn.XLOOKUP('orders '!C161,customers!$A$1:$A$1001,customers!$C$1:$C$1001,,0))</f>
        <v/>
      </c>
      <c r="H161" s="2" t="str">
        <f>_xlfn.XLOOKUP('orders '!C161,customers!$A$1:$A$1001,customers!$G$1:$G$1001,,0)</f>
        <v>United States</v>
      </c>
      <c r="I161" t="str">
        <f>INDEX(products!$A$1:$G$49,MATCH('orders '!$D161,products!$A$1:$A$49,0),MATCH('orders '!I$1,products!$A$1:$G$1,0))</f>
        <v>Lib</v>
      </c>
      <c r="J161" t="str">
        <f>INDEX(products!$A$1:$G$49,MATCH('orders '!$D161,products!$A$1:$A$49,0),MATCH('orders '!J$1,products!$A$1:$G$1,0))</f>
        <v>L</v>
      </c>
      <c r="K161" s="6">
        <f>INDEX(products!$A$1:$G$49,MATCH('orders '!$D161,products!$A$1:$A$49,0),MATCH('orders '!K$1,products!$A$1:$G$1,0))</f>
        <v>2.5</v>
      </c>
      <c r="L161" s="8">
        <f>INDEX(products!$A$1:$G$49,MATCH('orders '!$D161,products!$A$1:$A$49,0),MATCH('orders '!L$1,products!$A$1:$G$1,0))</f>
        <v>36.454999999999998</v>
      </c>
      <c r="M161" s="8">
        <f t="shared" si="6"/>
        <v>218.73</v>
      </c>
      <c r="N161" t="str">
        <f t="shared" si="7"/>
        <v>Liberica</v>
      </c>
      <c r="O161" t="str">
        <f t="shared" si="8"/>
        <v>Light</v>
      </c>
      <c r="P161" t="str">
        <f>_xlfn.XLOOKUP(Table1[[#This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IF(_xlfn.XLOOKUP('orders '!C162,customers!$A$1:$A$1001,customers!$C$1:$C$1001,,0)=0,"",_xlfn.XLOOKUP('orders '!C162,customers!$A$1:$A$1001,customers!$C$1:$C$1001,,0))</f>
        <v>kswede4g@addthis.com</v>
      </c>
      <c r="H162" s="2" t="str">
        <f>_xlfn.XLOOKUP('orders '!C162,customers!$A$1:$A$1001,customers!$G$1:$G$1001,,0)</f>
        <v>United States</v>
      </c>
      <c r="I162" t="str">
        <f>INDEX(products!$A$1:$G$49,MATCH('orders '!$D162,products!$A$1:$A$49,0),MATCH('orders '!I$1,products!$A$1:$G$1,0))</f>
        <v>Exc</v>
      </c>
      <c r="J162" t="str">
        <f>INDEX(products!$A$1:$G$49,MATCH('orders '!$D162,products!$A$1:$A$49,0),MATCH('orders '!J$1,products!$A$1:$G$1,0))</f>
        <v>M</v>
      </c>
      <c r="K162" s="6">
        <f>INDEX(products!$A$1:$G$49,MATCH('orders '!$D162,products!$A$1:$A$49,0),MATCH('orders '!K$1,products!$A$1:$G$1,0))</f>
        <v>0.5</v>
      </c>
      <c r="L162" s="8">
        <f>INDEX(products!$A$1:$G$49,MATCH('orders '!$D162,products!$A$1:$A$49,0),MATCH('orders '!L$1,products!$A$1:$G$1,0))</f>
        <v>8.25</v>
      </c>
      <c r="M162" s="8">
        <f t="shared" si="6"/>
        <v>33</v>
      </c>
      <c r="N162" t="str">
        <f t="shared" si="7"/>
        <v>Excelsa</v>
      </c>
      <c r="O162" t="str">
        <f t="shared" si="8"/>
        <v>Medium</v>
      </c>
      <c r="P162" t="str">
        <f>_xlfn.XLOOKUP(Table1[[#This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IF(_xlfn.XLOOKUP('orders '!C163,customers!$A$1:$A$1001,customers!$C$1:$C$1001,,0)=0,"",_xlfn.XLOOKUP('orders '!C163,customers!$A$1:$A$1001,customers!$C$1:$C$1001,,0))</f>
        <v>lrubrow4h@microsoft.com</v>
      </c>
      <c r="H163" s="2" t="str">
        <f>_xlfn.XLOOKUP('orders '!C163,customers!$A$1:$A$1001,customers!$G$1:$G$1001,,0)</f>
        <v>United States</v>
      </c>
      <c r="I163" t="str">
        <f>INDEX(products!$A$1:$G$49,MATCH('orders '!$D163,products!$A$1:$A$49,0),MATCH('orders '!I$1,products!$A$1:$G$1,0))</f>
        <v>Ara</v>
      </c>
      <c r="J163" t="str">
        <f>INDEX(products!$A$1:$G$49,MATCH('orders '!$D163,products!$A$1:$A$49,0),MATCH('orders '!J$1,products!$A$1:$G$1,0))</f>
        <v>L</v>
      </c>
      <c r="K163" s="6">
        <f>INDEX(products!$A$1:$G$49,MATCH('orders '!$D163,products!$A$1:$A$49,0),MATCH('orders '!K$1,products!$A$1:$G$1,0))</f>
        <v>0.5</v>
      </c>
      <c r="L163" s="8">
        <f>INDEX(products!$A$1:$G$49,MATCH('orders '!$D163,products!$A$1:$A$49,0),MATCH('orders '!L$1,products!$A$1:$G$1,0))</f>
        <v>7.77</v>
      </c>
      <c r="M163" s="8">
        <f t="shared" si="6"/>
        <v>23.31</v>
      </c>
      <c r="N163" t="str">
        <f t="shared" si="7"/>
        <v>Arabica</v>
      </c>
      <c r="O163" t="str">
        <f t="shared" si="8"/>
        <v>Light</v>
      </c>
      <c r="P163" t="str">
        <f>_xlfn.XLOOKUP(Table1[[#This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IF(_xlfn.XLOOKUP('orders '!C164,customers!$A$1:$A$1001,customers!$C$1:$C$1001,,0)=0,"",_xlfn.XLOOKUP('orders '!C164,customers!$A$1:$A$1001,customers!$C$1:$C$1001,,0))</f>
        <v>dtift4i@netvibes.com</v>
      </c>
      <c r="H164" s="2" t="str">
        <f>_xlfn.XLOOKUP('orders '!C164,customers!$A$1:$A$1001,customers!$G$1:$G$1001,,0)</f>
        <v>United States</v>
      </c>
      <c r="I164" t="str">
        <f>INDEX(products!$A$1:$G$49,MATCH('orders '!$D164,products!$A$1:$A$49,0),MATCH('orders '!I$1,products!$A$1:$G$1,0))</f>
        <v>Exc</v>
      </c>
      <c r="J164" t="str">
        <f>INDEX(products!$A$1:$G$49,MATCH('orders '!$D164,products!$A$1:$A$49,0),MATCH('orders '!J$1,products!$A$1:$G$1,0))</f>
        <v>D</v>
      </c>
      <c r="K164" s="6">
        <f>INDEX(products!$A$1:$G$49,MATCH('orders '!$D164,products!$A$1:$A$49,0),MATCH('orders '!K$1,products!$A$1:$G$1,0))</f>
        <v>0.5</v>
      </c>
      <c r="L164" s="8">
        <f>INDEX(products!$A$1:$G$49,MATCH('orders '!$D164,products!$A$1:$A$49,0),MATCH('orders '!L$1,products!$A$1:$G$1,0))</f>
        <v>7.29</v>
      </c>
      <c r="M164" s="8">
        <f t="shared" si="6"/>
        <v>21.87</v>
      </c>
      <c r="N164" t="str">
        <f t="shared" si="7"/>
        <v>Excelsa</v>
      </c>
      <c r="O164" t="str">
        <f t="shared" si="8"/>
        <v>Dark</v>
      </c>
      <c r="P164" t="str">
        <f>_xlfn.XLOOKUP(Table1[[#This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IF(_xlfn.XLOOKUP('orders '!C165,customers!$A$1:$A$1001,customers!$C$1:$C$1001,,0)=0,"",_xlfn.XLOOKUP('orders '!C165,customers!$A$1:$A$1001,customers!$C$1:$C$1001,,0))</f>
        <v>gschonfeld4j@oracle.com</v>
      </c>
      <c r="H165" s="2" t="str">
        <f>_xlfn.XLOOKUP('orders '!C165,customers!$A$1:$A$1001,customers!$G$1:$G$1001,,0)</f>
        <v>United States</v>
      </c>
      <c r="I165" t="str">
        <f>INDEX(products!$A$1:$G$49,MATCH('orders '!$D165,products!$A$1:$A$49,0),MATCH('orders '!I$1,products!$A$1:$G$1,0))</f>
        <v>Rob</v>
      </c>
      <c r="J165" t="str">
        <f>INDEX(products!$A$1:$G$49,MATCH('orders '!$D165,products!$A$1:$A$49,0),MATCH('orders '!J$1,products!$A$1:$G$1,0))</f>
        <v>D</v>
      </c>
      <c r="K165" s="6">
        <f>INDEX(products!$A$1:$G$49,MATCH('orders '!$D165,products!$A$1:$A$49,0),MATCH('orders '!K$1,products!$A$1:$G$1,0))</f>
        <v>0.2</v>
      </c>
      <c r="L165" s="8">
        <f>INDEX(products!$A$1:$G$49,MATCH('orders '!$D165,products!$A$1:$A$49,0),MATCH('orders '!L$1,products!$A$1:$G$1,0))</f>
        <v>2.6849999999999996</v>
      </c>
      <c r="M165" s="8">
        <f t="shared" si="6"/>
        <v>16.11</v>
      </c>
      <c r="N165" t="str">
        <f t="shared" si="7"/>
        <v>Robusta</v>
      </c>
      <c r="O165" t="str">
        <f t="shared" si="8"/>
        <v>Dark</v>
      </c>
      <c r="P165" t="str">
        <f>_xlfn.XLOOKUP(Table1[[#This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IF(_xlfn.XLOOKUP('orders '!C166,customers!$A$1:$A$1001,customers!$C$1:$C$1001,,0)=0,"",_xlfn.XLOOKUP('orders '!C166,customers!$A$1:$A$1001,customers!$C$1:$C$1001,,0))</f>
        <v>cfeye4k@google.co.jp</v>
      </c>
      <c r="H166" s="2" t="str">
        <f>_xlfn.XLOOKUP('orders '!C166,customers!$A$1:$A$1001,customers!$G$1:$G$1001,,0)</f>
        <v>Ireland</v>
      </c>
      <c r="I166" t="str">
        <f>INDEX(products!$A$1:$G$49,MATCH('orders '!$D166,products!$A$1:$A$49,0),MATCH('orders '!I$1,products!$A$1:$G$1,0))</f>
        <v>Exc</v>
      </c>
      <c r="J166" t="str">
        <f>INDEX(products!$A$1:$G$49,MATCH('orders '!$D166,products!$A$1:$A$49,0),MATCH('orders '!J$1,products!$A$1:$G$1,0))</f>
        <v>D</v>
      </c>
      <c r="K166" s="6">
        <f>INDEX(products!$A$1:$G$49,MATCH('orders '!$D166,products!$A$1:$A$49,0),MATCH('orders '!K$1,products!$A$1:$G$1,0))</f>
        <v>0.5</v>
      </c>
      <c r="L166" s="8">
        <f>INDEX(products!$A$1:$G$49,MATCH('orders '!$D166,products!$A$1:$A$49,0),MATCH('orders '!L$1,products!$A$1:$G$1,0))</f>
        <v>7.29</v>
      </c>
      <c r="M166" s="8">
        <f t="shared" si="6"/>
        <v>29.16</v>
      </c>
      <c r="N166" t="str">
        <f t="shared" si="7"/>
        <v>Excelsa</v>
      </c>
      <c r="O166" t="str">
        <f t="shared" si="8"/>
        <v>Dark</v>
      </c>
      <c r="P166" t="str">
        <f>_xlfn.XLOOKUP(Table1[[#This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IF(_xlfn.XLOOKUP('orders '!C167,customers!$A$1:$A$1001,customers!$C$1:$C$1001,,0)=0,"",_xlfn.XLOOKUP('orders '!C167,customers!$A$1:$A$1001,customers!$C$1:$C$1001,,0))</f>
        <v/>
      </c>
      <c r="H167" s="2" t="str">
        <f>_xlfn.XLOOKUP('orders '!C167,customers!$A$1:$A$1001,customers!$G$1:$G$1001,,0)</f>
        <v>United States</v>
      </c>
      <c r="I167" t="str">
        <f>INDEX(products!$A$1:$G$49,MATCH('orders '!$D167,products!$A$1:$A$49,0),MATCH('orders '!I$1,products!$A$1:$G$1,0))</f>
        <v>Rob</v>
      </c>
      <c r="J167" t="str">
        <f>INDEX(products!$A$1:$G$49,MATCH('orders '!$D167,products!$A$1:$A$49,0),MATCH('orders '!J$1,products!$A$1:$G$1,0))</f>
        <v>D</v>
      </c>
      <c r="K167" s="6">
        <f>INDEX(products!$A$1:$G$49,MATCH('orders '!$D167,products!$A$1:$A$49,0),MATCH('orders '!K$1,products!$A$1:$G$1,0))</f>
        <v>1</v>
      </c>
      <c r="L167" s="8">
        <f>INDEX(products!$A$1:$G$49,MATCH('orders '!$D167,products!$A$1:$A$49,0),MATCH('orders '!L$1,products!$A$1:$G$1,0))</f>
        <v>8.9499999999999993</v>
      </c>
      <c r="M167" s="8">
        <f t="shared" si="6"/>
        <v>53.699999999999996</v>
      </c>
      <c r="N167" t="str">
        <f t="shared" si="7"/>
        <v>Robusta</v>
      </c>
      <c r="O167" t="str">
        <f t="shared" si="8"/>
        <v>Dark</v>
      </c>
      <c r="P167" t="str">
        <f>_xlfn.XLOOKUP(Table1[[#This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IF(_xlfn.XLOOKUP('orders '!C168,customers!$A$1:$A$1001,customers!$C$1:$C$1001,,0)=0,"",_xlfn.XLOOKUP('orders '!C168,customers!$A$1:$A$1001,customers!$C$1:$C$1001,,0))</f>
        <v/>
      </c>
      <c r="H168" s="2" t="str">
        <f>_xlfn.XLOOKUP('orders '!C168,customers!$A$1:$A$1001,customers!$G$1:$G$1001,,0)</f>
        <v>United States</v>
      </c>
      <c r="I168" t="str">
        <f>INDEX(products!$A$1:$G$49,MATCH('orders '!$D168,products!$A$1:$A$49,0),MATCH('orders '!I$1,products!$A$1:$G$1,0))</f>
        <v>Rob</v>
      </c>
      <c r="J168" t="str">
        <f>INDEX(products!$A$1:$G$49,MATCH('orders '!$D168,products!$A$1:$A$49,0),MATCH('orders '!J$1,products!$A$1:$G$1,0))</f>
        <v>D</v>
      </c>
      <c r="K168" s="6">
        <f>INDEX(products!$A$1:$G$49,MATCH('orders '!$D168,products!$A$1:$A$49,0),MATCH('orders '!K$1,products!$A$1:$G$1,0))</f>
        <v>0.5</v>
      </c>
      <c r="L168" s="8">
        <f>INDEX(products!$A$1:$G$49,MATCH('orders '!$D168,products!$A$1:$A$49,0),MATCH('orders '!L$1,products!$A$1:$G$1,0))</f>
        <v>5.3699999999999992</v>
      </c>
      <c r="M168" s="8">
        <f t="shared" si="6"/>
        <v>26.849999999999994</v>
      </c>
      <c r="N168" t="str">
        <f t="shared" si="7"/>
        <v>Robusta</v>
      </c>
      <c r="O168" t="str">
        <f t="shared" si="8"/>
        <v>Dark</v>
      </c>
      <c r="P168" t="str">
        <f>_xlfn.XLOOKUP(Table1[[#This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IF(_xlfn.XLOOKUP('orders '!C169,customers!$A$1:$A$1001,customers!$C$1:$C$1001,,0)=0,"",_xlfn.XLOOKUP('orders '!C169,customers!$A$1:$A$1001,customers!$C$1:$C$1001,,0))</f>
        <v>tfero4n@comsenz.com</v>
      </c>
      <c r="H169" s="2" t="str">
        <f>_xlfn.XLOOKUP('orders '!C169,customers!$A$1:$A$1001,customers!$G$1:$G$1001,,0)</f>
        <v>United States</v>
      </c>
      <c r="I169" t="str">
        <f>INDEX(products!$A$1:$G$49,MATCH('orders '!$D169,products!$A$1:$A$49,0),MATCH('orders '!I$1,products!$A$1:$G$1,0))</f>
        <v>Exc</v>
      </c>
      <c r="J169" t="str">
        <f>INDEX(products!$A$1:$G$49,MATCH('orders '!$D169,products!$A$1:$A$49,0),MATCH('orders '!J$1,products!$A$1:$G$1,0))</f>
        <v>M</v>
      </c>
      <c r="K169" s="6">
        <f>INDEX(products!$A$1:$G$49,MATCH('orders '!$D169,products!$A$1:$A$49,0),MATCH('orders '!K$1,products!$A$1:$G$1,0))</f>
        <v>0.5</v>
      </c>
      <c r="L169" s="8">
        <f>INDEX(products!$A$1:$G$49,MATCH('orders '!$D169,products!$A$1:$A$49,0),MATCH('orders '!L$1,products!$A$1:$G$1,0))</f>
        <v>8.25</v>
      </c>
      <c r="M169" s="8">
        <f t="shared" si="6"/>
        <v>41.25</v>
      </c>
      <c r="N169" t="str">
        <f t="shared" si="7"/>
        <v>Excelsa</v>
      </c>
      <c r="O169" t="str">
        <f t="shared" si="8"/>
        <v>Medium</v>
      </c>
      <c r="P169" t="str">
        <f>_xlfn.XLOOKUP(Table1[[#This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IF(_xlfn.XLOOKUP('orders '!C170,customers!$A$1:$A$1001,customers!$C$1:$C$1001,,0)=0,"",_xlfn.XLOOKUP('orders '!C170,customers!$A$1:$A$1001,customers!$C$1:$C$1001,,0))</f>
        <v/>
      </c>
      <c r="H170" s="2" t="str">
        <f>_xlfn.XLOOKUP('orders '!C170,customers!$A$1:$A$1001,customers!$G$1:$G$1001,,0)</f>
        <v>Ireland</v>
      </c>
      <c r="I170" t="str">
        <f>INDEX(products!$A$1:$G$49,MATCH('orders '!$D170,products!$A$1:$A$49,0),MATCH('orders '!I$1,products!$A$1:$G$1,0))</f>
        <v>Ara</v>
      </c>
      <c r="J170" t="str">
        <f>INDEX(products!$A$1:$G$49,MATCH('orders '!$D170,products!$A$1:$A$49,0),MATCH('orders '!J$1,products!$A$1:$G$1,0))</f>
        <v>M</v>
      </c>
      <c r="K170" s="6">
        <f>INDEX(products!$A$1:$G$49,MATCH('orders '!$D170,products!$A$1:$A$49,0),MATCH('orders '!K$1,products!$A$1:$G$1,0))</f>
        <v>0.5</v>
      </c>
      <c r="L170" s="8">
        <f>INDEX(products!$A$1:$G$49,MATCH('orders '!$D170,products!$A$1:$A$49,0),MATCH('orders '!L$1,products!$A$1:$G$1,0))</f>
        <v>6.75</v>
      </c>
      <c r="M170" s="8">
        <f t="shared" si="6"/>
        <v>40.5</v>
      </c>
      <c r="N170" t="str">
        <f t="shared" si="7"/>
        <v>Arabica</v>
      </c>
      <c r="O170" t="str">
        <f t="shared" si="8"/>
        <v>Medium</v>
      </c>
      <c r="P170" t="str">
        <f>_xlfn.XLOOKUP(Table1[[#This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IF(_xlfn.XLOOKUP('orders '!C171,customers!$A$1:$A$1001,customers!$C$1:$C$1001,,0)=0,"",_xlfn.XLOOKUP('orders '!C171,customers!$A$1:$A$1001,customers!$C$1:$C$1001,,0))</f>
        <v>fdauney4p@sphinn.com</v>
      </c>
      <c r="H171" s="2" t="str">
        <f>_xlfn.XLOOKUP('orders '!C171,customers!$A$1:$A$1001,customers!$G$1:$G$1001,,0)</f>
        <v>Ireland</v>
      </c>
      <c r="I171" t="str">
        <f>INDEX(products!$A$1:$G$49,MATCH('orders '!$D171,products!$A$1:$A$49,0),MATCH('orders '!I$1,products!$A$1:$G$1,0))</f>
        <v>Rob</v>
      </c>
      <c r="J171" t="str">
        <f>INDEX(products!$A$1:$G$49,MATCH('orders '!$D171,products!$A$1:$A$49,0),MATCH('orders '!J$1,products!$A$1:$G$1,0))</f>
        <v>D</v>
      </c>
      <c r="K171" s="6">
        <f>INDEX(products!$A$1:$G$49,MATCH('orders '!$D171,products!$A$1:$A$49,0),MATCH('orders '!K$1,products!$A$1:$G$1,0))</f>
        <v>1</v>
      </c>
      <c r="L171" s="8">
        <f>INDEX(products!$A$1:$G$49,MATCH('orders '!$D171,products!$A$1:$A$49,0),MATCH('orders '!L$1,products!$A$1:$G$1,0))</f>
        <v>8.9499999999999993</v>
      </c>
      <c r="M171" s="8">
        <f t="shared" si="6"/>
        <v>17.899999999999999</v>
      </c>
      <c r="N171" t="str">
        <f t="shared" si="7"/>
        <v>Robusta</v>
      </c>
      <c r="O171" t="str">
        <f t="shared" si="8"/>
        <v>Dark</v>
      </c>
      <c r="P171" t="str">
        <f>_xlfn.XLOOKUP(Table1[[#This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IF(_xlfn.XLOOKUP('orders '!C172,customers!$A$1:$A$1001,customers!$C$1:$C$1001,,0)=0,"",_xlfn.XLOOKUP('orders '!C172,customers!$A$1:$A$1001,customers!$C$1:$C$1001,,0))</f>
        <v>searley4q@youku.com</v>
      </c>
      <c r="H172" s="2" t="str">
        <f>_xlfn.XLOOKUP('orders '!C172,customers!$A$1:$A$1001,customers!$G$1:$G$1001,,0)</f>
        <v>United Kingdom</v>
      </c>
      <c r="I172" t="str">
        <f>INDEX(products!$A$1:$G$49,MATCH('orders '!$D172,products!$A$1:$A$49,0),MATCH('orders '!I$1,products!$A$1:$G$1,0))</f>
        <v>Exc</v>
      </c>
      <c r="J172" t="str">
        <f>INDEX(products!$A$1:$G$49,MATCH('orders '!$D172,products!$A$1:$A$49,0),MATCH('orders '!J$1,products!$A$1:$G$1,0))</f>
        <v>L</v>
      </c>
      <c r="K172" s="6">
        <f>INDEX(products!$A$1:$G$49,MATCH('orders '!$D172,products!$A$1:$A$49,0),MATCH('orders '!K$1,products!$A$1:$G$1,0))</f>
        <v>2.5</v>
      </c>
      <c r="L172" s="8">
        <f>INDEX(products!$A$1:$G$49,MATCH('orders '!$D172,products!$A$1:$A$49,0),MATCH('orders '!L$1,products!$A$1:$G$1,0))</f>
        <v>34.154999999999994</v>
      </c>
      <c r="M172" s="8">
        <f t="shared" si="6"/>
        <v>68.309999999999988</v>
      </c>
      <c r="N172" t="str">
        <f t="shared" si="7"/>
        <v>Excelsa</v>
      </c>
      <c r="O172" t="str">
        <f t="shared" si="8"/>
        <v>Light</v>
      </c>
      <c r="P172" t="str">
        <f>_xlfn.XLOOKUP(Table1[[#This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IF(_xlfn.XLOOKUP('orders '!C173,customers!$A$1:$A$1001,customers!$C$1:$C$1001,,0)=0,"",_xlfn.XLOOKUP('orders '!C173,customers!$A$1:$A$1001,customers!$C$1:$C$1001,,0))</f>
        <v>mchamberlayne4r@bigcartel.com</v>
      </c>
      <c r="H173" s="2" t="str">
        <f>_xlfn.XLOOKUP('orders '!C173,customers!$A$1:$A$1001,customers!$G$1:$G$1001,,0)</f>
        <v>United States</v>
      </c>
      <c r="I173" t="str">
        <f>INDEX(products!$A$1:$G$49,MATCH('orders '!$D173,products!$A$1:$A$49,0),MATCH('orders '!I$1,products!$A$1:$G$1,0))</f>
        <v>Exc</v>
      </c>
      <c r="J173" t="str">
        <f>INDEX(products!$A$1:$G$49,MATCH('orders '!$D173,products!$A$1:$A$49,0),MATCH('orders '!J$1,products!$A$1:$G$1,0))</f>
        <v>M</v>
      </c>
      <c r="K173" s="6">
        <f>INDEX(products!$A$1:$G$49,MATCH('orders '!$D173,products!$A$1:$A$49,0),MATCH('orders '!K$1,products!$A$1:$G$1,0))</f>
        <v>2.5</v>
      </c>
      <c r="L173" s="8">
        <f>INDEX(products!$A$1:$G$49,MATCH('orders '!$D173,products!$A$1:$A$49,0),MATCH('orders '!L$1,products!$A$1:$G$1,0))</f>
        <v>31.624999999999996</v>
      </c>
      <c r="M173" s="8">
        <f t="shared" si="6"/>
        <v>63.249999999999993</v>
      </c>
      <c r="N173" t="str">
        <f t="shared" si="7"/>
        <v>Excelsa</v>
      </c>
      <c r="O173" t="str">
        <f t="shared" si="8"/>
        <v>Medium</v>
      </c>
      <c r="P173" t="str">
        <f>_xlfn.XLOOKUP(Table1[[#This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IF(_xlfn.XLOOKUP('orders '!C174,customers!$A$1:$A$1001,customers!$C$1:$C$1001,,0)=0,"",_xlfn.XLOOKUP('orders '!C174,customers!$A$1:$A$1001,customers!$C$1:$C$1001,,0))</f>
        <v>bflaherty4s@moonfruit.com</v>
      </c>
      <c r="H174" s="2" t="str">
        <f>_xlfn.XLOOKUP('orders '!C174,customers!$A$1:$A$1001,customers!$G$1:$G$1001,,0)</f>
        <v>Ireland</v>
      </c>
      <c r="I174" t="str">
        <f>INDEX(products!$A$1:$G$49,MATCH('orders '!$D174,products!$A$1:$A$49,0),MATCH('orders '!I$1,products!$A$1:$G$1,0))</f>
        <v>Exc</v>
      </c>
      <c r="J174" t="str">
        <f>INDEX(products!$A$1:$G$49,MATCH('orders '!$D174,products!$A$1:$A$49,0),MATCH('orders '!J$1,products!$A$1:$G$1,0))</f>
        <v>D</v>
      </c>
      <c r="K174" s="6">
        <f>INDEX(products!$A$1:$G$49,MATCH('orders '!$D174,products!$A$1:$A$49,0),MATCH('orders '!K$1,products!$A$1:$G$1,0))</f>
        <v>0.5</v>
      </c>
      <c r="L174" s="8">
        <f>INDEX(products!$A$1:$G$49,MATCH('orders '!$D174,products!$A$1:$A$49,0),MATCH('orders '!L$1,products!$A$1:$G$1,0))</f>
        <v>7.29</v>
      </c>
      <c r="M174" s="8">
        <f t="shared" si="6"/>
        <v>21.87</v>
      </c>
      <c r="N174" t="str">
        <f t="shared" si="7"/>
        <v>Excelsa</v>
      </c>
      <c r="O174" t="str">
        <f t="shared" si="8"/>
        <v>Dark</v>
      </c>
      <c r="P174" t="str">
        <f>_xlfn.XLOOKUP(Table1[[#This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IF(_xlfn.XLOOKUP('orders '!C175,customers!$A$1:$A$1001,customers!$C$1:$C$1001,,0)=0,"",_xlfn.XLOOKUP('orders '!C175,customers!$A$1:$A$1001,customers!$C$1:$C$1001,,0))</f>
        <v>ocolbeck4t@sina.com.cn</v>
      </c>
      <c r="H175" s="2" t="str">
        <f>_xlfn.XLOOKUP('orders '!C175,customers!$A$1:$A$1001,customers!$G$1:$G$1001,,0)</f>
        <v>United States</v>
      </c>
      <c r="I175" t="str">
        <f>INDEX(products!$A$1:$G$49,MATCH('orders '!$D175,products!$A$1:$A$49,0),MATCH('orders '!I$1,products!$A$1:$G$1,0))</f>
        <v>Rob</v>
      </c>
      <c r="J175" t="str">
        <f>INDEX(products!$A$1:$G$49,MATCH('orders '!$D175,products!$A$1:$A$49,0),MATCH('orders '!J$1,products!$A$1:$G$1,0))</f>
        <v>M</v>
      </c>
      <c r="K175" s="6">
        <f>INDEX(products!$A$1:$G$49,MATCH('orders '!$D175,products!$A$1:$A$49,0),MATCH('orders '!K$1,products!$A$1:$G$1,0))</f>
        <v>2.5</v>
      </c>
      <c r="L175" s="8">
        <f>INDEX(products!$A$1:$G$49,MATCH('orders '!$D175,products!$A$1:$A$49,0),MATCH('orders '!L$1,products!$A$1:$G$1,0))</f>
        <v>22.884999999999998</v>
      </c>
      <c r="M175" s="8">
        <f t="shared" si="6"/>
        <v>91.539999999999992</v>
      </c>
      <c r="N175" t="str">
        <f t="shared" si="7"/>
        <v>Robusta</v>
      </c>
      <c r="O175" t="str">
        <f t="shared" si="8"/>
        <v>Medium</v>
      </c>
      <c r="P175" t="str">
        <f>_xlfn.XLOOKUP(Table1[[#This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IF(_xlfn.XLOOKUP('orders '!C176,customers!$A$1:$A$1001,customers!$C$1:$C$1001,,0)=0,"",_xlfn.XLOOKUP('orders '!C176,customers!$A$1:$A$1001,customers!$C$1:$C$1001,,0))</f>
        <v/>
      </c>
      <c r="H176" s="2" t="str">
        <f>_xlfn.XLOOKUP('orders '!C176,customers!$A$1:$A$1001,customers!$G$1:$G$1001,,0)</f>
        <v>United States</v>
      </c>
      <c r="I176" t="str">
        <f>INDEX(products!$A$1:$G$49,MATCH('orders '!$D176,products!$A$1:$A$49,0),MATCH('orders '!I$1,products!$A$1:$G$1,0))</f>
        <v>Exc</v>
      </c>
      <c r="J176" t="str">
        <f>INDEX(products!$A$1:$G$49,MATCH('orders '!$D176,products!$A$1:$A$49,0),MATCH('orders '!J$1,products!$A$1:$G$1,0))</f>
        <v>L</v>
      </c>
      <c r="K176" s="6">
        <f>INDEX(products!$A$1:$G$49,MATCH('orders '!$D176,products!$A$1:$A$49,0),MATCH('orders '!K$1,products!$A$1:$G$1,0))</f>
        <v>2.5</v>
      </c>
      <c r="L176" s="8">
        <f>INDEX(products!$A$1:$G$49,MATCH('orders '!$D176,products!$A$1:$A$49,0),MATCH('orders '!L$1,products!$A$1:$G$1,0))</f>
        <v>34.154999999999994</v>
      </c>
      <c r="M176" s="8">
        <f t="shared" si="6"/>
        <v>204.92999999999995</v>
      </c>
      <c r="N176" t="str">
        <f t="shared" si="7"/>
        <v>Excelsa</v>
      </c>
      <c r="O176" t="str">
        <f t="shared" si="8"/>
        <v>Light</v>
      </c>
      <c r="P176" t="str">
        <f>_xlfn.XLOOKUP(Table1[[#This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IF(_xlfn.XLOOKUP('orders '!C177,customers!$A$1:$A$1001,customers!$C$1:$C$1001,,0)=0,"",_xlfn.XLOOKUP('orders '!C177,customers!$A$1:$A$1001,customers!$C$1:$C$1001,,0))</f>
        <v>ehobbing4v@nsw.gov.au</v>
      </c>
      <c r="H177" s="2" t="str">
        <f>_xlfn.XLOOKUP('orders '!C177,customers!$A$1:$A$1001,customers!$G$1:$G$1001,,0)</f>
        <v>United States</v>
      </c>
      <c r="I177" t="str">
        <f>INDEX(products!$A$1:$G$49,MATCH('orders '!$D177,products!$A$1:$A$49,0),MATCH('orders '!I$1,products!$A$1:$G$1,0))</f>
        <v>Exc</v>
      </c>
      <c r="J177" t="str">
        <f>INDEX(products!$A$1:$G$49,MATCH('orders '!$D177,products!$A$1:$A$49,0),MATCH('orders '!J$1,products!$A$1:$G$1,0))</f>
        <v>M</v>
      </c>
      <c r="K177" s="6">
        <f>INDEX(products!$A$1:$G$49,MATCH('orders '!$D177,products!$A$1:$A$49,0),MATCH('orders '!K$1,products!$A$1:$G$1,0))</f>
        <v>2.5</v>
      </c>
      <c r="L177" s="8">
        <f>INDEX(products!$A$1:$G$49,MATCH('orders '!$D177,products!$A$1:$A$49,0),MATCH('orders '!L$1,products!$A$1:$G$1,0))</f>
        <v>31.624999999999996</v>
      </c>
      <c r="M177" s="8">
        <f t="shared" si="6"/>
        <v>63.249999999999993</v>
      </c>
      <c r="N177" t="str">
        <f t="shared" si="7"/>
        <v>Excelsa</v>
      </c>
      <c r="O177" t="str">
        <f t="shared" si="8"/>
        <v>Medium</v>
      </c>
      <c r="P177" t="str">
        <f>_xlfn.XLOOKUP(Table1[[#This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IF(_xlfn.XLOOKUP('orders '!C178,customers!$A$1:$A$1001,customers!$C$1:$C$1001,,0)=0,"",_xlfn.XLOOKUP('orders '!C178,customers!$A$1:$A$1001,customers!$C$1:$C$1001,,0))</f>
        <v>othynne4w@auda.org.au</v>
      </c>
      <c r="H178" s="2" t="str">
        <f>_xlfn.XLOOKUP('orders '!C178,customers!$A$1:$A$1001,customers!$G$1:$G$1001,,0)</f>
        <v>United States</v>
      </c>
      <c r="I178" t="str">
        <f>INDEX(products!$A$1:$G$49,MATCH('orders '!$D178,products!$A$1:$A$49,0),MATCH('orders '!I$1,products!$A$1:$G$1,0))</f>
        <v>Exc</v>
      </c>
      <c r="J178" t="str">
        <f>INDEX(products!$A$1:$G$49,MATCH('orders '!$D178,products!$A$1:$A$49,0),MATCH('orders '!J$1,products!$A$1:$G$1,0))</f>
        <v>L</v>
      </c>
      <c r="K178" s="6">
        <f>INDEX(products!$A$1:$G$49,MATCH('orders '!$D178,products!$A$1:$A$49,0),MATCH('orders '!K$1,products!$A$1:$G$1,0))</f>
        <v>2.5</v>
      </c>
      <c r="L178" s="8">
        <f>INDEX(products!$A$1:$G$49,MATCH('orders '!$D178,products!$A$1:$A$49,0),MATCH('orders '!L$1,products!$A$1:$G$1,0))</f>
        <v>34.154999999999994</v>
      </c>
      <c r="M178" s="8">
        <f t="shared" si="6"/>
        <v>34.154999999999994</v>
      </c>
      <c r="N178" t="str">
        <f t="shared" si="7"/>
        <v>Excelsa</v>
      </c>
      <c r="O178" t="str">
        <f t="shared" si="8"/>
        <v>Light</v>
      </c>
      <c r="P178" t="str">
        <f>_xlfn.XLOOKUP(Table1[[#This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IF(_xlfn.XLOOKUP('orders '!C179,customers!$A$1:$A$1001,customers!$C$1:$C$1001,,0)=0,"",_xlfn.XLOOKUP('orders '!C179,customers!$A$1:$A$1001,customers!$C$1:$C$1001,,0))</f>
        <v>eheining4x@flickr.com</v>
      </c>
      <c r="H179" s="2" t="str">
        <f>_xlfn.XLOOKUP('orders '!C179,customers!$A$1:$A$1001,customers!$G$1:$G$1001,,0)</f>
        <v>United States</v>
      </c>
      <c r="I179" t="str">
        <f>INDEX(products!$A$1:$G$49,MATCH('orders '!$D179,products!$A$1:$A$49,0),MATCH('orders '!I$1,products!$A$1:$G$1,0))</f>
        <v>Rob</v>
      </c>
      <c r="J179" t="str">
        <f>INDEX(products!$A$1:$G$49,MATCH('orders '!$D179,products!$A$1:$A$49,0),MATCH('orders '!J$1,products!$A$1:$G$1,0))</f>
        <v>L</v>
      </c>
      <c r="K179" s="6">
        <f>INDEX(products!$A$1:$G$49,MATCH('orders '!$D179,products!$A$1:$A$49,0),MATCH('orders '!K$1,products!$A$1:$G$1,0))</f>
        <v>2.5</v>
      </c>
      <c r="L179" s="8">
        <f>INDEX(products!$A$1:$G$49,MATCH('orders '!$D179,products!$A$1:$A$49,0),MATCH('orders '!L$1,products!$A$1:$G$1,0))</f>
        <v>27.484999999999996</v>
      </c>
      <c r="M179" s="8">
        <f t="shared" si="6"/>
        <v>109.93999999999998</v>
      </c>
      <c r="N179" t="str">
        <f t="shared" si="7"/>
        <v>Robusta</v>
      </c>
      <c r="O179" t="str">
        <f t="shared" si="8"/>
        <v>Light</v>
      </c>
      <c r="P179" t="str">
        <f>_xlfn.XLOOKUP(Table1[[#This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IF(_xlfn.XLOOKUP('orders '!C180,customers!$A$1:$A$1001,customers!$C$1:$C$1001,,0)=0,"",_xlfn.XLOOKUP('orders '!C180,customers!$A$1:$A$1001,customers!$C$1:$C$1001,,0))</f>
        <v>kmelloi4y@imdb.com</v>
      </c>
      <c r="H180" s="2" t="str">
        <f>_xlfn.XLOOKUP('orders '!C180,customers!$A$1:$A$1001,customers!$G$1:$G$1001,,0)</f>
        <v>United States</v>
      </c>
      <c r="I180" t="str">
        <f>INDEX(products!$A$1:$G$49,MATCH('orders '!$D180,products!$A$1:$A$49,0),MATCH('orders '!I$1,products!$A$1:$G$1,0))</f>
        <v>Ara</v>
      </c>
      <c r="J180" t="str">
        <f>INDEX(products!$A$1:$G$49,MATCH('orders '!$D180,products!$A$1:$A$49,0),MATCH('orders '!J$1,products!$A$1:$G$1,0))</f>
        <v>L</v>
      </c>
      <c r="K180" s="6">
        <f>INDEX(products!$A$1:$G$49,MATCH('orders '!$D180,products!$A$1:$A$49,0),MATCH('orders '!K$1,products!$A$1:$G$1,0))</f>
        <v>1</v>
      </c>
      <c r="L180" s="8">
        <f>INDEX(products!$A$1:$G$49,MATCH('orders '!$D180,products!$A$1:$A$49,0),MATCH('orders '!L$1,products!$A$1:$G$1,0))</f>
        <v>12.95</v>
      </c>
      <c r="M180" s="8">
        <f t="shared" si="6"/>
        <v>25.9</v>
      </c>
      <c r="N180" t="str">
        <f t="shared" si="7"/>
        <v>Arabica</v>
      </c>
      <c r="O180" t="str">
        <f t="shared" si="8"/>
        <v>Light</v>
      </c>
      <c r="P180" t="str">
        <f>_xlfn.XLOOKUP(Table1[[#This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IF(_xlfn.XLOOKUP('orders '!C181,customers!$A$1:$A$1001,customers!$C$1:$C$1001,,0)=0,"",_xlfn.XLOOKUP('orders '!C181,customers!$A$1:$A$1001,customers!$C$1:$C$1001,,0))</f>
        <v/>
      </c>
      <c r="H181" s="2" t="str">
        <f>_xlfn.XLOOKUP('orders '!C181,customers!$A$1:$A$1001,customers!$G$1:$G$1001,,0)</f>
        <v>Ireland</v>
      </c>
      <c r="I181" t="str">
        <f>INDEX(products!$A$1:$G$49,MATCH('orders '!$D181,products!$A$1:$A$49,0),MATCH('orders '!I$1,products!$A$1:$G$1,0))</f>
        <v>Ara</v>
      </c>
      <c r="J181" t="str">
        <f>INDEX(products!$A$1:$G$49,MATCH('orders '!$D181,products!$A$1:$A$49,0),MATCH('orders '!J$1,products!$A$1:$G$1,0))</f>
        <v>D</v>
      </c>
      <c r="K181" s="6">
        <f>INDEX(products!$A$1:$G$49,MATCH('orders '!$D181,products!$A$1:$A$49,0),MATCH('orders '!K$1,products!$A$1:$G$1,0))</f>
        <v>0.2</v>
      </c>
      <c r="L181" s="8">
        <f>INDEX(products!$A$1:$G$49,MATCH('orders '!$D181,products!$A$1:$A$49,0),MATCH('orders '!L$1,products!$A$1:$G$1,0))</f>
        <v>2.9849999999999999</v>
      </c>
      <c r="M181" s="8">
        <f t="shared" si="6"/>
        <v>2.9849999999999999</v>
      </c>
      <c r="N181" t="str">
        <f t="shared" si="7"/>
        <v>Arabica</v>
      </c>
      <c r="O181" t="str">
        <f t="shared" si="8"/>
        <v>Dark</v>
      </c>
      <c r="P181" t="str">
        <f>_xlfn.XLOOKUP(Table1[[#This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IF(_xlfn.XLOOKUP('orders '!C182,customers!$A$1:$A$1001,customers!$C$1:$C$1001,,0)=0,"",_xlfn.XLOOKUP('orders '!C182,customers!$A$1:$A$1001,customers!$C$1:$C$1001,,0))</f>
        <v>amussen50@51.la</v>
      </c>
      <c r="H182" s="2" t="str">
        <f>_xlfn.XLOOKUP('orders '!C182,customers!$A$1:$A$1001,customers!$G$1:$G$1001,,0)</f>
        <v>United States</v>
      </c>
      <c r="I182" t="str">
        <f>INDEX(products!$A$1:$G$49,MATCH('orders '!$D182,products!$A$1:$A$49,0),MATCH('orders '!I$1,products!$A$1:$G$1,0))</f>
        <v>Exc</v>
      </c>
      <c r="J182" t="str">
        <f>INDEX(products!$A$1:$G$49,MATCH('orders '!$D182,products!$A$1:$A$49,0),MATCH('orders '!J$1,products!$A$1:$G$1,0))</f>
        <v>L</v>
      </c>
      <c r="K182" s="6">
        <f>INDEX(products!$A$1:$G$49,MATCH('orders '!$D182,products!$A$1:$A$49,0),MATCH('orders '!K$1,products!$A$1:$G$1,0))</f>
        <v>0.2</v>
      </c>
      <c r="L182" s="8">
        <f>INDEX(products!$A$1:$G$49,MATCH('orders '!$D182,products!$A$1:$A$49,0),MATCH('orders '!L$1,products!$A$1:$G$1,0))</f>
        <v>4.4550000000000001</v>
      </c>
      <c r="M182" s="8">
        <f t="shared" si="6"/>
        <v>22.274999999999999</v>
      </c>
      <c r="N182" t="str">
        <f t="shared" si="7"/>
        <v>Excelsa</v>
      </c>
      <c r="O182" t="str">
        <f t="shared" si="8"/>
        <v>Light</v>
      </c>
      <c r="P182" t="str">
        <f>_xlfn.XLOOKUP(Table1[[#This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IF(_xlfn.XLOOKUP('orders '!C183,customers!$A$1:$A$1001,customers!$C$1:$C$1001,,0)=0,"",_xlfn.XLOOKUP('orders '!C183,customers!$A$1:$A$1001,customers!$C$1:$C$1001,,0))</f>
        <v>amussen50@51.la</v>
      </c>
      <c r="H183" s="2" t="str">
        <f>_xlfn.XLOOKUP('orders '!C183,customers!$A$1:$A$1001,customers!$G$1:$G$1001,,0)</f>
        <v>United States</v>
      </c>
      <c r="I183" t="str">
        <f>INDEX(products!$A$1:$G$49,MATCH('orders '!$D183,products!$A$1:$A$49,0),MATCH('orders '!I$1,products!$A$1:$G$1,0))</f>
        <v>Ara</v>
      </c>
      <c r="J183" t="str">
        <f>INDEX(products!$A$1:$G$49,MATCH('orders '!$D183,products!$A$1:$A$49,0),MATCH('orders '!J$1,products!$A$1:$G$1,0))</f>
        <v>D</v>
      </c>
      <c r="K183" s="6">
        <f>INDEX(products!$A$1:$G$49,MATCH('orders '!$D183,products!$A$1:$A$49,0),MATCH('orders '!K$1,products!$A$1:$G$1,0))</f>
        <v>0.5</v>
      </c>
      <c r="L183" s="8">
        <f>INDEX(products!$A$1:$G$49,MATCH('orders '!$D183,products!$A$1:$A$49,0),MATCH('orders '!L$1,products!$A$1:$G$1,0))</f>
        <v>5.97</v>
      </c>
      <c r="M183" s="8">
        <f t="shared" si="6"/>
        <v>29.849999999999998</v>
      </c>
      <c r="N183" t="str">
        <f t="shared" si="7"/>
        <v>Arabica</v>
      </c>
      <c r="O183" t="str">
        <f t="shared" si="8"/>
        <v>Dark</v>
      </c>
      <c r="P183" t="str">
        <f>_xlfn.XLOOKUP(Table1[[#This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IF(_xlfn.XLOOKUP('orders '!C184,customers!$A$1:$A$1001,customers!$C$1:$C$1001,,0)=0,"",_xlfn.XLOOKUP('orders '!C184,customers!$A$1:$A$1001,customers!$C$1:$C$1001,,0))</f>
        <v>amundford52@nbcnews.com</v>
      </c>
      <c r="H184" s="2" t="str">
        <f>_xlfn.XLOOKUP('orders '!C184,customers!$A$1:$A$1001,customers!$G$1:$G$1001,,0)</f>
        <v>United States</v>
      </c>
      <c r="I184" t="str">
        <f>INDEX(products!$A$1:$G$49,MATCH('orders '!$D184,products!$A$1:$A$49,0),MATCH('orders '!I$1,products!$A$1:$G$1,0))</f>
        <v>Rob</v>
      </c>
      <c r="J184" t="str">
        <f>INDEX(products!$A$1:$G$49,MATCH('orders '!$D184,products!$A$1:$A$49,0),MATCH('orders '!J$1,products!$A$1:$G$1,0))</f>
        <v>D</v>
      </c>
      <c r="K184" s="6">
        <f>INDEX(products!$A$1:$G$49,MATCH('orders '!$D184,products!$A$1:$A$49,0),MATCH('orders '!K$1,products!$A$1:$G$1,0))</f>
        <v>0.5</v>
      </c>
      <c r="L184" s="8">
        <f>INDEX(products!$A$1:$G$49,MATCH('orders '!$D184,products!$A$1:$A$49,0),MATCH('orders '!L$1,products!$A$1:$G$1,0))</f>
        <v>5.3699999999999992</v>
      </c>
      <c r="M184" s="8">
        <f t="shared" si="6"/>
        <v>32.22</v>
      </c>
      <c r="N184" t="str">
        <f t="shared" si="7"/>
        <v>Robusta</v>
      </c>
      <c r="O184" t="str">
        <f t="shared" si="8"/>
        <v>Dark</v>
      </c>
      <c r="P184" t="str">
        <f>_xlfn.XLOOKUP(Table1[[#This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IF(_xlfn.XLOOKUP('orders '!C185,customers!$A$1:$A$1001,customers!$C$1:$C$1001,,0)=0,"",_xlfn.XLOOKUP('orders '!C185,customers!$A$1:$A$1001,customers!$C$1:$C$1001,,0))</f>
        <v>twalas53@google.ca</v>
      </c>
      <c r="H185" s="2" t="str">
        <f>_xlfn.XLOOKUP('orders '!C185,customers!$A$1:$A$1001,customers!$G$1:$G$1001,,0)</f>
        <v>United States</v>
      </c>
      <c r="I185" t="str">
        <f>INDEX(products!$A$1:$G$49,MATCH('orders '!$D185,products!$A$1:$A$49,0),MATCH('orders '!I$1,products!$A$1:$G$1,0))</f>
        <v>Exc</v>
      </c>
      <c r="J185" t="str">
        <f>INDEX(products!$A$1:$G$49,MATCH('orders '!$D185,products!$A$1:$A$49,0),MATCH('orders '!J$1,products!$A$1:$G$1,0))</f>
        <v>M</v>
      </c>
      <c r="K185" s="6">
        <f>INDEX(products!$A$1:$G$49,MATCH('orders '!$D185,products!$A$1:$A$49,0),MATCH('orders '!K$1,products!$A$1:$G$1,0))</f>
        <v>0.2</v>
      </c>
      <c r="L185" s="8">
        <f>INDEX(products!$A$1:$G$49,MATCH('orders '!$D185,products!$A$1:$A$49,0),MATCH('orders '!L$1,products!$A$1:$G$1,0))</f>
        <v>4.125</v>
      </c>
      <c r="M185" s="8">
        <f t="shared" si="6"/>
        <v>8.25</v>
      </c>
      <c r="N185" t="str">
        <f t="shared" si="7"/>
        <v>Excelsa</v>
      </c>
      <c r="O185" t="str">
        <f t="shared" si="8"/>
        <v>Medium</v>
      </c>
      <c r="P185" t="str">
        <f>_xlfn.XLOOKUP(Table1[[#This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IF(_xlfn.XLOOKUP('orders '!C186,customers!$A$1:$A$1001,customers!$C$1:$C$1001,,0)=0,"",_xlfn.XLOOKUP('orders '!C186,customers!$A$1:$A$1001,customers!$C$1:$C$1001,,0))</f>
        <v>iblazewicz54@thetimes.co.uk</v>
      </c>
      <c r="H186" s="2" t="str">
        <f>_xlfn.XLOOKUP('orders '!C186,customers!$A$1:$A$1001,customers!$G$1:$G$1001,,0)</f>
        <v>United States</v>
      </c>
      <c r="I186" t="str">
        <f>INDEX(products!$A$1:$G$49,MATCH('orders '!$D186,products!$A$1:$A$49,0),MATCH('orders '!I$1,products!$A$1:$G$1,0))</f>
        <v>Ara</v>
      </c>
      <c r="J186" t="str">
        <f>INDEX(products!$A$1:$G$49,MATCH('orders '!$D186,products!$A$1:$A$49,0),MATCH('orders '!J$1,products!$A$1:$G$1,0))</f>
        <v>L</v>
      </c>
      <c r="K186" s="6">
        <f>INDEX(products!$A$1:$G$49,MATCH('orders '!$D186,products!$A$1:$A$49,0),MATCH('orders '!K$1,products!$A$1:$G$1,0))</f>
        <v>0.5</v>
      </c>
      <c r="L186" s="8">
        <f>INDEX(products!$A$1:$G$49,MATCH('orders '!$D186,products!$A$1:$A$49,0),MATCH('orders '!L$1,products!$A$1:$G$1,0))</f>
        <v>7.77</v>
      </c>
      <c r="M186" s="8">
        <f t="shared" si="6"/>
        <v>31.08</v>
      </c>
      <c r="N186" t="str">
        <f t="shared" si="7"/>
        <v>Arabica</v>
      </c>
      <c r="O186" t="str">
        <f t="shared" si="8"/>
        <v>Light</v>
      </c>
      <c r="P186" t="str">
        <f>_xlfn.XLOOKUP(Table1[[#This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IF(_xlfn.XLOOKUP('orders '!C187,customers!$A$1:$A$1001,customers!$C$1:$C$1001,,0)=0,"",_xlfn.XLOOKUP('orders '!C187,customers!$A$1:$A$1001,customers!$C$1:$C$1001,,0))</f>
        <v>arizzetti55@naver.com</v>
      </c>
      <c r="H187" s="2" t="str">
        <f>_xlfn.XLOOKUP('orders '!C187,customers!$A$1:$A$1001,customers!$G$1:$G$1001,,0)</f>
        <v>United States</v>
      </c>
      <c r="I187" t="str">
        <f>INDEX(products!$A$1:$G$49,MATCH('orders '!$D187,products!$A$1:$A$49,0),MATCH('orders '!I$1,products!$A$1:$G$1,0))</f>
        <v>Exc</v>
      </c>
      <c r="J187" t="str">
        <f>INDEX(products!$A$1:$G$49,MATCH('orders '!$D187,products!$A$1:$A$49,0),MATCH('orders '!J$1,products!$A$1:$G$1,0))</f>
        <v>D</v>
      </c>
      <c r="K187" s="6">
        <f>INDEX(products!$A$1:$G$49,MATCH('orders '!$D187,products!$A$1:$A$49,0),MATCH('orders '!K$1,products!$A$1:$G$1,0))</f>
        <v>0.5</v>
      </c>
      <c r="L187" s="8">
        <f>INDEX(products!$A$1:$G$49,MATCH('orders '!$D187,products!$A$1:$A$49,0),MATCH('orders '!L$1,products!$A$1:$G$1,0))</f>
        <v>7.29</v>
      </c>
      <c r="M187" s="8">
        <f t="shared" si="6"/>
        <v>36.450000000000003</v>
      </c>
      <c r="N187" t="str">
        <f t="shared" si="7"/>
        <v>Excelsa</v>
      </c>
      <c r="O187" t="str">
        <f t="shared" si="8"/>
        <v>Dark</v>
      </c>
      <c r="P187" t="str">
        <f>_xlfn.XLOOKUP(Table1[[#This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IF(_xlfn.XLOOKUP('orders '!C188,customers!$A$1:$A$1001,customers!$C$1:$C$1001,,0)=0,"",_xlfn.XLOOKUP('orders '!C188,customers!$A$1:$A$1001,customers!$C$1:$C$1001,,0))</f>
        <v>mmeriet56@noaa.gov</v>
      </c>
      <c r="H188" s="2" t="str">
        <f>_xlfn.XLOOKUP('orders '!C188,customers!$A$1:$A$1001,customers!$G$1:$G$1001,,0)</f>
        <v>United States</v>
      </c>
      <c r="I188" t="str">
        <f>INDEX(products!$A$1:$G$49,MATCH('orders '!$D188,products!$A$1:$A$49,0),MATCH('orders '!I$1,products!$A$1:$G$1,0))</f>
        <v>Rob</v>
      </c>
      <c r="J188" t="str">
        <f>INDEX(products!$A$1:$G$49,MATCH('orders '!$D188,products!$A$1:$A$49,0),MATCH('orders '!J$1,products!$A$1:$G$1,0))</f>
        <v>M</v>
      </c>
      <c r="K188" s="6">
        <f>INDEX(products!$A$1:$G$49,MATCH('orders '!$D188,products!$A$1:$A$49,0),MATCH('orders '!K$1,products!$A$1:$G$1,0))</f>
        <v>2.5</v>
      </c>
      <c r="L188" s="8">
        <f>INDEX(products!$A$1:$G$49,MATCH('orders '!$D188,products!$A$1:$A$49,0),MATCH('orders '!L$1,products!$A$1:$G$1,0))</f>
        <v>22.884999999999998</v>
      </c>
      <c r="M188" s="8">
        <f t="shared" si="6"/>
        <v>68.655000000000001</v>
      </c>
      <c r="N188" t="str">
        <f t="shared" si="7"/>
        <v>Robusta</v>
      </c>
      <c r="O188" t="str">
        <f t="shared" si="8"/>
        <v>Medium</v>
      </c>
      <c r="P188" t="str">
        <f>_xlfn.XLOOKUP(Table1[[#This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IF(_xlfn.XLOOKUP('orders '!C189,customers!$A$1:$A$1001,customers!$C$1:$C$1001,,0)=0,"",_xlfn.XLOOKUP('orders '!C189,customers!$A$1:$A$1001,customers!$C$1:$C$1001,,0))</f>
        <v>lpratt57@netvibes.com</v>
      </c>
      <c r="H189" s="2" t="str">
        <f>_xlfn.XLOOKUP('orders '!C189,customers!$A$1:$A$1001,customers!$G$1:$G$1001,,0)</f>
        <v>United States</v>
      </c>
      <c r="I189" t="str">
        <f>INDEX(products!$A$1:$G$49,MATCH('orders '!$D189,products!$A$1:$A$49,0),MATCH('orders '!I$1,products!$A$1:$G$1,0))</f>
        <v>Lib</v>
      </c>
      <c r="J189" t="str">
        <f>INDEX(products!$A$1:$G$49,MATCH('orders '!$D189,products!$A$1:$A$49,0),MATCH('orders '!J$1,products!$A$1:$G$1,0))</f>
        <v>M</v>
      </c>
      <c r="K189" s="6">
        <f>INDEX(products!$A$1:$G$49,MATCH('orders '!$D189,products!$A$1:$A$49,0),MATCH('orders '!K$1,products!$A$1:$G$1,0))</f>
        <v>0.5</v>
      </c>
      <c r="L189" s="8">
        <f>INDEX(products!$A$1:$G$49,MATCH('orders '!$D189,products!$A$1:$A$49,0),MATCH('orders '!L$1,products!$A$1:$G$1,0))</f>
        <v>8.73</v>
      </c>
      <c r="M189" s="8">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IF(_xlfn.XLOOKUP('orders '!C190,customers!$A$1:$A$1001,customers!$C$1:$C$1001,,0)=0,"",_xlfn.XLOOKUP('orders '!C190,customers!$A$1:$A$1001,customers!$C$1:$C$1001,,0))</f>
        <v>akitchingham58@com.com</v>
      </c>
      <c r="H190" s="2" t="str">
        <f>_xlfn.XLOOKUP('orders '!C190,customers!$A$1:$A$1001,customers!$G$1:$G$1001,,0)</f>
        <v>United States</v>
      </c>
      <c r="I190" t="str">
        <f>INDEX(products!$A$1:$G$49,MATCH('orders '!$D190,products!$A$1:$A$49,0),MATCH('orders '!I$1,products!$A$1:$G$1,0))</f>
        <v>Exc</v>
      </c>
      <c r="J190" t="str">
        <f>INDEX(products!$A$1:$G$49,MATCH('orders '!$D190,products!$A$1:$A$49,0),MATCH('orders '!J$1,products!$A$1:$G$1,0))</f>
        <v>L</v>
      </c>
      <c r="K190" s="6">
        <f>INDEX(products!$A$1:$G$49,MATCH('orders '!$D190,products!$A$1:$A$49,0),MATCH('orders '!K$1,products!$A$1:$G$1,0))</f>
        <v>0.2</v>
      </c>
      <c r="L190" s="8">
        <f>INDEX(products!$A$1:$G$49,MATCH('orders '!$D190,products!$A$1:$A$49,0),MATCH('orders '!L$1,products!$A$1:$G$1,0))</f>
        <v>4.4550000000000001</v>
      </c>
      <c r="M190" s="8">
        <f t="shared" si="6"/>
        <v>4.4550000000000001</v>
      </c>
      <c r="N190" t="str">
        <f t="shared" si="7"/>
        <v>Excelsa</v>
      </c>
      <c r="O190" t="str">
        <f t="shared" si="8"/>
        <v>Light</v>
      </c>
      <c r="P190" t="str">
        <f>_xlfn.XLOOKUP(Table1[[#This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IF(_xlfn.XLOOKUP('orders '!C191,customers!$A$1:$A$1001,customers!$C$1:$C$1001,,0)=0,"",_xlfn.XLOOKUP('orders '!C191,customers!$A$1:$A$1001,customers!$C$1:$C$1001,,0))</f>
        <v>bbartholin59@xinhuanet.com</v>
      </c>
      <c r="H191" s="2" t="str">
        <f>_xlfn.XLOOKUP('orders '!C191,customers!$A$1:$A$1001,customers!$G$1:$G$1001,,0)</f>
        <v>United States</v>
      </c>
      <c r="I191" t="str">
        <f>INDEX(products!$A$1:$G$49,MATCH('orders '!$D191,products!$A$1:$A$49,0),MATCH('orders '!I$1,products!$A$1:$G$1,0))</f>
        <v>Lib</v>
      </c>
      <c r="J191" t="str">
        <f>INDEX(products!$A$1:$G$49,MATCH('orders '!$D191,products!$A$1:$A$49,0),MATCH('orders '!J$1,products!$A$1:$G$1,0))</f>
        <v>M</v>
      </c>
      <c r="K191" s="6">
        <f>INDEX(products!$A$1:$G$49,MATCH('orders '!$D191,products!$A$1:$A$49,0),MATCH('orders '!K$1,products!$A$1:$G$1,0))</f>
        <v>1</v>
      </c>
      <c r="L191" s="8">
        <f>INDEX(products!$A$1:$G$49,MATCH('orders '!$D191,products!$A$1:$A$49,0),MATCH('orders '!L$1,products!$A$1:$G$1,0))</f>
        <v>14.55</v>
      </c>
      <c r="M191" s="8">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IF(_xlfn.XLOOKUP('orders '!C192,customers!$A$1:$A$1001,customers!$C$1:$C$1001,,0)=0,"",_xlfn.XLOOKUP('orders '!C192,customers!$A$1:$A$1001,customers!$C$1:$C$1001,,0))</f>
        <v>mprinn5a@usa.gov</v>
      </c>
      <c r="H192" s="2" t="str">
        <f>_xlfn.XLOOKUP('orders '!C192,customers!$A$1:$A$1001,customers!$G$1:$G$1001,,0)</f>
        <v>United States</v>
      </c>
      <c r="I192" t="str">
        <f>INDEX(products!$A$1:$G$49,MATCH('orders '!$D192,products!$A$1:$A$49,0),MATCH('orders '!I$1,products!$A$1:$G$1,0))</f>
        <v>Lib</v>
      </c>
      <c r="J192" t="str">
        <f>INDEX(products!$A$1:$G$49,MATCH('orders '!$D192,products!$A$1:$A$49,0),MATCH('orders '!J$1,products!$A$1:$G$1,0))</f>
        <v>M</v>
      </c>
      <c r="K192" s="6">
        <f>INDEX(products!$A$1:$G$49,MATCH('orders '!$D192,products!$A$1:$A$49,0),MATCH('orders '!K$1,products!$A$1:$G$1,0))</f>
        <v>2.5</v>
      </c>
      <c r="L192" s="8">
        <f>INDEX(products!$A$1:$G$49,MATCH('orders '!$D192,products!$A$1:$A$49,0),MATCH('orders '!L$1,products!$A$1:$G$1,0))</f>
        <v>33.464999999999996</v>
      </c>
      <c r="M192" s="8">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IF(_xlfn.XLOOKUP('orders '!C193,customers!$A$1:$A$1001,customers!$C$1:$C$1001,,0)=0,"",_xlfn.XLOOKUP('orders '!C193,customers!$A$1:$A$1001,customers!$C$1:$C$1001,,0))</f>
        <v>abaudino5b@netvibes.com</v>
      </c>
      <c r="H193" s="2" t="str">
        <f>_xlfn.XLOOKUP('orders '!C193,customers!$A$1:$A$1001,customers!$G$1:$G$1001,,0)</f>
        <v>United States</v>
      </c>
      <c r="I193" t="str">
        <f>INDEX(products!$A$1:$G$49,MATCH('orders '!$D193,products!$A$1:$A$49,0),MATCH('orders '!I$1,products!$A$1:$G$1,0))</f>
        <v>Lib</v>
      </c>
      <c r="J193" t="str">
        <f>INDEX(products!$A$1:$G$49,MATCH('orders '!$D193,products!$A$1:$A$49,0),MATCH('orders '!J$1,products!$A$1:$G$1,0))</f>
        <v>D</v>
      </c>
      <c r="K193" s="6">
        <f>INDEX(products!$A$1:$G$49,MATCH('orders '!$D193,products!$A$1:$A$49,0),MATCH('orders '!K$1,products!$A$1:$G$1,0))</f>
        <v>0.2</v>
      </c>
      <c r="L193" s="8">
        <f>INDEX(products!$A$1:$G$49,MATCH('orders '!$D193,products!$A$1:$A$49,0),MATCH('orders '!L$1,products!$A$1:$G$1,0))</f>
        <v>3.8849999999999998</v>
      </c>
      <c r="M193" s="8">
        <f t="shared" si="6"/>
        <v>19.424999999999997</v>
      </c>
      <c r="N193" t="str">
        <f t="shared" si="7"/>
        <v>Liberica</v>
      </c>
      <c r="O193" t="str">
        <f t="shared" si="8"/>
        <v>Dark</v>
      </c>
      <c r="P193" t="str">
        <f>_xlfn.XLOOKUP(Table1[[#This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IF(_xlfn.XLOOKUP('orders '!C194,customers!$A$1:$A$1001,customers!$C$1:$C$1001,,0)=0,"",_xlfn.XLOOKUP('orders '!C194,customers!$A$1:$A$1001,customers!$C$1:$C$1001,,0))</f>
        <v>ppetrushanko5c@blinklist.com</v>
      </c>
      <c r="H194" s="2" t="str">
        <f>_xlfn.XLOOKUP('orders '!C194,customers!$A$1:$A$1001,customers!$G$1:$G$1001,,0)</f>
        <v>Ireland</v>
      </c>
      <c r="I194" t="str">
        <f>INDEX(products!$A$1:$G$49,MATCH('orders '!$D194,products!$A$1:$A$49,0),MATCH('orders '!I$1,products!$A$1:$G$1,0))</f>
        <v>Exc</v>
      </c>
      <c r="J194" t="str">
        <f>INDEX(products!$A$1:$G$49,MATCH('orders '!$D194,products!$A$1:$A$49,0),MATCH('orders '!J$1,products!$A$1:$G$1,0))</f>
        <v>D</v>
      </c>
      <c r="K194" s="6">
        <f>INDEX(products!$A$1:$G$49,MATCH('orders '!$D194,products!$A$1:$A$49,0),MATCH('orders '!K$1,products!$A$1:$G$1,0))</f>
        <v>1</v>
      </c>
      <c r="L194" s="8">
        <f>INDEX(products!$A$1:$G$49,MATCH('orders '!$D194,products!$A$1:$A$49,0),MATCH('orders '!L$1,products!$A$1:$G$1,0))</f>
        <v>12.15</v>
      </c>
      <c r="M194" s="8">
        <f t="shared" si="6"/>
        <v>72.900000000000006</v>
      </c>
      <c r="N194" t="str">
        <f t="shared" si="7"/>
        <v>Excelsa</v>
      </c>
      <c r="O194" t="str">
        <f t="shared" si="8"/>
        <v>Dark</v>
      </c>
      <c r="P194" t="str">
        <f>_xlfn.XLOOKUP(Table1[[#This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IF(_xlfn.XLOOKUP('orders '!C195,customers!$A$1:$A$1001,customers!$C$1:$C$1001,,0)=0,"",_xlfn.XLOOKUP('orders '!C195,customers!$A$1:$A$1001,customers!$C$1:$C$1001,,0))</f>
        <v/>
      </c>
      <c r="H195" s="2" t="str">
        <f>_xlfn.XLOOKUP('orders '!C195,customers!$A$1:$A$1001,customers!$G$1:$G$1001,,0)</f>
        <v>United States</v>
      </c>
      <c r="I195" t="str">
        <f>INDEX(products!$A$1:$G$49,MATCH('orders '!$D195,products!$A$1:$A$49,0),MATCH('orders '!I$1,products!$A$1:$G$1,0))</f>
        <v>Exc</v>
      </c>
      <c r="J195" t="str">
        <f>INDEX(products!$A$1:$G$49,MATCH('orders '!$D195,products!$A$1:$A$49,0),MATCH('orders '!J$1,products!$A$1:$G$1,0))</f>
        <v>L</v>
      </c>
      <c r="K195" s="6">
        <f>INDEX(products!$A$1:$G$49,MATCH('orders '!$D195,products!$A$1:$A$49,0),MATCH('orders '!K$1,products!$A$1:$G$1,0))</f>
        <v>1</v>
      </c>
      <c r="L195" s="8">
        <f>INDEX(products!$A$1:$G$49,MATCH('orders '!$D195,products!$A$1:$A$49,0),MATCH('orders '!L$1,products!$A$1:$G$1,0))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IF(_xlfn.XLOOKUP('orders '!C196,customers!$A$1:$A$1001,customers!$C$1:$C$1001,,0)=0,"",_xlfn.XLOOKUP('orders '!C196,customers!$A$1:$A$1001,customers!$C$1:$C$1001,,0))</f>
        <v>elaird5e@bing.com</v>
      </c>
      <c r="H196" s="2" t="str">
        <f>_xlfn.XLOOKUP('orders '!C196,customers!$A$1:$A$1001,customers!$G$1:$G$1001,,0)</f>
        <v>United States</v>
      </c>
      <c r="I196" t="str">
        <f>INDEX(products!$A$1:$G$49,MATCH('orders '!$D196,products!$A$1:$A$49,0),MATCH('orders '!I$1,products!$A$1:$G$1,0))</f>
        <v>Exc</v>
      </c>
      <c r="J196" t="str">
        <f>INDEX(products!$A$1:$G$49,MATCH('orders '!$D196,products!$A$1:$A$49,0),MATCH('orders '!J$1,products!$A$1:$G$1,0))</f>
        <v>D</v>
      </c>
      <c r="K196" s="6">
        <f>INDEX(products!$A$1:$G$49,MATCH('orders '!$D196,products!$A$1:$A$49,0),MATCH('orders '!K$1,products!$A$1:$G$1,0))</f>
        <v>0.5</v>
      </c>
      <c r="L196" s="8">
        <f>INDEX(products!$A$1:$G$49,MATCH('orders '!$D196,products!$A$1:$A$49,0),MATCH('orders '!L$1,products!$A$1:$G$1,0))</f>
        <v>7.29</v>
      </c>
      <c r="M196" s="8">
        <f t="shared" si="9"/>
        <v>36.450000000000003</v>
      </c>
      <c r="N196" t="str">
        <f t="shared" si="10"/>
        <v>Excelsa</v>
      </c>
      <c r="O196" t="str">
        <f t="shared" si="11"/>
        <v>Dark</v>
      </c>
      <c r="P196" t="str">
        <f>_xlfn.XLOOKUP(Table1[[#This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IF(_xlfn.XLOOKUP('orders '!C197,customers!$A$1:$A$1001,customers!$C$1:$C$1001,,0)=0,"",_xlfn.XLOOKUP('orders '!C197,customers!$A$1:$A$1001,customers!$C$1:$C$1001,,0))</f>
        <v>mhowsden5f@infoseek.co.jp</v>
      </c>
      <c r="H197" s="2" t="str">
        <f>_xlfn.XLOOKUP('orders '!C197,customers!$A$1:$A$1001,customers!$G$1:$G$1001,,0)</f>
        <v>United States</v>
      </c>
      <c r="I197" t="str">
        <f>INDEX(products!$A$1:$G$49,MATCH('orders '!$D197,products!$A$1:$A$49,0),MATCH('orders '!I$1,products!$A$1:$G$1,0))</f>
        <v>Ara</v>
      </c>
      <c r="J197" t="str">
        <f>INDEX(products!$A$1:$G$49,MATCH('orders '!$D197,products!$A$1:$A$49,0),MATCH('orders '!J$1,products!$A$1:$G$1,0))</f>
        <v>L</v>
      </c>
      <c r="K197" s="6">
        <f>INDEX(products!$A$1:$G$49,MATCH('orders '!$D197,products!$A$1:$A$49,0),MATCH('orders '!K$1,products!$A$1:$G$1,0))</f>
        <v>1</v>
      </c>
      <c r="L197" s="8">
        <f>INDEX(products!$A$1:$G$49,MATCH('orders '!$D197,products!$A$1:$A$49,0),MATCH('orders '!L$1,products!$A$1:$G$1,0))</f>
        <v>12.95</v>
      </c>
      <c r="M197" s="8">
        <f t="shared" si="9"/>
        <v>38.849999999999994</v>
      </c>
      <c r="N197" t="str">
        <f t="shared" si="10"/>
        <v>Arabica</v>
      </c>
      <c r="O197" t="str">
        <f t="shared" si="11"/>
        <v>Light</v>
      </c>
      <c r="P197" t="str">
        <f>_xlfn.XLOOKUP(Table1[[#This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IF(_xlfn.XLOOKUP('orders '!C198,customers!$A$1:$A$1001,customers!$C$1:$C$1001,,0)=0,"",_xlfn.XLOOKUP('orders '!C198,customers!$A$1:$A$1001,customers!$C$1:$C$1001,,0))</f>
        <v>ncuttler5g@parallels.com</v>
      </c>
      <c r="H198" s="2" t="str">
        <f>_xlfn.XLOOKUP('orders '!C198,customers!$A$1:$A$1001,customers!$G$1:$G$1001,,0)</f>
        <v>United States</v>
      </c>
      <c r="I198" t="str">
        <f>INDEX(products!$A$1:$G$49,MATCH('orders '!$D198,products!$A$1:$A$49,0),MATCH('orders '!I$1,products!$A$1:$G$1,0))</f>
        <v>Exc</v>
      </c>
      <c r="J198" t="str">
        <f>INDEX(products!$A$1:$G$49,MATCH('orders '!$D198,products!$A$1:$A$49,0),MATCH('orders '!J$1,products!$A$1:$G$1,0))</f>
        <v>L</v>
      </c>
      <c r="K198" s="6">
        <f>INDEX(products!$A$1:$G$49,MATCH('orders '!$D198,products!$A$1:$A$49,0),MATCH('orders '!K$1,products!$A$1:$G$1,0))</f>
        <v>0.5</v>
      </c>
      <c r="L198" s="8">
        <f>INDEX(products!$A$1:$G$49,MATCH('orders '!$D198,products!$A$1:$A$49,0),MATCH('orders '!L$1,products!$A$1:$G$1,0))</f>
        <v>8.91</v>
      </c>
      <c r="M198" s="8">
        <f t="shared" si="9"/>
        <v>53.46</v>
      </c>
      <c r="N198" t="str">
        <f t="shared" si="10"/>
        <v>Excelsa</v>
      </c>
      <c r="O198" t="str">
        <f t="shared" si="11"/>
        <v>Light</v>
      </c>
      <c r="P198" t="str">
        <f>_xlfn.XLOOKUP(Table1[[#This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IF(_xlfn.XLOOKUP('orders '!C199,customers!$A$1:$A$1001,customers!$C$1:$C$1001,,0)=0,"",_xlfn.XLOOKUP('orders '!C199,customers!$A$1:$A$1001,customers!$C$1:$C$1001,,0))</f>
        <v>ncuttler5g@parallels.com</v>
      </c>
      <c r="H199" s="2" t="str">
        <f>_xlfn.XLOOKUP('orders '!C199,customers!$A$1:$A$1001,customers!$G$1:$G$1001,,0)</f>
        <v>United States</v>
      </c>
      <c r="I199" t="str">
        <f>INDEX(products!$A$1:$G$49,MATCH('orders '!$D199,products!$A$1:$A$49,0),MATCH('orders '!I$1,products!$A$1:$G$1,0))</f>
        <v>Lib</v>
      </c>
      <c r="J199" t="str">
        <f>INDEX(products!$A$1:$G$49,MATCH('orders '!$D199,products!$A$1:$A$49,0),MATCH('orders '!J$1,products!$A$1:$G$1,0))</f>
        <v>D</v>
      </c>
      <c r="K199" s="6">
        <f>INDEX(products!$A$1:$G$49,MATCH('orders '!$D199,products!$A$1:$A$49,0),MATCH('orders '!K$1,products!$A$1:$G$1,0))</f>
        <v>2.5</v>
      </c>
      <c r="L199" s="8">
        <f>INDEX(products!$A$1:$G$49,MATCH('orders '!$D199,products!$A$1:$A$49,0),MATCH('orders '!L$1,products!$A$1:$G$1,0))</f>
        <v>29.784999999999997</v>
      </c>
      <c r="M199" s="8">
        <f t="shared" si="9"/>
        <v>59.569999999999993</v>
      </c>
      <c r="N199" t="str">
        <f t="shared" si="10"/>
        <v>Liberica</v>
      </c>
      <c r="O199" t="str">
        <f t="shared" si="11"/>
        <v>Dark</v>
      </c>
      <c r="P199" t="str">
        <f>_xlfn.XLOOKUP(Table1[[#This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IF(_xlfn.XLOOKUP('orders '!C200,customers!$A$1:$A$1001,customers!$C$1:$C$1001,,0)=0,"",_xlfn.XLOOKUP('orders '!C200,customers!$A$1:$A$1001,customers!$C$1:$C$1001,,0))</f>
        <v>ncuttler5g@parallels.com</v>
      </c>
      <c r="H200" s="2" t="str">
        <f>_xlfn.XLOOKUP('orders '!C200,customers!$A$1:$A$1001,customers!$G$1:$G$1001,,0)</f>
        <v>United States</v>
      </c>
      <c r="I200" t="str">
        <f>INDEX(products!$A$1:$G$49,MATCH('orders '!$D200,products!$A$1:$A$49,0),MATCH('orders '!I$1,products!$A$1:$G$1,0))</f>
        <v>Lib</v>
      </c>
      <c r="J200" t="str">
        <f>INDEX(products!$A$1:$G$49,MATCH('orders '!$D200,products!$A$1:$A$49,0),MATCH('orders '!J$1,products!$A$1:$G$1,0))</f>
        <v>D</v>
      </c>
      <c r="K200" s="6">
        <f>INDEX(products!$A$1:$G$49,MATCH('orders '!$D200,products!$A$1:$A$49,0),MATCH('orders '!K$1,products!$A$1:$G$1,0))</f>
        <v>2.5</v>
      </c>
      <c r="L200" s="8">
        <f>INDEX(products!$A$1:$G$49,MATCH('orders '!$D200,products!$A$1:$A$49,0),MATCH('orders '!L$1,products!$A$1:$G$1,0))</f>
        <v>29.784999999999997</v>
      </c>
      <c r="M200" s="8">
        <f t="shared" si="9"/>
        <v>89.35499999999999</v>
      </c>
      <c r="N200" t="str">
        <f t="shared" si="10"/>
        <v>Liberica</v>
      </c>
      <c r="O200" t="str">
        <f t="shared" si="11"/>
        <v>Dark</v>
      </c>
      <c r="P200" t="str">
        <f>_xlfn.XLOOKUP(Table1[[#This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IF(_xlfn.XLOOKUP('orders '!C201,customers!$A$1:$A$1001,customers!$C$1:$C$1001,,0)=0,"",_xlfn.XLOOKUP('orders '!C201,customers!$A$1:$A$1001,customers!$C$1:$C$1001,,0))</f>
        <v>ncuttler5g@parallels.com</v>
      </c>
      <c r="H201" s="2" t="str">
        <f>_xlfn.XLOOKUP('orders '!C201,customers!$A$1:$A$1001,customers!$G$1:$G$1001,,0)</f>
        <v>United States</v>
      </c>
      <c r="I201" t="str">
        <f>INDEX(products!$A$1:$G$49,MATCH('orders '!$D201,products!$A$1:$A$49,0),MATCH('orders '!I$1,products!$A$1:$G$1,0))</f>
        <v>Lib</v>
      </c>
      <c r="J201" t="str">
        <f>INDEX(products!$A$1:$G$49,MATCH('orders '!$D201,products!$A$1:$A$49,0),MATCH('orders '!J$1,products!$A$1:$G$1,0))</f>
        <v>L</v>
      </c>
      <c r="K201" s="6">
        <f>INDEX(products!$A$1:$G$49,MATCH('orders '!$D201,products!$A$1:$A$49,0),MATCH('orders '!K$1,products!$A$1:$G$1,0))</f>
        <v>0.5</v>
      </c>
      <c r="L201" s="8">
        <f>INDEX(products!$A$1:$G$49,MATCH('orders '!$D201,products!$A$1:$A$49,0),MATCH('orders '!L$1,products!$A$1:$G$1,0))</f>
        <v>9.51</v>
      </c>
      <c r="M201" s="8">
        <f t="shared" si="9"/>
        <v>38.04</v>
      </c>
      <c r="N201" t="str">
        <f t="shared" si="10"/>
        <v>Liberica</v>
      </c>
      <c r="O201" t="str">
        <f t="shared" si="11"/>
        <v>Light</v>
      </c>
      <c r="P201" t="str">
        <f>_xlfn.XLOOKUP(Table1[[#This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IF(_xlfn.XLOOKUP('orders '!C202,customers!$A$1:$A$1001,customers!$C$1:$C$1001,,0)=0,"",_xlfn.XLOOKUP('orders '!C202,customers!$A$1:$A$1001,customers!$C$1:$C$1001,,0))</f>
        <v>ncuttler5g@parallels.com</v>
      </c>
      <c r="H202" s="2" t="str">
        <f>_xlfn.XLOOKUP('orders '!C202,customers!$A$1:$A$1001,customers!$G$1:$G$1001,,0)</f>
        <v>United States</v>
      </c>
      <c r="I202" t="str">
        <f>INDEX(products!$A$1:$G$49,MATCH('orders '!$D202,products!$A$1:$A$49,0),MATCH('orders '!I$1,products!$A$1:$G$1,0))</f>
        <v>Exc</v>
      </c>
      <c r="J202" t="str">
        <f>INDEX(products!$A$1:$G$49,MATCH('orders '!$D202,products!$A$1:$A$49,0),MATCH('orders '!J$1,products!$A$1:$G$1,0))</f>
        <v>M</v>
      </c>
      <c r="K202" s="6">
        <f>INDEX(products!$A$1:$G$49,MATCH('orders '!$D202,products!$A$1:$A$49,0),MATCH('orders '!K$1,products!$A$1:$G$1,0))</f>
        <v>1</v>
      </c>
      <c r="L202" s="8">
        <f>INDEX(products!$A$1:$G$49,MATCH('orders '!$D202,products!$A$1:$A$49,0),MATCH('orders '!L$1,products!$A$1:$G$1,0))</f>
        <v>13.75</v>
      </c>
      <c r="M202" s="8">
        <f t="shared" si="9"/>
        <v>41.25</v>
      </c>
      <c r="N202" t="str">
        <f t="shared" si="10"/>
        <v>Excelsa</v>
      </c>
      <c r="O202" t="str">
        <f t="shared" si="11"/>
        <v>Medium</v>
      </c>
      <c r="P202" t="str">
        <f>_xlfn.XLOOKUP(Table1[[#This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IF(_xlfn.XLOOKUP('orders '!C203,customers!$A$1:$A$1001,customers!$C$1:$C$1001,,0)=0,"",_xlfn.XLOOKUP('orders '!C203,customers!$A$1:$A$1001,customers!$C$1:$C$1001,,0))</f>
        <v/>
      </c>
      <c r="H203" s="2" t="str">
        <f>_xlfn.XLOOKUP('orders '!C203,customers!$A$1:$A$1001,customers!$G$1:$G$1001,,0)</f>
        <v>United States</v>
      </c>
      <c r="I203" t="str">
        <f>INDEX(products!$A$1:$G$49,MATCH('orders '!$D203,products!$A$1:$A$49,0),MATCH('orders '!I$1,products!$A$1:$G$1,0))</f>
        <v>Lib</v>
      </c>
      <c r="J203" t="str">
        <f>INDEX(products!$A$1:$G$49,MATCH('orders '!$D203,products!$A$1:$A$49,0),MATCH('orders '!J$1,products!$A$1:$G$1,0))</f>
        <v>L</v>
      </c>
      <c r="K203" s="6">
        <f>INDEX(products!$A$1:$G$49,MATCH('orders '!$D203,products!$A$1:$A$49,0),MATCH('orders '!K$1,products!$A$1:$G$1,0))</f>
        <v>0.5</v>
      </c>
      <c r="L203" s="8">
        <f>INDEX(products!$A$1:$G$49,MATCH('orders '!$D203,products!$A$1:$A$49,0),MATCH('orders '!L$1,products!$A$1:$G$1,0))</f>
        <v>9.51</v>
      </c>
      <c r="M203" s="8">
        <f t="shared" si="9"/>
        <v>57.06</v>
      </c>
      <c r="N203" t="str">
        <f t="shared" si="10"/>
        <v>Liberica</v>
      </c>
      <c r="O203" t="str">
        <f t="shared" si="11"/>
        <v>Light</v>
      </c>
      <c r="P203" t="str">
        <f>_xlfn.XLOOKUP(Table1[[#This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IF(_xlfn.XLOOKUP('orders '!C204,customers!$A$1:$A$1001,customers!$C$1:$C$1001,,0)=0,"",_xlfn.XLOOKUP('orders '!C204,customers!$A$1:$A$1001,customers!$C$1:$C$1001,,0))</f>
        <v>tfelip5m@typepad.com</v>
      </c>
      <c r="H204" s="2" t="str">
        <f>_xlfn.XLOOKUP('orders '!C204,customers!$A$1:$A$1001,customers!$G$1:$G$1001,,0)</f>
        <v>United States</v>
      </c>
      <c r="I204" t="str">
        <f>INDEX(products!$A$1:$G$49,MATCH('orders '!$D204,products!$A$1:$A$49,0),MATCH('orders '!I$1,products!$A$1:$G$1,0))</f>
        <v>Lib</v>
      </c>
      <c r="J204" t="str">
        <f>INDEX(products!$A$1:$G$49,MATCH('orders '!$D204,products!$A$1:$A$49,0),MATCH('orders '!J$1,products!$A$1:$G$1,0))</f>
        <v>D</v>
      </c>
      <c r="K204" s="6">
        <f>INDEX(products!$A$1:$G$49,MATCH('orders '!$D204,products!$A$1:$A$49,0),MATCH('orders '!K$1,products!$A$1:$G$1,0))</f>
        <v>2.5</v>
      </c>
      <c r="L204" s="8">
        <f>INDEX(products!$A$1:$G$49,MATCH('orders '!$D204,products!$A$1:$A$49,0),MATCH('orders '!L$1,products!$A$1:$G$1,0))</f>
        <v>29.784999999999997</v>
      </c>
      <c r="M204" s="8">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IF(_xlfn.XLOOKUP('orders '!C205,customers!$A$1:$A$1001,customers!$C$1:$C$1001,,0)=0,"",_xlfn.XLOOKUP('orders '!C205,customers!$A$1:$A$1001,customers!$C$1:$C$1001,,0))</f>
        <v>vle5n@disqus.com</v>
      </c>
      <c r="H205" s="2" t="str">
        <f>_xlfn.XLOOKUP('orders '!C205,customers!$A$1:$A$1001,customers!$G$1:$G$1001,,0)</f>
        <v>United States</v>
      </c>
      <c r="I205" t="str">
        <f>INDEX(products!$A$1:$G$49,MATCH('orders '!$D205,products!$A$1:$A$49,0),MATCH('orders '!I$1,products!$A$1:$G$1,0))</f>
        <v>Lib</v>
      </c>
      <c r="J205" t="str">
        <f>INDEX(products!$A$1:$G$49,MATCH('orders '!$D205,products!$A$1:$A$49,0),MATCH('orders '!J$1,products!$A$1:$G$1,0))</f>
        <v>L</v>
      </c>
      <c r="K205" s="6">
        <f>INDEX(products!$A$1:$G$49,MATCH('orders '!$D205,products!$A$1:$A$49,0),MATCH('orders '!K$1,products!$A$1:$G$1,0))</f>
        <v>0.2</v>
      </c>
      <c r="L205" s="8">
        <f>INDEX(products!$A$1:$G$49,MATCH('orders '!$D205,products!$A$1:$A$49,0),MATCH('orders '!L$1,products!$A$1:$G$1,0))</f>
        <v>4.7549999999999999</v>
      </c>
      <c r="M205" s="8">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IF(_xlfn.XLOOKUP('orders '!C206,customers!$A$1:$A$1001,customers!$C$1:$C$1001,,0)=0,"",_xlfn.XLOOKUP('orders '!C206,customers!$A$1:$A$1001,customers!$C$1:$C$1001,,0))</f>
        <v/>
      </c>
      <c r="H206" s="2" t="str">
        <f>_xlfn.XLOOKUP('orders '!C206,customers!$A$1:$A$1001,customers!$G$1:$G$1001,,0)</f>
        <v>United States</v>
      </c>
      <c r="I206" t="str">
        <f>INDEX(products!$A$1:$G$49,MATCH('orders '!$D206,products!$A$1:$A$49,0),MATCH('orders '!I$1,products!$A$1:$G$1,0))</f>
        <v>Exc</v>
      </c>
      <c r="J206" t="str">
        <f>INDEX(products!$A$1:$G$49,MATCH('orders '!$D206,products!$A$1:$A$49,0),MATCH('orders '!J$1,products!$A$1:$G$1,0))</f>
        <v>M</v>
      </c>
      <c r="K206" s="6">
        <f>INDEX(products!$A$1:$G$49,MATCH('orders '!$D206,products!$A$1:$A$49,0),MATCH('orders '!K$1,products!$A$1:$G$1,0))</f>
        <v>1</v>
      </c>
      <c r="L206" s="8">
        <f>INDEX(products!$A$1:$G$49,MATCH('orders '!$D206,products!$A$1:$A$49,0),MATCH('orders '!L$1,products!$A$1:$G$1,0))</f>
        <v>13.75</v>
      </c>
      <c r="M206" s="8">
        <f t="shared" si="9"/>
        <v>82.5</v>
      </c>
      <c r="N206" t="str">
        <f t="shared" si="10"/>
        <v>Excelsa</v>
      </c>
      <c r="O206" t="str">
        <f t="shared" si="11"/>
        <v>Medium</v>
      </c>
      <c r="P206" t="str">
        <f>_xlfn.XLOOKUP(Table1[[#This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IF(_xlfn.XLOOKUP('orders '!C207,customers!$A$1:$A$1001,customers!$C$1:$C$1001,,0)=0,"",_xlfn.XLOOKUP('orders '!C207,customers!$A$1:$A$1001,customers!$C$1:$C$1001,,0))</f>
        <v/>
      </c>
      <c r="H207" s="2" t="str">
        <f>_xlfn.XLOOKUP('orders '!C207,customers!$A$1:$A$1001,customers!$G$1:$G$1001,,0)</f>
        <v>United States</v>
      </c>
      <c r="I207" t="str">
        <f>INDEX(products!$A$1:$G$49,MATCH('orders '!$D207,products!$A$1:$A$49,0),MATCH('orders '!I$1,products!$A$1:$G$1,0))</f>
        <v>Rob</v>
      </c>
      <c r="J207" t="str">
        <f>INDEX(products!$A$1:$G$49,MATCH('orders '!$D207,products!$A$1:$A$49,0),MATCH('orders '!J$1,products!$A$1:$G$1,0))</f>
        <v>D</v>
      </c>
      <c r="K207" s="6">
        <f>INDEX(products!$A$1:$G$49,MATCH('orders '!$D207,products!$A$1:$A$49,0),MATCH('orders '!K$1,products!$A$1:$G$1,0))</f>
        <v>0.2</v>
      </c>
      <c r="L207" s="8">
        <f>INDEX(products!$A$1:$G$49,MATCH('orders '!$D207,products!$A$1:$A$49,0),MATCH('orders '!L$1,products!$A$1:$G$1,0))</f>
        <v>2.6849999999999996</v>
      </c>
      <c r="M207" s="8">
        <f t="shared" si="9"/>
        <v>8.0549999999999997</v>
      </c>
      <c r="N207" t="str">
        <f t="shared" si="10"/>
        <v>Robusta</v>
      </c>
      <c r="O207" t="str">
        <f t="shared" si="11"/>
        <v>Dark</v>
      </c>
      <c r="P207" t="str">
        <f>_xlfn.XLOOKUP(Table1[[#This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IF(_xlfn.XLOOKUP('orders '!C208,customers!$A$1:$A$1001,customers!$C$1:$C$1001,,0)=0,"",_xlfn.XLOOKUP('orders '!C208,customers!$A$1:$A$1001,customers!$C$1:$C$1001,,0))</f>
        <v>npoolman5q@howstuffworks.com</v>
      </c>
      <c r="H208" s="2" t="str">
        <f>_xlfn.XLOOKUP('orders '!C208,customers!$A$1:$A$1001,customers!$G$1:$G$1001,,0)</f>
        <v>United States</v>
      </c>
      <c r="I208" t="str">
        <f>INDEX(products!$A$1:$G$49,MATCH('orders '!$D208,products!$A$1:$A$49,0),MATCH('orders '!I$1,products!$A$1:$G$1,0))</f>
        <v>Ara</v>
      </c>
      <c r="J208" t="str">
        <f>INDEX(products!$A$1:$G$49,MATCH('orders '!$D208,products!$A$1:$A$49,0),MATCH('orders '!J$1,products!$A$1:$G$1,0))</f>
        <v>M</v>
      </c>
      <c r="K208" s="6">
        <f>INDEX(products!$A$1:$G$49,MATCH('orders '!$D208,products!$A$1:$A$49,0),MATCH('orders '!K$1,products!$A$1:$G$1,0))</f>
        <v>1</v>
      </c>
      <c r="L208" s="8">
        <f>INDEX(products!$A$1:$G$49,MATCH('orders '!$D208,products!$A$1:$A$49,0),MATCH('orders '!L$1,products!$A$1:$G$1,0))</f>
        <v>11.25</v>
      </c>
      <c r="M208" s="8">
        <f t="shared" si="9"/>
        <v>22.5</v>
      </c>
      <c r="N208" t="str">
        <f t="shared" si="10"/>
        <v>Arabica</v>
      </c>
      <c r="O208" t="str">
        <f t="shared" si="11"/>
        <v>Medium</v>
      </c>
      <c r="P208" t="str">
        <f>_xlfn.XLOOKUP(Table1[[#This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IF(_xlfn.XLOOKUP('orders '!C209,customers!$A$1:$A$1001,customers!$C$1:$C$1001,,0)=0,"",_xlfn.XLOOKUP('orders '!C209,customers!$A$1:$A$1001,customers!$C$1:$C$1001,,0))</f>
        <v>oduny5r@constantcontact.com</v>
      </c>
      <c r="H209" s="2" t="str">
        <f>_xlfn.XLOOKUP('orders '!C209,customers!$A$1:$A$1001,customers!$G$1:$G$1001,,0)</f>
        <v>United States</v>
      </c>
      <c r="I209" t="str">
        <f>INDEX(products!$A$1:$G$49,MATCH('orders '!$D209,products!$A$1:$A$49,0),MATCH('orders '!I$1,products!$A$1:$G$1,0))</f>
        <v>Ara</v>
      </c>
      <c r="J209" t="str">
        <f>INDEX(products!$A$1:$G$49,MATCH('orders '!$D209,products!$A$1:$A$49,0),MATCH('orders '!J$1,products!$A$1:$G$1,0))</f>
        <v>M</v>
      </c>
      <c r="K209" s="6">
        <f>INDEX(products!$A$1:$G$49,MATCH('orders '!$D209,products!$A$1:$A$49,0),MATCH('orders '!K$1,products!$A$1:$G$1,0))</f>
        <v>0.5</v>
      </c>
      <c r="L209" s="8">
        <f>INDEX(products!$A$1:$G$49,MATCH('orders '!$D209,products!$A$1:$A$49,0),MATCH('orders '!L$1,products!$A$1:$G$1,0))</f>
        <v>6.75</v>
      </c>
      <c r="M209" s="8">
        <f t="shared" si="9"/>
        <v>40.5</v>
      </c>
      <c r="N209" t="str">
        <f t="shared" si="10"/>
        <v>Arabica</v>
      </c>
      <c r="O209" t="str">
        <f t="shared" si="11"/>
        <v>Medium</v>
      </c>
      <c r="P209" t="str">
        <f>_xlfn.XLOOKUP(Table1[[#This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IF(_xlfn.XLOOKUP('orders '!C210,customers!$A$1:$A$1001,customers!$C$1:$C$1001,,0)=0,"",_xlfn.XLOOKUP('orders '!C210,customers!$A$1:$A$1001,customers!$C$1:$C$1001,,0))</f>
        <v>chalfhide5s@google.ru</v>
      </c>
      <c r="H210" s="2" t="str">
        <f>_xlfn.XLOOKUP('orders '!C210,customers!$A$1:$A$1001,customers!$G$1:$G$1001,,0)</f>
        <v>Ireland</v>
      </c>
      <c r="I210" t="str">
        <f>INDEX(products!$A$1:$G$49,MATCH('orders '!$D210,products!$A$1:$A$49,0),MATCH('orders '!I$1,products!$A$1:$G$1,0))</f>
        <v>Exc</v>
      </c>
      <c r="J210" t="str">
        <f>INDEX(products!$A$1:$G$49,MATCH('orders '!$D210,products!$A$1:$A$49,0),MATCH('orders '!J$1,products!$A$1:$G$1,0))</f>
        <v>D</v>
      </c>
      <c r="K210" s="6">
        <f>INDEX(products!$A$1:$G$49,MATCH('orders '!$D210,products!$A$1:$A$49,0),MATCH('orders '!K$1,products!$A$1:$G$1,0))</f>
        <v>0.5</v>
      </c>
      <c r="L210" s="8">
        <f>INDEX(products!$A$1:$G$49,MATCH('orders '!$D210,products!$A$1:$A$49,0),MATCH('orders '!L$1,products!$A$1:$G$1,0))</f>
        <v>7.29</v>
      </c>
      <c r="M210" s="8">
        <f t="shared" si="9"/>
        <v>29.16</v>
      </c>
      <c r="N210" t="str">
        <f t="shared" si="10"/>
        <v>Excelsa</v>
      </c>
      <c r="O210" t="str">
        <f t="shared" si="11"/>
        <v>Dark</v>
      </c>
      <c r="P210" t="str">
        <f>_xlfn.XLOOKUP(Table1[[#This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IF(_xlfn.XLOOKUP('orders '!C211,customers!$A$1:$A$1001,customers!$C$1:$C$1001,,0)=0,"",_xlfn.XLOOKUP('orders '!C211,customers!$A$1:$A$1001,customers!$C$1:$C$1001,,0))</f>
        <v>fmalecky5t@list-manage.com</v>
      </c>
      <c r="H211" s="2" t="str">
        <f>_xlfn.XLOOKUP('orders '!C211,customers!$A$1:$A$1001,customers!$G$1:$G$1001,,0)</f>
        <v>United Kingdom</v>
      </c>
      <c r="I211" t="str">
        <f>INDEX(products!$A$1:$G$49,MATCH('orders '!$D211,products!$A$1:$A$49,0),MATCH('orders '!I$1,products!$A$1:$G$1,0))</f>
        <v>Ara</v>
      </c>
      <c r="J211" t="str">
        <f>INDEX(products!$A$1:$G$49,MATCH('orders '!$D211,products!$A$1:$A$49,0),MATCH('orders '!J$1,products!$A$1:$G$1,0))</f>
        <v>M</v>
      </c>
      <c r="K211" s="6">
        <f>INDEX(products!$A$1:$G$49,MATCH('orders '!$D211,products!$A$1:$A$49,0),MATCH('orders '!K$1,products!$A$1:$G$1,0))</f>
        <v>0.5</v>
      </c>
      <c r="L211" s="8">
        <f>INDEX(products!$A$1:$G$49,MATCH('orders '!$D211,products!$A$1:$A$49,0),MATCH('orders '!L$1,products!$A$1:$G$1,0))</f>
        <v>6.75</v>
      </c>
      <c r="M211" s="8">
        <f t="shared" si="9"/>
        <v>6.75</v>
      </c>
      <c r="N211" t="str">
        <f t="shared" si="10"/>
        <v>Arabica</v>
      </c>
      <c r="O211" t="str">
        <f t="shared" si="11"/>
        <v>Medium</v>
      </c>
      <c r="P211" t="str">
        <f>_xlfn.XLOOKUP(Table1[[#This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IF(_xlfn.XLOOKUP('orders '!C212,customers!$A$1:$A$1001,customers!$C$1:$C$1001,,0)=0,"",_xlfn.XLOOKUP('orders '!C212,customers!$A$1:$A$1001,customers!$C$1:$C$1001,,0))</f>
        <v>aattwater5u@wikia.com</v>
      </c>
      <c r="H212" s="2" t="str">
        <f>_xlfn.XLOOKUP('orders '!C212,customers!$A$1:$A$1001,customers!$G$1:$G$1001,,0)</f>
        <v>United States</v>
      </c>
      <c r="I212" t="str">
        <f>INDEX(products!$A$1:$G$49,MATCH('orders '!$D212,products!$A$1:$A$49,0),MATCH('orders '!I$1,products!$A$1:$G$1,0))</f>
        <v>Lib</v>
      </c>
      <c r="J212" t="str">
        <f>INDEX(products!$A$1:$G$49,MATCH('orders '!$D212,products!$A$1:$A$49,0),MATCH('orders '!J$1,products!$A$1:$G$1,0))</f>
        <v>D</v>
      </c>
      <c r="K212" s="6">
        <f>INDEX(products!$A$1:$G$49,MATCH('orders '!$D212,products!$A$1:$A$49,0),MATCH('orders '!K$1,products!$A$1:$G$1,0))</f>
        <v>1</v>
      </c>
      <c r="L212" s="8">
        <f>INDEX(products!$A$1:$G$49,MATCH('orders '!$D212,products!$A$1:$A$49,0),MATCH('orders '!L$1,products!$A$1:$G$1,0))</f>
        <v>12.95</v>
      </c>
      <c r="M212" s="8">
        <f t="shared" si="9"/>
        <v>51.8</v>
      </c>
      <c r="N212" t="str">
        <f t="shared" si="10"/>
        <v>Liberica</v>
      </c>
      <c r="O212" t="str">
        <f t="shared" si="11"/>
        <v>Dark</v>
      </c>
      <c r="P212" t="str">
        <f>_xlfn.XLOOKUP(Table1[[#This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IF(_xlfn.XLOOKUP('orders '!C213,customers!$A$1:$A$1001,customers!$C$1:$C$1001,,0)=0,"",_xlfn.XLOOKUP('orders '!C213,customers!$A$1:$A$1001,customers!$C$1:$C$1001,,0))</f>
        <v>mwhellans5v@mapquest.com</v>
      </c>
      <c r="H213" s="2" t="str">
        <f>_xlfn.XLOOKUP('orders '!C213,customers!$A$1:$A$1001,customers!$G$1:$G$1001,,0)</f>
        <v>United States</v>
      </c>
      <c r="I213" t="str">
        <f>INDEX(products!$A$1:$G$49,MATCH('orders '!$D213,products!$A$1:$A$49,0),MATCH('orders '!I$1,products!$A$1:$G$1,0))</f>
        <v>Exc</v>
      </c>
      <c r="J213" t="str">
        <f>INDEX(products!$A$1:$G$49,MATCH('orders '!$D213,products!$A$1:$A$49,0),MATCH('orders '!J$1,products!$A$1:$G$1,0))</f>
        <v>L</v>
      </c>
      <c r="K213" s="6">
        <f>INDEX(products!$A$1:$G$49,MATCH('orders '!$D213,products!$A$1:$A$49,0),MATCH('orders '!K$1,products!$A$1:$G$1,0))</f>
        <v>0.5</v>
      </c>
      <c r="L213" s="8">
        <f>INDEX(products!$A$1:$G$49,MATCH('orders '!$D213,products!$A$1:$A$49,0),MATCH('orders '!L$1,products!$A$1:$G$1,0))</f>
        <v>8.91</v>
      </c>
      <c r="M213" s="8">
        <f t="shared" si="9"/>
        <v>53.46</v>
      </c>
      <c r="N213" t="str">
        <f t="shared" si="10"/>
        <v>Excelsa</v>
      </c>
      <c r="O213" t="str">
        <f t="shared" si="11"/>
        <v>Light</v>
      </c>
      <c r="P213" t="str">
        <f>_xlfn.XLOOKUP(Table1[[#This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IF(_xlfn.XLOOKUP('orders '!C214,customers!$A$1:$A$1001,customers!$C$1:$C$1001,,0)=0,"",_xlfn.XLOOKUP('orders '!C214,customers!$A$1:$A$1001,customers!$C$1:$C$1001,,0))</f>
        <v>dcamilletti5w@businesswire.com</v>
      </c>
      <c r="H214" s="2" t="str">
        <f>_xlfn.XLOOKUP('orders '!C214,customers!$A$1:$A$1001,customers!$G$1:$G$1001,,0)</f>
        <v>United States</v>
      </c>
      <c r="I214" t="str">
        <f>INDEX(products!$A$1:$G$49,MATCH('orders '!$D214,products!$A$1:$A$49,0),MATCH('orders '!I$1,products!$A$1:$G$1,0))</f>
        <v>Exc</v>
      </c>
      <c r="J214" t="str">
        <f>INDEX(products!$A$1:$G$49,MATCH('orders '!$D214,products!$A$1:$A$49,0),MATCH('orders '!J$1,products!$A$1:$G$1,0))</f>
        <v>D</v>
      </c>
      <c r="K214" s="6">
        <f>INDEX(products!$A$1:$G$49,MATCH('orders '!$D214,products!$A$1:$A$49,0),MATCH('orders '!K$1,products!$A$1:$G$1,0))</f>
        <v>0.2</v>
      </c>
      <c r="L214" s="8">
        <f>INDEX(products!$A$1:$G$49,MATCH('orders '!$D214,products!$A$1:$A$49,0),MATCH('orders '!L$1,products!$A$1:$G$1,0))</f>
        <v>3.645</v>
      </c>
      <c r="M214" s="8">
        <f t="shared" si="9"/>
        <v>14.58</v>
      </c>
      <c r="N214" t="str">
        <f t="shared" si="10"/>
        <v>Excelsa</v>
      </c>
      <c r="O214" t="str">
        <f t="shared" si="11"/>
        <v>Dark</v>
      </c>
      <c r="P214" t="str">
        <f>_xlfn.XLOOKUP(Table1[[#This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IF(_xlfn.XLOOKUP('orders '!C215,customers!$A$1:$A$1001,customers!$C$1:$C$1001,,0)=0,"",_xlfn.XLOOKUP('orders '!C215,customers!$A$1:$A$1001,customers!$C$1:$C$1001,,0))</f>
        <v>egalgey5x@wufoo.com</v>
      </c>
      <c r="H215" s="2" t="str">
        <f>_xlfn.XLOOKUP('orders '!C215,customers!$A$1:$A$1001,customers!$G$1:$G$1001,,0)</f>
        <v>United States</v>
      </c>
      <c r="I215" t="str">
        <f>INDEX(products!$A$1:$G$49,MATCH('orders '!$D215,products!$A$1:$A$49,0),MATCH('orders '!I$1,products!$A$1:$G$1,0))</f>
        <v>Rob</v>
      </c>
      <c r="J215" t="str">
        <f>INDEX(products!$A$1:$G$49,MATCH('orders '!$D215,products!$A$1:$A$49,0),MATCH('orders '!J$1,products!$A$1:$G$1,0))</f>
        <v>D</v>
      </c>
      <c r="K215" s="6">
        <f>INDEX(products!$A$1:$G$49,MATCH('orders '!$D215,products!$A$1:$A$49,0),MATCH('orders '!K$1,products!$A$1:$G$1,0))</f>
        <v>2.5</v>
      </c>
      <c r="L215" s="8">
        <f>INDEX(products!$A$1:$G$49,MATCH('orders '!$D215,products!$A$1:$A$49,0),MATCH('orders '!L$1,products!$A$1:$G$1,0))</f>
        <v>20.584999999999997</v>
      </c>
      <c r="M215" s="8">
        <f t="shared" si="9"/>
        <v>20.584999999999997</v>
      </c>
      <c r="N215" t="str">
        <f t="shared" si="10"/>
        <v>Robusta</v>
      </c>
      <c r="O215" t="str">
        <f t="shared" si="11"/>
        <v>Dark</v>
      </c>
      <c r="P215" t="str">
        <f>_xlfn.XLOOKUP(Table1[[#This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IF(_xlfn.XLOOKUP('orders '!C216,customers!$A$1:$A$1001,customers!$C$1:$C$1001,,0)=0,"",_xlfn.XLOOKUP('orders '!C216,customers!$A$1:$A$1001,customers!$C$1:$C$1001,,0))</f>
        <v>mhame5y@newsvine.com</v>
      </c>
      <c r="H216" s="2" t="str">
        <f>_xlfn.XLOOKUP('orders '!C216,customers!$A$1:$A$1001,customers!$G$1:$G$1001,,0)</f>
        <v>Ireland</v>
      </c>
      <c r="I216" t="str">
        <f>INDEX(products!$A$1:$G$49,MATCH('orders '!$D216,products!$A$1:$A$49,0),MATCH('orders '!I$1,products!$A$1:$G$1,0))</f>
        <v>Lib</v>
      </c>
      <c r="J216" t="str">
        <f>INDEX(products!$A$1:$G$49,MATCH('orders '!$D216,products!$A$1:$A$49,0),MATCH('orders '!J$1,products!$A$1:$G$1,0))</f>
        <v>L</v>
      </c>
      <c r="K216" s="6">
        <f>INDEX(products!$A$1:$G$49,MATCH('orders '!$D216,products!$A$1:$A$49,0),MATCH('orders '!K$1,products!$A$1:$G$1,0))</f>
        <v>1</v>
      </c>
      <c r="L216" s="8">
        <f>INDEX(products!$A$1:$G$49,MATCH('orders '!$D216,products!$A$1:$A$49,0),MATCH('orders '!L$1,products!$A$1:$G$1,0))</f>
        <v>15.85</v>
      </c>
      <c r="M216" s="8">
        <f t="shared" si="9"/>
        <v>31.7</v>
      </c>
      <c r="N216" t="str">
        <f t="shared" si="10"/>
        <v>Liberica</v>
      </c>
      <c r="O216" t="str">
        <f t="shared" si="11"/>
        <v>Light</v>
      </c>
      <c r="P216" t="str">
        <f>_xlfn.XLOOKUP(Table1[[#This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IF(_xlfn.XLOOKUP('orders '!C217,customers!$A$1:$A$1001,customers!$C$1:$C$1001,,0)=0,"",_xlfn.XLOOKUP('orders '!C217,customers!$A$1:$A$1001,customers!$C$1:$C$1001,,0))</f>
        <v>igurnee5z@usnews.com</v>
      </c>
      <c r="H217" s="2" t="str">
        <f>_xlfn.XLOOKUP('orders '!C217,customers!$A$1:$A$1001,customers!$G$1:$G$1001,,0)</f>
        <v>United States</v>
      </c>
      <c r="I217" t="str">
        <f>INDEX(products!$A$1:$G$49,MATCH('orders '!$D217,products!$A$1:$A$49,0),MATCH('orders '!I$1,products!$A$1:$G$1,0))</f>
        <v>Lib</v>
      </c>
      <c r="J217" t="str">
        <f>INDEX(products!$A$1:$G$49,MATCH('orders '!$D217,products!$A$1:$A$49,0),MATCH('orders '!J$1,products!$A$1:$G$1,0))</f>
        <v>D</v>
      </c>
      <c r="K217" s="6">
        <f>INDEX(products!$A$1:$G$49,MATCH('orders '!$D217,products!$A$1:$A$49,0),MATCH('orders '!K$1,products!$A$1:$G$1,0))</f>
        <v>0.2</v>
      </c>
      <c r="L217" s="8">
        <f>INDEX(products!$A$1:$G$49,MATCH('orders '!$D217,products!$A$1:$A$49,0),MATCH('orders '!L$1,products!$A$1:$G$1,0))</f>
        <v>3.8849999999999998</v>
      </c>
      <c r="M217" s="8">
        <f t="shared" si="9"/>
        <v>23.31</v>
      </c>
      <c r="N217" t="str">
        <f t="shared" si="10"/>
        <v>Liberica</v>
      </c>
      <c r="O217" t="str">
        <f t="shared" si="11"/>
        <v>Dark</v>
      </c>
      <c r="P217" t="str">
        <f>_xlfn.XLOOKUP(Table1[[#This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IF(_xlfn.XLOOKUP('orders '!C218,customers!$A$1:$A$1001,customers!$C$1:$C$1001,,0)=0,"",_xlfn.XLOOKUP('orders '!C218,customers!$A$1:$A$1001,customers!$C$1:$C$1001,,0))</f>
        <v>asnowding60@comsenz.com</v>
      </c>
      <c r="H218" s="2" t="str">
        <f>_xlfn.XLOOKUP('orders '!C218,customers!$A$1:$A$1001,customers!$G$1:$G$1001,,0)</f>
        <v>United States</v>
      </c>
      <c r="I218" t="str">
        <f>INDEX(products!$A$1:$G$49,MATCH('orders '!$D218,products!$A$1:$A$49,0),MATCH('orders '!I$1,products!$A$1:$G$1,0))</f>
        <v>Lib</v>
      </c>
      <c r="J218" t="str">
        <f>INDEX(products!$A$1:$G$49,MATCH('orders '!$D218,products!$A$1:$A$49,0),MATCH('orders '!J$1,products!$A$1:$G$1,0))</f>
        <v>M</v>
      </c>
      <c r="K218" s="6">
        <f>INDEX(products!$A$1:$G$49,MATCH('orders '!$D218,products!$A$1:$A$49,0),MATCH('orders '!K$1,products!$A$1:$G$1,0))</f>
        <v>1</v>
      </c>
      <c r="L218" s="8">
        <f>INDEX(products!$A$1:$G$49,MATCH('orders '!$D218,products!$A$1:$A$49,0),MATCH('orders '!L$1,products!$A$1:$G$1,0))</f>
        <v>14.55</v>
      </c>
      <c r="M218" s="8">
        <f t="shared" si="9"/>
        <v>58.2</v>
      </c>
      <c r="N218" t="str">
        <f t="shared" si="10"/>
        <v>Liberica</v>
      </c>
      <c r="O218" t="str">
        <f t="shared" si="11"/>
        <v>Medium</v>
      </c>
      <c r="P218" t="str">
        <f>_xlfn.XLOOKUP(Table1[[#This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IF(_xlfn.XLOOKUP('orders '!C219,customers!$A$1:$A$1001,customers!$C$1:$C$1001,,0)=0,"",_xlfn.XLOOKUP('orders '!C219,customers!$A$1:$A$1001,customers!$C$1:$C$1001,,0))</f>
        <v>gpoinsett61@berkeley.edu</v>
      </c>
      <c r="H219" s="2" t="str">
        <f>_xlfn.XLOOKUP('orders '!C219,customers!$A$1:$A$1001,customers!$G$1:$G$1001,,0)</f>
        <v>United States</v>
      </c>
      <c r="I219" t="str">
        <f>INDEX(products!$A$1:$G$49,MATCH('orders '!$D219,products!$A$1:$A$49,0),MATCH('orders '!I$1,products!$A$1:$G$1,0))</f>
        <v>Exc</v>
      </c>
      <c r="J219" t="str">
        <f>INDEX(products!$A$1:$G$49,MATCH('orders '!$D219,products!$A$1:$A$49,0),MATCH('orders '!J$1,products!$A$1:$G$1,0))</f>
        <v>L</v>
      </c>
      <c r="K219" s="6">
        <f>INDEX(products!$A$1:$G$49,MATCH('orders '!$D219,products!$A$1:$A$49,0),MATCH('orders '!K$1,products!$A$1:$G$1,0))</f>
        <v>0.5</v>
      </c>
      <c r="L219" s="8">
        <f>INDEX(products!$A$1:$G$49,MATCH('orders '!$D219,products!$A$1:$A$49,0),MATCH('orders '!L$1,products!$A$1:$G$1,0))</f>
        <v>8.91</v>
      </c>
      <c r="M219" s="8">
        <f t="shared" si="9"/>
        <v>35.64</v>
      </c>
      <c r="N219" t="str">
        <f t="shared" si="10"/>
        <v>Excelsa</v>
      </c>
      <c r="O219" t="str">
        <f t="shared" si="11"/>
        <v>Light</v>
      </c>
      <c r="P219" t="str">
        <f>_xlfn.XLOOKUP(Table1[[#This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IF(_xlfn.XLOOKUP('orders '!C220,customers!$A$1:$A$1001,customers!$C$1:$C$1001,,0)=0,"",_xlfn.XLOOKUP('orders '!C220,customers!$A$1:$A$1001,customers!$C$1:$C$1001,,0))</f>
        <v>rfurman62@t.co</v>
      </c>
      <c r="H220" s="2" t="str">
        <f>_xlfn.XLOOKUP('orders '!C220,customers!$A$1:$A$1001,customers!$G$1:$G$1001,,0)</f>
        <v>Ireland</v>
      </c>
      <c r="I220" t="str">
        <f>INDEX(products!$A$1:$G$49,MATCH('orders '!$D220,products!$A$1:$A$49,0),MATCH('orders '!I$1,products!$A$1:$G$1,0))</f>
        <v>Ara</v>
      </c>
      <c r="J220" t="str">
        <f>INDEX(products!$A$1:$G$49,MATCH('orders '!$D220,products!$A$1:$A$49,0),MATCH('orders '!J$1,products!$A$1:$G$1,0))</f>
        <v>M</v>
      </c>
      <c r="K220" s="6">
        <f>INDEX(products!$A$1:$G$49,MATCH('orders '!$D220,products!$A$1:$A$49,0),MATCH('orders '!K$1,products!$A$1:$G$1,0))</f>
        <v>1</v>
      </c>
      <c r="L220" s="8">
        <f>INDEX(products!$A$1:$G$49,MATCH('orders '!$D220,products!$A$1:$A$49,0),MATCH('orders '!L$1,products!$A$1:$G$1,0))</f>
        <v>11.25</v>
      </c>
      <c r="M220" s="8">
        <f t="shared" si="9"/>
        <v>56.25</v>
      </c>
      <c r="N220" t="str">
        <f t="shared" si="10"/>
        <v>Arabica</v>
      </c>
      <c r="O220" t="str">
        <f t="shared" si="11"/>
        <v>Medium</v>
      </c>
      <c r="P220" t="str">
        <f>_xlfn.XLOOKUP(Table1[[#This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IF(_xlfn.XLOOKUP('orders '!C221,customers!$A$1:$A$1001,customers!$C$1:$C$1001,,0)=0,"",_xlfn.XLOOKUP('orders '!C221,customers!$A$1:$A$1001,customers!$C$1:$C$1001,,0))</f>
        <v>ccrosier63@xrea.com</v>
      </c>
      <c r="H221" s="2" t="str">
        <f>_xlfn.XLOOKUP('orders '!C221,customers!$A$1:$A$1001,customers!$G$1:$G$1001,,0)</f>
        <v>United States</v>
      </c>
      <c r="I221" t="str">
        <f>INDEX(products!$A$1:$G$49,MATCH('orders '!$D221,products!$A$1:$A$49,0),MATCH('orders '!I$1,products!$A$1:$G$1,0))</f>
        <v>Rob</v>
      </c>
      <c r="J221" t="str">
        <f>INDEX(products!$A$1:$G$49,MATCH('orders '!$D221,products!$A$1:$A$49,0),MATCH('orders '!J$1,products!$A$1:$G$1,0))</f>
        <v>L</v>
      </c>
      <c r="K221" s="6">
        <f>INDEX(products!$A$1:$G$49,MATCH('orders '!$D221,products!$A$1:$A$49,0),MATCH('orders '!K$1,products!$A$1:$G$1,0))</f>
        <v>0.2</v>
      </c>
      <c r="L221" s="8">
        <f>INDEX(products!$A$1:$G$49,MATCH('orders '!$D221,products!$A$1:$A$49,0),MATCH('orders '!L$1,products!$A$1:$G$1,0))</f>
        <v>3.5849999999999995</v>
      </c>
      <c r="M221" s="8">
        <f t="shared" si="9"/>
        <v>10.754999999999999</v>
      </c>
      <c r="N221" t="str">
        <f t="shared" si="10"/>
        <v>Robusta</v>
      </c>
      <c r="O221" t="str">
        <f t="shared" si="11"/>
        <v>Light</v>
      </c>
      <c r="P221" t="str">
        <f>_xlfn.XLOOKUP(Table1[[#This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IF(_xlfn.XLOOKUP('orders '!C222,customers!$A$1:$A$1001,customers!$C$1:$C$1001,,0)=0,"",_xlfn.XLOOKUP('orders '!C222,customers!$A$1:$A$1001,customers!$C$1:$C$1001,,0))</f>
        <v>ccrosier63@xrea.com</v>
      </c>
      <c r="H222" s="2" t="str">
        <f>_xlfn.XLOOKUP('orders '!C222,customers!$A$1:$A$1001,customers!$G$1:$G$1001,,0)</f>
        <v>United States</v>
      </c>
      <c r="I222" t="str">
        <f>INDEX(products!$A$1:$G$49,MATCH('orders '!$D222,products!$A$1:$A$49,0),MATCH('orders '!I$1,products!$A$1:$G$1,0))</f>
        <v>Rob</v>
      </c>
      <c r="J222" t="str">
        <f>INDEX(products!$A$1:$G$49,MATCH('orders '!$D222,products!$A$1:$A$49,0),MATCH('orders '!J$1,products!$A$1:$G$1,0))</f>
        <v>M</v>
      </c>
      <c r="K222" s="6">
        <f>INDEX(products!$A$1:$G$49,MATCH('orders '!$D222,products!$A$1:$A$49,0),MATCH('orders '!K$1,products!$A$1:$G$1,0))</f>
        <v>0.2</v>
      </c>
      <c r="L222" s="8">
        <f>INDEX(products!$A$1:$G$49,MATCH('orders '!$D222,products!$A$1:$A$49,0),MATCH('orders '!L$1,products!$A$1:$G$1,0))</f>
        <v>2.9849999999999999</v>
      </c>
      <c r="M222" s="8">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IF(_xlfn.XLOOKUP('orders '!C223,customers!$A$1:$A$1001,customers!$C$1:$C$1001,,0)=0,"",_xlfn.XLOOKUP('orders '!C223,customers!$A$1:$A$1001,customers!$C$1:$C$1001,,0))</f>
        <v>lrushmer65@europa.eu</v>
      </c>
      <c r="H223" s="2" t="str">
        <f>_xlfn.XLOOKUP('orders '!C223,customers!$A$1:$A$1001,customers!$G$1:$G$1001,,0)</f>
        <v>United States</v>
      </c>
      <c r="I223" t="str">
        <f>INDEX(products!$A$1:$G$49,MATCH('orders '!$D223,products!$A$1:$A$49,0),MATCH('orders '!I$1,products!$A$1:$G$1,0))</f>
        <v>Ara</v>
      </c>
      <c r="J223" t="str">
        <f>INDEX(products!$A$1:$G$49,MATCH('orders '!$D223,products!$A$1:$A$49,0),MATCH('orders '!J$1,products!$A$1:$G$1,0))</f>
        <v>L</v>
      </c>
      <c r="K223" s="6">
        <f>INDEX(products!$A$1:$G$49,MATCH('orders '!$D223,products!$A$1:$A$49,0),MATCH('orders '!K$1,products!$A$1:$G$1,0))</f>
        <v>1</v>
      </c>
      <c r="L223" s="8">
        <f>INDEX(products!$A$1:$G$49,MATCH('orders '!$D223,products!$A$1:$A$49,0),MATCH('orders '!L$1,products!$A$1:$G$1,0))</f>
        <v>12.95</v>
      </c>
      <c r="M223" s="8">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IF(_xlfn.XLOOKUP('orders '!C224,customers!$A$1:$A$1001,customers!$C$1:$C$1001,,0)=0,"",_xlfn.XLOOKUP('orders '!C224,customers!$A$1:$A$1001,customers!$C$1:$C$1001,,0))</f>
        <v>wedinborough66@github.io</v>
      </c>
      <c r="H224" s="2" t="str">
        <f>_xlfn.XLOOKUP('orders '!C224,customers!$A$1:$A$1001,customers!$G$1:$G$1001,,0)</f>
        <v>United States</v>
      </c>
      <c r="I224" t="str">
        <f>INDEX(products!$A$1:$G$49,MATCH('orders '!$D224,products!$A$1:$A$49,0),MATCH('orders '!I$1,products!$A$1:$G$1,0))</f>
        <v>Lib</v>
      </c>
      <c r="J224" t="str">
        <f>INDEX(products!$A$1:$G$49,MATCH('orders '!$D224,products!$A$1:$A$49,0),MATCH('orders '!J$1,products!$A$1:$G$1,0))</f>
        <v>D</v>
      </c>
      <c r="K224" s="6">
        <f>INDEX(products!$A$1:$G$49,MATCH('orders '!$D224,products!$A$1:$A$49,0),MATCH('orders '!K$1,products!$A$1:$G$1,0))</f>
        <v>0.5</v>
      </c>
      <c r="L224" s="8">
        <f>INDEX(products!$A$1:$G$49,MATCH('orders '!$D224,products!$A$1:$A$49,0),MATCH('orders '!L$1,products!$A$1:$G$1,0))</f>
        <v>7.77</v>
      </c>
      <c r="M224" s="8">
        <f t="shared" si="9"/>
        <v>23.31</v>
      </c>
      <c r="N224" t="str">
        <f t="shared" si="10"/>
        <v>Liberica</v>
      </c>
      <c r="O224" t="str">
        <f t="shared" si="11"/>
        <v>Dark</v>
      </c>
      <c r="P224" t="str">
        <f>_xlfn.XLOOKUP(Table1[[#This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IF(_xlfn.XLOOKUP('orders '!C225,customers!$A$1:$A$1001,customers!$C$1:$C$1001,,0)=0,"",_xlfn.XLOOKUP('orders '!C225,customers!$A$1:$A$1001,customers!$C$1:$C$1001,,0))</f>
        <v/>
      </c>
      <c r="H225" s="2" t="str">
        <f>_xlfn.XLOOKUP('orders '!C225,customers!$A$1:$A$1001,customers!$G$1:$G$1001,,0)</f>
        <v>United States</v>
      </c>
      <c r="I225" t="str">
        <f>INDEX(products!$A$1:$G$49,MATCH('orders '!$D225,products!$A$1:$A$49,0),MATCH('orders '!I$1,products!$A$1:$G$1,0))</f>
        <v>Exc</v>
      </c>
      <c r="J225" t="str">
        <f>INDEX(products!$A$1:$G$49,MATCH('orders '!$D225,products!$A$1:$A$49,0),MATCH('orders '!J$1,products!$A$1:$G$1,0))</f>
        <v>L</v>
      </c>
      <c r="K225" s="6">
        <f>INDEX(products!$A$1:$G$49,MATCH('orders '!$D225,products!$A$1:$A$49,0),MATCH('orders '!K$1,products!$A$1:$G$1,0))</f>
        <v>1</v>
      </c>
      <c r="L225" s="8">
        <f>INDEX(products!$A$1:$G$49,MATCH('orders '!$D225,products!$A$1:$A$49,0),MATCH('orders '!L$1,products!$A$1:$G$1,0))</f>
        <v>14.85</v>
      </c>
      <c r="M225" s="8">
        <f t="shared" si="9"/>
        <v>59.4</v>
      </c>
      <c r="N225" t="str">
        <f t="shared" si="10"/>
        <v>Excelsa</v>
      </c>
      <c r="O225" t="str">
        <f t="shared" si="11"/>
        <v>Light</v>
      </c>
      <c r="P225" t="str">
        <f>_xlfn.XLOOKUP(Table1[[#This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IF(_xlfn.XLOOKUP('orders '!C226,customers!$A$1:$A$1001,customers!$C$1:$C$1001,,0)=0,"",_xlfn.XLOOKUP('orders '!C226,customers!$A$1:$A$1001,customers!$C$1:$C$1001,,0))</f>
        <v>kbromehead68@un.org</v>
      </c>
      <c r="H226" s="2" t="str">
        <f>_xlfn.XLOOKUP('orders '!C226,customers!$A$1:$A$1001,customers!$G$1:$G$1001,,0)</f>
        <v>United States</v>
      </c>
      <c r="I226" t="str">
        <f>INDEX(products!$A$1:$G$49,MATCH('orders '!$D226,products!$A$1:$A$49,0),MATCH('orders '!I$1,products!$A$1:$G$1,0))</f>
        <v>Lib</v>
      </c>
      <c r="J226" t="str">
        <f>INDEX(products!$A$1:$G$49,MATCH('orders '!$D226,products!$A$1:$A$49,0),MATCH('orders '!J$1,products!$A$1:$G$1,0))</f>
        <v>D</v>
      </c>
      <c r="K226" s="6">
        <f>INDEX(products!$A$1:$G$49,MATCH('orders '!$D226,products!$A$1:$A$49,0),MATCH('orders '!K$1,products!$A$1:$G$1,0))</f>
        <v>2.5</v>
      </c>
      <c r="L226" s="8">
        <f>INDEX(products!$A$1:$G$49,MATCH('orders '!$D226,products!$A$1:$A$49,0),MATCH('orders '!L$1,products!$A$1:$G$1,0))</f>
        <v>29.784999999999997</v>
      </c>
      <c r="M226" s="8">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IF(_xlfn.XLOOKUP('orders '!C227,customers!$A$1:$A$1001,customers!$C$1:$C$1001,,0)=0,"",_xlfn.XLOOKUP('orders '!C227,customers!$A$1:$A$1001,customers!$C$1:$C$1001,,0))</f>
        <v>ewesterman69@si.edu</v>
      </c>
      <c r="H227" s="2" t="str">
        <f>_xlfn.XLOOKUP('orders '!C227,customers!$A$1:$A$1001,customers!$G$1:$G$1001,,0)</f>
        <v>Ireland</v>
      </c>
      <c r="I227" t="str">
        <f>INDEX(products!$A$1:$G$49,MATCH('orders '!$D227,products!$A$1:$A$49,0),MATCH('orders '!I$1,products!$A$1:$G$1,0))</f>
        <v>Rob</v>
      </c>
      <c r="J227" t="str">
        <f>INDEX(products!$A$1:$G$49,MATCH('orders '!$D227,products!$A$1:$A$49,0),MATCH('orders '!J$1,products!$A$1:$G$1,0))</f>
        <v>L</v>
      </c>
      <c r="K227" s="6">
        <f>INDEX(products!$A$1:$G$49,MATCH('orders '!$D227,products!$A$1:$A$49,0),MATCH('orders '!K$1,products!$A$1:$G$1,0))</f>
        <v>0.2</v>
      </c>
      <c r="L227" s="8">
        <f>INDEX(products!$A$1:$G$49,MATCH('orders '!$D227,products!$A$1:$A$49,0),MATCH('orders '!L$1,products!$A$1:$G$1,0))</f>
        <v>3.5849999999999995</v>
      </c>
      <c r="M227" s="8">
        <f t="shared" si="9"/>
        <v>14.339999999999998</v>
      </c>
      <c r="N227" t="str">
        <f t="shared" si="10"/>
        <v>Robusta</v>
      </c>
      <c r="O227" t="str">
        <f t="shared" si="11"/>
        <v>Light</v>
      </c>
      <c r="P227" t="str">
        <f>_xlfn.XLOOKUP(Table1[[#This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IF(_xlfn.XLOOKUP('orders '!C228,customers!$A$1:$A$1001,customers!$C$1:$C$1001,,0)=0,"",_xlfn.XLOOKUP('orders '!C228,customers!$A$1:$A$1001,customers!$C$1:$C$1001,,0))</f>
        <v>ahutchens6a@amazonaws.com</v>
      </c>
      <c r="H228" s="2" t="str">
        <f>_xlfn.XLOOKUP('orders '!C228,customers!$A$1:$A$1001,customers!$G$1:$G$1001,,0)</f>
        <v>United States</v>
      </c>
      <c r="I228" t="str">
        <f>INDEX(products!$A$1:$G$49,MATCH('orders '!$D228,products!$A$1:$A$49,0),MATCH('orders '!I$1,products!$A$1:$G$1,0))</f>
        <v>Ara</v>
      </c>
      <c r="J228" t="str">
        <f>INDEX(products!$A$1:$G$49,MATCH('orders '!$D228,products!$A$1:$A$49,0),MATCH('orders '!J$1,products!$A$1:$G$1,0))</f>
        <v>M</v>
      </c>
      <c r="K228" s="6">
        <f>INDEX(products!$A$1:$G$49,MATCH('orders '!$D228,products!$A$1:$A$49,0),MATCH('orders '!K$1,products!$A$1:$G$1,0))</f>
        <v>2.5</v>
      </c>
      <c r="L228" s="8">
        <f>INDEX(products!$A$1:$G$49,MATCH('orders '!$D228,products!$A$1:$A$49,0),MATCH('orders '!L$1,products!$A$1:$G$1,0))</f>
        <v>25.874999999999996</v>
      </c>
      <c r="M228" s="8">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IF(_xlfn.XLOOKUP('orders '!C229,customers!$A$1:$A$1001,customers!$C$1:$C$1001,,0)=0,"",_xlfn.XLOOKUP('orders '!C229,customers!$A$1:$A$1001,customers!$C$1:$C$1001,,0))</f>
        <v>nwyvill6b@naver.com</v>
      </c>
      <c r="H229" s="2" t="str">
        <f>_xlfn.XLOOKUP('orders '!C229,customers!$A$1:$A$1001,customers!$G$1:$G$1001,,0)</f>
        <v>United Kingdom</v>
      </c>
      <c r="I229" t="str">
        <f>INDEX(products!$A$1:$G$49,MATCH('orders '!$D229,products!$A$1:$A$49,0),MATCH('orders '!I$1,products!$A$1:$G$1,0))</f>
        <v>Rob</v>
      </c>
      <c r="J229" t="str">
        <f>INDEX(products!$A$1:$G$49,MATCH('orders '!$D229,products!$A$1:$A$49,0),MATCH('orders '!J$1,products!$A$1:$G$1,0))</f>
        <v>D</v>
      </c>
      <c r="K229" s="6">
        <f>INDEX(products!$A$1:$G$49,MATCH('orders '!$D229,products!$A$1:$A$49,0),MATCH('orders '!K$1,products!$A$1:$G$1,0))</f>
        <v>0.2</v>
      </c>
      <c r="L229" s="8">
        <f>INDEX(products!$A$1:$G$49,MATCH('orders '!$D229,products!$A$1:$A$49,0),MATCH('orders '!L$1,products!$A$1:$G$1,0))</f>
        <v>2.6849999999999996</v>
      </c>
      <c r="M229" s="8">
        <f t="shared" si="9"/>
        <v>16.11</v>
      </c>
      <c r="N229" t="str">
        <f t="shared" si="10"/>
        <v>Robusta</v>
      </c>
      <c r="O229" t="str">
        <f t="shared" si="11"/>
        <v>Dark</v>
      </c>
      <c r="P229" t="str">
        <f>_xlfn.XLOOKUP(Table1[[#This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IF(_xlfn.XLOOKUP('orders '!C230,customers!$A$1:$A$1001,customers!$C$1:$C$1001,,0)=0,"",_xlfn.XLOOKUP('orders '!C230,customers!$A$1:$A$1001,customers!$C$1:$C$1001,,0))</f>
        <v>bmathon6c@barnesandnoble.com</v>
      </c>
      <c r="H230" s="2" t="str">
        <f>_xlfn.XLOOKUP('orders '!C230,customers!$A$1:$A$1001,customers!$G$1:$G$1001,,0)</f>
        <v>United States</v>
      </c>
      <c r="I230" t="str">
        <f>INDEX(products!$A$1:$G$49,MATCH('orders '!$D230,products!$A$1:$A$49,0),MATCH('orders '!I$1,products!$A$1:$G$1,0))</f>
        <v>Rob</v>
      </c>
      <c r="J230" t="str">
        <f>INDEX(products!$A$1:$G$49,MATCH('orders '!$D230,products!$A$1:$A$49,0),MATCH('orders '!J$1,products!$A$1:$G$1,0))</f>
        <v>L</v>
      </c>
      <c r="K230" s="6">
        <f>INDEX(products!$A$1:$G$49,MATCH('orders '!$D230,products!$A$1:$A$49,0),MATCH('orders '!K$1,products!$A$1:$G$1,0))</f>
        <v>0.2</v>
      </c>
      <c r="L230" s="8">
        <f>INDEX(products!$A$1:$G$49,MATCH('orders '!$D230,products!$A$1:$A$49,0),MATCH('orders '!L$1,products!$A$1:$G$1,0))</f>
        <v>3.5849999999999995</v>
      </c>
      <c r="M230" s="8">
        <f t="shared" si="9"/>
        <v>17.924999999999997</v>
      </c>
      <c r="N230" t="str">
        <f t="shared" si="10"/>
        <v>Robusta</v>
      </c>
      <c r="O230" t="str">
        <f t="shared" si="11"/>
        <v>Light</v>
      </c>
      <c r="P230" t="str">
        <f>_xlfn.XLOOKUP(Table1[[#This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IF(_xlfn.XLOOKUP('orders '!C231,customers!$A$1:$A$1001,customers!$C$1:$C$1001,,0)=0,"",_xlfn.XLOOKUP('orders '!C231,customers!$A$1:$A$1001,customers!$C$1:$C$1001,,0))</f>
        <v>kstreight6d@about.com</v>
      </c>
      <c r="H231" s="2" t="str">
        <f>_xlfn.XLOOKUP('orders '!C231,customers!$A$1:$A$1001,customers!$G$1:$G$1001,,0)</f>
        <v>United States</v>
      </c>
      <c r="I231" t="str">
        <f>INDEX(products!$A$1:$G$49,MATCH('orders '!$D231,products!$A$1:$A$49,0),MATCH('orders '!I$1,products!$A$1:$G$1,0))</f>
        <v>Lib</v>
      </c>
      <c r="J231" t="str">
        <f>INDEX(products!$A$1:$G$49,MATCH('orders '!$D231,products!$A$1:$A$49,0),MATCH('orders '!J$1,products!$A$1:$G$1,0))</f>
        <v>M</v>
      </c>
      <c r="K231" s="6">
        <f>INDEX(products!$A$1:$G$49,MATCH('orders '!$D231,products!$A$1:$A$49,0),MATCH('orders '!K$1,products!$A$1:$G$1,0))</f>
        <v>0.2</v>
      </c>
      <c r="L231" s="8">
        <f>INDEX(products!$A$1:$G$49,MATCH('orders '!$D231,products!$A$1:$A$49,0),MATCH('orders '!L$1,products!$A$1:$G$1,0))</f>
        <v>4.3650000000000002</v>
      </c>
      <c r="M231" s="8">
        <f t="shared" si="9"/>
        <v>8.73</v>
      </c>
      <c r="N231" t="str">
        <f t="shared" si="10"/>
        <v>Liberica</v>
      </c>
      <c r="O231" t="str">
        <f t="shared" si="11"/>
        <v>Medium</v>
      </c>
      <c r="P231" t="str">
        <f>_xlfn.XLOOKUP(Table1[[#This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IF(_xlfn.XLOOKUP('orders '!C232,customers!$A$1:$A$1001,customers!$C$1:$C$1001,,0)=0,"",_xlfn.XLOOKUP('orders '!C232,customers!$A$1:$A$1001,customers!$C$1:$C$1001,,0))</f>
        <v>pcutchie6e@globo.com</v>
      </c>
      <c r="H232" s="2" t="str">
        <f>_xlfn.XLOOKUP('orders '!C232,customers!$A$1:$A$1001,customers!$G$1:$G$1001,,0)</f>
        <v>United States</v>
      </c>
      <c r="I232" t="str">
        <f>INDEX(products!$A$1:$G$49,MATCH('orders '!$D232,products!$A$1:$A$49,0),MATCH('orders '!I$1,products!$A$1:$G$1,0))</f>
        <v>Ara</v>
      </c>
      <c r="J232" t="str">
        <f>INDEX(products!$A$1:$G$49,MATCH('orders '!$D232,products!$A$1:$A$49,0),MATCH('orders '!J$1,products!$A$1:$G$1,0))</f>
        <v>M</v>
      </c>
      <c r="K232" s="6">
        <f>INDEX(products!$A$1:$G$49,MATCH('orders '!$D232,products!$A$1:$A$49,0),MATCH('orders '!K$1,products!$A$1:$G$1,0))</f>
        <v>2.5</v>
      </c>
      <c r="L232" s="8">
        <f>INDEX(products!$A$1:$G$49,MATCH('orders '!$D232,products!$A$1:$A$49,0),MATCH('orders '!L$1,products!$A$1:$G$1,0))</f>
        <v>25.874999999999996</v>
      </c>
      <c r="M232" s="8">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IF(_xlfn.XLOOKUP('orders '!C233,customers!$A$1:$A$1001,customers!$C$1:$C$1001,,0)=0,"",_xlfn.XLOOKUP('orders '!C233,customers!$A$1:$A$1001,customers!$C$1:$C$1001,,0))</f>
        <v/>
      </c>
      <c r="H233" s="2" t="str">
        <f>_xlfn.XLOOKUP('orders '!C233,customers!$A$1:$A$1001,customers!$G$1:$G$1001,,0)</f>
        <v>United States</v>
      </c>
      <c r="I233" t="str">
        <f>INDEX(products!$A$1:$G$49,MATCH('orders '!$D233,products!$A$1:$A$49,0),MATCH('orders '!I$1,products!$A$1:$G$1,0))</f>
        <v>Lib</v>
      </c>
      <c r="J233" t="str">
        <f>INDEX(products!$A$1:$G$49,MATCH('orders '!$D233,products!$A$1:$A$49,0),MATCH('orders '!J$1,products!$A$1:$G$1,0))</f>
        <v>M</v>
      </c>
      <c r="K233" s="6">
        <f>INDEX(products!$A$1:$G$49,MATCH('orders '!$D233,products!$A$1:$A$49,0),MATCH('orders '!K$1,products!$A$1:$G$1,0))</f>
        <v>0.2</v>
      </c>
      <c r="L233" s="8">
        <f>INDEX(products!$A$1:$G$49,MATCH('orders '!$D233,products!$A$1:$A$49,0),MATCH('orders '!L$1,products!$A$1:$G$1,0))</f>
        <v>4.3650000000000002</v>
      </c>
      <c r="M233" s="8">
        <f t="shared" si="9"/>
        <v>8.73</v>
      </c>
      <c r="N233" t="str">
        <f t="shared" si="10"/>
        <v>Liberica</v>
      </c>
      <c r="O233" t="str">
        <f t="shared" si="11"/>
        <v>Medium</v>
      </c>
      <c r="P233" t="str">
        <f>_xlfn.XLOOKUP(Table1[[#This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IF(_xlfn.XLOOKUP('orders '!C234,customers!$A$1:$A$1001,customers!$C$1:$C$1001,,0)=0,"",_xlfn.XLOOKUP('orders '!C234,customers!$A$1:$A$1001,customers!$C$1:$C$1001,,0))</f>
        <v>cgheraldi6g@opera.com</v>
      </c>
      <c r="H234" s="2" t="str">
        <f>_xlfn.XLOOKUP('orders '!C234,customers!$A$1:$A$1001,customers!$G$1:$G$1001,,0)</f>
        <v>United Kingdom</v>
      </c>
      <c r="I234" t="str">
        <f>INDEX(products!$A$1:$G$49,MATCH('orders '!$D234,products!$A$1:$A$49,0),MATCH('orders '!I$1,products!$A$1:$G$1,0))</f>
        <v>Lib</v>
      </c>
      <c r="J234" t="str">
        <f>INDEX(products!$A$1:$G$49,MATCH('orders '!$D234,products!$A$1:$A$49,0),MATCH('orders '!J$1,products!$A$1:$G$1,0))</f>
        <v>L</v>
      </c>
      <c r="K234" s="6">
        <f>INDEX(products!$A$1:$G$49,MATCH('orders '!$D234,products!$A$1:$A$49,0),MATCH('orders '!K$1,products!$A$1:$G$1,0))</f>
        <v>0.2</v>
      </c>
      <c r="L234" s="8">
        <f>INDEX(products!$A$1:$G$49,MATCH('orders '!$D234,products!$A$1:$A$49,0),MATCH('orders '!L$1,products!$A$1:$G$1,0))</f>
        <v>4.7549999999999999</v>
      </c>
      <c r="M234" s="8">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IF(_xlfn.XLOOKUP('orders '!C235,customers!$A$1:$A$1001,customers!$C$1:$C$1001,,0)=0,"",_xlfn.XLOOKUP('orders '!C235,customers!$A$1:$A$1001,customers!$C$1:$C$1001,,0))</f>
        <v>bkenwell6h@over-blog.com</v>
      </c>
      <c r="H235" s="2" t="str">
        <f>_xlfn.XLOOKUP('orders '!C235,customers!$A$1:$A$1001,customers!$G$1:$G$1001,,0)</f>
        <v>United States</v>
      </c>
      <c r="I235" t="str">
        <f>INDEX(products!$A$1:$G$49,MATCH('orders '!$D235,products!$A$1:$A$49,0),MATCH('orders '!I$1,products!$A$1:$G$1,0))</f>
        <v>Exc</v>
      </c>
      <c r="J235" t="str">
        <f>INDEX(products!$A$1:$G$49,MATCH('orders '!$D235,products!$A$1:$A$49,0),MATCH('orders '!J$1,products!$A$1:$G$1,0))</f>
        <v>M</v>
      </c>
      <c r="K235" s="6">
        <f>INDEX(products!$A$1:$G$49,MATCH('orders '!$D235,products!$A$1:$A$49,0),MATCH('orders '!K$1,products!$A$1:$G$1,0))</f>
        <v>0.2</v>
      </c>
      <c r="L235" s="8">
        <f>INDEX(products!$A$1:$G$49,MATCH('orders '!$D235,products!$A$1:$A$49,0),MATCH('orders '!L$1,products!$A$1:$G$1,0))</f>
        <v>4.125</v>
      </c>
      <c r="M235" s="8">
        <f t="shared" si="9"/>
        <v>20.625</v>
      </c>
      <c r="N235" t="str">
        <f t="shared" si="10"/>
        <v>Excelsa</v>
      </c>
      <c r="O235" t="str">
        <f t="shared" si="11"/>
        <v>Medium</v>
      </c>
      <c r="P235" t="str">
        <f>_xlfn.XLOOKUP(Table1[[#This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IF(_xlfn.XLOOKUP('orders '!C236,customers!$A$1:$A$1001,customers!$C$1:$C$1001,,0)=0,"",_xlfn.XLOOKUP('orders '!C236,customers!$A$1:$A$1001,customers!$C$1:$C$1001,,0))</f>
        <v>tsutty6i@google.es</v>
      </c>
      <c r="H236" s="2" t="str">
        <f>_xlfn.XLOOKUP('orders '!C236,customers!$A$1:$A$1001,customers!$G$1:$G$1001,,0)</f>
        <v>United States</v>
      </c>
      <c r="I236" t="str">
        <f>INDEX(products!$A$1:$G$49,MATCH('orders '!$D236,products!$A$1:$A$49,0),MATCH('orders '!I$1,products!$A$1:$G$1,0))</f>
        <v>Lib</v>
      </c>
      <c r="J236" t="str">
        <f>INDEX(products!$A$1:$G$49,MATCH('orders '!$D236,products!$A$1:$A$49,0),MATCH('orders '!J$1,products!$A$1:$G$1,0))</f>
        <v>L</v>
      </c>
      <c r="K236" s="6">
        <f>INDEX(products!$A$1:$G$49,MATCH('orders '!$D236,products!$A$1:$A$49,0),MATCH('orders '!K$1,products!$A$1:$G$1,0))</f>
        <v>2.5</v>
      </c>
      <c r="L236" s="8">
        <f>INDEX(products!$A$1:$G$49,MATCH('orders '!$D236,products!$A$1:$A$49,0),MATCH('orders '!L$1,products!$A$1:$G$1,0))</f>
        <v>36.454999999999998</v>
      </c>
      <c r="M236" s="8">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IF(_xlfn.XLOOKUP('orders '!C237,customers!$A$1:$A$1001,customers!$C$1:$C$1001,,0)=0,"",_xlfn.XLOOKUP('orders '!C237,customers!$A$1:$A$1001,customers!$C$1:$C$1001,,0))</f>
        <v/>
      </c>
      <c r="H237" s="2" t="str">
        <f>_xlfn.XLOOKUP('orders '!C237,customers!$A$1:$A$1001,customers!$G$1:$G$1001,,0)</f>
        <v>Ireland</v>
      </c>
      <c r="I237" t="str">
        <f>INDEX(products!$A$1:$G$49,MATCH('orders '!$D237,products!$A$1:$A$49,0),MATCH('orders '!I$1,products!$A$1:$G$1,0))</f>
        <v>Lib</v>
      </c>
      <c r="J237" t="str">
        <f>INDEX(products!$A$1:$G$49,MATCH('orders '!$D237,products!$A$1:$A$49,0),MATCH('orders '!J$1,products!$A$1:$G$1,0))</f>
        <v>L</v>
      </c>
      <c r="K237" s="6">
        <f>INDEX(products!$A$1:$G$49,MATCH('orders '!$D237,products!$A$1:$A$49,0),MATCH('orders '!K$1,products!$A$1:$G$1,0))</f>
        <v>2.5</v>
      </c>
      <c r="L237" s="8">
        <f>INDEX(products!$A$1:$G$49,MATCH('orders '!$D237,products!$A$1:$A$49,0),MATCH('orders '!L$1,products!$A$1:$G$1,0))</f>
        <v>36.454999999999998</v>
      </c>
      <c r="M237" s="8">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IF(_xlfn.XLOOKUP('orders '!C238,customers!$A$1:$A$1001,customers!$C$1:$C$1001,,0)=0,"",_xlfn.XLOOKUP('orders '!C238,customers!$A$1:$A$1001,customers!$C$1:$C$1001,,0))</f>
        <v>charce6k@cafepress.com</v>
      </c>
      <c r="H238" s="2" t="str">
        <f>_xlfn.XLOOKUP('orders '!C238,customers!$A$1:$A$1001,customers!$G$1:$G$1001,,0)</f>
        <v>Ireland</v>
      </c>
      <c r="I238" t="str">
        <f>INDEX(products!$A$1:$G$49,MATCH('orders '!$D238,products!$A$1:$A$49,0),MATCH('orders '!I$1,products!$A$1:$G$1,0))</f>
        <v>Lib</v>
      </c>
      <c r="J238" t="str">
        <f>INDEX(products!$A$1:$G$49,MATCH('orders '!$D238,products!$A$1:$A$49,0),MATCH('orders '!J$1,products!$A$1:$G$1,0))</f>
        <v>D</v>
      </c>
      <c r="K238" s="6">
        <f>INDEX(products!$A$1:$G$49,MATCH('orders '!$D238,products!$A$1:$A$49,0),MATCH('orders '!K$1,products!$A$1:$G$1,0))</f>
        <v>2.5</v>
      </c>
      <c r="L238" s="8">
        <f>INDEX(products!$A$1:$G$49,MATCH('orders '!$D238,products!$A$1:$A$49,0),MATCH('orders '!L$1,products!$A$1:$G$1,0))</f>
        <v>29.784999999999997</v>
      </c>
      <c r="M238" s="8">
        <f t="shared" si="9"/>
        <v>89.35499999999999</v>
      </c>
      <c r="N238" t="str">
        <f t="shared" si="10"/>
        <v>Liberica</v>
      </c>
      <c r="O238" t="str">
        <f t="shared" si="11"/>
        <v>Dark</v>
      </c>
      <c r="P238" t="str">
        <f>_xlfn.XLOOKUP(Table1[[#This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IF(_xlfn.XLOOKUP('orders '!C239,customers!$A$1:$A$1001,customers!$C$1:$C$1001,,0)=0,"",_xlfn.XLOOKUP('orders '!C239,customers!$A$1:$A$1001,customers!$C$1:$C$1001,,0))</f>
        <v/>
      </c>
      <c r="H239" s="2" t="str">
        <f>_xlfn.XLOOKUP('orders '!C239,customers!$A$1:$A$1001,customers!$G$1:$G$1001,,0)</f>
        <v>United States</v>
      </c>
      <c r="I239" t="str">
        <f>INDEX(products!$A$1:$G$49,MATCH('orders '!$D239,products!$A$1:$A$49,0),MATCH('orders '!I$1,products!$A$1:$G$1,0))</f>
        <v>Rob</v>
      </c>
      <c r="J239" t="str">
        <f>INDEX(products!$A$1:$G$49,MATCH('orders '!$D239,products!$A$1:$A$49,0),MATCH('orders '!J$1,products!$A$1:$G$1,0))</f>
        <v>L</v>
      </c>
      <c r="K239" s="6">
        <f>INDEX(products!$A$1:$G$49,MATCH('orders '!$D239,products!$A$1:$A$49,0),MATCH('orders '!K$1,products!$A$1:$G$1,0))</f>
        <v>0.2</v>
      </c>
      <c r="L239" s="8">
        <f>INDEX(products!$A$1:$G$49,MATCH('orders '!$D239,products!$A$1:$A$49,0),MATCH('orders '!L$1,products!$A$1:$G$1,0))</f>
        <v>3.5849999999999995</v>
      </c>
      <c r="M239" s="8">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IF(_xlfn.XLOOKUP('orders '!C240,customers!$A$1:$A$1001,customers!$C$1:$C$1001,,0)=0,"",_xlfn.XLOOKUP('orders '!C240,customers!$A$1:$A$1001,customers!$C$1:$C$1001,,0))</f>
        <v>fdrysdale6m@symantec.com</v>
      </c>
      <c r="H240" s="2" t="str">
        <f>_xlfn.XLOOKUP('orders '!C240,customers!$A$1:$A$1001,customers!$G$1:$G$1001,,0)</f>
        <v>United States</v>
      </c>
      <c r="I240" t="str">
        <f>INDEX(products!$A$1:$G$49,MATCH('orders '!$D240,products!$A$1:$A$49,0),MATCH('orders '!I$1,products!$A$1:$G$1,0))</f>
        <v>Rob</v>
      </c>
      <c r="J240" t="str">
        <f>INDEX(products!$A$1:$G$49,MATCH('orders '!$D240,products!$A$1:$A$49,0),MATCH('orders '!J$1,products!$A$1:$G$1,0))</f>
        <v>M</v>
      </c>
      <c r="K240" s="6">
        <f>INDEX(products!$A$1:$G$49,MATCH('orders '!$D240,products!$A$1:$A$49,0),MATCH('orders '!K$1,products!$A$1:$G$1,0))</f>
        <v>2.5</v>
      </c>
      <c r="L240" s="8">
        <f>INDEX(products!$A$1:$G$49,MATCH('orders '!$D240,products!$A$1:$A$49,0),MATCH('orders '!L$1,products!$A$1:$G$1,0))</f>
        <v>22.884999999999998</v>
      </c>
      <c r="M240" s="8">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IF(_xlfn.XLOOKUP('orders '!C241,customers!$A$1:$A$1001,customers!$C$1:$C$1001,,0)=0,"",_xlfn.XLOOKUP('orders '!C241,customers!$A$1:$A$1001,customers!$C$1:$C$1001,,0))</f>
        <v>dmagowan6n@fc2.com</v>
      </c>
      <c r="H241" s="2" t="str">
        <f>_xlfn.XLOOKUP('orders '!C241,customers!$A$1:$A$1001,customers!$G$1:$G$1001,,0)</f>
        <v>United States</v>
      </c>
      <c r="I241" t="str">
        <f>INDEX(products!$A$1:$G$49,MATCH('orders '!$D241,products!$A$1:$A$49,0),MATCH('orders '!I$1,products!$A$1:$G$1,0))</f>
        <v>Exc</v>
      </c>
      <c r="J241" t="str">
        <f>INDEX(products!$A$1:$G$49,MATCH('orders '!$D241,products!$A$1:$A$49,0),MATCH('orders '!J$1,products!$A$1:$G$1,0))</f>
        <v>L</v>
      </c>
      <c r="K241" s="6">
        <f>INDEX(products!$A$1:$G$49,MATCH('orders '!$D241,products!$A$1:$A$49,0),MATCH('orders '!K$1,products!$A$1:$G$1,0))</f>
        <v>1</v>
      </c>
      <c r="L241" s="8">
        <f>INDEX(products!$A$1:$G$49,MATCH('orders '!$D241,products!$A$1:$A$49,0),MATCH('orders '!L$1,products!$A$1:$G$1,0))</f>
        <v>14.85</v>
      </c>
      <c r="M241" s="8">
        <f t="shared" si="9"/>
        <v>59.4</v>
      </c>
      <c r="N241" t="str">
        <f t="shared" si="10"/>
        <v>Excelsa</v>
      </c>
      <c r="O241" t="str">
        <f t="shared" si="11"/>
        <v>Light</v>
      </c>
      <c r="P241" t="str">
        <f>_xlfn.XLOOKUP(Table1[[#This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IF(_xlfn.XLOOKUP('orders '!C242,customers!$A$1:$A$1001,customers!$C$1:$C$1001,,0)=0,"",_xlfn.XLOOKUP('orders '!C242,customers!$A$1:$A$1001,customers!$C$1:$C$1001,,0))</f>
        <v/>
      </c>
      <c r="H242" s="2" t="str">
        <f>_xlfn.XLOOKUP('orders '!C242,customers!$A$1:$A$1001,customers!$G$1:$G$1001,,0)</f>
        <v>United States</v>
      </c>
      <c r="I242" t="str">
        <f>INDEX(products!$A$1:$G$49,MATCH('orders '!$D242,products!$A$1:$A$49,0),MATCH('orders '!I$1,products!$A$1:$G$1,0))</f>
        <v>Ara</v>
      </c>
      <c r="J242" t="str">
        <f>INDEX(products!$A$1:$G$49,MATCH('orders '!$D242,products!$A$1:$A$49,0),MATCH('orders '!J$1,products!$A$1:$G$1,0))</f>
        <v>M</v>
      </c>
      <c r="K242" s="6">
        <f>INDEX(products!$A$1:$G$49,MATCH('orders '!$D242,products!$A$1:$A$49,0),MATCH('orders '!K$1,products!$A$1:$G$1,0))</f>
        <v>2.5</v>
      </c>
      <c r="L242" s="8">
        <f>INDEX(products!$A$1:$G$49,MATCH('orders '!$D242,products!$A$1:$A$49,0),MATCH('orders '!L$1,products!$A$1:$G$1,0))</f>
        <v>25.874999999999996</v>
      </c>
      <c r="M242" s="8">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IF(_xlfn.XLOOKUP('orders '!C243,customers!$A$1:$A$1001,customers!$C$1:$C$1001,,0)=0,"",_xlfn.XLOOKUP('orders '!C243,customers!$A$1:$A$1001,customers!$C$1:$C$1001,,0))</f>
        <v/>
      </c>
      <c r="H243" s="2" t="str">
        <f>_xlfn.XLOOKUP('orders '!C243,customers!$A$1:$A$1001,customers!$G$1:$G$1001,,0)</f>
        <v>United States</v>
      </c>
      <c r="I243" t="str">
        <f>INDEX(products!$A$1:$G$49,MATCH('orders '!$D243,products!$A$1:$A$49,0),MATCH('orders '!I$1,products!$A$1:$G$1,0))</f>
        <v>Rob</v>
      </c>
      <c r="J243" t="str">
        <f>INDEX(products!$A$1:$G$49,MATCH('orders '!$D243,products!$A$1:$A$49,0),MATCH('orders '!J$1,products!$A$1:$G$1,0))</f>
        <v>M</v>
      </c>
      <c r="K243" s="6">
        <f>INDEX(products!$A$1:$G$49,MATCH('orders '!$D243,products!$A$1:$A$49,0),MATCH('orders '!K$1,products!$A$1:$G$1,0))</f>
        <v>2.5</v>
      </c>
      <c r="L243" s="8">
        <f>INDEX(products!$A$1:$G$49,MATCH('orders '!$D243,products!$A$1:$A$49,0),MATCH('orders '!L$1,products!$A$1:$G$1,0))</f>
        <v>22.884999999999998</v>
      </c>
      <c r="M243" s="8">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IF(_xlfn.XLOOKUP('orders '!C244,customers!$A$1:$A$1001,customers!$C$1:$C$1001,,0)=0,"",_xlfn.XLOOKUP('orders '!C244,customers!$A$1:$A$1001,customers!$C$1:$C$1001,,0))</f>
        <v>srushbrooke6q@youku.com</v>
      </c>
      <c r="H244" s="2" t="str">
        <f>_xlfn.XLOOKUP('orders '!C244,customers!$A$1:$A$1001,customers!$G$1:$G$1001,,0)</f>
        <v>United States</v>
      </c>
      <c r="I244" t="str">
        <f>INDEX(products!$A$1:$G$49,MATCH('orders '!$D244,products!$A$1:$A$49,0),MATCH('orders '!I$1,products!$A$1:$G$1,0))</f>
        <v>Exc</v>
      </c>
      <c r="J244" t="str">
        <f>INDEX(products!$A$1:$G$49,MATCH('orders '!$D244,products!$A$1:$A$49,0),MATCH('orders '!J$1,products!$A$1:$G$1,0))</f>
        <v>D</v>
      </c>
      <c r="K244" s="6">
        <f>INDEX(products!$A$1:$G$49,MATCH('orders '!$D244,products!$A$1:$A$49,0),MATCH('orders '!K$1,products!$A$1:$G$1,0))</f>
        <v>1</v>
      </c>
      <c r="L244" s="8">
        <f>INDEX(products!$A$1:$G$49,MATCH('orders '!$D244,products!$A$1:$A$49,0),MATCH('orders '!L$1,products!$A$1:$G$1,0))</f>
        <v>12.15</v>
      </c>
      <c r="M244" s="8">
        <f t="shared" si="9"/>
        <v>36.450000000000003</v>
      </c>
      <c r="N244" t="str">
        <f t="shared" si="10"/>
        <v>Excelsa</v>
      </c>
      <c r="O244" t="str">
        <f t="shared" si="11"/>
        <v>Dark</v>
      </c>
      <c r="P244" t="str">
        <f>_xlfn.XLOOKUP(Table1[[#This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IF(_xlfn.XLOOKUP('orders '!C245,customers!$A$1:$A$1001,customers!$C$1:$C$1001,,0)=0,"",_xlfn.XLOOKUP('orders '!C245,customers!$A$1:$A$1001,customers!$C$1:$C$1001,,0))</f>
        <v>tdrynan6r@deviantart.com</v>
      </c>
      <c r="H245" s="2" t="str">
        <f>_xlfn.XLOOKUP('orders '!C245,customers!$A$1:$A$1001,customers!$G$1:$G$1001,,0)</f>
        <v>United States</v>
      </c>
      <c r="I245" t="str">
        <f>INDEX(products!$A$1:$G$49,MATCH('orders '!$D245,products!$A$1:$A$49,0),MATCH('orders '!I$1,products!$A$1:$G$1,0))</f>
        <v>Exc</v>
      </c>
      <c r="J245" t="str">
        <f>INDEX(products!$A$1:$G$49,MATCH('orders '!$D245,products!$A$1:$A$49,0),MATCH('orders '!J$1,products!$A$1:$G$1,0))</f>
        <v>D</v>
      </c>
      <c r="K245" s="6">
        <f>INDEX(products!$A$1:$G$49,MATCH('orders '!$D245,products!$A$1:$A$49,0),MATCH('orders '!K$1,products!$A$1:$G$1,0))</f>
        <v>0.5</v>
      </c>
      <c r="L245" s="8">
        <f>INDEX(products!$A$1:$G$49,MATCH('orders '!$D245,products!$A$1:$A$49,0),MATCH('orders '!L$1,products!$A$1:$G$1,0))</f>
        <v>7.29</v>
      </c>
      <c r="M245" s="8">
        <f t="shared" si="9"/>
        <v>29.16</v>
      </c>
      <c r="N245" t="str">
        <f t="shared" si="10"/>
        <v>Excelsa</v>
      </c>
      <c r="O245" t="str">
        <f t="shared" si="11"/>
        <v>Dark</v>
      </c>
      <c r="P245" t="str">
        <f>_xlfn.XLOOKUP(Table1[[#This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IF(_xlfn.XLOOKUP('orders '!C246,customers!$A$1:$A$1001,customers!$C$1:$C$1001,,0)=0,"",_xlfn.XLOOKUP('orders '!C246,customers!$A$1:$A$1001,customers!$C$1:$C$1001,,0))</f>
        <v>eyurkov6s@hud.gov</v>
      </c>
      <c r="H246" s="2" t="str">
        <f>_xlfn.XLOOKUP('orders '!C246,customers!$A$1:$A$1001,customers!$G$1:$G$1001,,0)</f>
        <v>United States</v>
      </c>
      <c r="I246" t="str">
        <f>INDEX(products!$A$1:$G$49,MATCH('orders '!$D246,products!$A$1:$A$49,0),MATCH('orders '!I$1,products!$A$1:$G$1,0))</f>
        <v>Lib</v>
      </c>
      <c r="J246" t="str">
        <f>INDEX(products!$A$1:$G$49,MATCH('orders '!$D246,products!$A$1:$A$49,0),MATCH('orders '!J$1,products!$A$1:$G$1,0))</f>
        <v>M</v>
      </c>
      <c r="K246" s="6">
        <f>INDEX(products!$A$1:$G$49,MATCH('orders '!$D246,products!$A$1:$A$49,0),MATCH('orders '!K$1,products!$A$1:$G$1,0))</f>
        <v>2.5</v>
      </c>
      <c r="L246" s="8">
        <f>INDEX(products!$A$1:$G$49,MATCH('orders '!$D246,products!$A$1:$A$49,0),MATCH('orders '!L$1,products!$A$1:$G$1,0))</f>
        <v>33.464999999999996</v>
      </c>
      <c r="M246" s="8">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IF(_xlfn.XLOOKUP('orders '!C247,customers!$A$1:$A$1001,customers!$C$1:$C$1001,,0)=0,"",_xlfn.XLOOKUP('orders '!C247,customers!$A$1:$A$1001,customers!$C$1:$C$1001,,0))</f>
        <v>lmallan6t@state.gov</v>
      </c>
      <c r="H247" s="2" t="str">
        <f>_xlfn.XLOOKUP('orders '!C247,customers!$A$1:$A$1001,customers!$G$1:$G$1001,,0)</f>
        <v>United States</v>
      </c>
      <c r="I247" t="str">
        <f>INDEX(products!$A$1:$G$49,MATCH('orders '!$D247,products!$A$1:$A$49,0),MATCH('orders '!I$1,products!$A$1:$G$1,0))</f>
        <v>Lib</v>
      </c>
      <c r="J247" t="str">
        <f>INDEX(products!$A$1:$G$49,MATCH('orders '!$D247,products!$A$1:$A$49,0),MATCH('orders '!J$1,products!$A$1:$G$1,0))</f>
        <v>L</v>
      </c>
      <c r="K247" s="6">
        <f>INDEX(products!$A$1:$G$49,MATCH('orders '!$D247,products!$A$1:$A$49,0),MATCH('orders '!K$1,products!$A$1:$G$1,0))</f>
        <v>0.2</v>
      </c>
      <c r="L247" s="8">
        <f>INDEX(products!$A$1:$G$49,MATCH('orders '!$D247,products!$A$1:$A$49,0),MATCH('orders '!L$1,products!$A$1:$G$1,0))</f>
        <v>4.7549999999999999</v>
      </c>
      <c r="M247" s="8">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IF(_xlfn.XLOOKUP('orders '!C248,customers!$A$1:$A$1001,customers!$C$1:$C$1001,,0)=0,"",_xlfn.XLOOKUP('orders '!C248,customers!$A$1:$A$1001,customers!$C$1:$C$1001,,0))</f>
        <v>gbentjens6u@netlog.com</v>
      </c>
      <c r="H248" s="2" t="str">
        <f>_xlfn.XLOOKUP('orders '!C248,customers!$A$1:$A$1001,customers!$G$1:$G$1001,,0)</f>
        <v>United Kingdom</v>
      </c>
      <c r="I248" t="str">
        <f>INDEX(products!$A$1:$G$49,MATCH('orders '!$D248,products!$A$1:$A$49,0),MATCH('orders '!I$1,products!$A$1:$G$1,0))</f>
        <v>Lib</v>
      </c>
      <c r="J248" t="str">
        <f>INDEX(products!$A$1:$G$49,MATCH('orders '!$D248,products!$A$1:$A$49,0),MATCH('orders '!J$1,products!$A$1:$G$1,0))</f>
        <v>D</v>
      </c>
      <c r="K248" s="6">
        <f>INDEX(products!$A$1:$G$49,MATCH('orders '!$D248,products!$A$1:$A$49,0),MATCH('orders '!K$1,products!$A$1:$G$1,0))</f>
        <v>1</v>
      </c>
      <c r="L248" s="8">
        <f>INDEX(products!$A$1:$G$49,MATCH('orders '!$D248,products!$A$1:$A$49,0),MATCH('orders '!L$1,products!$A$1:$G$1,0))</f>
        <v>12.95</v>
      </c>
      <c r="M248" s="8">
        <f t="shared" si="9"/>
        <v>38.849999999999994</v>
      </c>
      <c r="N248" t="str">
        <f t="shared" si="10"/>
        <v>Liberica</v>
      </c>
      <c r="O248" t="str">
        <f t="shared" si="11"/>
        <v>Dark</v>
      </c>
      <c r="P248" t="str">
        <f>_xlfn.XLOOKUP(Table1[[#This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IF(_xlfn.XLOOKUP('orders '!C249,customers!$A$1:$A$1001,customers!$C$1:$C$1001,,0)=0,"",_xlfn.XLOOKUP('orders '!C249,customers!$A$1:$A$1001,customers!$C$1:$C$1001,,0))</f>
        <v/>
      </c>
      <c r="H249" s="2" t="str">
        <f>_xlfn.XLOOKUP('orders '!C249,customers!$A$1:$A$1001,customers!$G$1:$G$1001,,0)</f>
        <v>Ireland</v>
      </c>
      <c r="I249" t="str">
        <f>INDEX(products!$A$1:$G$49,MATCH('orders '!$D249,products!$A$1:$A$49,0),MATCH('orders '!I$1,products!$A$1:$G$1,0))</f>
        <v>Rob</v>
      </c>
      <c r="J249" t="str">
        <f>INDEX(products!$A$1:$G$49,MATCH('orders '!$D249,products!$A$1:$A$49,0),MATCH('orders '!J$1,products!$A$1:$G$1,0))</f>
        <v>L</v>
      </c>
      <c r="K249" s="6">
        <f>INDEX(products!$A$1:$G$49,MATCH('orders '!$D249,products!$A$1:$A$49,0),MATCH('orders '!K$1,products!$A$1:$G$1,0))</f>
        <v>0.2</v>
      </c>
      <c r="L249" s="8">
        <f>INDEX(products!$A$1:$G$49,MATCH('orders '!$D249,products!$A$1:$A$49,0),MATCH('orders '!L$1,products!$A$1:$G$1,0))</f>
        <v>3.5849999999999995</v>
      </c>
      <c r="M249" s="8">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IF(_xlfn.XLOOKUP('orders '!C250,customers!$A$1:$A$1001,customers!$C$1:$C$1001,,0)=0,"",_xlfn.XLOOKUP('orders '!C250,customers!$A$1:$A$1001,customers!$C$1:$C$1001,,0))</f>
        <v>lentwistle6w@omniture.com</v>
      </c>
      <c r="H250" s="2" t="str">
        <f>_xlfn.XLOOKUP('orders '!C250,customers!$A$1:$A$1001,customers!$G$1:$G$1001,,0)</f>
        <v>United States</v>
      </c>
      <c r="I250" t="str">
        <f>INDEX(products!$A$1:$G$49,MATCH('orders '!$D250,products!$A$1:$A$49,0),MATCH('orders '!I$1,products!$A$1:$G$1,0))</f>
        <v>Ara</v>
      </c>
      <c r="J250" t="str">
        <f>INDEX(products!$A$1:$G$49,MATCH('orders '!$D250,products!$A$1:$A$49,0),MATCH('orders '!J$1,products!$A$1:$G$1,0))</f>
        <v>D</v>
      </c>
      <c r="K250" s="6">
        <f>INDEX(products!$A$1:$G$49,MATCH('orders '!$D250,products!$A$1:$A$49,0),MATCH('orders '!K$1,products!$A$1:$G$1,0))</f>
        <v>1</v>
      </c>
      <c r="L250" s="8">
        <f>INDEX(products!$A$1:$G$49,MATCH('orders '!$D250,products!$A$1:$A$49,0),MATCH('orders '!L$1,products!$A$1:$G$1,0))</f>
        <v>9.9499999999999993</v>
      </c>
      <c r="M250" s="8">
        <f t="shared" si="9"/>
        <v>9.9499999999999993</v>
      </c>
      <c r="N250" t="str">
        <f t="shared" si="10"/>
        <v>Arabica</v>
      </c>
      <c r="O250" t="str">
        <f t="shared" si="11"/>
        <v>Dark</v>
      </c>
      <c r="P250" t="str">
        <f>_xlfn.XLOOKUP(Table1[[#This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IF(_xlfn.XLOOKUP('orders '!C251,customers!$A$1:$A$1001,customers!$C$1:$C$1001,,0)=0,"",_xlfn.XLOOKUP('orders '!C251,customers!$A$1:$A$1001,customers!$C$1:$C$1001,,0))</f>
        <v>zkiffe74@cyberchimps.com</v>
      </c>
      <c r="H251" s="2" t="str">
        <f>_xlfn.XLOOKUP('orders '!C251,customers!$A$1:$A$1001,customers!$G$1:$G$1001,,0)</f>
        <v>United States</v>
      </c>
      <c r="I251" t="str">
        <f>INDEX(products!$A$1:$G$49,MATCH('orders '!$D251,products!$A$1:$A$49,0),MATCH('orders '!I$1,products!$A$1:$G$1,0))</f>
        <v>Lib</v>
      </c>
      <c r="J251" t="str">
        <f>INDEX(products!$A$1:$G$49,MATCH('orders '!$D251,products!$A$1:$A$49,0),MATCH('orders '!J$1,products!$A$1:$G$1,0))</f>
        <v>L</v>
      </c>
      <c r="K251" s="6">
        <f>INDEX(products!$A$1:$G$49,MATCH('orders '!$D251,products!$A$1:$A$49,0),MATCH('orders '!K$1,products!$A$1:$G$1,0))</f>
        <v>1</v>
      </c>
      <c r="L251" s="8">
        <f>INDEX(products!$A$1:$G$49,MATCH('orders '!$D251,products!$A$1:$A$49,0),MATCH('orders '!L$1,products!$A$1:$G$1,0))</f>
        <v>15.85</v>
      </c>
      <c r="M251" s="8">
        <f t="shared" si="9"/>
        <v>15.85</v>
      </c>
      <c r="N251" t="str">
        <f t="shared" si="10"/>
        <v>Liberica</v>
      </c>
      <c r="O251" t="str">
        <f t="shared" si="11"/>
        <v>Light</v>
      </c>
      <c r="P251" t="str">
        <f>_xlfn.XLOOKUP(Table1[[#This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IF(_xlfn.XLOOKUP('orders '!C252,customers!$A$1:$A$1001,customers!$C$1:$C$1001,,0)=0,"",_xlfn.XLOOKUP('orders '!C252,customers!$A$1:$A$1001,customers!$C$1:$C$1001,,0))</f>
        <v>macott6y@pagesperso-orange.fr</v>
      </c>
      <c r="H252" s="2" t="str">
        <f>_xlfn.XLOOKUP('orders '!C252,customers!$A$1:$A$1001,customers!$G$1:$G$1001,,0)</f>
        <v>United States</v>
      </c>
      <c r="I252" t="str">
        <f>INDEX(products!$A$1:$G$49,MATCH('orders '!$D252,products!$A$1:$A$49,0),MATCH('orders '!I$1,products!$A$1:$G$1,0))</f>
        <v>Rob</v>
      </c>
      <c r="J252" t="str">
        <f>INDEX(products!$A$1:$G$49,MATCH('orders '!$D252,products!$A$1:$A$49,0),MATCH('orders '!J$1,products!$A$1:$G$1,0))</f>
        <v>M</v>
      </c>
      <c r="K252" s="6">
        <f>INDEX(products!$A$1:$G$49,MATCH('orders '!$D252,products!$A$1:$A$49,0),MATCH('orders '!K$1,products!$A$1:$G$1,0))</f>
        <v>0.2</v>
      </c>
      <c r="L252" s="8">
        <f>INDEX(products!$A$1:$G$49,MATCH('orders '!$D252,products!$A$1:$A$49,0),MATCH('orders '!L$1,products!$A$1:$G$1,0))</f>
        <v>2.9849999999999999</v>
      </c>
      <c r="M252" s="8">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IF(_xlfn.XLOOKUP('orders '!C253,customers!$A$1:$A$1001,customers!$C$1:$C$1001,,0)=0,"",_xlfn.XLOOKUP('orders '!C253,customers!$A$1:$A$1001,customers!$C$1:$C$1001,,0))</f>
        <v>cheaviside6z@rediff.com</v>
      </c>
      <c r="H253" s="2" t="str">
        <f>_xlfn.XLOOKUP('orders '!C253,customers!$A$1:$A$1001,customers!$G$1:$G$1001,,0)</f>
        <v>United States</v>
      </c>
      <c r="I253" t="str">
        <f>INDEX(products!$A$1:$G$49,MATCH('orders '!$D253,products!$A$1:$A$49,0),MATCH('orders '!I$1,products!$A$1:$G$1,0))</f>
        <v>Exc</v>
      </c>
      <c r="J253" t="str">
        <f>INDEX(products!$A$1:$G$49,MATCH('orders '!$D253,products!$A$1:$A$49,0),MATCH('orders '!J$1,products!$A$1:$G$1,0))</f>
        <v>M</v>
      </c>
      <c r="K253" s="6">
        <f>INDEX(products!$A$1:$G$49,MATCH('orders '!$D253,products!$A$1:$A$49,0),MATCH('orders '!K$1,products!$A$1:$G$1,0))</f>
        <v>1</v>
      </c>
      <c r="L253" s="8">
        <f>INDEX(products!$A$1:$G$49,MATCH('orders '!$D253,products!$A$1:$A$49,0),MATCH('orders '!L$1,products!$A$1:$G$1,0))</f>
        <v>13.75</v>
      </c>
      <c r="M253" s="8">
        <f t="shared" si="9"/>
        <v>68.75</v>
      </c>
      <c r="N253" t="str">
        <f t="shared" si="10"/>
        <v>Excelsa</v>
      </c>
      <c r="O253" t="str">
        <f t="shared" si="11"/>
        <v>Medium</v>
      </c>
      <c r="P253" t="str">
        <f>_xlfn.XLOOKUP(Table1[[#This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IF(_xlfn.XLOOKUP('orders '!C254,customers!$A$1:$A$1001,customers!$C$1:$C$1001,,0)=0,"",_xlfn.XLOOKUP('orders '!C254,customers!$A$1:$A$1001,customers!$C$1:$C$1001,,0))</f>
        <v/>
      </c>
      <c r="H254" s="2" t="str">
        <f>_xlfn.XLOOKUP('orders '!C254,customers!$A$1:$A$1001,customers!$G$1:$G$1001,,0)</f>
        <v>United States</v>
      </c>
      <c r="I254" t="str">
        <f>INDEX(products!$A$1:$G$49,MATCH('orders '!$D254,products!$A$1:$A$49,0),MATCH('orders '!I$1,products!$A$1:$G$1,0))</f>
        <v>Ara</v>
      </c>
      <c r="J254" t="str">
        <f>INDEX(products!$A$1:$G$49,MATCH('orders '!$D254,products!$A$1:$A$49,0),MATCH('orders '!J$1,products!$A$1:$G$1,0))</f>
        <v>D</v>
      </c>
      <c r="K254" s="6">
        <f>INDEX(products!$A$1:$G$49,MATCH('orders '!$D254,products!$A$1:$A$49,0),MATCH('orders '!K$1,products!$A$1:$G$1,0))</f>
        <v>1</v>
      </c>
      <c r="L254" s="8">
        <f>INDEX(products!$A$1:$G$49,MATCH('orders '!$D254,products!$A$1:$A$49,0),MATCH('orders '!L$1,products!$A$1:$G$1,0))</f>
        <v>9.9499999999999993</v>
      </c>
      <c r="M254" s="8">
        <f t="shared" si="9"/>
        <v>29.849999999999998</v>
      </c>
      <c r="N254" t="str">
        <f t="shared" si="10"/>
        <v>Arabica</v>
      </c>
      <c r="O254" t="str">
        <f t="shared" si="11"/>
        <v>Dark</v>
      </c>
      <c r="P254" t="str">
        <f>_xlfn.XLOOKUP(Table1[[#This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IF(_xlfn.XLOOKUP('orders '!C255,customers!$A$1:$A$1001,customers!$C$1:$C$1001,,0)=0,"",_xlfn.XLOOKUP('orders '!C255,customers!$A$1:$A$1001,customers!$C$1:$C$1001,,0))</f>
        <v>lkernan71@wsj.com</v>
      </c>
      <c r="H255" s="2" t="str">
        <f>_xlfn.XLOOKUP('orders '!C255,customers!$A$1:$A$1001,customers!$G$1:$G$1001,,0)</f>
        <v>United States</v>
      </c>
      <c r="I255" t="str">
        <f>INDEX(products!$A$1:$G$49,MATCH('orders '!$D255,products!$A$1:$A$49,0),MATCH('orders '!I$1,products!$A$1:$G$1,0))</f>
        <v>Lib</v>
      </c>
      <c r="J255" t="str">
        <f>INDEX(products!$A$1:$G$49,MATCH('orders '!$D255,products!$A$1:$A$49,0),MATCH('orders '!J$1,products!$A$1:$G$1,0))</f>
        <v>M</v>
      </c>
      <c r="K255" s="6">
        <f>INDEX(products!$A$1:$G$49,MATCH('orders '!$D255,products!$A$1:$A$49,0),MATCH('orders '!K$1,products!$A$1:$G$1,0))</f>
        <v>1</v>
      </c>
      <c r="L255" s="8">
        <f>INDEX(products!$A$1:$G$49,MATCH('orders '!$D255,products!$A$1:$A$49,0),MATCH('orders '!L$1,products!$A$1:$G$1,0))</f>
        <v>14.55</v>
      </c>
      <c r="M255" s="8">
        <f t="shared" si="9"/>
        <v>58.2</v>
      </c>
      <c r="N255" t="str">
        <f t="shared" si="10"/>
        <v>Liberica</v>
      </c>
      <c r="O255" t="str">
        <f t="shared" si="11"/>
        <v>Medium</v>
      </c>
      <c r="P255" t="str">
        <f>_xlfn.XLOOKUP(Table1[[#This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IF(_xlfn.XLOOKUP('orders '!C256,customers!$A$1:$A$1001,customers!$C$1:$C$1001,,0)=0,"",_xlfn.XLOOKUP('orders '!C256,customers!$A$1:$A$1001,customers!$C$1:$C$1001,,0))</f>
        <v>rmclae72@dailymotion.com</v>
      </c>
      <c r="H256" s="2" t="str">
        <f>_xlfn.XLOOKUP('orders '!C256,customers!$A$1:$A$1001,customers!$G$1:$G$1001,,0)</f>
        <v>United Kingdom</v>
      </c>
      <c r="I256" t="str">
        <f>INDEX(products!$A$1:$G$49,MATCH('orders '!$D256,products!$A$1:$A$49,0),MATCH('orders '!I$1,products!$A$1:$G$1,0))</f>
        <v>Rob</v>
      </c>
      <c r="J256" t="str">
        <f>INDEX(products!$A$1:$G$49,MATCH('orders '!$D256,products!$A$1:$A$49,0),MATCH('orders '!J$1,products!$A$1:$G$1,0))</f>
        <v>L</v>
      </c>
      <c r="K256" s="6">
        <f>INDEX(products!$A$1:$G$49,MATCH('orders '!$D256,products!$A$1:$A$49,0),MATCH('orders '!K$1,products!$A$1:$G$1,0))</f>
        <v>0.5</v>
      </c>
      <c r="L256" s="8">
        <f>INDEX(products!$A$1:$G$49,MATCH('orders '!$D256,products!$A$1:$A$49,0),MATCH('orders '!L$1,products!$A$1:$G$1,0))</f>
        <v>7.169999999999999</v>
      </c>
      <c r="M256" s="8">
        <f t="shared" si="9"/>
        <v>28.679999999999996</v>
      </c>
      <c r="N256" t="str">
        <f t="shared" si="10"/>
        <v>Robusta</v>
      </c>
      <c r="O256" t="str">
        <f t="shared" si="11"/>
        <v>Light</v>
      </c>
      <c r="P256" t="str">
        <f>_xlfn.XLOOKUP(Table1[[#This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IF(_xlfn.XLOOKUP('orders '!C257,customers!$A$1:$A$1001,customers!$C$1:$C$1001,,0)=0,"",_xlfn.XLOOKUP('orders '!C257,customers!$A$1:$A$1001,customers!$C$1:$C$1001,,0))</f>
        <v>cblowfelde73@ustream.tv</v>
      </c>
      <c r="H257" s="2" t="str">
        <f>_xlfn.XLOOKUP('orders '!C257,customers!$A$1:$A$1001,customers!$G$1:$G$1001,,0)</f>
        <v>United States</v>
      </c>
      <c r="I257" t="str">
        <f>INDEX(products!$A$1:$G$49,MATCH('orders '!$D257,products!$A$1:$A$49,0),MATCH('orders '!I$1,products!$A$1:$G$1,0))</f>
        <v>Rob</v>
      </c>
      <c r="J257" t="str">
        <f>INDEX(products!$A$1:$G$49,MATCH('orders '!$D257,products!$A$1:$A$49,0),MATCH('orders '!J$1,products!$A$1:$G$1,0))</f>
        <v>L</v>
      </c>
      <c r="K257" s="6">
        <f>INDEX(products!$A$1:$G$49,MATCH('orders '!$D257,products!$A$1:$A$49,0),MATCH('orders '!K$1,products!$A$1:$G$1,0))</f>
        <v>0.5</v>
      </c>
      <c r="L257" s="8">
        <f>INDEX(products!$A$1:$G$49,MATCH('orders '!$D257,products!$A$1:$A$49,0),MATCH('orders '!L$1,products!$A$1:$G$1,0))</f>
        <v>7.169999999999999</v>
      </c>
      <c r="M257" s="8">
        <f t="shared" si="9"/>
        <v>21.509999999999998</v>
      </c>
      <c r="N257" t="str">
        <f t="shared" si="10"/>
        <v>Robusta</v>
      </c>
      <c r="O257" t="str">
        <f t="shared" si="11"/>
        <v>Light</v>
      </c>
      <c r="P257" t="str">
        <f>_xlfn.XLOOKUP(Table1[[#This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IF(_xlfn.XLOOKUP('orders '!C258,customers!$A$1:$A$1001,customers!$C$1:$C$1001,,0)=0,"",_xlfn.XLOOKUP('orders '!C258,customers!$A$1:$A$1001,customers!$C$1:$C$1001,,0))</f>
        <v>zkiffe74@cyberchimps.com</v>
      </c>
      <c r="H258" s="2" t="str">
        <f>_xlfn.XLOOKUP('orders '!C258,customers!$A$1:$A$1001,customers!$G$1:$G$1001,,0)</f>
        <v>United States</v>
      </c>
      <c r="I258" t="str">
        <f>INDEX(products!$A$1:$G$49,MATCH('orders '!$D258,products!$A$1:$A$49,0),MATCH('orders '!I$1,products!$A$1:$G$1,0))</f>
        <v>Lib</v>
      </c>
      <c r="J258" t="str">
        <f>INDEX(products!$A$1:$G$49,MATCH('orders '!$D258,products!$A$1:$A$49,0),MATCH('orders '!J$1,products!$A$1:$G$1,0))</f>
        <v>M</v>
      </c>
      <c r="K258" s="6">
        <f>INDEX(products!$A$1:$G$49,MATCH('orders '!$D258,products!$A$1:$A$49,0),MATCH('orders '!K$1,products!$A$1:$G$1,0))</f>
        <v>0.5</v>
      </c>
      <c r="L258" s="8">
        <f>INDEX(products!$A$1:$G$49,MATCH('orders '!$D258,products!$A$1:$A$49,0),MATCH('orders '!L$1,products!$A$1:$G$1,0))</f>
        <v>8.73</v>
      </c>
      <c r="M258" s="8">
        <f t="shared" si="9"/>
        <v>17.46</v>
      </c>
      <c r="N258" t="str">
        <f t="shared" si="10"/>
        <v>Liberica</v>
      </c>
      <c r="O258" t="str">
        <f t="shared" si="11"/>
        <v>Medium</v>
      </c>
      <c r="P258" t="str">
        <f>_xlfn.XLOOKUP(Table1[[#This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IF(_xlfn.XLOOKUP('orders '!C259,customers!$A$1:$A$1001,customers!$C$1:$C$1001,,0)=0,"",_xlfn.XLOOKUP('orders '!C259,customers!$A$1:$A$1001,customers!$C$1:$C$1001,,0))</f>
        <v>docalleran75@ucla.edu</v>
      </c>
      <c r="H259" s="2" t="str">
        <f>_xlfn.XLOOKUP('orders '!C259,customers!$A$1:$A$1001,customers!$G$1:$G$1001,,0)</f>
        <v>United States</v>
      </c>
      <c r="I259" t="str">
        <f>INDEX(products!$A$1:$G$49,MATCH('orders '!$D259,products!$A$1:$A$49,0),MATCH('orders '!I$1,products!$A$1:$G$1,0))</f>
        <v>Exc</v>
      </c>
      <c r="J259" t="str">
        <f>INDEX(products!$A$1:$G$49,MATCH('orders '!$D259,products!$A$1:$A$49,0),MATCH('orders '!J$1,products!$A$1:$G$1,0))</f>
        <v>D</v>
      </c>
      <c r="K259" s="6">
        <f>INDEX(products!$A$1:$G$49,MATCH('orders '!$D259,products!$A$1:$A$49,0),MATCH('orders '!K$1,products!$A$1:$G$1,0))</f>
        <v>2.5</v>
      </c>
      <c r="L259" s="8">
        <f>INDEX(products!$A$1:$G$49,MATCH('orders '!$D259,products!$A$1:$A$49,0),MATCH('orders '!L$1,products!$A$1:$G$1,0))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IF(_xlfn.XLOOKUP('orders '!C260,customers!$A$1:$A$1001,customers!$C$1:$C$1001,,0)=0,"",_xlfn.XLOOKUP('orders '!C260,customers!$A$1:$A$1001,customers!$C$1:$C$1001,,0))</f>
        <v>ccromwell76@desdev.cn</v>
      </c>
      <c r="H260" s="2" t="str">
        <f>_xlfn.XLOOKUP('orders '!C260,customers!$A$1:$A$1001,customers!$G$1:$G$1001,,0)</f>
        <v>United States</v>
      </c>
      <c r="I260" t="str">
        <f>INDEX(products!$A$1:$G$49,MATCH('orders '!$D260,products!$A$1:$A$49,0),MATCH('orders '!I$1,products!$A$1:$G$1,0))</f>
        <v>Exc</v>
      </c>
      <c r="J260" t="str">
        <f>INDEX(products!$A$1:$G$49,MATCH('orders '!$D260,products!$A$1:$A$49,0),MATCH('orders '!J$1,products!$A$1:$G$1,0))</f>
        <v>D</v>
      </c>
      <c r="K260" s="6">
        <f>INDEX(products!$A$1:$G$49,MATCH('orders '!$D260,products!$A$1:$A$49,0),MATCH('orders '!K$1,products!$A$1:$G$1,0))</f>
        <v>2.5</v>
      </c>
      <c r="L260" s="8">
        <f>INDEX(products!$A$1:$G$49,MATCH('orders '!$D260,products!$A$1:$A$49,0),MATCH('orders '!L$1,products!$A$1:$G$1,0))</f>
        <v>27.945</v>
      </c>
      <c r="M260" s="8">
        <f t="shared" si="12"/>
        <v>139.72499999999999</v>
      </c>
      <c r="N260" t="str">
        <f t="shared" si="13"/>
        <v>Excelsa</v>
      </c>
      <c r="O260" t="str">
        <f t="shared" si="14"/>
        <v>Dark</v>
      </c>
      <c r="P260" t="str">
        <f>_xlfn.XLOOKUP(Table1[[#This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IF(_xlfn.XLOOKUP('orders '!C261,customers!$A$1:$A$1001,customers!$C$1:$C$1001,,0)=0,"",_xlfn.XLOOKUP('orders '!C261,customers!$A$1:$A$1001,customers!$C$1:$C$1001,,0))</f>
        <v>ihay77@lulu.com</v>
      </c>
      <c r="H261" s="2" t="str">
        <f>_xlfn.XLOOKUP('orders '!C261,customers!$A$1:$A$1001,customers!$G$1:$G$1001,,0)</f>
        <v>United Kingdom</v>
      </c>
      <c r="I261" t="str">
        <f>INDEX(products!$A$1:$G$49,MATCH('orders '!$D261,products!$A$1:$A$49,0),MATCH('orders '!I$1,products!$A$1:$G$1,0))</f>
        <v>Rob</v>
      </c>
      <c r="J261" t="str">
        <f>INDEX(products!$A$1:$G$49,MATCH('orders '!$D261,products!$A$1:$A$49,0),MATCH('orders '!J$1,products!$A$1:$G$1,0))</f>
        <v>M</v>
      </c>
      <c r="K261" s="6">
        <f>INDEX(products!$A$1:$G$49,MATCH('orders '!$D261,products!$A$1:$A$49,0),MATCH('orders '!K$1,products!$A$1:$G$1,0))</f>
        <v>0.2</v>
      </c>
      <c r="L261" s="8">
        <f>INDEX(products!$A$1:$G$49,MATCH('orders '!$D261,products!$A$1:$A$49,0),MATCH('orders '!L$1,products!$A$1:$G$1,0))</f>
        <v>2.9849999999999999</v>
      </c>
      <c r="M261" s="8">
        <f t="shared" si="12"/>
        <v>5.97</v>
      </c>
      <c r="N261" t="str">
        <f t="shared" si="13"/>
        <v>Robusta</v>
      </c>
      <c r="O261" t="str">
        <f t="shared" si="14"/>
        <v>Medium</v>
      </c>
      <c r="P261" t="str">
        <f>_xlfn.XLOOKUP(Table1[[#This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IF(_xlfn.XLOOKUP('orders '!C262,customers!$A$1:$A$1001,customers!$C$1:$C$1001,,0)=0,"",_xlfn.XLOOKUP('orders '!C262,customers!$A$1:$A$1001,customers!$C$1:$C$1001,,0))</f>
        <v>ttaffarello78@sciencedaily.com</v>
      </c>
      <c r="H262" s="2" t="str">
        <f>_xlfn.XLOOKUP('orders '!C262,customers!$A$1:$A$1001,customers!$G$1:$G$1001,,0)</f>
        <v>United States</v>
      </c>
      <c r="I262" t="str">
        <f>INDEX(products!$A$1:$G$49,MATCH('orders '!$D262,products!$A$1:$A$49,0),MATCH('orders '!I$1,products!$A$1:$G$1,0))</f>
        <v>Rob</v>
      </c>
      <c r="J262" t="str">
        <f>INDEX(products!$A$1:$G$49,MATCH('orders '!$D262,products!$A$1:$A$49,0),MATCH('orders '!J$1,products!$A$1:$G$1,0))</f>
        <v>L</v>
      </c>
      <c r="K262" s="6">
        <f>INDEX(products!$A$1:$G$49,MATCH('orders '!$D262,products!$A$1:$A$49,0),MATCH('orders '!K$1,products!$A$1:$G$1,0))</f>
        <v>2.5</v>
      </c>
      <c r="L262" s="8">
        <f>INDEX(products!$A$1:$G$49,MATCH('orders '!$D262,products!$A$1:$A$49,0),MATCH('orders '!L$1,products!$A$1:$G$1,0))</f>
        <v>27.484999999999996</v>
      </c>
      <c r="M262" s="8">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IF(_xlfn.XLOOKUP('orders '!C263,customers!$A$1:$A$1001,customers!$C$1:$C$1001,,0)=0,"",_xlfn.XLOOKUP('orders '!C263,customers!$A$1:$A$1001,customers!$C$1:$C$1001,,0))</f>
        <v>mcanty79@jigsy.com</v>
      </c>
      <c r="H263" s="2" t="str">
        <f>_xlfn.XLOOKUP('orders '!C263,customers!$A$1:$A$1001,customers!$G$1:$G$1001,,0)</f>
        <v>United States</v>
      </c>
      <c r="I263" t="str">
        <f>INDEX(products!$A$1:$G$49,MATCH('orders '!$D263,products!$A$1:$A$49,0),MATCH('orders '!I$1,products!$A$1:$G$1,0))</f>
        <v>Rob</v>
      </c>
      <c r="J263" t="str">
        <f>INDEX(products!$A$1:$G$49,MATCH('orders '!$D263,products!$A$1:$A$49,0),MATCH('orders '!J$1,products!$A$1:$G$1,0))</f>
        <v>L</v>
      </c>
      <c r="K263" s="6">
        <f>INDEX(products!$A$1:$G$49,MATCH('orders '!$D263,products!$A$1:$A$49,0),MATCH('orders '!K$1,products!$A$1:$G$1,0))</f>
        <v>1</v>
      </c>
      <c r="L263" s="8">
        <f>INDEX(products!$A$1:$G$49,MATCH('orders '!$D263,products!$A$1:$A$49,0),MATCH('orders '!L$1,products!$A$1:$G$1,0))</f>
        <v>11.95</v>
      </c>
      <c r="M263" s="8">
        <f t="shared" si="12"/>
        <v>59.75</v>
      </c>
      <c r="N263" t="str">
        <f t="shared" si="13"/>
        <v>Robusta</v>
      </c>
      <c r="O263" t="str">
        <f t="shared" si="14"/>
        <v>Light</v>
      </c>
      <c r="P263" t="str">
        <f>_xlfn.XLOOKUP(Table1[[#This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IF(_xlfn.XLOOKUP('orders '!C264,customers!$A$1:$A$1001,customers!$C$1:$C$1001,,0)=0,"",_xlfn.XLOOKUP('orders '!C264,customers!$A$1:$A$1001,customers!$C$1:$C$1001,,0))</f>
        <v>jkopke7a@auda.org.au</v>
      </c>
      <c r="H264" s="2" t="str">
        <f>_xlfn.XLOOKUP('orders '!C264,customers!$A$1:$A$1001,customers!$G$1:$G$1001,,0)</f>
        <v>United States</v>
      </c>
      <c r="I264" t="str">
        <f>INDEX(products!$A$1:$G$49,MATCH('orders '!$D264,products!$A$1:$A$49,0),MATCH('orders '!I$1,products!$A$1:$G$1,0))</f>
        <v>Exc</v>
      </c>
      <c r="J264" t="str">
        <f>INDEX(products!$A$1:$G$49,MATCH('orders '!$D264,products!$A$1:$A$49,0),MATCH('orders '!J$1,products!$A$1:$G$1,0))</f>
        <v>M</v>
      </c>
      <c r="K264" s="6">
        <f>INDEX(products!$A$1:$G$49,MATCH('orders '!$D264,products!$A$1:$A$49,0),MATCH('orders '!K$1,products!$A$1:$G$1,0))</f>
        <v>1</v>
      </c>
      <c r="L264" s="8">
        <f>INDEX(products!$A$1:$G$49,MATCH('orders '!$D264,products!$A$1:$A$49,0),MATCH('orders '!L$1,products!$A$1:$G$1,0))</f>
        <v>13.75</v>
      </c>
      <c r="M264" s="8">
        <f t="shared" si="12"/>
        <v>41.25</v>
      </c>
      <c r="N264" t="str">
        <f t="shared" si="13"/>
        <v>Excelsa</v>
      </c>
      <c r="O264" t="str">
        <f t="shared" si="14"/>
        <v>Medium</v>
      </c>
      <c r="P264" t="str">
        <f>_xlfn.XLOOKUP(Table1[[#This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IF(_xlfn.XLOOKUP('orders '!C265,customers!$A$1:$A$1001,customers!$C$1:$C$1001,,0)=0,"",_xlfn.XLOOKUP('orders '!C265,customers!$A$1:$A$1001,customers!$C$1:$C$1001,,0))</f>
        <v/>
      </c>
      <c r="H265" s="2" t="str">
        <f>_xlfn.XLOOKUP('orders '!C265,customers!$A$1:$A$1001,customers!$G$1:$G$1001,,0)</f>
        <v>United States</v>
      </c>
      <c r="I265" t="str">
        <f>INDEX(products!$A$1:$G$49,MATCH('orders '!$D265,products!$A$1:$A$49,0),MATCH('orders '!I$1,products!$A$1:$G$1,0))</f>
        <v>Lib</v>
      </c>
      <c r="J265" t="str">
        <f>INDEX(products!$A$1:$G$49,MATCH('orders '!$D265,products!$A$1:$A$49,0),MATCH('orders '!J$1,products!$A$1:$G$1,0))</f>
        <v>M</v>
      </c>
      <c r="K265" s="6">
        <f>INDEX(products!$A$1:$G$49,MATCH('orders '!$D265,products!$A$1:$A$49,0),MATCH('orders '!K$1,products!$A$1:$G$1,0))</f>
        <v>2.5</v>
      </c>
      <c r="L265" s="8">
        <f>INDEX(products!$A$1:$G$49,MATCH('orders '!$D265,products!$A$1:$A$49,0),MATCH('orders '!L$1,products!$A$1:$G$1,0))</f>
        <v>33.464999999999996</v>
      </c>
      <c r="M265" s="8">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IF(_xlfn.XLOOKUP('orders '!C266,customers!$A$1:$A$1001,customers!$C$1:$C$1001,,0)=0,"",_xlfn.XLOOKUP('orders '!C266,customers!$A$1:$A$1001,customers!$C$1:$C$1001,,0))</f>
        <v/>
      </c>
      <c r="H266" s="2" t="str">
        <f>_xlfn.XLOOKUP('orders '!C266,customers!$A$1:$A$1001,customers!$G$1:$G$1001,,0)</f>
        <v>Ireland</v>
      </c>
      <c r="I266" t="str">
        <f>INDEX(products!$A$1:$G$49,MATCH('orders '!$D266,products!$A$1:$A$49,0),MATCH('orders '!I$1,products!$A$1:$G$1,0))</f>
        <v>Rob</v>
      </c>
      <c r="J266" t="str">
        <f>INDEX(products!$A$1:$G$49,MATCH('orders '!$D266,products!$A$1:$A$49,0),MATCH('orders '!J$1,products!$A$1:$G$1,0))</f>
        <v>L</v>
      </c>
      <c r="K266" s="6">
        <f>INDEX(products!$A$1:$G$49,MATCH('orders '!$D266,products!$A$1:$A$49,0),MATCH('orders '!K$1,products!$A$1:$G$1,0))</f>
        <v>1</v>
      </c>
      <c r="L266" s="8">
        <f>INDEX(products!$A$1:$G$49,MATCH('orders '!$D266,products!$A$1:$A$49,0),MATCH('orders '!L$1,products!$A$1:$G$1,0))</f>
        <v>11.95</v>
      </c>
      <c r="M266" s="8">
        <f t="shared" si="12"/>
        <v>59.75</v>
      </c>
      <c r="N266" t="str">
        <f t="shared" si="13"/>
        <v>Robusta</v>
      </c>
      <c r="O266" t="str">
        <f t="shared" si="14"/>
        <v>Light</v>
      </c>
      <c r="P266" t="str">
        <f>_xlfn.XLOOKUP(Table1[[#This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IF(_xlfn.XLOOKUP('orders '!C267,customers!$A$1:$A$1001,customers!$C$1:$C$1001,,0)=0,"",_xlfn.XLOOKUP('orders '!C267,customers!$A$1:$A$1001,customers!$C$1:$C$1001,,0))</f>
        <v>vhellmore7d@bbc.co.uk</v>
      </c>
      <c r="H267" s="2" t="str">
        <f>_xlfn.XLOOKUP('orders '!C267,customers!$A$1:$A$1001,customers!$G$1:$G$1001,,0)</f>
        <v>United States</v>
      </c>
      <c r="I267" t="str">
        <f>INDEX(products!$A$1:$G$49,MATCH('orders '!$D267,products!$A$1:$A$49,0),MATCH('orders '!I$1,products!$A$1:$G$1,0))</f>
        <v>Ara</v>
      </c>
      <c r="J267" t="str">
        <f>INDEX(products!$A$1:$G$49,MATCH('orders '!$D267,products!$A$1:$A$49,0),MATCH('orders '!J$1,products!$A$1:$G$1,0))</f>
        <v>D</v>
      </c>
      <c r="K267" s="6">
        <f>INDEX(products!$A$1:$G$49,MATCH('orders '!$D267,products!$A$1:$A$49,0),MATCH('orders '!K$1,products!$A$1:$G$1,0))</f>
        <v>0.5</v>
      </c>
      <c r="L267" s="8">
        <f>INDEX(products!$A$1:$G$49,MATCH('orders '!$D267,products!$A$1:$A$49,0),MATCH('orders '!L$1,products!$A$1:$G$1,0))</f>
        <v>5.97</v>
      </c>
      <c r="M267" s="8">
        <f t="shared" si="12"/>
        <v>5.97</v>
      </c>
      <c r="N267" t="str">
        <f t="shared" si="13"/>
        <v>Arabica</v>
      </c>
      <c r="O267" t="str">
        <f t="shared" si="14"/>
        <v>Dark</v>
      </c>
      <c r="P267" t="str">
        <f>_xlfn.XLOOKUP(Table1[[#This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IF(_xlfn.XLOOKUP('orders '!C268,customers!$A$1:$A$1001,customers!$C$1:$C$1001,,0)=0,"",_xlfn.XLOOKUP('orders '!C268,customers!$A$1:$A$1001,customers!$C$1:$C$1001,,0))</f>
        <v>mseawright7e@nbcnews.com</v>
      </c>
      <c r="H268" s="2" t="str">
        <f>_xlfn.XLOOKUP('orders '!C268,customers!$A$1:$A$1001,customers!$G$1:$G$1001,,0)</f>
        <v>United Kingdom</v>
      </c>
      <c r="I268" t="str">
        <f>INDEX(products!$A$1:$G$49,MATCH('orders '!$D268,products!$A$1:$A$49,0),MATCH('orders '!I$1,products!$A$1:$G$1,0))</f>
        <v>Exc</v>
      </c>
      <c r="J268" t="str">
        <f>INDEX(products!$A$1:$G$49,MATCH('orders '!$D268,products!$A$1:$A$49,0),MATCH('orders '!J$1,products!$A$1:$G$1,0))</f>
        <v>D</v>
      </c>
      <c r="K268" s="6">
        <f>INDEX(products!$A$1:$G$49,MATCH('orders '!$D268,products!$A$1:$A$49,0),MATCH('orders '!K$1,products!$A$1:$G$1,0))</f>
        <v>1</v>
      </c>
      <c r="L268" s="8">
        <f>INDEX(products!$A$1:$G$49,MATCH('orders '!$D268,products!$A$1:$A$49,0),MATCH('orders '!L$1,products!$A$1:$G$1,0))</f>
        <v>12.15</v>
      </c>
      <c r="M268" s="8">
        <f t="shared" si="12"/>
        <v>24.3</v>
      </c>
      <c r="N268" t="str">
        <f t="shared" si="13"/>
        <v>Excelsa</v>
      </c>
      <c r="O268" t="str">
        <f t="shared" si="14"/>
        <v>Dark</v>
      </c>
      <c r="P268" t="str">
        <f>_xlfn.XLOOKUP(Table1[[#This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IF(_xlfn.XLOOKUP('orders '!C269,customers!$A$1:$A$1001,customers!$C$1:$C$1001,,0)=0,"",_xlfn.XLOOKUP('orders '!C269,customers!$A$1:$A$1001,customers!$C$1:$C$1001,,0))</f>
        <v>snortheast7f@mashable.com</v>
      </c>
      <c r="H269" s="2" t="str">
        <f>_xlfn.XLOOKUP('orders '!C269,customers!$A$1:$A$1001,customers!$G$1:$G$1001,,0)</f>
        <v>United States</v>
      </c>
      <c r="I269" t="str">
        <f>INDEX(products!$A$1:$G$49,MATCH('orders '!$D269,products!$A$1:$A$49,0),MATCH('orders '!I$1,products!$A$1:$G$1,0))</f>
        <v>Exc</v>
      </c>
      <c r="J269" t="str">
        <f>INDEX(products!$A$1:$G$49,MATCH('orders '!$D269,products!$A$1:$A$49,0),MATCH('orders '!J$1,products!$A$1:$G$1,0))</f>
        <v>D</v>
      </c>
      <c r="K269" s="6">
        <f>INDEX(products!$A$1:$G$49,MATCH('orders '!$D269,products!$A$1:$A$49,0),MATCH('orders '!K$1,products!$A$1:$G$1,0))</f>
        <v>0.2</v>
      </c>
      <c r="L269" s="8">
        <f>INDEX(products!$A$1:$G$49,MATCH('orders '!$D269,products!$A$1:$A$49,0),MATCH('orders '!L$1,products!$A$1:$G$1,0))</f>
        <v>3.645</v>
      </c>
      <c r="M269" s="8">
        <f t="shared" si="12"/>
        <v>21.87</v>
      </c>
      <c r="N269" t="str">
        <f t="shared" si="13"/>
        <v>Excelsa</v>
      </c>
      <c r="O269" t="str">
        <f t="shared" si="14"/>
        <v>Dark</v>
      </c>
      <c r="P269" t="str">
        <f>_xlfn.XLOOKUP(Table1[[#This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IF(_xlfn.XLOOKUP('orders '!C270,customers!$A$1:$A$1001,customers!$C$1:$C$1001,,0)=0,"",_xlfn.XLOOKUP('orders '!C270,customers!$A$1:$A$1001,customers!$C$1:$C$1001,,0))</f>
        <v>aattwater5u@wikia.com</v>
      </c>
      <c r="H270" s="2" t="str">
        <f>_xlfn.XLOOKUP('orders '!C270,customers!$A$1:$A$1001,customers!$G$1:$G$1001,,0)</f>
        <v>United States</v>
      </c>
      <c r="I270" t="str">
        <f>INDEX(products!$A$1:$G$49,MATCH('orders '!$D270,products!$A$1:$A$49,0),MATCH('orders '!I$1,products!$A$1:$G$1,0))</f>
        <v>Ara</v>
      </c>
      <c r="J270" t="str">
        <f>INDEX(products!$A$1:$G$49,MATCH('orders '!$D270,products!$A$1:$A$49,0),MATCH('orders '!J$1,products!$A$1:$G$1,0))</f>
        <v>D</v>
      </c>
      <c r="K270" s="6">
        <f>INDEX(products!$A$1:$G$49,MATCH('orders '!$D270,products!$A$1:$A$49,0),MATCH('orders '!K$1,products!$A$1:$G$1,0))</f>
        <v>1</v>
      </c>
      <c r="L270" s="8">
        <f>INDEX(products!$A$1:$G$49,MATCH('orders '!$D270,products!$A$1:$A$49,0),MATCH('orders '!L$1,products!$A$1:$G$1,0))</f>
        <v>9.9499999999999993</v>
      </c>
      <c r="M270" s="8">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IF(_xlfn.XLOOKUP('orders '!C271,customers!$A$1:$A$1001,customers!$C$1:$C$1001,,0)=0,"",_xlfn.XLOOKUP('orders '!C271,customers!$A$1:$A$1001,customers!$C$1:$C$1001,,0))</f>
        <v>mfearon7h@reverbnation.com</v>
      </c>
      <c r="H271" s="2" t="str">
        <f>_xlfn.XLOOKUP('orders '!C271,customers!$A$1:$A$1001,customers!$G$1:$G$1001,,0)</f>
        <v>United States</v>
      </c>
      <c r="I271" t="str">
        <f>INDEX(products!$A$1:$G$49,MATCH('orders '!$D271,products!$A$1:$A$49,0),MATCH('orders '!I$1,products!$A$1:$G$1,0))</f>
        <v>Ara</v>
      </c>
      <c r="J271" t="str">
        <f>INDEX(products!$A$1:$G$49,MATCH('orders '!$D271,products!$A$1:$A$49,0),MATCH('orders '!J$1,products!$A$1:$G$1,0))</f>
        <v>D</v>
      </c>
      <c r="K271" s="6">
        <f>INDEX(products!$A$1:$G$49,MATCH('orders '!$D271,products!$A$1:$A$49,0),MATCH('orders '!K$1,products!$A$1:$G$1,0))</f>
        <v>0.2</v>
      </c>
      <c r="L271" s="8">
        <f>INDEX(products!$A$1:$G$49,MATCH('orders '!$D271,products!$A$1:$A$49,0),MATCH('orders '!L$1,products!$A$1:$G$1,0))</f>
        <v>2.9849999999999999</v>
      </c>
      <c r="M271" s="8">
        <f t="shared" si="12"/>
        <v>5.97</v>
      </c>
      <c r="N271" t="str">
        <f t="shared" si="13"/>
        <v>Arabica</v>
      </c>
      <c r="O271" t="str">
        <f t="shared" si="14"/>
        <v>Dark</v>
      </c>
      <c r="P271" t="str">
        <f>_xlfn.XLOOKUP(Table1[[#This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IF(_xlfn.XLOOKUP('orders '!C272,customers!$A$1:$A$1001,customers!$C$1:$C$1001,,0)=0,"",_xlfn.XLOOKUP('orders '!C272,customers!$A$1:$A$1001,customers!$C$1:$C$1001,,0))</f>
        <v/>
      </c>
      <c r="H272" s="2" t="str">
        <f>_xlfn.XLOOKUP('orders '!C272,customers!$A$1:$A$1001,customers!$G$1:$G$1001,,0)</f>
        <v>Ireland</v>
      </c>
      <c r="I272" t="str">
        <f>INDEX(products!$A$1:$G$49,MATCH('orders '!$D272,products!$A$1:$A$49,0),MATCH('orders '!I$1,products!$A$1:$G$1,0))</f>
        <v>Exc</v>
      </c>
      <c r="J272" t="str">
        <f>INDEX(products!$A$1:$G$49,MATCH('orders '!$D272,products!$A$1:$A$49,0),MATCH('orders '!J$1,products!$A$1:$G$1,0))</f>
        <v>D</v>
      </c>
      <c r="K272" s="6">
        <f>INDEX(products!$A$1:$G$49,MATCH('orders '!$D272,products!$A$1:$A$49,0),MATCH('orders '!K$1,products!$A$1:$G$1,0))</f>
        <v>0.5</v>
      </c>
      <c r="L272" s="8">
        <f>INDEX(products!$A$1:$G$49,MATCH('orders '!$D272,products!$A$1:$A$49,0),MATCH('orders '!L$1,products!$A$1:$G$1,0))</f>
        <v>7.29</v>
      </c>
      <c r="M272" s="8">
        <f t="shared" si="12"/>
        <v>7.29</v>
      </c>
      <c r="N272" t="str">
        <f t="shared" si="13"/>
        <v>Excelsa</v>
      </c>
      <c r="O272" t="str">
        <f t="shared" si="14"/>
        <v>Dark</v>
      </c>
      <c r="P272" t="str">
        <f>_xlfn.XLOOKUP(Table1[[#This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IF(_xlfn.XLOOKUP('orders '!C273,customers!$A$1:$A$1001,customers!$C$1:$C$1001,,0)=0,"",_xlfn.XLOOKUP('orders '!C273,customers!$A$1:$A$1001,customers!$C$1:$C$1001,,0))</f>
        <v>jsisneros7j@a8.net</v>
      </c>
      <c r="H273" s="2" t="str">
        <f>_xlfn.XLOOKUP('orders '!C273,customers!$A$1:$A$1001,customers!$G$1:$G$1001,,0)</f>
        <v>United States</v>
      </c>
      <c r="I273" t="str">
        <f>INDEX(products!$A$1:$G$49,MATCH('orders '!$D273,products!$A$1:$A$49,0),MATCH('orders '!I$1,products!$A$1:$G$1,0))</f>
        <v>Ara</v>
      </c>
      <c r="J273" t="str">
        <f>INDEX(products!$A$1:$G$49,MATCH('orders '!$D273,products!$A$1:$A$49,0),MATCH('orders '!J$1,products!$A$1:$G$1,0))</f>
        <v>D</v>
      </c>
      <c r="K273" s="6">
        <f>INDEX(products!$A$1:$G$49,MATCH('orders '!$D273,products!$A$1:$A$49,0),MATCH('orders '!K$1,products!$A$1:$G$1,0))</f>
        <v>0.2</v>
      </c>
      <c r="L273" s="8">
        <f>INDEX(products!$A$1:$G$49,MATCH('orders '!$D273,products!$A$1:$A$49,0),MATCH('orders '!L$1,products!$A$1:$G$1,0))</f>
        <v>2.9849999999999999</v>
      </c>
      <c r="M273" s="8">
        <f t="shared" si="12"/>
        <v>11.94</v>
      </c>
      <c r="N273" t="str">
        <f t="shared" si="13"/>
        <v>Arabica</v>
      </c>
      <c r="O273" t="str">
        <f t="shared" si="14"/>
        <v>Dark</v>
      </c>
      <c r="P273" t="str">
        <f>_xlfn.XLOOKUP(Table1[[#This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IF(_xlfn.XLOOKUP('orders '!C274,customers!$A$1:$A$1001,customers!$C$1:$C$1001,,0)=0,"",_xlfn.XLOOKUP('orders '!C274,customers!$A$1:$A$1001,customers!$C$1:$C$1001,,0))</f>
        <v>zcarlson7k@bigcartel.com</v>
      </c>
      <c r="H274" s="2" t="str">
        <f>_xlfn.XLOOKUP('orders '!C274,customers!$A$1:$A$1001,customers!$G$1:$G$1001,,0)</f>
        <v>Ireland</v>
      </c>
      <c r="I274" t="str">
        <f>INDEX(products!$A$1:$G$49,MATCH('orders '!$D274,products!$A$1:$A$49,0),MATCH('orders '!I$1,products!$A$1:$G$1,0))</f>
        <v>Rob</v>
      </c>
      <c r="J274" t="str">
        <f>INDEX(products!$A$1:$G$49,MATCH('orders '!$D274,products!$A$1:$A$49,0),MATCH('orders '!J$1,products!$A$1:$G$1,0))</f>
        <v>L</v>
      </c>
      <c r="K274" s="6">
        <f>INDEX(products!$A$1:$G$49,MATCH('orders '!$D274,products!$A$1:$A$49,0),MATCH('orders '!K$1,products!$A$1:$G$1,0))</f>
        <v>1</v>
      </c>
      <c r="L274" s="8">
        <f>INDEX(products!$A$1:$G$49,MATCH('orders '!$D274,products!$A$1:$A$49,0),MATCH('orders '!L$1,products!$A$1:$G$1,0))</f>
        <v>11.95</v>
      </c>
      <c r="M274" s="8">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IF(_xlfn.XLOOKUP('orders '!C275,customers!$A$1:$A$1001,customers!$C$1:$C$1001,,0)=0,"",_xlfn.XLOOKUP('orders '!C275,customers!$A$1:$A$1001,customers!$C$1:$C$1001,,0))</f>
        <v>wmaddox7l@timesonline.co.uk</v>
      </c>
      <c r="H275" s="2" t="str">
        <f>_xlfn.XLOOKUP('orders '!C275,customers!$A$1:$A$1001,customers!$G$1:$G$1001,,0)</f>
        <v>United States</v>
      </c>
      <c r="I275" t="str">
        <f>INDEX(products!$A$1:$G$49,MATCH('orders '!$D275,products!$A$1:$A$49,0),MATCH('orders '!I$1,products!$A$1:$G$1,0))</f>
        <v>Ara</v>
      </c>
      <c r="J275" t="str">
        <f>INDEX(products!$A$1:$G$49,MATCH('orders '!$D275,products!$A$1:$A$49,0),MATCH('orders '!J$1,products!$A$1:$G$1,0))</f>
        <v>L</v>
      </c>
      <c r="K275" s="6">
        <f>INDEX(products!$A$1:$G$49,MATCH('orders '!$D275,products!$A$1:$A$49,0),MATCH('orders '!K$1,products!$A$1:$G$1,0))</f>
        <v>0.2</v>
      </c>
      <c r="L275" s="8">
        <f>INDEX(products!$A$1:$G$49,MATCH('orders '!$D275,products!$A$1:$A$49,0),MATCH('orders '!L$1,products!$A$1:$G$1,0))</f>
        <v>3.8849999999999998</v>
      </c>
      <c r="M275" s="8">
        <f t="shared" si="12"/>
        <v>7.77</v>
      </c>
      <c r="N275" t="str">
        <f t="shared" si="13"/>
        <v>Arabica</v>
      </c>
      <c r="O275" t="str">
        <f t="shared" si="14"/>
        <v>Light</v>
      </c>
      <c r="P275" t="str">
        <f>_xlfn.XLOOKUP(Table1[[#This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IF(_xlfn.XLOOKUP('orders '!C276,customers!$A$1:$A$1001,customers!$C$1:$C$1001,,0)=0,"",_xlfn.XLOOKUP('orders '!C276,customers!$A$1:$A$1001,customers!$C$1:$C$1001,,0))</f>
        <v>dhedlestone7m@craigslist.org</v>
      </c>
      <c r="H276" s="2" t="str">
        <f>_xlfn.XLOOKUP('orders '!C276,customers!$A$1:$A$1001,customers!$G$1:$G$1001,,0)</f>
        <v>United States</v>
      </c>
      <c r="I276" t="str">
        <f>INDEX(products!$A$1:$G$49,MATCH('orders '!$D276,products!$A$1:$A$49,0),MATCH('orders '!I$1,products!$A$1:$G$1,0))</f>
        <v>Ara</v>
      </c>
      <c r="J276" t="str">
        <f>INDEX(products!$A$1:$G$49,MATCH('orders '!$D276,products!$A$1:$A$49,0),MATCH('orders '!J$1,products!$A$1:$G$1,0))</f>
        <v>M</v>
      </c>
      <c r="K276" s="6">
        <f>INDEX(products!$A$1:$G$49,MATCH('orders '!$D276,products!$A$1:$A$49,0),MATCH('orders '!K$1,products!$A$1:$G$1,0))</f>
        <v>2.5</v>
      </c>
      <c r="L276" s="8">
        <f>INDEX(products!$A$1:$G$49,MATCH('orders '!$D276,products!$A$1:$A$49,0),MATCH('orders '!L$1,products!$A$1:$G$1,0))</f>
        <v>25.874999999999996</v>
      </c>
      <c r="M276" s="8">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IF(_xlfn.XLOOKUP('orders '!C277,customers!$A$1:$A$1001,customers!$C$1:$C$1001,,0)=0,"",_xlfn.XLOOKUP('orders '!C277,customers!$A$1:$A$1001,customers!$C$1:$C$1001,,0))</f>
        <v>tcrowthe7n@europa.eu</v>
      </c>
      <c r="H277" s="2" t="str">
        <f>_xlfn.XLOOKUP('orders '!C277,customers!$A$1:$A$1001,customers!$G$1:$G$1001,,0)</f>
        <v>United States</v>
      </c>
      <c r="I277" t="str">
        <f>INDEX(products!$A$1:$G$49,MATCH('orders '!$D277,products!$A$1:$A$49,0),MATCH('orders '!I$1,products!$A$1:$G$1,0))</f>
        <v>Exc</v>
      </c>
      <c r="J277" t="str">
        <f>INDEX(products!$A$1:$G$49,MATCH('orders '!$D277,products!$A$1:$A$49,0),MATCH('orders '!J$1,products!$A$1:$G$1,0))</f>
        <v>L</v>
      </c>
      <c r="K277" s="6">
        <f>INDEX(products!$A$1:$G$49,MATCH('orders '!$D277,products!$A$1:$A$49,0),MATCH('orders '!K$1,products!$A$1:$G$1,0))</f>
        <v>2.5</v>
      </c>
      <c r="L277" s="8">
        <f>INDEX(products!$A$1:$G$49,MATCH('orders '!$D277,products!$A$1:$A$49,0),MATCH('orders '!L$1,products!$A$1:$G$1,0))</f>
        <v>34.154999999999994</v>
      </c>
      <c r="M277" s="8">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IF(_xlfn.XLOOKUP('orders '!C278,customers!$A$1:$A$1001,customers!$C$1:$C$1001,,0)=0,"",_xlfn.XLOOKUP('orders '!C278,customers!$A$1:$A$1001,customers!$C$1:$C$1001,,0))</f>
        <v>dbury7o@tinyurl.com</v>
      </c>
      <c r="H278" s="2" t="str">
        <f>_xlfn.XLOOKUP('orders '!C278,customers!$A$1:$A$1001,customers!$G$1:$G$1001,,0)</f>
        <v>Ireland</v>
      </c>
      <c r="I278" t="str">
        <f>INDEX(products!$A$1:$G$49,MATCH('orders '!$D278,products!$A$1:$A$49,0),MATCH('orders '!I$1,products!$A$1:$G$1,0))</f>
        <v>Rob</v>
      </c>
      <c r="J278" t="str">
        <f>INDEX(products!$A$1:$G$49,MATCH('orders '!$D278,products!$A$1:$A$49,0),MATCH('orders '!J$1,products!$A$1:$G$1,0))</f>
        <v>L</v>
      </c>
      <c r="K278" s="6">
        <f>INDEX(products!$A$1:$G$49,MATCH('orders '!$D278,products!$A$1:$A$49,0),MATCH('orders '!K$1,products!$A$1:$G$1,0))</f>
        <v>2.5</v>
      </c>
      <c r="L278" s="8">
        <f>INDEX(products!$A$1:$G$49,MATCH('orders '!$D278,products!$A$1:$A$49,0),MATCH('orders '!L$1,products!$A$1:$G$1,0))</f>
        <v>27.484999999999996</v>
      </c>
      <c r="M278" s="8">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IF(_xlfn.XLOOKUP('orders '!C279,customers!$A$1:$A$1001,customers!$C$1:$C$1001,,0)=0,"",_xlfn.XLOOKUP('orders '!C279,customers!$A$1:$A$1001,customers!$C$1:$C$1001,,0))</f>
        <v>gbroadbear7p@omniture.com</v>
      </c>
      <c r="H279" s="2" t="str">
        <f>_xlfn.XLOOKUP('orders '!C279,customers!$A$1:$A$1001,customers!$G$1:$G$1001,,0)</f>
        <v>United States</v>
      </c>
      <c r="I279" t="str">
        <f>INDEX(products!$A$1:$G$49,MATCH('orders '!$D279,products!$A$1:$A$49,0),MATCH('orders '!I$1,products!$A$1:$G$1,0))</f>
        <v>Exc</v>
      </c>
      <c r="J279" t="str">
        <f>INDEX(products!$A$1:$G$49,MATCH('orders '!$D279,products!$A$1:$A$49,0),MATCH('orders '!J$1,products!$A$1:$G$1,0))</f>
        <v>L</v>
      </c>
      <c r="K279" s="6">
        <f>INDEX(products!$A$1:$G$49,MATCH('orders '!$D279,products!$A$1:$A$49,0),MATCH('orders '!K$1,products!$A$1:$G$1,0))</f>
        <v>1</v>
      </c>
      <c r="L279" s="8">
        <f>INDEX(products!$A$1:$G$49,MATCH('orders '!$D279,products!$A$1:$A$49,0),MATCH('orders '!L$1,products!$A$1:$G$1,0))</f>
        <v>14.85</v>
      </c>
      <c r="M279" s="8">
        <f t="shared" si="12"/>
        <v>89.1</v>
      </c>
      <c r="N279" t="str">
        <f t="shared" si="13"/>
        <v>Excelsa</v>
      </c>
      <c r="O279" t="str">
        <f t="shared" si="14"/>
        <v>Light</v>
      </c>
      <c r="P279" t="str">
        <f>_xlfn.XLOOKUP(Table1[[#This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IF(_xlfn.XLOOKUP('orders '!C280,customers!$A$1:$A$1001,customers!$C$1:$C$1001,,0)=0,"",_xlfn.XLOOKUP('orders '!C280,customers!$A$1:$A$1001,customers!$C$1:$C$1001,,0))</f>
        <v>epalfrey7q@devhub.com</v>
      </c>
      <c r="H280" s="2" t="str">
        <f>_xlfn.XLOOKUP('orders '!C280,customers!$A$1:$A$1001,customers!$G$1:$G$1001,,0)</f>
        <v>United States</v>
      </c>
      <c r="I280" t="str">
        <f>INDEX(products!$A$1:$G$49,MATCH('orders '!$D280,products!$A$1:$A$49,0),MATCH('orders '!I$1,products!$A$1:$G$1,0))</f>
        <v>Ara</v>
      </c>
      <c r="J280" t="str">
        <f>INDEX(products!$A$1:$G$49,MATCH('orders '!$D280,products!$A$1:$A$49,0),MATCH('orders '!J$1,products!$A$1:$G$1,0))</f>
        <v>L</v>
      </c>
      <c r="K280" s="6">
        <f>INDEX(products!$A$1:$G$49,MATCH('orders '!$D280,products!$A$1:$A$49,0),MATCH('orders '!K$1,products!$A$1:$G$1,0))</f>
        <v>0.2</v>
      </c>
      <c r="L280" s="8">
        <f>INDEX(products!$A$1:$G$49,MATCH('orders '!$D280,products!$A$1:$A$49,0),MATCH('orders '!L$1,products!$A$1:$G$1,0))</f>
        <v>3.8849999999999998</v>
      </c>
      <c r="M280" s="8">
        <f t="shared" si="12"/>
        <v>7.77</v>
      </c>
      <c r="N280" t="str">
        <f t="shared" si="13"/>
        <v>Arabica</v>
      </c>
      <c r="O280" t="str">
        <f t="shared" si="14"/>
        <v>Light</v>
      </c>
      <c r="P280" t="str">
        <f>_xlfn.XLOOKUP(Table1[[#This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IF(_xlfn.XLOOKUP('orders '!C281,customers!$A$1:$A$1001,customers!$C$1:$C$1001,,0)=0,"",_xlfn.XLOOKUP('orders '!C281,customers!$A$1:$A$1001,customers!$C$1:$C$1001,,0))</f>
        <v>pmetrick7r@rakuten.co.jp</v>
      </c>
      <c r="H281" s="2" t="str">
        <f>_xlfn.XLOOKUP('orders '!C281,customers!$A$1:$A$1001,customers!$G$1:$G$1001,,0)</f>
        <v>United States</v>
      </c>
      <c r="I281" t="str">
        <f>INDEX(products!$A$1:$G$49,MATCH('orders '!$D281,products!$A$1:$A$49,0),MATCH('orders '!I$1,products!$A$1:$G$1,0))</f>
        <v>Lib</v>
      </c>
      <c r="J281" t="str">
        <f>INDEX(products!$A$1:$G$49,MATCH('orders '!$D281,products!$A$1:$A$49,0),MATCH('orders '!J$1,products!$A$1:$G$1,0))</f>
        <v>M</v>
      </c>
      <c r="K281" s="6">
        <f>INDEX(products!$A$1:$G$49,MATCH('orders '!$D281,products!$A$1:$A$49,0),MATCH('orders '!K$1,products!$A$1:$G$1,0))</f>
        <v>2.5</v>
      </c>
      <c r="L281" s="8">
        <f>INDEX(products!$A$1:$G$49,MATCH('orders '!$D281,products!$A$1:$A$49,0),MATCH('orders '!L$1,products!$A$1:$G$1,0))</f>
        <v>33.464999999999996</v>
      </c>
      <c r="M281" s="8">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IF(_xlfn.XLOOKUP('orders '!C282,customers!$A$1:$A$1001,customers!$C$1:$C$1001,,0)=0,"",_xlfn.XLOOKUP('orders '!C282,customers!$A$1:$A$1001,customers!$C$1:$C$1001,,0))</f>
        <v/>
      </c>
      <c r="H282" s="2" t="str">
        <f>_xlfn.XLOOKUP('orders '!C282,customers!$A$1:$A$1001,customers!$G$1:$G$1001,,0)</f>
        <v>United States</v>
      </c>
      <c r="I282" t="str">
        <f>INDEX(products!$A$1:$G$49,MATCH('orders '!$D282,products!$A$1:$A$49,0),MATCH('orders '!I$1,products!$A$1:$G$1,0))</f>
        <v>Exc</v>
      </c>
      <c r="J282" t="str">
        <f>INDEX(products!$A$1:$G$49,MATCH('orders '!$D282,products!$A$1:$A$49,0),MATCH('orders '!J$1,products!$A$1:$G$1,0))</f>
        <v>M</v>
      </c>
      <c r="K282" s="6">
        <f>INDEX(products!$A$1:$G$49,MATCH('orders '!$D282,products!$A$1:$A$49,0),MATCH('orders '!K$1,products!$A$1:$G$1,0))</f>
        <v>0.5</v>
      </c>
      <c r="L282" s="8">
        <f>INDEX(products!$A$1:$G$49,MATCH('orders '!$D282,products!$A$1:$A$49,0),MATCH('orders '!L$1,products!$A$1:$G$1,0))</f>
        <v>8.25</v>
      </c>
      <c r="M282" s="8">
        <f t="shared" si="12"/>
        <v>41.25</v>
      </c>
      <c r="N282" t="str">
        <f t="shared" si="13"/>
        <v>Excelsa</v>
      </c>
      <c r="O282" t="str">
        <f t="shared" si="14"/>
        <v>Medium</v>
      </c>
      <c r="P282" t="str">
        <f>_xlfn.XLOOKUP(Table1[[#This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IF(_xlfn.XLOOKUP('orders '!C283,customers!$A$1:$A$1001,customers!$C$1:$C$1001,,0)=0,"",_xlfn.XLOOKUP('orders '!C283,customers!$A$1:$A$1001,customers!$C$1:$C$1001,,0))</f>
        <v>kkarby7t@sbwire.com</v>
      </c>
      <c r="H283" s="2" t="str">
        <f>_xlfn.XLOOKUP('orders '!C283,customers!$A$1:$A$1001,customers!$G$1:$G$1001,,0)</f>
        <v>United States</v>
      </c>
      <c r="I283" t="str">
        <f>INDEX(products!$A$1:$G$49,MATCH('orders '!$D283,products!$A$1:$A$49,0),MATCH('orders '!I$1,products!$A$1:$G$1,0))</f>
        <v>Exc</v>
      </c>
      <c r="J283" t="str">
        <f>INDEX(products!$A$1:$G$49,MATCH('orders '!$D283,products!$A$1:$A$49,0),MATCH('orders '!J$1,products!$A$1:$G$1,0))</f>
        <v>L</v>
      </c>
      <c r="K283" s="6">
        <f>INDEX(products!$A$1:$G$49,MATCH('orders '!$D283,products!$A$1:$A$49,0),MATCH('orders '!K$1,products!$A$1:$G$1,0))</f>
        <v>1</v>
      </c>
      <c r="L283" s="8">
        <f>INDEX(products!$A$1:$G$49,MATCH('orders '!$D283,products!$A$1:$A$49,0),MATCH('orders '!L$1,products!$A$1:$G$1,0))</f>
        <v>14.85</v>
      </c>
      <c r="M283" s="8">
        <f t="shared" si="12"/>
        <v>59.4</v>
      </c>
      <c r="N283" t="str">
        <f t="shared" si="13"/>
        <v>Excelsa</v>
      </c>
      <c r="O283" t="str">
        <f t="shared" si="14"/>
        <v>Light</v>
      </c>
      <c r="P283" t="str">
        <f>_xlfn.XLOOKUP(Table1[[#This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IF(_xlfn.XLOOKUP('orders '!C284,customers!$A$1:$A$1001,customers!$C$1:$C$1001,,0)=0,"",_xlfn.XLOOKUP('orders '!C284,customers!$A$1:$A$1001,customers!$C$1:$C$1001,,0))</f>
        <v>fcrumpe7u@ftc.gov</v>
      </c>
      <c r="H284" s="2" t="str">
        <f>_xlfn.XLOOKUP('orders '!C284,customers!$A$1:$A$1001,customers!$G$1:$G$1001,,0)</f>
        <v>United Kingdom</v>
      </c>
      <c r="I284" t="str">
        <f>INDEX(products!$A$1:$G$49,MATCH('orders '!$D284,products!$A$1:$A$49,0),MATCH('orders '!I$1,products!$A$1:$G$1,0))</f>
        <v>Ara</v>
      </c>
      <c r="J284" t="str">
        <f>INDEX(products!$A$1:$G$49,MATCH('orders '!$D284,products!$A$1:$A$49,0),MATCH('orders '!J$1,products!$A$1:$G$1,0))</f>
        <v>L</v>
      </c>
      <c r="K284" s="6">
        <f>INDEX(products!$A$1:$G$49,MATCH('orders '!$D284,products!$A$1:$A$49,0),MATCH('orders '!K$1,products!$A$1:$G$1,0))</f>
        <v>0.5</v>
      </c>
      <c r="L284" s="8">
        <f>INDEX(products!$A$1:$G$49,MATCH('orders '!$D284,products!$A$1:$A$49,0),MATCH('orders '!L$1,products!$A$1:$G$1,0))</f>
        <v>7.77</v>
      </c>
      <c r="M284" s="8">
        <f t="shared" si="12"/>
        <v>7.77</v>
      </c>
      <c r="N284" t="str">
        <f t="shared" si="13"/>
        <v>Arabica</v>
      </c>
      <c r="O284" t="str">
        <f t="shared" si="14"/>
        <v>Light</v>
      </c>
      <c r="P284" t="str">
        <f>_xlfn.XLOOKUP(Table1[[#This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IF(_xlfn.XLOOKUP('orders '!C285,customers!$A$1:$A$1001,customers!$C$1:$C$1001,,0)=0,"",_xlfn.XLOOKUP('orders '!C285,customers!$A$1:$A$1001,customers!$C$1:$C$1001,,0))</f>
        <v>achatto7v@sakura.ne.jp</v>
      </c>
      <c r="H285" s="2" t="str">
        <f>_xlfn.XLOOKUP('orders '!C285,customers!$A$1:$A$1001,customers!$G$1:$G$1001,,0)</f>
        <v>United Kingdom</v>
      </c>
      <c r="I285" t="str">
        <f>INDEX(products!$A$1:$G$49,MATCH('orders '!$D285,products!$A$1:$A$49,0),MATCH('orders '!I$1,products!$A$1:$G$1,0))</f>
        <v>Rob</v>
      </c>
      <c r="J285" t="str">
        <f>INDEX(products!$A$1:$G$49,MATCH('orders '!$D285,products!$A$1:$A$49,0),MATCH('orders '!J$1,products!$A$1:$G$1,0))</f>
        <v>D</v>
      </c>
      <c r="K285" s="6">
        <f>INDEX(products!$A$1:$G$49,MATCH('orders '!$D285,products!$A$1:$A$49,0),MATCH('orders '!K$1,products!$A$1:$G$1,0))</f>
        <v>0.5</v>
      </c>
      <c r="L285" s="8">
        <f>INDEX(products!$A$1:$G$49,MATCH('orders '!$D285,products!$A$1:$A$49,0),MATCH('orders '!L$1,products!$A$1:$G$1,0))</f>
        <v>5.3699999999999992</v>
      </c>
      <c r="M285" s="8">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IF(_xlfn.XLOOKUP('orders '!C286,customers!$A$1:$A$1001,customers!$C$1:$C$1001,,0)=0,"",_xlfn.XLOOKUP('orders '!C286,customers!$A$1:$A$1001,customers!$C$1:$C$1001,,0))</f>
        <v/>
      </c>
      <c r="H286" s="2" t="str">
        <f>_xlfn.XLOOKUP('orders '!C286,customers!$A$1:$A$1001,customers!$G$1:$G$1001,,0)</f>
        <v>United States</v>
      </c>
      <c r="I286" t="str">
        <f>INDEX(products!$A$1:$G$49,MATCH('orders '!$D286,products!$A$1:$A$49,0),MATCH('orders '!I$1,products!$A$1:$G$1,0))</f>
        <v>Exc</v>
      </c>
      <c r="J286" t="str">
        <f>INDEX(products!$A$1:$G$49,MATCH('orders '!$D286,products!$A$1:$A$49,0),MATCH('orders '!J$1,products!$A$1:$G$1,0))</f>
        <v>M</v>
      </c>
      <c r="K286" s="6">
        <f>INDEX(products!$A$1:$G$49,MATCH('orders '!$D286,products!$A$1:$A$49,0),MATCH('orders '!K$1,products!$A$1:$G$1,0))</f>
        <v>2.5</v>
      </c>
      <c r="L286" s="8">
        <f>INDEX(products!$A$1:$G$49,MATCH('orders '!$D286,products!$A$1:$A$49,0),MATCH('orders '!L$1,products!$A$1:$G$1,0))</f>
        <v>31.624999999999996</v>
      </c>
      <c r="M286" s="8">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IF(_xlfn.XLOOKUP('orders '!C287,customers!$A$1:$A$1001,customers!$C$1:$C$1001,,0)=0,"",_xlfn.XLOOKUP('orders '!C287,customers!$A$1:$A$1001,customers!$C$1:$C$1001,,0))</f>
        <v/>
      </c>
      <c r="H287" s="2" t="str">
        <f>_xlfn.XLOOKUP('orders '!C287,customers!$A$1:$A$1001,customers!$G$1:$G$1001,,0)</f>
        <v>United States</v>
      </c>
      <c r="I287" t="str">
        <f>INDEX(products!$A$1:$G$49,MATCH('orders '!$D287,products!$A$1:$A$49,0),MATCH('orders '!I$1,products!$A$1:$G$1,0))</f>
        <v>Lib</v>
      </c>
      <c r="J287" t="str">
        <f>INDEX(products!$A$1:$G$49,MATCH('orders '!$D287,products!$A$1:$A$49,0),MATCH('orders '!J$1,products!$A$1:$G$1,0))</f>
        <v>L</v>
      </c>
      <c r="K287" s="6">
        <f>INDEX(products!$A$1:$G$49,MATCH('orders '!$D287,products!$A$1:$A$49,0),MATCH('orders '!K$1,products!$A$1:$G$1,0))</f>
        <v>2.5</v>
      </c>
      <c r="L287" s="8">
        <f>INDEX(products!$A$1:$G$49,MATCH('orders '!$D287,products!$A$1:$A$49,0),MATCH('orders '!L$1,products!$A$1:$G$1,0))</f>
        <v>36.454999999999998</v>
      </c>
      <c r="M287" s="8">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IF(_xlfn.XLOOKUP('orders '!C288,customers!$A$1:$A$1001,customers!$C$1:$C$1001,,0)=0,"",_xlfn.XLOOKUP('orders '!C288,customers!$A$1:$A$1001,customers!$C$1:$C$1001,,0))</f>
        <v>bmergue7y@umn.edu</v>
      </c>
      <c r="H288" s="2" t="str">
        <f>_xlfn.XLOOKUP('orders '!C288,customers!$A$1:$A$1001,customers!$G$1:$G$1001,,0)</f>
        <v>United States</v>
      </c>
      <c r="I288" t="str">
        <f>INDEX(products!$A$1:$G$49,MATCH('orders '!$D288,products!$A$1:$A$49,0),MATCH('orders '!I$1,products!$A$1:$G$1,0))</f>
        <v>Ara</v>
      </c>
      <c r="J288" t="str">
        <f>INDEX(products!$A$1:$G$49,MATCH('orders '!$D288,products!$A$1:$A$49,0),MATCH('orders '!J$1,products!$A$1:$G$1,0))</f>
        <v>M</v>
      </c>
      <c r="K288" s="6">
        <f>INDEX(products!$A$1:$G$49,MATCH('orders '!$D288,products!$A$1:$A$49,0),MATCH('orders '!K$1,products!$A$1:$G$1,0))</f>
        <v>0.2</v>
      </c>
      <c r="L288" s="8">
        <f>INDEX(products!$A$1:$G$49,MATCH('orders '!$D288,products!$A$1:$A$49,0),MATCH('orders '!L$1,products!$A$1:$G$1,0))</f>
        <v>3.375</v>
      </c>
      <c r="M288" s="8">
        <f t="shared" si="12"/>
        <v>13.5</v>
      </c>
      <c r="N288" t="str">
        <f t="shared" si="13"/>
        <v>Arabica</v>
      </c>
      <c r="O288" t="str">
        <f t="shared" si="14"/>
        <v>Medium</v>
      </c>
      <c r="P288" t="str">
        <f>_xlfn.XLOOKUP(Table1[[#This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IF(_xlfn.XLOOKUP('orders '!C289,customers!$A$1:$A$1001,customers!$C$1:$C$1001,,0)=0,"",_xlfn.XLOOKUP('orders '!C289,customers!$A$1:$A$1001,customers!$C$1:$C$1001,,0))</f>
        <v>kpatise7z@jigsy.com</v>
      </c>
      <c r="H289" s="2" t="str">
        <f>_xlfn.XLOOKUP('orders '!C289,customers!$A$1:$A$1001,customers!$G$1:$G$1001,,0)</f>
        <v>United States</v>
      </c>
      <c r="I289" t="str">
        <f>INDEX(products!$A$1:$G$49,MATCH('orders '!$D289,products!$A$1:$A$49,0),MATCH('orders '!I$1,products!$A$1:$G$1,0))</f>
        <v>Rob</v>
      </c>
      <c r="J289" t="str">
        <f>INDEX(products!$A$1:$G$49,MATCH('orders '!$D289,products!$A$1:$A$49,0),MATCH('orders '!J$1,products!$A$1:$G$1,0))</f>
        <v>L</v>
      </c>
      <c r="K289" s="6">
        <f>INDEX(products!$A$1:$G$49,MATCH('orders '!$D289,products!$A$1:$A$49,0),MATCH('orders '!K$1,products!$A$1:$G$1,0))</f>
        <v>0.2</v>
      </c>
      <c r="L289" s="8">
        <f>INDEX(products!$A$1:$G$49,MATCH('orders '!$D289,products!$A$1:$A$49,0),MATCH('orders '!L$1,products!$A$1:$G$1,0))</f>
        <v>3.5849999999999995</v>
      </c>
      <c r="M289" s="8">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IF(_xlfn.XLOOKUP('orders '!C290,customers!$A$1:$A$1001,customers!$C$1:$C$1001,,0)=0,"",_xlfn.XLOOKUP('orders '!C290,customers!$A$1:$A$1001,customers!$C$1:$C$1001,,0))</f>
        <v/>
      </c>
      <c r="H290" s="2" t="str">
        <f>_xlfn.XLOOKUP('orders '!C290,customers!$A$1:$A$1001,customers!$G$1:$G$1001,,0)</f>
        <v>Ireland</v>
      </c>
      <c r="I290" t="str">
        <f>INDEX(products!$A$1:$G$49,MATCH('orders '!$D290,products!$A$1:$A$49,0),MATCH('orders '!I$1,products!$A$1:$G$1,0))</f>
        <v>Exc</v>
      </c>
      <c r="J290" t="str">
        <f>INDEX(products!$A$1:$G$49,MATCH('orders '!$D290,products!$A$1:$A$49,0),MATCH('orders '!J$1,products!$A$1:$G$1,0))</f>
        <v>M</v>
      </c>
      <c r="K290" s="6">
        <f>INDEX(products!$A$1:$G$49,MATCH('orders '!$D290,products!$A$1:$A$49,0),MATCH('orders '!K$1,products!$A$1:$G$1,0))</f>
        <v>0.5</v>
      </c>
      <c r="L290" s="8">
        <f>INDEX(products!$A$1:$G$49,MATCH('orders '!$D290,products!$A$1:$A$49,0),MATCH('orders '!L$1,products!$A$1:$G$1,0))</f>
        <v>8.25</v>
      </c>
      <c r="M290" s="8">
        <f t="shared" si="12"/>
        <v>8.25</v>
      </c>
      <c r="N290" t="str">
        <f t="shared" si="13"/>
        <v>Excelsa</v>
      </c>
      <c r="O290" t="str">
        <f t="shared" si="14"/>
        <v>Medium</v>
      </c>
      <c r="P290" t="str">
        <f>_xlfn.XLOOKUP(Table1[[#This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IF(_xlfn.XLOOKUP('orders '!C291,customers!$A$1:$A$1001,customers!$C$1:$C$1001,,0)=0,"",_xlfn.XLOOKUP('orders '!C291,customers!$A$1:$A$1001,customers!$C$1:$C$1001,,0))</f>
        <v/>
      </c>
      <c r="H291" s="2" t="str">
        <f>_xlfn.XLOOKUP('orders '!C291,customers!$A$1:$A$1001,customers!$G$1:$G$1001,,0)</f>
        <v>United States</v>
      </c>
      <c r="I291" t="str">
        <f>INDEX(products!$A$1:$G$49,MATCH('orders '!$D291,products!$A$1:$A$49,0),MATCH('orders '!I$1,products!$A$1:$G$1,0))</f>
        <v>Rob</v>
      </c>
      <c r="J291" t="str">
        <f>INDEX(products!$A$1:$G$49,MATCH('orders '!$D291,products!$A$1:$A$49,0),MATCH('orders '!J$1,products!$A$1:$G$1,0))</f>
        <v>D</v>
      </c>
      <c r="K291" s="6">
        <f>INDEX(products!$A$1:$G$49,MATCH('orders '!$D291,products!$A$1:$A$49,0),MATCH('orders '!K$1,products!$A$1:$G$1,0))</f>
        <v>0.2</v>
      </c>
      <c r="L291" s="8">
        <f>INDEX(products!$A$1:$G$49,MATCH('orders '!$D291,products!$A$1:$A$49,0),MATCH('orders '!L$1,products!$A$1:$G$1,0))</f>
        <v>2.6849999999999996</v>
      </c>
      <c r="M291" s="8">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IF(_xlfn.XLOOKUP('orders '!C292,customers!$A$1:$A$1001,customers!$C$1:$C$1001,,0)=0,"",_xlfn.XLOOKUP('orders '!C292,customers!$A$1:$A$1001,customers!$C$1:$C$1001,,0))</f>
        <v>dduke82@vkontakte.ru</v>
      </c>
      <c r="H292" s="2" t="str">
        <f>_xlfn.XLOOKUP('orders '!C292,customers!$A$1:$A$1001,customers!$G$1:$G$1001,,0)</f>
        <v>United States</v>
      </c>
      <c r="I292" t="str">
        <f>INDEX(products!$A$1:$G$49,MATCH('orders '!$D292,products!$A$1:$A$49,0),MATCH('orders '!I$1,products!$A$1:$G$1,0))</f>
        <v>Ara</v>
      </c>
      <c r="J292" t="str">
        <f>INDEX(products!$A$1:$G$49,MATCH('orders '!$D292,products!$A$1:$A$49,0),MATCH('orders '!J$1,products!$A$1:$G$1,0))</f>
        <v>D</v>
      </c>
      <c r="K292" s="6">
        <f>INDEX(products!$A$1:$G$49,MATCH('orders '!$D292,products!$A$1:$A$49,0),MATCH('orders '!K$1,products!$A$1:$G$1,0))</f>
        <v>1</v>
      </c>
      <c r="L292" s="8">
        <f>INDEX(products!$A$1:$G$49,MATCH('orders '!$D292,products!$A$1:$A$49,0),MATCH('orders '!L$1,products!$A$1:$G$1,0))</f>
        <v>9.9499999999999993</v>
      </c>
      <c r="M292" s="8">
        <f t="shared" si="12"/>
        <v>49.75</v>
      </c>
      <c r="N292" t="str">
        <f t="shared" si="13"/>
        <v>Arabica</v>
      </c>
      <c r="O292" t="str">
        <f t="shared" si="14"/>
        <v>Dark</v>
      </c>
      <c r="P292" t="str">
        <f>_xlfn.XLOOKUP(Table1[[#This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IF(_xlfn.XLOOKUP('orders '!C293,customers!$A$1:$A$1001,customers!$C$1:$C$1001,,0)=0,"",_xlfn.XLOOKUP('orders '!C293,customers!$A$1:$A$1001,customers!$C$1:$C$1001,,0))</f>
        <v/>
      </c>
      <c r="H293" s="2" t="str">
        <f>_xlfn.XLOOKUP('orders '!C293,customers!$A$1:$A$1001,customers!$G$1:$G$1001,,0)</f>
        <v>Ireland</v>
      </c>
      <c r="I293" t="str">
        <f>INDEX(products!$A$1:$G$49,MATCH('orders '!$D293,products!$A$1:$A$49,0),MATCH('orders '!I$1,products!$A$1:$G$1,0))</f>
        <v>Exc</v>
      </c>
      <c r="J293" t="str">
        <f>INDEX(products!$A$1:$G$49,MATCH('orders '!$D293,products!$A$1:$A$49,0),MATCH('orders '!J$1,products!$A$1:$G$1,0))</f>
        <v>M</v>
      </c>
      <c r="K293" s="6">
        <f>INDEX(products!$A$1:$G$49,MATCH('orders '!$D293,products!$A$1:$A$49,0),MATCH('orders '!K$1,products!$A$1:$G$1,0))</f>
        <v>0.5</v>
      </c>
      <c r="L293" s="8">
        <f>INDEX(products!$A$1:$G$49,MATCH('orders '!$D293,products!$A$1:$A$49,0),MATCH('orders '!L$1,products!$A$1:$G$1,0))</f>
        <v>8.25</v>
      </c>
      <c r="M293" s="8">
        <f t="shared" si="12"/>
        <v>16.5</v>
      </c>
      <c r="N293" t="str">
        <f t="shared" si="13"/>
        <v>Excelsa</v>
      </c>
      <c r="O293" t="str">
        <f t="shared" si="14"/>
        <v>Medium</v>
      </c>
      <c r="P293" t="str">
        <f>_xlfn.XLOOKUP(Table1[[#This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IF(_xlfn.XLOOKUP('orders '!C294,customers!$A$1:$A$1001,customers!$C$1:$C$1001,,0)=0,"",_xlfn.XLOOKUP('orders '!C294,customers!$A$1:$A$1001,customers!$C$1:$C$1001,,0))</f>
        <v>ihussey84@mapy.cz</v>
      </c>
      <c r="H294" s="2" t="str">
        <f>_xlfn.XLOOKUP('orders '!C294,customers!$A$1:$A$1001,customers!$G$1:$G$1001,,0)</f>
        <v>United States</v>
      </c>
      <c r="I294" t="str">
        <f>INDEX(products!$A$1:$G$49,MATCH('orders '!$D294,products!$A$1:$A$49,0),MATCH('orders '!I$1,products!$A$1:$G$1,0))</f>
        <v>Ara</v>
      </c>
      <c r="J294" t="str">
        <f>INDEX(products!$A$1:$G$49,MATCH('orders '!$D294,products!$A$1:$A$49,0),MATCH('orders '!J$1,products!$A$1:$G$1,0))</f>
        <v>D</v>
      </c>
      <c r="K294" s="6">
        <f>INDEX(products!$A$1:$G$49,MATCH('orders '!$D294,products!$A$1:$A$49,0),MATCH('orders '!K$1,products!$A$1:$G$1,0))</f>
        <v>0.5</v>
      </c>
      <c r="L294" s="8">
        <f>INDEX(products!$A$1:$G$49,MATCH('orders '!$D294,products!$A$1:$A$49,0),MATCH('orders '!L$1,products!$A$1:$G$1,0))</f>
        <v>5.97</v>
      </c>
      <c r="M294" s="8">
        <f t="shared" si="12"/>
        <v>17.91</v>
      </c>
      <c r="N294" t="str">
        <f t="shared" si="13"/>
        <v>Arabica</v>
      </c>
      <c r="O294" t="str">
        <f t="shared" si="14"/>
        <v>Dark</v>
      </c>
      <c r="P294" t="str">
        <f>_xlfn.XLOOKUP(Table1[[#This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IF(_xlfn.XLOOKUP('orders '!C295,customers!$A$1:$A$1001,customers!$C$1:$C$1001,,0)=0,"",_xlfn.XLOOKUP('orders '!C295,customers!$A$1:$A$1001,customers!$C$1:$C$1001,,0))</f>
        <v>cpinkerton85@upenn.edu</v>
      </c>
      <c r="H295" s="2" t="str">
        <f>_xlfn.XLOOKUP('orders '!C295,customers!$A$1:$A$1001,customers!$G$1:$G$1001,,0)</f>
        <v>United States</v>
      </c>
      <c r="I295" t="str">
        <f>INDEX(products!$A$1:$G$49,MATCH('orders '!$D295,products!$A$1:$A$49,0),MATCH('orders '!I$1,products!$A$1:$G$1,0))</f>
        <v>Ara</v>
      </c>
      <c r="J295" t="str">
        <f>INDEX(products!$A$1:$G$49,MATCH('orders '!$D295,products!$A$1:$A$49,0),MATCH('orders '!J$1,products!$A$1:$G$1,0))</f>
        <v>D</v>
      </c>
      <c r="K295" s="6">
        <f>INDEX(products!$A$1:$G$49,MATCH('orders '!$D295,products!$A$1:$A$49,0),MATCH('orders '!K$1,products!$A$1:$G$1,0))</f>
        <v>0.5</v>
      </c>
      <c r="L295" s="8">
        <f>INDEX(products!$A$1:$G$49,MATCH('orders '!$D295,products!$A$1:$A$49,0),MATCH('orders '!L$1,products!$A$1:$G$1,0))</f>
        <v>5.97</v>
      </c>
      <c r="M295" s="8">
        <f t="shared" si="12"/>
        <v>29.849999999999998</v>
      </c>
      <c r="N295" t="str">
        <f t="shared" si="13"/>
        <v>Arabica</v>
      </c>
      <c r="O295" t="str">
        <f t="shared" si="14"/>
        <v>Dark</v>
      </c>
      <c r="P295" t="str">
        <f>_xlfn.XLOOKUP(Table1[[#This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IF(_xlfn.XLOOKUP('orders '!C296,customers!$A$1:$A$1001,customers!$C$1:$C$1001,,0)=0,"",_xlfn.XLOOKUP('orders '!C296,customers!$A$1:$A$1001,customers!$C$1:$C$1001,,0))</f>
        <v/>
      </c>
      <c r="H296" s="2" t="str">
        <f>_xlfn.XLOOKUP('orders '!C296,customers!$A$1:$A$1001,customers!$G$1:$G$1001,,0)</f>
        <v>United States</v>
      </c>
      <c r="I296" t="str">
        <f>INDEX(products!$A$1:$G$49,MATCH('orders '!$D296,products!$A$1:$A$49,0),MATCH('orders '!I$1,products!$A$1:$G$1,0))</f>
        <v>Exc</v>
      </c>
      <c r="J296" t="str">
        <f>INDEX(products!$A$1:$G$49,MATCH('orders '!$D296,products!$A$1:$A$49,0),MATCH('orders '!J$1,products!$A$1:$G$1,0))</f>
        <v>L</v>
      </c>
      <c r="K296" s="6">
        <f>INDEX(products!$A$1:$G$49,MATCH('orders '!$D296,products!$A$1:$A$49,0),MATCH('orders '!K$1,products!$A$1:$G$1,0))</f>
        <v>1</v>
      </c>
      <c r="L296" s="8">
        <f>INDEX(products!$A$1:$G$49,MATCH('orders '!$D296,products!$A$1:$A$49,0),MATCH('orders '!L$1,products!$A$1:$G$1,0))</f>
        <v>14.85</v>
      </c>
      <c r="M296" s="8">
        <f t="shared" si="12"/>
        <v>44.55</v>
      </c>
      <c r="N296" t="str">
        <f t="shared" si="13"/>
        <v>Excelsa</v>
      </c>
      <c r="O296" t="str">
        <f t="shared" si="14"/>
        <v>Light</v>
      </c>
      <c r="P296" t="str">
        <f>_xlfn.XLOOKUP(Table1[[#This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IF(_xlfn.XLOOKUP('orders '!C297,customers!$A$1:$A$1001,customers!$C$1:$C$1001,,0)=0,"",_xlfn.XLOOKUP('orders '!C297,customers!$A$1:$A$1001,customers!$C$1:$C$1001,,0))</f>
        <v/>
      </c>
      <c r="H297" s="2" t="str">
        <f>_xlfn.XLOOKUP('orders '!C297,customers!$A$1:$A$1001,customers!$G$1:$G$1001,,0)</f>
        <v>United States</v>
      </c>
      <c r="I297" t="str">
        <f>INDEX(products!$A$1:$G$49,MATCH('orders '!$D297,products!$A$1:$A$49,0),MATCH('orders '!I$1,products!$A$1:$G$1,0))</f>
        <v>Exc</v>
      </c>
      <c r="J297" t="str">
        <f>INDEX(products!$A$1:$G$49,MATCH('orders '!$D297,products!$A$1:$A$49,0),MATCH('orders '!J$1,products!$A$1:$G$1,0))</f>
        <v>M</v>
      </c>
      <c r="K297" s="6">
        <f>INDEX(products!$A$1:$G$49,MATCH('orders '!$D297,products!$A$1:$A$49,0),MATCH('orders '!K$1,products!$A$1:$G$1,0))</f>
        <v>1</v>
      </c>
      <c r="L297" s="8">
        <f>INDEX(products!$A$1:$G$49,MATCH('orders '!$D297,products!$A$1:$A$49,0),MATCH('orders '!L$1,products!$A$1:$G$1,0))</f>
        <v>13.75</v>
      </c>
      <c r="M297" s="8">
        <f t="shared" si="12"/>
        <v>27.5</v>
      </c>
      <c r="N297" t="str">
        <f t="shared" si="13"/>
        <v>Excelsa</v>
      </c>
      <c r="O297" t="str">
        <f t="shared" si="14"/>
        <v>Medium</v>
      </c>
      <c r="P297" t="str">
        <f>_xlfn.XLOOKUP(Table1[[#This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IF(_xlfn.XLOOKUP('orders '!C298,customers!$A$1:$A$1001,customers!$C$1:$C$1001,,0)=0,"",_xlfn.XLOOKUP('orders '!C298,customers!$A$1:$A$1001,customers!$C$1:$C$1001,,0))</f>
        <v>dvizor88@furl.net</v>
      </c>
      <c r="H298" s="2" t="str">
        <f>_xlfn.XLOOKUP('orders '!C298,customers!$A$1:$A$1001,customers!$G$1:$G$1001,,0)</f>
        <v>United States</v>
      </c>
      <c r="I298" t="str">
        <f>INDEX(products!$A$1:$G$49,MATCH('orders '!$D298,products!$A$1:$A$49,0),MATCH('orders '!I$1,products!$A$1:$G$1,0))</f>
        <v>Rob</v>
      </c>
      <c r="J298" t="str">
        <f>INDEX(products!$A$1:$G$49,MATCH('orders '!$D298,products!$A$1:$A$49,0),MATCH('orders '!J$1,products!$A$1:$G$1,0))</f>
        <v>M</v>
      </c>
      <c r="K298" s="6">
        <f>INDEX(products!$A$1:$G$49,MATCH('orders '!$D298,products!$A$1:$A$49,0),MATCH('orders '!K$1,products!$A$1:$G$1,0))</f>
        <v>0.5</v>
      </c>
      <c r="L298" s="8">
        <f>INDEX(products!$A$1:$G$49,MATCH('orders '!$D298,products!$A$1:$A$49,0),MATCH('orders '!L$1,products!$A$1:$G$1,0))</f>
        <v>5.97</v>
      </c>
      <c r="M298" s="8">
        <f t="shared" si="12"/>
        <v>35.82</v>
      </c>
      <c r="N298" t="str">
        <f t="shared" si="13"/>
        <v>Robusta</v>
      </c>
      <c r="O298" t="str">
        <f t="shared" si="14"/>
        <v>Medium</v>
      </c>
      <c r="P298" t="str">
        <f>_xlfn.XLOOKUP(Table1[[#This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IF(_xlfn.XLOOKUP('orders '!C299,customers!$A$1:$A$1001,customers!$C$1:$C$1001,,0)=0,"",_xlfn.XLOOKUP('orders '!C299,customers!$A$1:$A$1001,customers!$C$1:$C$1001,,0))</f>
        <v>esedgebeer89@oaic.gov.au</v>
      </c>
      <c r="H299" s="2" t="str">
        <f>_xlfn.XLOOKUP('orders '!C299,customers!$A$1:$A$1001,customers!$G$1:$G$1001,,0)</f>
        <v>United States</v>
      </c>
      <c r="I299" t="str">
        <f>INDEX(products!$A$1:$G$49,MATCH('orders '!$D299,products!$A$1:$A$49,0),MATCH('orders '!I$1,products!$A$1:$G$1,0))</f>
        <v>Rob</v>
      </c>
      <c r="J299" t="str">
        <f>INDEX(products!$A$1:$G$49,MATCH('orders '!$D299,products!$A$1:$A$49,0),MATCH('orders '!J$1,products!$A$1:$G$1,0))</f>
        <v>D</v>
      </c>
      <c r="K299" s="6">
        <f>INDEX(products!$A$1:$G$49,MATCH('orders '!$D299,products!$A$1:$A$49,0),MATCH('orders '!K$1,products!$A$1:$G$1,0))</f>
        <v>0.5</v>
      </c>
      <c r="L299" s="8">
        <f>INDEX(products!$A$1:$G$49,MATCH('orders '!$D299,products!$A$1:$A$49,0),MATCH('orders '!L$1,products!$A$1:$G$1,0))</f>
        <v>5.3699999999999992</v>
      </c>
      <c r="M299" s="8">
        <f t="shared" si="12"/>
        <v>16.11</v>
      </c>
      <c r="N299" t="str">
        <f t="shared" si="13"/>
        <v>Robusta</v>
      </c>
      <c r="O299" t="str">
        <f t="shared" si="14"/>
        <v>Dark</v>
      </c>
      <c r="P299" t="str">
        <f>_xlfn.XLOOKUP(Table1[[#This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IF(_xlfn.XLOOKUP('orders '!C300,customers!$A$1:$A$1001,customers!$C$1:$C$1001,,0)=0,"",_xlfn.XLOOKUP('orders '!C300,customers!$A$1:$A$1001,customers!$C$1:$C$1001,,0))</f>
        <v>klestrange8a@lulu.com</v>
      </c>
      <c r="H300" s="2" t="str">
        <f>_xlfn.XLOOKUP('orders '!C300,customers!$A$1:$A$1001,customers!$G$1:$G$1001,,0)</f>
        <v>United States</v>
      </c>
      <c r="I300" t="str">
        <f>INDEX(products!$A$1:$G$49,MATCH('orders '!$D300,products!$A$1:$A$49,0),MATCH('orders '!I$1,products!$A$1:$G$1,0))</f>
        <v>Exc</v>
      </c>
      <c r="J300" t="str">
        <f>INDEX(products!$A$1:$G$49,MATCH('orders '!$D300,products!$A$1:$A$49,0),MATCH('orders '!J$1,products!$A$1:$G$1,0))</f>
        <v>L</v>
      </c>
      <c r="K300" s="6">
        <f>INDEX(products!$A$1:$G$49,MATCH('orders '!$D300,products!$A$1:$A$49,0),MATCH('orders '!K$1,products!$A$1:$G$1,0))</f>
        <v>0.2</v>
      </c>
      <c r="L300" s="8">
        <f>INDEX(products!$A$1:$G$49,MATCH('orders '!$D300,products!$A$1:$A$49,0),MATCH('orders '!L$1,products!$A$1:$G$1,0))</f>
        <v>4.4550000000000001</v>
      </c>
      <c r="M300" s="8">
        <f t="shared" si="12"/>
        <v>26.73</v>
      </c>
      <c r="N300" t="str">
        <f t="shared" si="13"/>
        <v>Excelsa</v>
      </c>
      <c r="O300" t="str">
        <f t="shared" si="14"/>
        <v>Light</v>
      </c>
      <c r="P300" t="str">
        <f>_xlfn.XLOOKUP(Table1[[#This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IF(_xlfn.XLOOKUP('orders '!C301,customers!$A$1:$A$1001,customers!$C$1:$C$1001,,0)=0,"",_xlfn.XLOOKUP('orders '!C301,customers!$A$1:$A$1001,customers!$C$1:$C$1001,,0))</f>
        <v>ltanti8b@techcrunch.com</v>
      </c>
      <c r="H301" s="2" t="str">
        <f>_xlfn.XLOOKUP('orders '!C301,customers!$A$1:$A$1001,customers!$G$1:$G$1001,,0)</f>
        <v>United States</v>
      </c>
      <c r="I301" t="str">
        <f>INDEX(products!$A$1:$G$49,MATCH('orders '!$D301,products!$A$1:$A$49,0),MATCH('orders '!I$1,products!$A$1:$G$1,0))</f>
        <v>Exc</v>
      </c>
      <c r="J301" t="str">
        <f>INDEX(products!$A$1:$G$49,MATCH('orders '!$D301,products!$A$1:$A$49,0),MATCH('orders '!J$1,products!$A$1:$G$1,0))</f>
        <v>L</v>
      </c>
      <c r="K301" s="6">
        <f>INDEX(products!$A$1:$G$49,MATCH('orders '!$D301,products!$A$1:$A$49,0),MATCH('orders '!K$1,products!$A$1:$G$1,0))</f>
        <v>2.5</v>
      </c>
      <c r="L301" s="8">
        <f>INDEX(products!$A$1:$G$49,MATCH('orders '!$D301,products!$A$1:$A$49,0),MATCH('orders '!L$1,products!$A$1:$G$1,0))</f>
        <v>34.154999999999994</v>
      </c>
      <c r="M301" s="8">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IF(_xlfn.XLOOKUP('orders '!C302,customers!$A$1:$A$1001,customers!$C$1:$C$1001,,0)=0,"",_xlfn.XLOOKUP('orders '!C302,customers!$A$1:$A$1001,customers!$C$1:$C$1001,,0))</f>
        <v>ade8c@1und1.de</v>
      </c>
      <c r="H302" s="2" t="str">
        <f>_xlfn.XLOOKUP('orders '!C302,customers!$A$1:$A$1001,customers!$G$1:$G$1001,,0)</f>
        <v>United States</v>
      </c>
      <c r="I302" t="str">
        <f>INDEX(products!$A$1:$G$49,MATCH('orders '!$D302,products!$A$1:$A$49,0),MATCH('orders '!I$1,products!$A$1:$G$1,0))</f>
        <v>Ara</v>
      </c>
      <c r="J302" t="str">
        <f>INDEX(products!$A$1:$G$49,MATCH('orders '!$D302,products!$A$1:$A$49,0),MATCH('orders '!J$1,products!$A$1:$G$1,0))</f>
        <v>L</v>
      </c>
      <c r="K302" s="6">
        <f>INDEX(products!$A$1:$G$49,MATCH('orders '!$D302,products!$A$1:$A$49,0),MATCH('orders '!K$1,products!$A$1:$G$1,0))</f>
        <v>1</v>
      </c>
      <c r="L302" s="8">
        <f>INDEX(products!$A$1:$G$49,MATCH('orders '!$D302,products!$A$1:$A$49,0),MATCH('orders '!L$1,products!$A$1:$G$1,0))</f>
        <v>12.95</v>
      </c>
      <c r="M302" s="8">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IF(_xlfn.XLOOKUP('orders '!C303,customers!$A$1:$A$1001,customers!$C$1:$C$1001,,0)=0,"",_xlfn.XLOOKUP('orders '!C303,customers!$A$1:$A$1001,customers!$C$1:$C$1001,,0))</f>
        <v>tjedrachowicz8d@acquirethisname.com</v>
      </c>
      <c r="H303" s="2" t="str">
        <f>_xlfn.XLOOKUP('orders '!C303,customers!$A$1:$A$1001,customers!$G$1:$G$1001,,0)</f>
        <v>United States</v>
      </c>
      <c r="I303" t="str">
        <f>INDEX(products!$A$1:$G$49,MATCH('orders '!$D303,products!$A$1:$A$49,0),MATCH('orders '!I$1,products!$A$1:$G$1,0))</f>
        <v>Lib</v>
      </c>
      <c r="J303" t="str">
        <f>INDEX(products!$A$1:$G$49,MATCH('orders '!$D303,products!$A$1:$A$49,0),MATCH('orders '!J$1,products!$A$1:$G$1,0))</f>
        <v>D</v>
      </c>
      <c r="K303" s="6">
        <f>INDEX(products!$A$1:$G$49,MATCH('orders '!$D303,products!$A$1:$A$49,0),MATCH('orders '!K$1,products!$A$1:$G$1,0))</f>
        <v>0.2</v>
      </c>
      <c r="L303" s="8">
        <f>INDEX(products!$A$1:$G$49,MATCH('orders '!$D303,products!$A$1:$A$49,0),MATCH('orders '!L$1,products!$A$1:$G$1,0))</f>
        <v>3.8849999999999998</v>
      </c>
      <c r="M303" s="8">
        <f t="shared" si="12"/>
        <v>15.54</v>
      </c>
      <c r="N303" t="str">
        <f t="shared" si="13"/>
        <v>Liberica</v>
      </c>
      <c r="O303" t="str">
        <f t="shared" si="14"/>
        <v>Dark</v>
      </c>
      <c r="P303" t="str">
        <f>_xlfn.XLOOKUP(Table1[[#This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IF(_xlfn.XLOOKUP('orders '!C304,customers!$A$1:$A$1001,customers!$C$1:$C$1001,,0)=0,"",_xlfn.XLOOKUP('orders '!C304,customers!$A$1:$A$1001,customers!$C$1:$C$1001,,0))</f>
        <v>pstonner8e@moonfruit.com</v>
      </c>
      <c r="H304" s="2" t="str">
        <f>_xlfn.XLOOKUP('orders '!C304,customers!$A$1:$A$1001,customers!$G$1:$G$1001,,0)</f>
        <v>United States</v>
      </c>
      <c r="I304" t="str">
        <f>INDEX(products!$A$1:$G$49,MATCH('orders '!$D304,products!$A$1:$A$49,0),MATCH('orders '!I$1,products!$A$1:$G$1,0))</f>
        <v>Ara</v>
      </c>
      <c r="J304" t="str">
        <f>INDEX(products!$A$1:$G$49,MATCH('orders '!$D304,products!$A$1:$A$49,0),MATCH('orders '!J$1,products!$A$1:$G$1,0))</f>
        <v>M</v>
      </c>
      <c r="K304" s="6">
        <f>INDEX(products!$A$1:$G$49,MATCH('orders '!$D304,products!$A$1:$A$49,0),MATCH('orders '!K$1,products!$A$1:$G$1,0))</f>
        <v>0.5</v>
      </c>
      <c r="L304" s="8">
        <f>INDEX(products!$A$1:$G$49,MATCH('orders '!$D304,products!$A$1:$A$49,0),MATCH('orders '!L$1,products!$A$1:$G$1,0))</f>
        <v>6.75</v>
      </c>
      <c r="M304" s="8">
        <f t="shared" si="12"/>
        <v>6.75</v>
      </c>
      <c r="N304" t="str">
        <f t="shared" si="13"/>
        <v>Arabica</v>
      </c>
      <c r="O304" t="str">
        <f t="shared" si="14"/>
        <v>Medium</v>
      </c>
      <c r="P304" t="str">
        <f>_xlfn.XLOOKUP(Table1[[#This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IF(_xlfn.XLOOKUP('orders '!C305,customers!$A$1:$A$1001,customers!$C$1:$C$1001,,0)=0,"",_xlfn.XLOOKUP('orders '!C305,customers!$A$1:$A$1001,customers!$C$1:$C$1001,,0))</f>
        <v>dtingly8f@goo.ne.jp</v>
      </c>
      <c r="H305" s="2" t="str">
        <f>_xlfn.XLOOKUP('orders '!C305,customers!$A$1:$A$1001,customers!$G$1:$G$1001,,0)</f>
        <v>United States</v>
      </c>
      <c r="I305" t="str">
        <f>INDEX(products!$A$1:$G$49,MATCH('orders '!$D305,products!$A$1:$A$49,0),MATCH('orders '!I$1,products!$A$1:$G$1,0))</f>
        <v>Exc</v>
      </c>
      <c r="J305" t="str">
        <f>INDEX(products!$A$1:$G$49,MATCH('orders '!$D305,products!$A$1:$A$49,0),MATCH('orders '!J$1,products!$A$1:$G$1,0))</f>
        <v>D</v>
      </c>
      <c r="K305" s="6">
        <f>INDEX(products!$A$1:$G$49,MATCH('orders '!$D305,products!$A$1:$A$49,0),MATCH('orders '!K$1,products!$A$1:$G$1,0))</f>
        <v>2.5</v>
      </c>
      <c r="L305" s="8">
        <f>INDEX(products!$A$1:$G$49,MATCH('orders '!$D305,products!$A$1:$A$49,0),MATCH('orders '!L$1,products!$A$1:$G$1,0))</f>
        <v>27.945</v>
      </c>
      <c r="M305" s="8">
        <f t="shared" si="12"/>
        <v>111.78</v>
      </c>
      <c r="N305" t="str">
        <f t="shared" si="13"/>
        <v>Excelsa</v>
      </c>
      <c r="O305" t="str">
        <f t="shared" si="14"/>
        <v>Dark</v>
      </c>
      <c r="P305" t="str">
        <f>_xlfn.XLOOKUP(Table1[[#This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IF(_xlfn.XLOOKUP('orders '!C306,customers!$A$1:$A$1001,customers!$C$1:$C$1001,,0)=0,"",_xlfn.XLOOKUP('orders '!C306,customers!$A$1:$A$1001,customers!$C$1:$C$1001,,0))</f>
        <v>crushe8n@about.me</v>
      </c>
      <c r="H306" s="2" t="str">
        <f>_xlfn.XLOOKUP('orders '!C306,customers!$A$1:$A$1001,customers!$G$1:$G$1001,,0)</f>
        <v>United States</v>
      </c>
      <c r="I306" t="str">
        <f>INDEX(products!$A$1:$G$49,MATCH('orders '!$D306,products!$A$1:$A$49,0),MATCH('orders '!I$1,products!$A$1:$G$1,0))</f>
        <v>Ara</v>
      </c>
      <c r="J306" t="str">
        <f>INDEX(products!$A$1:$G$49,MATCH('orders '!$D306,products!$A$1:$A$49,0),MATCH('orders '!J$1,products!$A$1:$G$1,0))</f>
        <v>L</v>
      </c>
      <c r="K306" s="6">
        <f>INDEX(products!$A$1:$G$49,MATCH('orders '!$D306,products!$A$1:$A$49,0),MATCH('orders '!K$1,products!$A$1:$G$1,0))</f>
        <v>0.2</v>
      </c>
      <c r="L306" s="8">
        <f>INDEX(products!$A$1:$G$49,MATCH('orders '!$D306,products!$A$1:$A$49,0),MATCH('orders '!L$1,products!$A$1:$G$1,0))</f>
        <v>3.8849999999999998</v>
      </c>
      <c r="M306" s="8">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IF(_xlfn.XLOOKUP('orders '!C307,customers!$A$1:$A$1001,customers!$C$1:$C$1001,,0)=0,"",_xlfn.XLOOKUP('orders '!C307,customers!$A$1:$A$1001,customers!$C$1:$C$1001,,0))</f>
        <v>bchecci8h@usa.gov</v>
      </c>
      <c r="H307" s="2" t="str">
        <f>_xlfn.XLOOKUP('orders '!C307,customers!$A$1:$A$1001,customers!$G$1:$G$1001,,0)</f>
        <v>United Kingdom</v>
      </c>
      <c r="I307" t="str">
        <f>INDEX(products!$A$1:$G$49,MATCH('orders '!$D307,products!$A$1:$A$49,0),MATCH('orders '!I$1,products!$A$1:$G$1,0))</f>
        <v>Lib</v>
      </c>
      <c r="J307" t="str">
        <f>INDEX(products!$A$1:$G$49,MATCH('orders '!$D307,products!$A$1:$A$49,0),MATCH('orders '!J$1,products!$A$1:$G$1,0))</f>
        <v>M</v>
      </c>
      <c r="K307" s="6">
        <f>INDEX(products!$A$1:$G$49,MATCH('orders '!$D307,products!$A$1:$A$49,0),MATCH('orders '!K$1,products!$A$1:$G$1,0))</f>
        <v>0.2</v>
      </c>
      <c r="L307" s="8">
        <f>INDEX(products!$A$1:$G$49,MATCH('orders '!$D307,products!$A$1:$A$49,0),MATCH('orders '!L$1,products!$A$1:$G$1,0))</f>
        <v>4.3650000000000002</v>
      </c>
      <c r="M307" s="8">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IF(_xlfn.XLOOKUP('orders '!C308,customers!$A$1:$A$1001,customers!$C$1:$C$1001,,0)=0,"",_xlfn.XLOOKUP('orders '!C308,customers!$A$1:$A$1001,customers!$C$1:$C$1001,,0))</f>
        <v>jbagot8i@mac.com</v>
      </c>
      <c r="H308" s="2" t="str">
        <f>_xlfn.XLOOKUP('orders '!C308,customers!$A$1:$A$1001,customers!$G$1:$G$1001,,0)</f>
        <v>United States</v>
      </c>
      <c r="I308" t="str">
        <f>INDEX(products!$A$1:$G$49,MATCH('orders '!$D308,products!$A$1:$A$49,0),MATCH('orders '!I$1,products!$A$1:$G$1,0))</f>
        <v>Rob</v>
      </c>
      <c r="J308" t="str">
        <f>INDEX(products!$A$1:$G$49,MATCH('orders '!$D308,products!$A$1:$A$49,0),MATCH('orders '!J$1,products!$A$1:$G$1,0))</f>
        <v>M</v>
      </c>
      <c r="K308" s="6">
        <f>INDEX(products!$A$1:$G$49,MATCH('orders '!$D308,products!$A$1:$A$49,0),MATCH('orders '!K$1,products!$A$1:$G$1,0))</f>
        <v>0.2</v>
      </c>
      <c r="L308" s="8">
        <f>INDEX(products!$A$1:$G$49,MATCH('orders '!$D308,products!$A$1:$A$49,0),MATCH('orders '!L$1,products!$A$1:$G$1,0))</f>
        <v>2.9849999999999999</v>
      </c>
      <c r="M308" s="8">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IF(_xlfn.XLOOKUP('orders '!C309,customers!$A$1:$A$1001,customers!$C$1:$C$1001,,0)=0,"",_xlfn.XLOOKUP('orders '!C309,customers!$A$1:$A$1001,customers!$C$1:$C$1001,,0))</f>
        <v>ebeeble8j@soundcloud.com</v>
      </c>
      <c r="H309" s="2" t="str">
        <f>_xlfn.XLOOKUP('orders '!C309,customers!$A$1:$A$1001,customers!$G$1:$G$1001,,0)</f>
        <v>United States</v>
      </c>
      <c r="I309" t="str">
        <f>INDEX(products!$A$1:$G$49,MATCH('orders '!$D309,products!$A$1:$A$49,0),MATCH('orders '!I$1,products!$A$1:$G$1,0))</f>
        <v>Ara</v>
      </c>
      <c r="J309" t="str">
        <f>INDEX(products!$A$1:$G$49,MATCH('orders '!$D309,products!$A$1:$A$49,0),MATCH('orders '!J$1,products!$A$1:$G$1,0))</f>
        <v>M</v>
      </c>
      <c r="K309" s="6">
        <f>INDEX(products!$A$1:$G$49,MATCH('orders '!$D309,products!$A$1:$A$49,0),MATCH('orders '!K$1,products!$A$1:$G$1,0))</f>
        <v>1</v>
      </c>
      <c r="L309" s="8">
        <f>INDEX(products!$A$1:$G$49,MATCH('orders '!$D309,products!$A$1:$A$49,0),MATCH('orders '!L$1,products!$A$1:$G$1,0))</f>
        <v>11.25</v>
      </c>
      <c r="M309" s="8">
        <f t="shared" si="12"/>
        <v>33.75</v>
      </c>
      <c r="N309" t="str">
        <f t="shared" si="13"/>
        <v>Arabica</v>
      </c>
      <c r="O309" t="str">
        <f t="shared" si="14"/>
        <v>Medium</v>
      </c>
      <c r="P309" t="str">
        <f>_xlfn.XLOOKUP(Table1[[#This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IF(_xlfn.XLOOKUP('orders '!C310,customers!$A$1:$A$1001,customers!$C$1:$C$1001,,0)=0,"",_xlfn.XLOOKUP('orders '!C310,customers!$A$1:$A$1001,customers!$C$1:$C$1001,,0))</f>
        <v>cfluin8k@flickr.com</v>
      </c>
      <c r="H310" s="2" t="str">
        <f>_xlfn.XLOOKUP('orders '!C310,customers!$A$1:$A$1001,customers!$G$1:$G$1001,,0)</f>
        <v>United Kingdom</v>
      </c>
      <c r="I310" t="str">
        <f>INDEX(products!$A$1:$G$49,MATCH('orders '!$D310,products!$A$1:$A$49,0),MATCH('orders '!I$1,products!$A$1:$G$1,0))</f>
        <v>Ara</v>
      </c>
      <c r="J310" t="str">
        <f>INDEX(products!$A$1:$G$49,MATCH('orders '!$D310,products!$A$1:$A$49,0),MATCH('orders '!J$1,products!$A$1:$G$1,0))</f>
        <v>M</v>
      </c>
      <c r="K310" s="6">
        <f>INDEX(products!$A$1:$G$49,MATCH('orders '!$D310,products!$A$1:$A$49,0),MATCH('orders '!K$1,products!$A$1:$G$1,0))</f>
        <v>1</v>
      </c>
      <c r="L310" s="8">
        <f>INDEX(products!$A$1:$G$49,MATCH('orders '!$D310,products!$A$1:$A$49,0),MATCH('orders '!L$1,products!$A$1:$G$1,0))</f>
        <v>11.25</v>
      </c>
      <c r="M310" s="8">
        <f t="shared" si="12"/>
        <v>33.75</v>
      </c>
      <c r="N310" t="str">
        <f t="shared" si="13"/>
        <v>Arabica</v>
      </c>
      <c r="O310" t="str">
        <f t="shared" si="14"/>
        <v>Medium</v>
      </c>
      <c r="P310" t="str">
        <f>_xlfn.XLOOKUP(Table1[[#This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IF(_xlfn.XLOOKUP('orders '!C311,customers!$A$1:$A$1001,customers!$C$1:$C$1001,,0)=0,"",_xlfn.XLOOKUP('orders '!C311,customers!$A$1:$A$1001,customers!$C$1:$C$1001,,0))</f>
        <v>ebletsor8l@vinaora.com</v>
      </c>
      <c r="H311" s="2" t="str">
        <f>_xlfn.XLOOKUP('orders '!C311,customers!$A$1:$A$1001,customers!$G$1:$G$1001,,0)</f>
        <v>United States</v>
      </c>
      <c r="I311" t="str">
        <f>INDEX(products!$A$1:$G$49,MATCH('orders '!$D311,products!$A$1:$A$49,0),MATCH('orders '!I$1,products!$A$1:$G$1,0))</f>
        <v>Lib</v>
      </c>
      <c r="J311" t="str">
        <f>INDEX(products!$A$1:$G$49,MATCH('orders '!$D311,products!$A$1:$A$49,0),MATCH('orders '!J$1,products!$A$1:$G$1,0))</f>
        <v>M</v>
      </c>
      <c r="K311" s="6">
        <f>INDEX(products!$A$1:$G$49,MATCH('orders '!$D311,products!$A$1:$A$49,0),MATCH('orders '!K$1,products!$A$1:$G$1,0))</f>
        <v>0.2</v>
      </c>
      <c r="L311" s="8">
        <f>INDEX(products!$A$1:$G$49,MATCH('orders '!$D311,products!$A$1:$A$49,0),MATCH('orders '!L$1,products!$A$1:$G$1,0))</f>
        <v>4.3650000000000002</v>
      </c>
      <c r="M311" s="8">
        <f t="shared" si="12"/>
        <v>26.19</v>
      </c>
      <c r="N311" t="str">
        <f t="shared" si="13"/>
        <v>Liberica</v>
      </c>
      <c r="O311" t="str">
        <f t="shared" si="14"/>
        <v>Medium</v>
      </c>
      <c r="P311" t="str">
        <f>_xlfn.XLOOKUP(Table1[[#This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IF(_xlfn.XLOOKUP('orders '!C312,customers!$A$1:$A$1001,customers!$C$1:$C$1001,,0)=0,"",_xlfn.XLOOKUP('orders '!C312,customers!$A$1:$A$1001,customers!$C$1:$C$1001,,0))</f>
        <v>pbrydell8m@bloglovin.com</v>
      </c>
      <c r="H312" s="2" t="str">
        <f>_xlfn.XLOOKUP('orders '!C312,customers!$A$1:$A$1001,customers!$G$1:$G$1001,,0)</f>
        <v>Ireland</v>
      </c>
      <c r="I312" t="str">
        <f>INDEX(products!$A$1:$G$49,MATCH('orders '!$D312,products!$A$1:$A$49,0),MATCH('orders '!I$1,products!$A$1:$G$1,0))</f>
        <v>Exc</v>
      </c>
      <c r="J312" t="str">
        <f>INDEX(products!$A$1:$G$49,MATCH('orders '!$D312,products!$A$1:$A$49,0),MATCH('orders '!J$1,products!$A$1:$G$1,0))</f>
        <v>L</v>
      </c>
      <c r="K312" s="6">
        <f>INDEX(products!$A$1:$G$49,MATCH('orders '!$D312,products!$A$1:$A$49,0),MATCH('orders '!K$1,products!$A$1:$G$1,0))</f>
        <v>1</v>
      </c>
      <c r="L312" s="8">
        <f>INDEX(products!$A$1:$G$49,MATCH('orders '!$D312,products!$A$1:$A$49,0),MATCH('orders '!L$1,products!$A$1:$G$1,0))</f>
        <v>14.85</v>
      </c>
      <c r="M312" s="8">
        <f t="shared" si="12"/>
        <v>14.85</v>
      </c>
      <c r="N312" t="str">
        <f t="shared" si="13"/>
        <v>Excelsa</v>
      </c>
      <c r="O312" t="str">
        <f t="shared" si="14"/>
        <v>Light</v>
      </c>
      <c r="P312" t="str">
        <f>_xlfn.XLOOKUP(Table1[[#This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IF(_xlfn.XLOOKUP('orders '!C313,customers!$A$1:$A$1001,customers!$C$1:$C$1001,,0)=0,"",_xlfn.XLOOKUP('orders '!C313,customers!$A$1:$A$1001,customers!$C$1:$C$1001,,0))</f>
        <v>crushe8n@about.me</v>
      </c>
      <c r="H313" s="2" t="str">
        <f>_xlfn.XLOOKUP('orders '!C313,customers!$A$1:$A$1001,customers!$G$1:$G$1001,,0)</f>
        <v>United States</v>
      </c>
      <c r="I313" t="str">
        <f>INDEX(products!$A$1:$G$49,MATCH('orders '!$D313,products!$A$1:$A$49,0),MATCH('orders '!I$1,products!$A$1:$G$1,0))</f>
        <v>Exc</v>
      </c>
      <c r="J313" t="str">
        <f>INDEX(products!$A$1:$G$49,MATCH('orders '!$D313,products!$A$1:$A$49,0),MATCH('orders '!J$1,products!$A$1:$G$1,0))</f>
        <v>M</v>
      </c>
      <c r="K313" s="6">
        <f>INDEX(products!$A$1:$G$49,MATCH('orders '!$D313,products!$A$1:$A$49,0),MATCH('orders '!K$1,products!$A$1:$G$1,0))</f>
        <v>2.5</v>
      </c>
      <c r="L313" s="8">
        <f>INDEX(products!$A$1:$G$49,MATCH('orders '!$D313,products!$A$1:$A$49,0),MATCH('orders '!L$1,products!$A$1:$G$1,0))</f>
        <v>31.624999999999996</v>
      </c>
      <c r="M313" s="8">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IF(_xlfn.XLOOKUP('orders '!C314,customers!$A$1:$A$1001,customers!$C$1:$C$1001,,0)=0,"",_xlfn.XLOOKUP('orders '!C314,customers!$A$1:$A$1001,customers!$C$1:$C$1001,,0))</f>
        <v>nleethem8o@mac.com</v>
      </c>
      <c r="H314" s="2" t="str">
        <f>_xlfn.XLOOKUP('orders '!C314,customers!$A$1:$A$1001,customers!$G$1:$G$1001,,0)</f>
        <v>United States</v>
      </c>
      <c r="I314" t="str">
        <f>INDEX(products!$A$1:$G$49,MATCH('orders '!$D314,products!$A$1:$A$49,0),MATCH('orders '!I$1,products!$A$1:$G$1,0))</f>
        <v>Rob</v>
      </c>
      <c r="J314" t="str">
        <f>INDEX(products!$A$1:$G$49,MATCH('orders '!$D314,products!$A$1:$A$49,0),MATCH('orders '!J$1,products!$A$1:$G$1,0))</f>
        <v>M</v>
      </c>
      <c r="K314" s="6">
        <f>INDEX(products!$A$1:$G$49,MATCH('orders '!$D314,products!$A$1:$A$49,0),MATCH('orders '!K$1,products!$A$1:$G$1,0))</f>
        <v>0.5</v>
      </c>
      <c r="L314" s="8">
        <f>INDEX(products!$A$1:$G$49,MATCH('orders '!$D314,products!$A$1:$A$49,0),MATCH('orders '!L$1,products!$A$1:$G$1,0))</f>
        <v>5.97</v>
      </c>
      <c r="M314" s="8">
        <f t="shared" si="12"/>
        <v>5.97</v>
      </c>
      <c r="N314" t="str">
        <f t="shared" si="13"/>
        <v>Robusta</v>
      </c>
      <c r="O314" t="str">
        <f t="shared" si="14"/>
        <v>Medium</v>
      </c>
      <c r="P314" t="str">
        <f>_xlfn.XLOOKUP(Table1[[#This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IF(_xlfn.XLOOKUP('orders '!C315,customers!$A$1:$A$1001,customers!$C$1:$C$1001,,0)=0,"",_xlfn.XLOOKUP('orders '!C315,customers!$A$1:$A$1001,customers!$C$1:$C$1001,,0))</f>
        <v>anesfield8p@people.com.cn</v>
      </c>
      <c r="H315" s="2" t="str">
        <f>_xlfn.XLOOKUP('orders '!C315,customers!$A$1:$A$1001,customers!$G$1:$G$1001,,0)</f>
        <v>United Kingdom</v>
      </c>
      <c r="I315" t="str">
        <f>INDEX(products!$A$1:$G$49,MATCH('orders '!$D315,products!$A$1:$A$49,0),MATCH('orders '!I$1,products!$A$1:$G$1,0))</f>
        <v>Rob</v>
      </c>
      <c r="J315" t="str">
        <f>INDEX(products!$A$1:$G$49,MATCH('orders '!$D315,products!$A$1:$A$49,0),MATCH('orders '!J$1,products!$A$1:$G$1,0))</f>
        <v>M</v>
      </c>
      <c r="K315" s="6">
        <f>INDEX(products!$A$1:$G$49,MATCH('orders '!$D315,products!$A$1:$A$49,0),MATCH('orders '!K$1,products!$A$1:$G$1,0))</f>
        <v>1</v>
      </c>
      <c r="L315" s="8">
        <f>INDEX(products!$A$1:$G$49,MATCH('orders '!$D315,products!$A$1:$A$49,0),MATCH('orders '!L$1,products!$A$1:$G$1,0))</f>
        <v>9.9499999999999993</v>
      </c>
      <c r="M315" s="8">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IF(_xlfn.XLOOKUP('orders '!C316,customers!$A$1:$A$1001,customers!$C$1:$C$1001,,0)=0,"",_xlfn.XLOOKUP('orders '!C316,customers!$A$1:$A$1001,customers!$C$1:$C$1001,,0))</f>
        <v/>
      </c>
      <c r="H316" s="2" t="str">
        <f>_xlfn.XLOOKUP('orders '!C316,customers!$A$1:$A$1001,customers!$G$1:$G$1001,,0)</f>
        <v>United States</v>
      </c>
      <c r="I316" t="str">
        <f>INDEX(products!$A$1:$G$49,MATCH('orders '!$D316,products!$A$1:$A$49,0),MATCH('orders '!I$1,products!$A$1:$G$1,0))</f>
        <v>Rob</v>
      </c>
      <c r="J316" t="str">
        <f>INDEX(products!$A$1:$G$49,MATCH('orders '!$D316,products!$A$1:$A$49,0),MATCH('orders '!J$1,products!$A$1:$G$1,0))</f>
        <v>D</v>
      </c>
      <c r="K316" s="6">
        <f>INDEX(products!$A$1:$G$49,MATCH('orders '!$D316,products!$A$1:$A$49,0),MATCH('orders '!K$1,products!$A$1:$G$1,0))</f>
        <v>1</v>
      </c>
      <c r="L316" s="8">
        <f>INDEX(products!$A$1:$G$49,MATCH('orders '!$D316,products!$A$1:$A$49,0),MATCH('orders '!L$1,products!$A$1:$G$1,0))</f>
        <v>8.9499999999999993</v>
      </c>
      <c r="M316" s="8">
        <f t="shared" si="12"/>
        <v>44.75</v>
      </c>
      <c r="N316" t="str">
        <f t="shared" si="13"/>
        <v>Robusta</v>
      </c>
      <c r="O316" t="str">
        <f t="shared" si="14"/>
        <v>Dark</v>
      </c>
      <c r="P316" t="str">
        <f>_xlfn.XLOOKUP(Table1[[#This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IF(_xlfn.XLOOKUP('orders '!C317,customers!$A$1:$A$1001,customers!$C$1:$C$1001,,0)=0,"",_xlfn.XLOOKUP('orders '!C317,customers!$A$1:$A$1001,customers!$C$1:$C$1001,,0))</f>
        <v>mbrockway8r@ibm.com</v>
      </c>
      <c r="H317" s="2" t="str">
        <f>_xlfn.XLOOKUP('orders '!C317,customers!$A$1:$A$1001,customers!$G$1:$G$1001,,0)</f>
        <v>United States</v>
      </c>
      <c r="I317" t="str">
        <f>INDEX(products!$A$1:$G$49,MATCH('orders '!$D317,products!$A$1:$A$49,0),MATCH('orders '!I$1,products!$A$1:$G$1,0))</f>
        <v>Exc</v>
      </c>
      <c r="J317" t="str">
        <f>INDEX(products!$A$1:$G$49,MATCH('orders '!$D317,products!$A$1:$A$49,0),MATCH('orders '!J$1,products!$A$1:$G$1,0))</f>
        <v>L</v>
      </c>
      <c r="K317" s="6">
        <f>INDEX(products!$A$1:$G$49,MATCH('orders '!$D317,products!$A$1:$A$49,0),MATCH('orders '!K$1,products!$A$1:$G$1,0))</f>
        <v>2.5</v>
      </c>
      <c r="L317" s="8">
        <f>INDEX(products!$A$1:$G$49,MATCH('orders '!$D317,products!$A$1:$A$49,0),MATCH('orders '!L$1,products!$A$1:$G$1,0))</f>
        <v>34.154999999999994</v>
      </c>
      <c r="M317" s="8">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IF(_xlfn.XLOOKUP('orders '!C318,customers!$A$1:$A$1001,customers!$C$1:$C$1001,,0)=0,"",_xlfn.XLOOKUP('orders '!C318,customers!$A$1:$A$1001,customers!$C$1:$C$1001,,0))</f>
        <v>nlush8s@dedecms.com</v>
      </c>
      <c r="H318" s="2" t="str">
        <f>_xlfn.XLOOKUP('orders '!C318,customers!$A$1:$A$1001,customers!$G$1:$G$1001,,0)</f>
        <v>Ireland</v>
      </c>
      <c r="I318" t="str">
        <f>INDEX(products!$A$1:$G$49,MATCH('orders '!$D318,products!$A$1:$A$49,0),MATCH('orders '!I$1,products!$A$1:$G$1,0))</f>
        <v>Exc</v>
      </c>
      <c r="J318" t="str">
        <f>INDEX(products!$A$1:$G$49,MATCH('orders '!$D318,products!$A$1:$A$49,0),MATCH('orders '!J$1,products!$A$1:$G$1,0))</f>
        <v>L</v>
      </c>
      <c r="K318" s="6">
        <f>INDEX(products!$A$1:$G$49,MATCH('orders '!$D318,products!$A$1:$A$49,0),MATCH('orders '!K$1,products!$A$1:$G$1,0))</f>
        <v>2.5</v>
      </c>
      <c r="L318" s="8">
        <f>INDEX(products!$A$1:$G$49,MATCH('orders '!$D318,products!$A$1:$A$49,0),MATCH('orders '!L$1,products!$A$1:$G$1,0))</f>
        <v>34.154999999999994</v>
      </c>
      <c r="M318" s="8">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IF(_xlfn.XLOOKUP('orders '!C319,customers!$A$1:$A$1001,customers!$C$1:$C$1001,,0)=0,"",_xlfn.XLOOKUP('orders '!C319,customers!$A$1:$A$1001,customers!$C$1:$C$1001,,0))</f>
        <v>smcmillian8t@csmonitor.com</v>
      </c>
      <c r="H319" s="2" t="str">
        <f>_xlfn.XLOOKUP('orders '!C319,customers!$A$1:$A$1001,customers!$G$1:$G$1001,,0)</f>
        <v>United States</v>
      </c>
      <c r="I319" t="str">
        <f>INDEX(products!$A$1:$G$49,MATCH('orders '!$D319,products!$A$1:$A$49,0),MATCH('orders '!I$1,products!$A$1:$G$1,0))</f>
        <v>Exc</v>
      </c>
      <c r="J319" t="str">
        <f>INDEX(products!$A$1:$G$49,MATCH('orders '!$D319,products!$A$1:$A$49,0),MATCH('orders '!J$1,products!$A$1:$G$1,0))</f>
        <v>D</v>
      </c>
      <c r="K319" s="6">
        <f>INDEX(products!$A$1:$G$49,MATCH('orders '!$D319,products!$A$1:$A$49,0),MATCH('orders '!K$1,products!$A$1:$G$1,0))</f>
        <v>0.5</v>
      </c>
      <c r="L319" s="8">
        <f>INDEX(products!$A$1:$G$49,MATCH('orders '!$D319,products!$A$1:$A$49,0),MATCH('orders '!L$1,products!$A$1:$G$1,0))</f>
        <v>7.29</v>
      </c>
      <c r="M319" s="8">
        <f t="shared" si="12"/>
        <v>21.87</v>
      </c>
      <c r="N319" t="str">
        <f t="shared" si="13"/>
        <v>Excelsa</v>
      </c>
      <c r="O319" t="str">
        <f t="shared" si="14"/>
        <v>Dark</v>
      </c>
      <c r="P319" t="str">
        <f>_xlfn.XLOOKUP(Table1[[#This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IF(_xlfn.XLOOKUP('orders '!C320,customers!$A$1:$A$1001,customers!$C$1:$C$1001,,0)=0,"",_xlfn.XLOOKUP('orders '!C320,customers!$A$1:$A$1001,customers!$C$1:$C$1001,,0))</f>
        <v>tbennison8u@google.cn</v>
      </c>
      <c r="H320" s="2" t="str">
        <f>_xlfn.XLOOKUP('orders '!C320,customers!$A$1:$A$1001,customers!$G$1:$G$1001,,0)</f>
        <v>United States</v>
      </c>
      <c r="I320" t="str">
        <f>INDEX(products!$A$1:$G$49,MATCH('orders '!$D320,products!$A$1:$A$49,0),MATCH('orders '!I$1,products!$A$1:$G$1,0))</f>
        <v>Ara</v>
      </c>
      <c r="J320" t="str">
        <f>INDEX(products!$A$1:$G$49,MATCH('orders '!$D320,products!$A$1:$A$49,0),MATCH('orders '!J$1,products!$A$1:$G$1,0))</f>
        <v>M</v>
      </c>
      <c r="K320" s="6">
        <f>INDEX(products!$A$1:$G$49,MATCH('orders '!$D320,products!$A$1:$A$49,0),MATCH('orders '!K$1,products!$A$1:$G$1,0))</f>
        <v>2.5</v>
      </c>
      <c r="L320" s="8">
        <f>INDEX(products!$A$1:$G$49,MATCH('orders '!$D320,products!$A$1:$A$49,0),MATCH('orders '!L$1,products!$A$1:$G$1,0))</f>
        <v>25.874999999999996</v>
      </c>
      <c r="M320" s="8">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IF(_xlfn.XLOOKUP('orders '!C321,customers!$A$1:$A$1001,customers!$C$1:$C$1001,,0)=0,"",_xlfn.XLOOKUP('orders '!C321,customers!$A$1:$A$1001,customers!$C$1:$C$1001,,0))</f>
        <v>gtweed8v@yolasite.com</v>
      </c>
      <c r="H321" s="2" t="str">
        <f>_xlfn.XLOOKUP('orders '!C321,customers!$A$1:$A$1001,customers!$G$1:$G$1001,,0)</f>
        <v>United States</v>
      </c>
      <c r="I321" t="str">
        <f>INDEX(products!$A$1:$G$49,MATCH('orders '!$D321,products!$A$1:$A$49,0),MATCH('orders '!I$1,products!$A$1:$G$1,0))</f>
        <v>Exc</v>
      </c>
      <c r="J321" t="str">
        <f>INDEX(products!$A$1:$G$49,MATCH('orders '!$D321,products!$A$1:$A$49,0),MATCH('orders '!J$1,products!$A$1:$G$1,0))</f>
        <v>M</v>
      </c>
      <c r="K321" s="6">
        <f>INDEX(products!$A$1:$G$49,MATCH('orders '!$D321,products!$A$1:$A$49,0),MATCH('orders '!K$1,products!$A$1:$G$1,0))</f>
        <v>0.2</v>
      </c>
      <c r="L321" s="8">
        <f>INDEX(products!$A$1:$G$49,MATCH('orders '!$D321,products!$A$1:$A$49,0),MATCH('orders '!L$1,products!$A$1:$G$1,0))</f>
        <v>4.125</v>
      </c>
      <c r="M321" s="8">
        <f t="shared" si="12"/>
        <v>8.25</v>
      </c>
      <c r="N321" t="str">
        <f t="shared" si="13"/>
        <v>Excelsa</v>
      </c>
      <c r="O321" t="str">
        <f t="shared" si="14"/>
        <v>Medium</v>
      </c>
      <c r="P321" t="str">
        <f>_xlfn.XLOOKUP(Table1[[#This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IF(_xlfn.XLOOKUP('orders '!C322,customers!$A$1:$A$1001,customers!$C$1:$C$1001,,0)=0,"",_xlfn.XLOOKUP('orders '!C322,customers!$A$1:$A$1001,customers!$C$1:$C$1001,,0))</f>
        <v>gtweed8v@yolasite.com</v>
      </c>
      <c r="H322" s="2" t="str">
        <f>_xlfn.XLOOKUP('orders '!C322,customers!$A$1:$A$1001,customers!$G$1:$G$1001,,0)</f>
        <v>United States</v>
      </c>
      <c r="I322" t="str">
        <f>INDEX(products!$A$1:$G$49,MATCH('orders '!$D322,products!$A$1:$A$49,0),MATCH('orders '!I$1,products!$A$1:$G$1,0))</f>
        <v>Ara</v>
      </c>
      <c r="J322" t="str">
        <f>INDEX(products!$A$1:$G$49,MATCH('orders '!$D322,products!$A$1:$A$49,0),MATCH('orders '!J$1,products!$A$1:$G$1,0))</f>
        <v>L</v>
      </c>
      <c r="K322" s="6">
        <f>INDEX(products!$A$1:$G$49,MATCH('orders '!$D322,products!$A$1:$A$49,0),MATCH('orders '!K$1,products!$A$1:$G$1,0))</f>
        <v>0.2</v>
      </c>
      <c r="L322" s="8">
        <f>INDEX(products!$A$1:$G$49,MATCH('orders '!$D322,products!$A$1:$A$49,0),MATCH('orders '!L$1,products!$A$1:$G$1,0))</f>
        <v>3.8849999999999998</v>
      </c>
      <c r="M322" s="8">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IF(_xlfn.XLOOKUP('orders '!C323,customers!$A$1:$A$1001,customers!$C$1:$C$1001,,0)=0,"",_xlfn.XLOOKUP('orders '!C323,customers!$A$1:$A$1001,customers!$C$1:$C$1001,,0))</f>
        <v>ggoggin8x@wix.com</v>
      </c>
      <c r="H323" s="2" t="str">
        <f>_xlfn.XLOOKUP('orders '!C323,customers!$A$1:$A$1001,customers!$G$1:$G$1001,,0)</f>
        <v>Ireland</v>
      </c>
      <c r="I323" t="str">
        <f>INDEX(products!$A$1:$G$49,MATCH('orders '!$D323,products!$A$1:$A$49,0),MATCH('orders '!I$1,products!$A$1:$G$1,0))</f>
        <v>Ara</v>
      </c>
      <c r="J323" t="str">
        <f>INDEX(products!$A$1:$G$49,MATCH('orders '!$D323,products!$A$1:$A$49,0),MATCH('orders '!J$1,products!$A$1:$G$1,0))</f>
        <v>M</v>
      </c>
      <c r="K323" s="6">
        <f>INDEX(products!$A$1:$G$49,MATCH('orders '!$D323,products!$A$1:$A$49,0),MATCH('orders '!K$1,products!$A$1:$G$1,0))</f>
        <v>0.2</v>
      </c>
      <c r="L323" s="8">
        <f>INDEX(products!$A$1:$G$49,MATCH('orders '!$D323,products!$A$1:$A$49,0),MATCH('orders '!L$1,products!$A$1:$G$1,0))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IF(_xlfn.XLOOKUP('orders '!C324,customers!$A$1:$A$1001,customers!$C$1:$C$1001,,0)=0,"",_xlfn.XLOOKUP('orders '!C324,customers!$A$1:$A$1001,customers!$C$1:$C$1001,,0))</f>
        <v>sjeyness8y@biglobe.ne.jp</v>
      </c>
      <c r="H324" s="2" t="str">
        <f>_xlfn.XLOOKUP('orders '!C324,customers!$A$1:$A$1001,customers!$G$1:$G$1001,,0)</f>
        <v>Ireland</v>
      </c>
      <c r="I324" t="str">
        <f>INDEX(products!$A$1:$G$49,MATCH('orders '!$D324,products!$A$1:$A$49,0),MATCH('orders '!I$1,products!$A$1:$G$1,0))</f>
        <v>Lib</v>
      </c>
      <c r="J324" t="str">
        <f>INDEX(products!$A$1:$G$49,MATCH('orders '!$D324,products!$A$1:$A$49,0),MATCH('orders '!J$1,products!$A$1:$G$1,0))</f>
        <v>D</v>
      </c>
      <c r="K324" s="6">
        <f>INDEX(products!$A$1:$G$49,MATCH('orders '!$D324,products!$A$1:$A$49,0),MATCH('orders '!K$1,products!$A$1:$G$1,0))</f>
        <v>0.5</v>
      </c>
      <c r="L324" s="8">
        <f>INDEX(products!$A$1:$G$49,MATCH('orders '!$D324,products!$A$1:$A$49,0),MATCH('orders '!L$1,products!$A$1:$G$1,0))</f>
        <v>7.77</v>
      </c>
      <c r="M324" s="8">
        <f t="shared" si="15"/>
        <v>23.31</v>
      </c>
      <c r="N324" t="str">
        <f t="shared" si="16"/>
        <v>Liberica</v>
      </c>
      <c r="O324" t="str">
        <f t="shared" si="17"/>
        <v>Dark</v>
      </c>
      <c r="P324" t="str">
        <f>_xlfn.XLOOKUP(Table1[[#This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IF(_xlfn.XLOOKUP('orders '!C325,customers!$A$1:$A$1001,customers!$C$1:$C$1001,,0)=0,"",_xlfn.XLOOKUP('orders '!C325,customers!$A$1:$A$1001,customers!$C$1:$C$1001,,0))</f>
        <v>dbonhome8z@shinystat.com</v>
      </c>
      <c r="H325" s="2" t="str">
        <f>_xlfn.XLOOKUP('orders '!C325,customers!$A$1:$A$1001,customers!$G$1:$G$1001,,0)</f>
        <v>United States</v>
      </c>
      <c r="I325" t="str">
        <f>INDEX(products!$A$1:$G$49,MATCH('orders '!$D325,products!$A$1:$A$49,0),MATCH('orders '!I$1,products!$A$1:$G$1,0))</f>
        <v>Exc</v>
      </c>
      <c r="J325" t="str">
        <f>INDEX(products!$A$1:$G$49,MATCH('orders '!$D325,products!$A$1:$A$49,0),MATCH('orders '!J$1,products!$A$1:$G$1,0))</f>
        <v>D</v>
      </c>
      <c r="K325" s="6">
        <f>INDEX(products!$A$1:$G$49,MATCH('orders '!$D325,products!$A$1:$A$49,0),MATCH('orders '!K$1,products!$A$1:$G$1,0))</f>
        <v>0.2</v>
      </c>
      <c r="L325" s="8">
        <f>INDEX(products!$A$1:$G$49,MATCH('orders '!$D325,products!$A$1:$A$49,0),MATCH('orders '!L$1,products!$A$1:$G$1,0))</f>
        <v>3.645</v>
      </c>
      <c r="M325" s="8">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IF(_xlfn.XLOOKUP('orders '!C326,customers!$A$1:$A$1001,customers!$C$1:$C$1001,,0)=0,"",_xlfn.XLOOKUP('orders '!C326,customers!$A$1:$A$1001,customers!$C$1:$C$1001,,0))</f>
        <v/>
      </c>
      <c r="H326" s="2" t="str">
        <f>_xlfn.XLOOKUP('orders '!C326,customers!$A$1:$A$1001,customers!$G$1:$G$1001,,0)</f>
        <v>United States</v>
      </c>
      <c r="I326" t="str">
        <f>INDEX(products!$A$1:$G$49,MATCH('orders '!$D326,products!$A$1:$A$49,0),MATCH('orders '!I$1,products!$A$1:$G$1,0))</f>
        <v>Exc</v>
      </c>
      <c r="J326" t="str">
        <f>INDEX(products!$A$1:$G$49,MATCH('orders '!$D326,products!$A$1:$A$49,0),MATCH('orders '!J$1,products!$A$1:$G$1,0))</f>
        <v>M</v>
      </c>
      <c r="K326" s="6">
        <f>INDEX(products!$A$1:$G$49,MATCH('orders '!$D326,products!$A$1:$A$49,0),MATCH('orders '!K$1,products!$A$1:$G$1,0))</f>
        <v>1</v>
      </c>
      <c r="L326" s="8">
        <f>INDEX(products!$A$1:$G$49,MATCH('orders '!$D326,products!$A$1:$A$49,0),MATCH('orders '!L$1,products!$A$1:$G$1,0))</f>
        <v>13.75</v>
      </c>
      <c r="M326" s="8">
        <f t="shared" si="15"/>
        <v>13.75</v>
      </c>
      <c r="N326" t="str">
        <f t="shared" si="16"/>
        <v>Excelsa</v>
      </c>
      <c r="O326" t="str">
        <f t="shared" si="17"/>
        <v>Medium</v>
      </c>
      <c r="P326" t="str">
        <f>_xlfn.XLOOKUP(Table1[[#This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IF(_xlfn.XLOOKUP('orders '!C327,customers!$A$1:$A$1001,customers!$C$1:$C$1001,,0)=0,"",_xlfn.XLOOKUP('orders '!C327,customers!$A$1:$A$1001,customers!$C$1:$C$1001,,0))</f>
        <v>tle91@epa.gov</v>
      </c>
      <c r="H327" s="2" t="str">
        <f>_xlfn.XLOOKUP('orders '!C327,customers!$A$1:$A$1001,customers!$G$1:$G$1001,,0)</f>
        <v>United States</v>
      </c>
      <c r="I327" t="str">
        <f>INDEX(products!$A$1:$G$49,MATCH('orders '!$D327,products!$A$1:$A$49,0),MATCH('orders '!I$1,products!$A$1:$G$1,0))</f>
        <v>Ara</v>
      </c>
      <c r="J327" t="str">
        <f>INDEX(products!$A$1:$G$49,MATCH('orders '!$D327,products!$A$1:$A$49,0),MATCH('orders '!J$1,products!$A$1:$G$1,0))</f>
        <v>L</v>
      </c>
      <c r="K327" s="6">
        <f>INDEX(products!$A$1:$G$49,MATCH('orders '!$D327,products!$A$1:$A$49,0),MATCH('orders '!K$1,products!$A$1:$G$1,0))</f>
        <v>2.5</v>
      </c>
      <c r="L327" s="8">
        <f>INDEX(products!$A$1:$G$49,MATCH('orders '!$D327,products!$A$1:$A$49,0),MATCH('orders '!L$1,products!$A$1:$G$1,0))</f>
        <v>29.784999999999997</v>
      </c>
      <c r="M327" s="8">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IF(_xlfn.XLOOKUP('orders '!C328,customers!$A$1:$A$1001,customers!$C$1:$C$1001,,0)=0,"",_xlfn.XLOOKUP('orders '!C328,customers!$A$1:$A$1001,customers!$C$1:$C$1001,,0))</f>
        <v/>
      </c>
      <c r="H328" s="2" t="str">
        <f>_xlfn.XLOOKUP('orders '!C328,customers!$A$1:$A$1001,customers!$G$1:$G$1001,,0)</f>
        <v>United States</v>
      </c>
      <c r="I328" t="str">
        <f>INDEX(products!$A$1:$G$49,MATCH('orders '!$D328,products!$A$1:$A$49,0),MATCH('orders '!I$1,products!$A$1:$G$1,0))</f>
        <v>Rob</v>
      </c>
      <c r="J328" t="str">
        <f>INDEX(products!$A$1:$G$49,MATCH('orders '!$D328,products!$A$1:$A$49,0),MATCH('orders '!J$1,products!$A$1:$G$1,0))</f>
        <v>D</v>
      </c>
      <c r="K328" s="6">
        <f>INDEX(products!$A$1:$G$49,MATCH('orders '!$D328,products!$A$1:$A$49,0),MATCH('orders '!K$1,products!$A$1:$G$1,0))</f>
        <v>1</v>
      </c>
      <c r="L328" s="8">
        <f>INDEX(products!$A$1:$G$49,MATCH('orders '!$D328,products!$A$1:$A$49,0),MATCH('orders '!L$1,products!$A$1:$G$1,0))</f>
        <v>8.9499999999999993</v>
      </c>
      <c r="M328" s="8">
        <f t="shared" si="15"/>
        <v>44.75</v>
      </c>
      <c r="N328" t="str">
        <f t="shared" si="16"/>
        <v>Robusta</v>
      </c>
      <c r="O328" t="str">
        <f t="shared" si="17"/>
        <v>Dark</v>
      </c>
      <c r="P328" t="str">
        <f>_xlfn.XLOOKUP(Table1[[#This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IF(_xlfn.XLOOKUP('orders '!C329,customers!$A$1:$A$1001,customers!$C$1:$C$1001,,0)=0,"",_xlfn.XLOOKUP('orders '!C329,customers!$A$1:$A$1001,customers!$C$1:$C$1001,,0))</f>
        <v>balldridge93@yandex.ru</v>
      </c>
      <c r="H329" s="2" t="str">
        <f>_xlfn.XLOOKUP('orders '!C329,customers!$A$1:$A$1001,customers!$G$1:$G$1001,,0)</f>
        <v>United States</v>
      </c>
      <c r="I329" t="str">
        <f>INDEX(products!$A$1:$G$49,MATCH('orders '!$D329,products!$A$1:$A$49,0),MATCH('orders '!I$1,products!$A$1:$G$1,0))</f>
        <v>Rob</v>
      </c>
      <c r="J329" t="str">
        <f>INDEX(products!$A$1:$G$49,MATCH('orders '!$D329,products!$A$1:$A$49,0),MATCH('orders '!J$1,products!$A$1:$G$1,0))</f>
        <v>D</v>
      </c>
      <c r="K329" s="6">
        <f>INDEX(products!$A$1:$G$49,MATCH('orders '!$D329,products!$A$1:$A$49,0),MATCH('orders '!K$1,products!$A$1:$G$1,0))</f>
        <v>1</v>
      </c>
      <c r="L329" s="8">
        <f>INDEX(products!$A$1:$G$49,MATCH('orders '!$D329,products!$A$1:$A$49,0),MATCH('orders '!L$1,products!$A$1:$G$1,0))</f>
        <v>8.9499999999999993</v>
      </c>
      <c r="M329" s="8">
        <f t="shared" si="15"/>
        <v>44.75</v>
      </c>
      <c r="N329" t="str">
        <f t="shared" si="16"/>
        <v>Robusta</v>
      </c>
      <c r="O329" t="str">
        <f t="shared" si="17"/>
        <v>Dark</v>
      </c>
      <c r="P329" t="str">
        <f>_xlfn.XLOOKUP(Table1[[#This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IF(_xlfn.XLOOKUP('orders '!C330,customers!$A$1:$A$1001,customers!$C$1:$C$1001,,0)=0,"",_xlfn.XLOOKUP('orders '!C330,customers!$A$1:$A$1001,customers!$C$1:$C$1001,,0))</f>
        <v/>
      </c>
      <c r="H330" s="2" t="str">
        <f>_xlfn.XLOOKUP('orders '!C330,customers!$A$1:$A$1001,customers!$G$1:$G$1001,,0)</f>
        <v>United States</v>
      </c>
      <c r="I330" t="str">
        <f>INDEX(products!$A$1:$G$49,MATCH('orders '!$D330,products!$A$1:$A$49,0),MATCH('orders '!I$1,products!$A$1:$G$1,0))</f>
        <v>Lib</v>
      </c>
      <c r="J330" t="str">
        <f>INDEX(products!$A$1:$G$49,MATCH('orders '!$D330,products!$A$1:$A$49,0),MATCH('orders '!J$1,products!$A$1:$G$1,0))</f>
        <v>L</v>
      </c>
      <c r="K330" s="6">
        <f>INDEX(products!$A$1:$G$49,MATCH('orders '!$D330,products!$A$1:$A$49,0),MATCH('orders '!K$1,products!$A$1:$G$1,0))</f>
        <v>0.5</v>
      </c>
      <c r="L330" s="8">
        <f>INDEX(products!$A$1:$G$49,MATCH('orders '!$D330,products!$A$1:$A$49,0),MATCH('orders '!L$1,products!$A$1:$G$1,0))</f>
        <v>9.51</v>
      </c>
      <c r="M330" s="8">
        <f t="shared" si="15"/>
        <v>38.04</v>
      </c>
      <c r="N330" t="str">
        <f t="shared" si="16"/>
        <v>Liberica</v>
      </c>
      <c r="O330" t="str">
        <f t="shared" si="17"/>
        <v>Light</v>
      </c>
      <c r="P330" t="str">
        <f>_xlfn.XLOOKUP(Table1[[#This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IF(_xlfn.XLOOKUP('orders '!C331,customers!$A$1:$A$1001,customers!$C$1:$C$1001,,0)=0,"",_xlfn.XLOOKUP('orders '!C331,customers!$A$1:$A$1001,customers!$C$1:$C$1001,,0))</f>
        <v>lgoodger95@guardian.co.uk</v>
      </c>
      <c r="H331" s="2" t="str">
        <f>_xlfn.XLOOKUP('orders '!C331,customers!$A$1:$A$1001,customers!$G$1:$G$1001,,0)</f>
        <v>United States</v>
      </c>
      <c r="I331" t="str">
        <f>INDEX(products!$A$1:$G$49,MATCH('orders '!$D331,products!$A$1:$A$49,0),MATCH('orders '!I$1,products!$A$1:$G$1,0))</f>
        <v>Rob</v>
      </c>
      <c r="J331" t="str">
        <f>INDEX(products!$A$1:$G$49,MATCH('orders '!$D331,products!$A$1:$A$49,0),MATCH('orders '!J$1,products!$A$1:$G$1,0))</f>
        <v>D</v>
      </c>
      <c r="K331" s="6">
        <f>INDEX(products!$A$1:$G$49,MATCH('orders '!$D331,products!$A$1:$A$49,0),MATCH('orders '!K$1,products!$A$1:$G$1,0))</f>
        <v>0.5</v>
      </c>
      <c r="L331" s="8">
        <f>INDEX(products!$A$1:$G$49,MATCH('orders '!$D331,products!$A$1:$A$49,0),MATCH('orders '!L$1,products!$A$1:$G$1,0))</f>
        <v>5.3699999999999992</v>
      </c>
      <c r="M331" s="8">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IF(_xlfn.XLOOKUP('orders '!C332,customers!$A$1:$A$1001,customers!$C$1:$C$1001,,0)=0,"",_xlfn.XLOOKUP('orders '!C332,customers!$A$1:$A$1001,customers!$C$1:$C$1001,,0))</f>
        <v>smcmillian8t@csmonitor.com</v>
      </c>
      <c r="H332" s="2" t="str">
        <f>_xlfn.XLOOKUP('orders '!C332,customers!$A$1:$A$1001,customers!$G$1:$G$1001,,0)</f>
        <v>United States</v>
      </c>
      <c r="I332" t="str">
        <f>INDEX(products!$A$1:$G$49,MATCH('orders '!$D332,products!$A$1:$A$49,0),MATCH('orders '!I$1,products!$A$1:$G$1,0))</f>
        <v>Rob</v>
      </c>
      <c r="J332" t="str">
        <f>INDEX(products!$A$1:$G$49,MATCH('orders '!$D332,products!$A$1:$A$49,0),MATCH('orders '!J$1,products!$A$1:$G$1,0))</f>
        <v>D</v>
      </c>
      <c r="K332" s="6">
        <f>INDEX(products!$A$1:$G$49,MATCH('orders '!$D332,products!$A$1:$A$49,0),MATCH('orders '!K$1,products!$A$1:$G$1,0))</f>
        <v>0.5</v>
      </c>
      <c r="L332" s="8">
        <f>INDEX(products!$A$1:$G$49,MATCH('orders '!$D332,products!$A$1:$A$49,0),MATCH('orders '!L$1,products!$A$1:$G$1,0))</f>
        <v>5.3699999999999992</v>
      </c>
      <c r="M332" s="8">
        <f t="shared" si="15"/>
        <v>16.11</v>
      </c>
      <c r="N332" t="str">
        <f t="shared" si="16"/>
        <v>Robusta</v>
      </c>
      <c r="O332" t="str">
        <f t="shared" si="17"/>
        <v>Dark</v>
      </c>
      <c r="P332" t="str">
        <f>_xlfn.XLOOKUP(Table1[[#This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IF(_xlfn.XLOOKUP('orders '!C333,customers!$A$1:$A$1001,customers!$C$1:$C$1001,,0)=0,"",_xlfn.XLOOKUP('orders '!C333,customers!$A$1:$A$1001,customers!$C$1:$C$1001,,0))</f>
        <v>cdrewett97@wikipedia.org</v>
      </c>
      <c r="H333" s="2" t="str">
        <f>_xlfn.XLOOKUP('orders '!C333,customers!$A$1:$A$1001,customers!$G$1:$G$1001,,0)</f>
        <v>United States</v>
      </c>
      <c r="I333" t="str">
        <f>INDEX(products!$A$1:$G$49,MATCH('orders '!$D333,products!$A$1:$A$49,0),MATCH('orders '!I$1,products!$A$1:$G$1,0))</f>
        <v>Rob</v>
      </c>
      <c r="J333" t="str">
        <f>INDEX(products!$A$1:$G$49,MATCH('orders '!$D333,products!$A$1:$A$49,0),MATCH('orders '!J$1,products!$A$1:$G$1,0))</f>
        <v>M</v>
      </c>
      <c r="K333" s="6">
        <f>INDEX(products!$A$1:$G$49,MATCH('orders '!$D333,products!$A$1:$A$49,0),MATCH('orders '!K$1,products!$A$1:$G$1,0))</f>
        <v>2.5</v>
      </c>
      <c r="L333" s="8">
        <f>INDEX(products!$A$1:$G$49,MATCH('orders '!$D333,products!$A$1:$A$49,0),MATCH('orders '!L$1,products!$A$1:$G$1,0))</f>
        <v>22.884999999999998</v>
      </c>
      <c r="M333" s="8">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IF(_xlfn.XLOOKUP('orders '!C334,customers!$A$1:$A$1001,customers!$C$1:$C$1001,,0)=0,"",_xlfn.XLOOKUP('orders '!C334,customers!$A$1:$A$1001,customers!$C$1:$C$1001,,0))</f>
        <v>qparsons98@blogtalkradio.com</v>
      </c>
      <c r="H334" s="2" t="str">
        <f>_xlfn.XLOOKUP('orders '!C334,customers!$A$1:$A$1001,customers!$G$1:$G$1001,,0)</f>
        <v>United States</v>
      </c>
      <c r="I334" t="str">
        <f>INDEX(products!$A$1:$G$49,MATCH('orders '!$D334,products!$A$1:$A$49,0),MATCH('orders '!I$1,products!$A$1:$G$1,0))</f>
        <v>Ara</v>
      </c>
      <c r="J334" t="str">
        <f>INDEX(products!$A$1:$G$49,MATCH('orders '!$D334,products!$A$1:$A$49,0),MATCH('orders '!J$1,products!$A$1:$G$1,0))</f>
        <v>D</v>
      </c>
      <c r="K334" s="6">
        <f>INDEX(products!$A$1:$G$49,MATCH('orders '!$D334,products!$A$1:$A$49,0),MATCH('orders '!K$1,products!$A$1:$G$1,0))</f>
        <v>0.5</v>
      </c>
      <c r="L334" s="8">
        <f>INDEX(products!$A$1:$G$49,MATCH('orders '!$D334,products!$A$1:$A$49,0),MATCH('orders '!L$1,products!$A$1:$G$1,0))</f>
        <v>5.97</v>
      </c>
      <c r="M334" s="8">
        <f t="shared" si="15"/>
        <v>17.91</v>
      </c>
      <c r="N334" t="str">
        <f t="shared" si="16"/>
        <v>Arabica</v>
      </c>
      <c r="O334" t="str">
        <f t="shared" si="17"/>
        <v>Dark</v>
      </c>
      <c r="P334" t="str">
        <f>_xlfn.XLOOKUP(Table1[[#This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IF(_xlfn.XLOOKUP('orders '!C335,customers!$A$1:$A$1001,customers!$C$1:$C$1001,,0)=0,"",_xlfn.XLOOKUP('orders '!C335,customers!$A$1:$A$1001,customers!$C$1:$C$1001,,0))</f>
        <v>vceely99@auda.org.au</v>
      </c>
      <c r="H335" s="2" t="str">
        <f>_xlfn.XLOOKUP('orders '!C335,customers!$A$1:$A$1001,customers!$G$1:$G$1001,,0)</f>
        <v>United States</v>
      </c>
      <c r="I335" t="str">
        <f>INDEX(products!$A$1:$G$49,MATCH('orders '!$D335,products!$A$1:$A$49,0),MATCH('orders '!I$1,products!$A$1:$G$1,0))</f>
        <v>Rob</v>
      </c>
      <c r="J335" t="str">
        <f>INDEX(products!$A$1:$G$49,MATCH('orders '!$D335,products!$A$1:$A$49,0),MATCH('orders '!J$1,products!$A$1:$G$1,0))</f>
        <v>M</v>
      </c>
      <c r="K335" s="6">
        <f>INDEX(products!$A$1:$G$49,MATCH('orders '!$D335,products!$A$1:$A$49,0),MATCH('orders '!K$1,products!$A$1:$G$1,0))</f>
        <v>0.5</v>
      </c>
      <c r="L335" s="8">
        <f>INDEX(products!$A$1:$G$49,MATCH('orders '!$D335,products!$A$1:$A$49,0),MATCH('orders '!L$1,products!$A$1:$G$1,0))</f>
        <v>5.97</v>
      </c>
      <c r="M335" s="8">
        <f t="shared" si="15"/>
        <v>23.88</v>
      </c>
      <c r="N335" t="str">
        <f t="shared" si="16"/>
        <v>Robusta</v>
      </c>
      <c r="O335" t="str">
        <f t="shared" si="17"/>
        <v>Medium</v>
      </c>
      <c r="P335" t="str">
        <f>_xlfn.XLOOKUP(Table1[[#This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IF(_xlfn.XLOOKUP('orders '!C336,customers!$A$1:$A$1001,customers!$C$1:$C$1001,,0)=0,"",_xlfn.XLOOKUP('orders '!C336,customers!$A$1:$A$1001,customers!$C$1:$C$1001,,0))</f>
        <v/>
      </c>
      <c r="H336" s="2" t="str">
        <f>_xlfn.XLOOKUP('orders '!C336,customers!$A$1:$A$1001,customers!$G$1:$G$1001,,0)</f>
        <v>United States</v>
      </c>
      <c r="I336" t="str">
        <f>INDEX(products!$A$1:$G$49,MATCH('orders '!$D336,products!$A$1:$A$49,0),MATCH('orders '!I$1,products!$A$1:$G$1,0))</f>
        <v>Rob</v>
      </c>
      <c r="J336" t="str">
        <f>INDEX(products!$A$1:$G$49,MATCH('orders '!$D336,products!$A$1:$A$49,0),MATCH('orders '!J$1,products!$A$1:$G$1,0))</f>
        <v>L</v>
      </c>
      <c r="K336" s="6">
        <f>INDEX(products!$A$1:$G$49,MATCH('orders '!$D336,products!$A$1:$A$49,0),MATCH('orders '!K$1,products!$A$1:$G$1,0))</f>
        <v>1</v>
      </c>
      <c r="L336" s="8">
        <f>INDEX(products!$A$1:$G$49,MATCH('orders '!$D336,products!$A$1:$A$49,0),MATCH('orders '!L$1,products!$A$1:$G$1,0))</f>
        <v>11.95</v>
      </c>
      <c r="M336" s="8">
        <f t="shared" si="15"/>
        <v>59.75</v>
      </c>
      <c r="N336" t="str">
        <f t="shared" si="16"/>
        <v>Robusta</v>
      </c>
      <c r="O336" t="str">
        <f t="shared" si="17"/>
        <v>Light</v>
      </c>
      <c r="P336" t="str">
        <f>_xlfn.XLOOKUP(Table1[[#This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IF(_xlfn.XLOOKUP('orders '!C337,customers!$A$1:$A$1001,customers!$C$1:$C$1001,,0)=0,"",_xlfn.XLOOKUP('orders '!C337,customers!$A$1:$A$1001,customers!$C$1:$C$1001,,0))</f>
        <v>cvasiliev9b@discuz.net</v>
      </c>
      <c r="H337" s="2" t="str">
        <f>_xlfn.XLOOKUP('orders '!C337,customers!$A$1:$A$1001,customers!$G$1:$G$1001,,0)</f>
        <v>United States</v>
      </c>
      <c r="I337" t="str">
        <f>INDEX(products!$A$1:$G$49,MATCH('orders '!$D337,products!$A$1:$A$49,0),MATCH('orders '!I$1,products!$A$1:$G$1,0))</f>
        <v>Lib</v>
      </c>
      <c r="J337" t="str">
        <f>INDEX(products!$A$1:$G$49,MATCH('orders '!$D337,products!$A$1:$A$49,0),MATCH('orders '!J$1,products!$A$1:$G$1,0))</f>
        <v>L</v>
      </c>
      <c r="K337" s="6">
        <f>INDEX(products!$A$1:$G$49,MATCH('orders '!$D337,products!$A$1:$A$49,0),MATCH('orders '!K$1,products!$A$1:$G$1,0))</f>
        <v>0.2</v>
      </c>
      <c r="L337" s="8">
        <f>INDEX(products!$A$1:$G$49,MATCH('orders '!$D337,products!$A$1:$A$49,0),MATCH('orders '!L$1,products!$A$1:$G$1,0))</f>
        <v>4.7549999999999999</v>
      </c>
      <c r="M337" s="8">
        <f t="shared" si="15"/>
        <v>28.53</v>
      </c>
      <c r="N337" t="str">
        <f t="shared" si="16"/>
        <v>Liberica</v>
      </c>
      <c r="O337" t="str">
        <f t="shared" si="17"/>
        <v>Light</v>
      </c>
      <c r="P337" t="str">
        <f>_xlfn.XLOOKUP(Table1[[#This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IF(_xlfn.XLOOKUP('orders '!C338,customers!$A$1:$A$1001,customers!$C$1:$C$1001,,0)=0,"",_xlfn.XLOOKUP('orders '!C338,customers!$A$1:$A$1001,customers!$C$1:$C$1001,,0))</f>
        <v>tomoylan9c@liveinternet.ru</v>
      </c>
      <c r="H338" s="2" t="str">
        <f>_xlfn.XLOOKUP('orders '!C338,customers!$A$1:$A$1001,customers!$G$1:$G$1001,,0)</f>
        <v>United Kingdom</v>
      </c>
      <c r="I338" t="str">
        <f>INDEX(products!$A$1:$G$49,MATCH('orders '!$D338,products!$A$1:$A$49,0),MATCH('orders '!I$1,products!$A$1:$G$1,0))</f>
        <v>Ara</v>
      </c>
      <c r="J338" t="str">
        <f>INDEX(products!$A$1:$G$49,MATCH('orders '!$D338,products!$A$1:$A$49,0),MATCH('orders '!J$1,products!$A$1:$G$1,0))</f>
        <v>M</v>
      </c>
      <c r="K338" s="6">
        <f>INDEX(products!$A$1:$G$49,MATCH('orders '!$D338,products!$A$1:$A$49,0),MATCH('orders '!K$1,products!$A$1:$G$1,0))</f>
        <v>1</v>
      </c>
      <c r="L338" s="8">
        <f>INDEX(products!$A$1:$G$49,MATCH('orders '!$D338,products!$A$1:$A$49,0),MATCH('orders '!L$1,products!$A$1:$G$1,0))</f>
        <v>11.25</v>
      </c>
      <c r="M338" s="8">
        <f t="shared" si="15"/>
        <v>45</v>
      </c>
      <c r="N338" t="str">
        <f t="shared" si="16"/>
        <v>Arabica</v>
      </c>
      <c r="O338" t="str">
        <f t="shared" si="17"/>
        <v>Medium</v>
      </c>
      <c r="P338" t="str">
        <f>_xlfn.XLOOKUP(Table1[[#This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IF(_xlfn.XLOOKUP('orders '!C339,customers!$A$1:$A$1001,customers!$C$1:$C$1001,,0)=0,"",_xlfn.XLOOKUP('orders '!C339,customers!$A$1:$A$1001,customers!$C$1:$C$1001,,0))</f>
        <v/>
      </c>
      <c r="H339" s="2" t="str">
        <f>_xlfn.XLOOKUP('orders '!C339,customers!$A$1:$A$1001,customers!$G$1:$G$1001,,0)</f>
        <v>United States</v>
      </c>
      <c r="I339" t="str">
        <f>INDEX(products!$A$1:$G$49,MATCH('orders '!$D339,products!$A$1:$A$49,0),MATCH('orders '!I$1,products!$A$1:$G$1,0))</f>
        <v>Exc</v>
      </c>
      <c r="J339" t="str">
        <f>INDEX(products!$A$1:$G$49,MATCH('orders '!$D339,products!$A$1:$A$49,0),MATCH('orders '!J$1,products!$A$1:$G$1,0))</f>
        <v>D</v>
      </c>
      <c r="K339" s="6">
        <f>INDEX(products!$A$1:$G$49,MATCH('orders '!$D339,products!$A$1:$A$49,0),MATCH('orders '!K$1,products!$A$1:$G$1,0))</f>
        <v>2.5</v>
      </c>
      <c r="L339" s="8">
        <f>INDEX(products!$A$1:$G$49,MATCH('orders '!$D339,products!$A$1:$A$49,0),MATCH('orders '!L$1,products!$A$1:$G$1,0))</f>
        <v>27.945</v>
      </c>
      <c r="M339" s="8">
        <f t="shared" si="15"/>
        <v>55.89</v>
      </c>
      <c r="N339" t="str">
        <f t="shared" si="16"/>
        <v>Excelsa</v>
      </c>
      <c r="O339" t="str">
        <f t="shared" si="17"/>
        <v>Dark</v>
      </c>
      <c r="P339" t="str">
        <f>_xlfn.XLOOKUP(Table1[[#This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IF(_xlfn.XLOOKUP('orders '!C340,customers!$A$1:$A$1001,customers!$C$1:$C$1001,,0)=0,"",_xlfn.XLOOKUP('orders '!C340,customers!$A$1:$A$1001,customers!$C$1:$C$1001,,0))</f>
        <v>wfetherston9e@constantcontact.com</v>
      </c>
      <c r="H340" s="2" t="str">
        <f>_xlfn.XLOOKUP('orders '!C340,customers!$A$1:$A$1001,customers!$G$1:$G$1001,,0)</f>
        <v>United States</v>
      </c>
      <c r="I340" t="str">
        <f>INDEX(products!$A$1:$G$49,MATCH('orders '!$D340,products!$A$1:$A$49,0),MATCH('orders '!I$1,products!$A$1:$G$1,0))</f>
        <v>Exc</v>
      </c>
      <c r="J340" t="str">
        <f>INDEX(products!$A$1:$G$49,MATCH('orders '!$D340,products!$A$1:$A$49,0),MATCH('orders '!J$1,products!$A$1:$G$1,0))</f>
        <v>L</v>
      </c>
      <c r="K340" s="6">
        <f>INDEX(products!$A$1:$G$49,MATCH('orders '!$D340,products!$A$1:$A$49,0),MATCH('orders '!K$1,products!$A$1:$G$1,0))</f>
        <v>1</v>
      </c>
      <c r="L340" s="8">
        <f>INDEX(products!$A$1:$G$49,MATCH('orders '!$D340,products!$A$1:$A$49,0),MATCH('orders '!L$1,products!$A$1:$G$1,0))</f>
        <v>14.85</v>
      </c>
      <c r="M340" s="8">
        <f t="shared" si="15"/>
        <v>59.4</v>
      </c>
      <c r="N340" t="str">
        <f t="shared" si="16"/>
        <v>Excelsa</v>
      </c>
      <c r="O340" t="str">
        <f t="shared" si="17"/>
        <v>Light</v>
      </c>
      <c r="P340" t="str">
        <f>_xlfn.XLOOKUP(Table1[[#This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IF(_xlfn.XLOOKUP('orders '!C341,customers!$A$1:$A$1001,customers!$C$1:$C$1001,,0)=0,"",_xlfn.XLOOKUP('orders '!C341,customers!$A$1:$A$1001,customers!$C$1:$C$1001,,0))</f>
        <v>erasmus9f@techcrunch.com</v>
      </c>
      <c r="H341" s="2" t="str">
        <f>_xlfn.XLOOKUP('orders '!C341,customers!$A$1:$A$1001,customers!$G$1:$G$1001,,0)</f>
        <v>United States</v>
      </c>
      <c r="I341" t="str">
        <f>INDEX(products!$A$1:$G$49,MATCH('orders '!$D341,products!$A$1:$A$49,0),MATCH('orders '!I$1,products!$A$1:$G$1,0))</f>
        <v>Exc</v>
      </c>
      <c r="J341" t="str">
        <f>INDEX(products!$A$1:$G$49,MATCH('orders '!$D341,products!$A$1:$A$49,0),MATCH('orders '!J$1,products!$A$1:$G$1,0))</f>
        <v>D</v>
      </c>
      <c r="K341" s="6">
        <f>INDEX(products!$A$1:$G$49,MATCH('orders '!$D341,products!$A$1:$A$49,0),MATCH('orders '!K$1,products!$A$1:$G$1,0))</f>
        <v>0.2</v>
      </c>
      <c r="L341" s="8">
        <f>INDEX(products!$A$1:$G$49,MATCH('orders '!$D341,products!$A$1:$A$49,0),MATCH('orders '!L$1,products!$A$1:$G$1,0))</f>
        <v>3.645</v>
      </c>
      <c r="M341" s="8">
        <f t="shared" si="15"/>
        <v>7.29</v>
      </c>
      <c r="N341" t="str">
        <f t="shared" si="16"/>
        <v>Excelsa</v>
      </c>
      <c r="O341" t="str">
        <f t="shared" si="17"/>
        <v>Dark</v>
      </c>
      <c r="P341" t="str">
        <f>_xlfn.XLOOKUP(Table1[[#This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IF(_xlfn.XLOOKUP('orders '!C342,customers!$A$1:$A$1001,customers!$C$1:$C$1001,,0)=0,"",_xlfn.XLOOKUP('orders '!C342,customers!$A$1:$A$1001,customers!$C$1:$C$1001,,0))</f>
        <v>wgiorgioni9g@wikipedia.org</v>
      </c>
      <c r="H342" s="2" t="str">
        <f>_xlfn.XLOOKUP('orders '!C342,customers!$A$1:$A$1001,customers!$G$1:$G$1001,,0)</f>
        <v>United States</v>
      </c>
      <c r="I342" t="str">
        <f>INDEX(products!$A$1:$G$49,MATCH('orders '!$D342,products!$A$1:$A$49,0),MATCH('orders '!I$1,products!$A$1:$G$1,0))</f>
        <v>Exc</v>
      </c>
      <c r="J342" t="str">
        <f>INDEX(products!$A$1:$G$49,MATCH('orders '!$D342,products!$A$1:$A$49,0),MATCH('orders '!J$1,products!$A$1:$G$1,0))</f>
        <v>D</v>
      </c>
      <c r="K342" s="6">
        <f>INDEX(products!$A$1:$G$49,MATCH('orders '!$D342,products!$A$1:$A$49,0),MATCH('orders '!K$1,products!$A$1:$G$1,0))</f>
        <v>0.5</v>
      </c>
      <c r="L342" s="8">
        <f>INDEX(products!$A$1:$G$49,MATCH('orders '!$D342,products!$A$1:$A$49,0),MATCH('orders '!L$1,products!$A$1:$G$1,0))</f>
        <v>7.29</v>
      </c>
      <c r="M342" s="8">
        <f t="shared" si="15"/>
        <v>7.29</v>
      </c>
      <c r="N342" t="str">
        <f t="shared" si="16"/>
        <v>Excelsa</v>
      </c>
      <c r="O342" t="str">
        <f t="shared" si="17"/>
        <v>Dark</v>
      </c>
      <c r="P342" t="str">
        <f>_xlfn.XLOOKUP(Table1[[#This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IF(_xlfn.XLOOKUP('orders '!C343,customers!$A$1:$A$1001,customers!$C$1:$C$1001,,0)=0,"",_xlfn.XLOOKUP('orders '!C343,customers!$A$1:$A$1001,customers!$C$1:$C$1001,,0))</f>
        <v>lscargle9h@myspace.com</v>
      </c>
      <c r="H343" s="2" t="str">
        <f>_xlfn.XLOOKUP('orders '!C343,customers!$A$1:$A$1001,customers!$G$1:$G$1001,,0)</f>
        <v>United States</v>
      </c>
      <c r="I343" t="str">
        <f>INDEX(products!$A$1:$G$49,MATCH('orders '!$D343,products!$A$1:$A$49,0),MATCH('orders '!I$1,products!$A$1:$G$1,0))</f>
        <v>Exc</v>
      </c>
      <c r="J343" t="str">
        <f>INDEX(products!$A$1:$G$49,MATCH('orders '!$D343,products!$A$1:$A$49,0),MATCH('orders '!J$1,products!$A$1:$G$1,0))</f>
        <v>L</v>
      </c>
      <c r="K343" s="6">
        <f>INDEX(products!$A$1:$G$49,MATCH('orders '!$D343,products!$A$1:$A$49,0),MATCH('orders '!K$1,products!$A$1:$G$1,0))</f>
        <v>0.5</v>
      </c>
      <c r="L343" s="8">
        <f>INDEX(products!$A$1:$G$49,MATCH('orders '!$D343,products!$A$1:$A$49,0),MATCH('orders '!L$1,products!$A$1:$G$1,0))</f>
        <v>8.91</v>
      </c>
      <c r="M343" s="8">
        <f t="shared" si="15"/>
        <v>17.82</v>
      </c>
      <c r="N343" t="str">
        <f t="shared" si="16"/>
        <v>Excelsa</v>
      </c>
      <c r="O343" t="str">
        <f t="shared" si="17"/>
        <v>Light</v>
      </c>
      <c r="P343" t="str">
        <f>_xlfn.XLOOKUP(Table1[[#This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IF(_xlfn.XLOOKUP('orders '!C344,customers!$A$1:$A$1001,customers!$C$1:$C$1001,,0)=0,"",_xlfn.XLOOKUP('orders '!C344,customers!$A$1:$A$1001,customers!$C$1:$C$1001,,0))</f>
        <v>lscargle9h@myspace.com</v>
      </c>
      <c r="H344" s="2" t="str">
        <f>_xlfn.XLOOKUP('orders '!C344,customers!$A$1:$A$1001,customers!$G$1:$G$1001,,0)</f>
        <v>United States</v>
      </c>
      <c r="I344" t="str">
        <f>INDEX(products!$A$1:$G$49,MATCH('orders '!$D344,products!$A$1:$A$49,0),MATCH('orders '!I$1,products!$A$1:$G$1,0))</f>
        <v>Lib</v>
      </c>
      <c r="J344" t="str">
        <f>INDEX(products!$A$1:$G$49,MATCH('orders '!$D344,products!$A$1:$A$49,0),MATCH('orders '!J$1,products!$A$1:$G$1,0))</f>
        <v>D</v>
      </c>
      <c r="K344" s="6">
        <f>INDEX(products!$A$1:$G$49,MATCH('orders '!$D344,products!$A$1:$A$49,0),MATCH('orders '!K$1,products!$A$1:$G$1,0))</f>
        <v>0.5</v>
      </c>
      <c r="L344" s="8">
        <f>INDEX(products!$A$1:$G$49,MATCH('orders '!$D344,products!$A$1:$A$49,0),MATCH('orders '!L$1,products!$A$1:$G$1,0))</f>
        <v>7.77</v>
      </c>
      <c r="M344" s="8">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IF(_xlfn.XLOOKUP('orders '!C345,customers!$A$1:$A$1001,customers!$C$1:$C$1001,,0)=0,"",_xlfn.XLOOKUP('orders '!C345,customers!$A$1:$A$1001,customers!$C$1:$C$1001,,0))</f>
        <v>nclimance9j@europa.eu</v>
      </c>
      <c r="H345" s="2" t="str">
        <f>_xlfn.XLOOKUP('orders '!C345,customers!$A$1:$A$1001,customers!$G$1:$G$1001,,0)</f>
        <v>United States</v>
      </c>
      <c r="I345" t="str">
        <f>INDEX(products!$A$1:$G$49,MATCH('orders '!$D345,products!$A$1:$A$49,0),MATCH('orders '!I$1,products!$A$1:$G$1,0))</f>
        <v>Rob</v>
      </c>
      <c r="J345" t="str">
        <f>INDEX(products!$A$1:$G$49,MATCH('orders '!$D345,products!$A$1:$A$49,0),MATCH('orders '!J$1,products!$A$1:$G$1,0))</f>
        <v>D</v>
      </c>
      <c r="K345" s="6">
        <f>INDEX(products!$A$1:$G$49,MATCH('orders '!$D345,products!$A$1:$A$49,0),MATCH('orders '!K$1,products!$A$1:$G$1,0))</f>
        <v>0.5</v>
      </c>
      <c r="L345" s="8">
        <f>INDEX(products!$A$1:$G$49,MATCH('orders '!$D345,products!$A$1:$A$49,0),MATCH('orders '!L$1,products!$A$1:$G$1,0))</f>
        <v>5.3699999999999992</v>
      </c>
      <c r="M345" s="8">
        <f t="shared" si="15"/>
        <v>32.22</v>
      </c>
      <c r="N345" t="str">
        <f t="shared" si="16"/>
        <v>Robusta</v>
      </c>
      <c r="O345" t="str">
        <f t="shared" si="17"/>
        <v>Dark</v>
      </c>
      <c r="P345" t="str">
        <f>_xlfn.XLOOKUP(Table1[[#This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IF(_xlfn.XLOOKUP('orders '!C346,customers!$A$1:$A$1001,customers!$C$1:$C$1001,,0)=0,"",_xlfn.XLOOKUP('orders '!C346,customers!$A$1:$A$1001,customers!$C$1:$C$1001,,0))</f>
        <v/>
      </c>
      <c r="H346" s="2" t="str">
        <f>_xlfn.XLOOKUP('orders '!C346,customers!$A$1:$A$1001,customers!$G$1:$G$1001,,0)</f>
        <v>Ireland</v>
      </c>
      <c r="I346" t="str">
        <f>INDEX(products!$A$1:$G$49,MATCH('orders '!$D346,products!$A$1:$A$49,0),MATCH('orders '!I$1,products!$A$1:$G$1,0))</f>
        <v>Rob</v>
      </c>
      <c r="J346" t="str">
        <f>INDEX(products!$A$1:$G$49,MATCH('orders '!$D346,products!$A$1:$A$49,0),MATCH('orders '!J$1,products!$A$1:$G$1,0))</f>
        <v>M</v>
      </c>
      <c r="K346" s="6">
        <f>INDEX(products!$A$1:$G$49,MATCH('orders '!$D346,products!$A$1:$A$49,0),MATCH('orders '!K$1,products!$A$1:$G$1,0))</f>
        <v>1</v>
      </c>
      <c r="L346" s="8">
        <f>INDEX(products!$A$1:$G$49,MATCH('orders '!$D346,products!$A$1:$A$49,0),MATCH('orders '!L$1,products!$A$1:$G$1,0))</f>
        <v>9.9499999999999993</v>
      </c>
      <c r="M346" s="8">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IF(_xlfn.XLOOKUP('orders '!C347,customers!$A$1:$A$1001,customers!$C$1:$C$1001,,0)=0,"",_xlfn.XLOOKUP('orders '!C347,customers!$A$1:$A$1001,customers!$C$1:$C$1001,,0))</f>
        <v>asnazle9l@oracle.com</v>
      </c>
      <c r="H347" s="2" t="str">
        <f>_xlfn.XLOOKUP('orders '!C347,customers!$A$1:$A$1001,customers!$G$1:$G$1001,,0)</f>
        <v>United States</v>
      </c>
      <c r="I347" t="str">
        <f>INDEX(products!$A$1:$G$49,MATCH('orders '!$D347,products!$A$1:$A$49,0),MATCH('orders '!I$1,products!$A$1:$G$1,0))</f>
        <v>Rob</v>
      </c>
      <c r="J347" t="str">
        <f>INDEX(products!$A$1:$G$49,MATCH('orders '!$D347,products!$A$1:$A$49,0),MATCH('orders '!J$1,products!$A$1:$G$1,0))</f>
        <v>L</v>
      </c>
      <c r="K347" s="6">
        <f>INDEX(products!$A$1:$G$49,MATCH('orders '!$D347,products!$A$1:$A$49,0),MATCH('orders '!K$1,products!$A$1:$G$1,0))</f>
        <v>1</v>
      </c>
      <c r="L347" s="8">
        <f>INDEX(products!$A$1:$G$49,MATCH('orders '!$D347,products!$A$1:$A$49,0),MATCH('orders '!L$1,products!$A$1:$G$1,0))</f>
        <v>11.95</v>
      </c>
      <c r="M347" s="8">
        <f t="shared" si="15"/>
        <v>59.75</v>
      </c>
      <c r="N347" t="str">
        <f t="shared" si="16"/>
        <v>Robusta</v>
      </c>
      <c r="O347" t="str">
        <f t="shared" si="17"/>
        <v>Light</v>
      </c>
      <c r="P347" t="str">
        <f>_xlfn.XLOOKUP(Table1[[#This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IF(_xlfn.XLOOKUP('orders '!C348,customers!$A$1:$A$1001,customers!$C$1:$C$1001,,0)=0,"",_xlfn.XLOOKUP('orders '!C348,customers!$A$1:$A$1001,customers!$C$1:$C$1001,,0))</f>
        <v>rworg9m@arstechnica.com</v>
      </c>
      <c r="H348" s="2" t="str">
        <f>_xlfn.XLOOKUP('orders '!C348,customers!$A$1:$A$1001,customers!$G$1:$G$1001,,0)</f>
        <v>United States</v>
      </c>
      <c r="I348" t="str">
        <f>INDEX(products!$A$1:$G$49,MATCH('orders '!$D348,products!$A$1:$A$49,0),MATCH('orders '!I$1,products!$A$1:$G$1,0))</f>
        <v>Ara</v>
      </c>
      <c r="J348" t="str">
        <f>INDEX(products!$A$1:$G$49,MATCH('orders '!$D348,products!$A$1:$A$49,0),MATCH('orders '!J$1,products!$A$1:$G$1,0))</f>
        <v>L</v>
      </c>
      <c r="K348" s="6">
        <f>INDEX(products!$A$1:$G$49,MATCH('orders '!$D348,products!$A$1:$A$49,0),MATCH('orders '!K$1,products!$A$1:$G$1,0))</f>
        <v>0.5</v>
      </c>
      <c r="L348" s="8">
        <f>INDEX(products!$A$1:$G$49,MATCH('orders '!$D348,products!$A$1:$A$49,0),MATCH('orders '!L$1,products!$A$1:$G$1,0))</f>
        <v>7.77</v>
      </c>
      <c r="M348" s="8">
        <f t="shared" si="15"/>
        <v>23.31</v>
      </c>
      <c r="N348" t="str">
        <f t="shared" si="16"/>
        <v>Arabica</v>
      </c>
      <c r="O348" t="str">
        <f t="shared" si="17"/>
        <v>Light</v>
      </c>
      <c r="P348" t="str">
        <f>_xlfn.XLOOKUP(Table1[[#This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IF(_xlfn.XLOOKUP('orders '!C349,customers!$A$1:$A$1001,customers!$C$1:$C$1001,,0)=0,"",_xlfn.XLOOKUP('orders '!C349,customers!$A$1:$A$1001,customers!$C$1:$C$1001,,0))</f>
        <v>ldanes9n@umn.edu</v>
      </c>
      <c r="H349" s="2" t="str">
        <f>_xlfn.XLOOKUP('orders '!C349,customers!$A$1:$A$1001,customers!$G$1:$G$1001,,0)</f>
        <v>United States</v>
      </c>
      <c r="I349" t="str">
        <f>INDEX(products!$A$1:$G$49,MATCH('orders '!$D349,products!$A$1:$A$49,0),MATCH('orders '!I$1,products!$A$1:$G$1,0))</f>
        <v>Lib</v>
      </c>
      <c r="J349" t="str">
        <f>INDEX(products!$A$1:$G$49,MATCH('orders '!$D349,products!$A$1:$A$49,0),MATCH('orders '!J$1,products!$A$1:$G$1,0))</f>
        <v>M</v>
      </c>
      <c r="K349" s="6">
        <f>INDEX(products!$A$1:$G$49,MATCH('orders '!$D349,products!$A$1:$A$49,0),MATCH('orders '!K$1,products!$A$1:$G$1,0))</f>
        <v>1</v>
      </c>
      <c r="L349" s="8">
        <f>INDEX(products!$A$1:$G$49,MATCH('orders '!$D349,products!$A$1:$A$49,0),MATCH('orders '!L$1,products!$A$1:$G$1,0))</f>
        <v>14.55</v>
      </c>
      <c r="M349" s="8">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IF(_xlfn.XLOOKUP('orders '!C350,customers!$A$1:$A$1001,customers!$C$1:$C$1001,,0)=0,"",_xlfn.XLOOKUP('orders '!C350,customers!$A$1:$A$1001,customers!$C$1:$C$1001,,0))</f>
        <v>skeynd9o@narod.ru</v>
      </c>
      <c r="H350" s="2" t="str">
        <f>_xlfn.XLOOKUP('orders '!C350,customers!$A$1:$A$1001,customers!$G$1:$G$1001,,0)</f>
        <v>United States</v>
      </c>
      <c r="I350" t="str">
        <f>INDEX(products!$A$1:$G$49,MATCH('orders '!$D350,products!$A$1:$A$49,0),MATCH('orders '!I$1,products!$A$1:$G$1,0))</f>
        <v>Exc</v>
      </c>
      <c r="J350" t="str">
        <f>INDEX(products!$A$1:$G$49,MATCH('orders '!$D350,products!$A$1:$A$49,0),MATCH('orders '!J$1,products!$A$1:$G$1,0))</f>
        <v>L</v>
      </c>
      <c r="K350" s="6">
        <f>INDEX(products!$A$1:$G$49,MATCH('orders '!$D350,products!$A$1:$A$49,0),MATCH('orders '!K$1,products!$A$1:$G$1,0))</f>
        <v>2.5</v>
      </c>
      <c r="L350" s="8">
        <f>INDEX(products!$A$1:$G$49,MATCH('orders '!$D350,products!$A$1:$A$49,0),MATCH('orders '!L$1,products!$A$1:$G$1,0))</f>
        <v>34.154999999999994</v>
      </c>
      <c r="M350" s="8">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IF(_xlfn.XLOOKUP('orders '!C351,customers!$A$1:$A$1001,customers!$C$1:$C$1001,,0)=0,"",_xlfn.XLOOKUP('orders '!C351,customers!$A$1:$A$1001,customers!$C$1:$C$1001,,0))</f>
        <v>ddaveridge9p@arstechnica.com</v>
      </c>
      <c r="H351" s="2" t="str">
        <f>_xlfn.XLOOKUP('orders '!C351,customers!$A$1:$A$1001,customers!$G$1:$G$1001,,0)</f>
        <v>United States</v>
      </c>
      <c r="I351" t="str">
        <f>INDEX(products!$A$1:$G$49,MATCH('orders '!$D351,products!$A$1:$A$49,0),MATCH('orders '!I$1,products!$A$1:$G$1,0))</f>
        <v>Rob</v>
      </c>
      <c r="J351" t="str">
        <f>INDEX(products!$A$1:$G$49,MATCH('orders '!$D351,products!$A$1:$A$49,0),MATCH('orders '!J$1,products!$A$1:$G$1,0))</f>
        <v>L</v>
      </c>
      <c r="K351" s="6">
        <f>INDEX(products!$A$1:$G$49,MATCH('orders '!$D351,products!$A$1:$A$49,0),MATCH('orders '!K$1,products!$A$1:$G$1,0))</f>
        <v>0.2</v>
      </c>
      <c r="L351" s="8">
        <f>INDEX(products!$A$1:$G$49,MATCH('orders '!$D351,products!$A$1:$A$49,0),MATCH('orders '!L$1,products!$A$1:$G$1,0))</f>
        <v>3.5849999999999995</v>
      </c>
      <c r="M351" s="8">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IF(_xlfn.XLOOKUP('orders '!C352,customers!$A$1:$A$1001,customers!$C$1:$C$1001,,0)=0,"",_xlfn.XLOOKUP('orders '!C352,customers!$A$1:$A$1001,customers!$C$1:$C$1001,,0))</f>
        <v>jawdry9q@utexas.edu</v>
      </c>
      <c r="H352" s="2" t="str">
        <f>_xlfn.XLOOKUP('orders '!C352,customers!$A$1:$A$1001,customers!$G$1:$G$1001,,0)</f>
        <v>United States</v>
      </c>
      <c r="I352" t="str">
        <f>INDEX(products!$A$1:$G$49,MATCH('orders '!$D352,products!$A$1:$A$49,0),MATCH('orders '!I$1,products!$A$1:$G$1,0))</f>
        <v>Ara</v>
      </c>
      <c r="J352" t="str">
        <f>INDEX(products!$A$1:$G$49,MATCH('orders '!$D352,products!$A$1:$A$49,0),MATCH('orders '!J$1,products!$A$1:$G$1,0))</f>
        <v>D</v>
      </c>
      <c r="K352" s="6">
        <f>INDEX(products!$A$1:$G$49,MATCH('orders '!$D352,products!$A$1:$A$49,0),MATCH('orders '!K$1,products!$A$1:$G$1,0))</f>
        <v>0.5</v>
      </c>
      <c r="L352" s="8">
        <f>INDEX(products!$A$1:$G$49,MATCH('orders '!$D352,products!$A$1:$A$49,0),MATCH('orders '!L$1,products!$A$1:$G$1,0))</f>
        <v>5.97</v>
      </c>
      <c r="M352" s="8">
        <f t="shared" si="15"/>
        <v>23.88</v>
      </c>
      <c r="N352" t="str">
        <f t="shared" si="16"/>
        <v>Arabica</v>
      </c>
      <c r="O352" t="str">
        <f t="shared" si="17"/>
        <v>Dark</v>
      </c>
      <c r="P352" t="str">
        <f>_xlfn.XLOOKUP(Table1[[#This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IF(_xlfn.XLOOKUP('orders '!C353,customers!$A$1:$A$1001,customers!$C$1:$C$1001,,0)=0,"",_xlfn.XLOOKUP('orders '!C353,customers!$A$1:$A$1001,customers!$C$1:$C$1001,,0))</f>
        <v>eryles9r@fastcompany.com</v>
      </c>
      <c r="H353" s="2" t="str">
        <f>_xlfn.XLOOKUP('orders '!C353,customers!$A$1:$A$1001,customers!$G$1:$G$1001,,0)</f>
        <v>United States</v>
      </c>
      <c r="I353" t="str">
        <f>INDEX(products!$A$1:$G$49,MATCH('orders '!$D353,products!$A$1:$A$49,0),MATCH('orders '!I$1,products!$A$1:$G$1,0))</f>
        <v>Ara</v>
      </c>
      <c r="J353" t="str">
        <f>INDEX(products!$A$1:$G$49,MATCH('orders '!$D353,products!$A$1:$A$49,0),MATCH('orders '!J$1,products!$A$1:$G$1,0))</f>
        <v>M</v>
      </c>
      <c r="K353" s="6">
        <f>INDEX(products!$A$1:$G$49,MATCH('orders '!$D353,products!$A$1:$A$49,0),MATCH('orders '!K$1,products!$A$1:$G$1,0))</f>
        <v>1</v>
      </c>
      <c r="L353" s="8">
        <f>INDEX(products!$A$1:$G$49,MATCH('orders '!$D353,products!$A$1:$A$49,0),MATCH('orders '!L$1,products!$A$1:$G$1,0))</f>
        <v>11.25</v>
      </c>
      <c r="M353" s="8">
        <f t="shared" si="15"/>
        <v>22.5</v>
      </c>
      <c r="N353" t="str">
        <f t="shared" si="16"/>
        <v>Arabica</v>
      </c>
      <c r="O353" t="str">
        <f t="shared" si="17"/>
        <v>Medium</v>
      </c>
      <c r="P353" t="str">
        <f>_xlfn.XLOOKUP(Table1[[#This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IF(_xlfn.XLOOKUP('orders '!C354,customers!$A$1:$A$1001,customers!$C$1:$C$1001,,0)=0,"",_xlfn.XLOOKUP('orders '!C354,customers!$A$1:$A$1001,customers!$C$1:$C$1001,,0))</f>
        <v/>
      </c>
      <c r="H354" s="2" t="str">
        <f>_xlfn.XLOOKUP('orders '!C354,customers!$A$1:$A$1001,customers!$G$1:$G$1001,,0)</f>
        <v>United States</v>
      </c>
      <c r="I354" t="str">
        <f>INDEX(products!$A$1:$G$49,MATCH('orders '!$D354,products!$A$1:$A$49,0),MATCH('orders '!I$1,products!$A$1:$G$1,0))</f>
        <v>Exc</v>
      </c>
      <c r="J354" t="str">
        <f>INDEX(products!$A$1:$G$49,MATCH('orders '!$D354,products!$A$1:$A$49,0),MATCH('orders '!J$1,products!$A$1:$G$1,0))</f>
        <v>D</v>
      </c>
      <c r="K354" s="6">
        <f>INDEX(products!$A$1:$G$49,MATCH('orders '!$D354,products!$A$1:$A$49,0),MATCH('orders '!K$1,products!$A$1:$G$1,0))</f>
        <v>0.5</v>
      </c>
      <c r="L354" s="8">
        <f>INDEX(products!$A$1:$G$49,MATCH('orders '!$D354,products!$A$1:$A$49,0),MATCH('orders '!L$1,products!$A$1:$G$1,0))</f>
        <v>7.29</v>
      </c>
      <c r="M354" s="8">
        <f t="shared" si="15"/>
        <v>36.450000000000003</v>
      </c>
      <c r="N354" t="str">
        <f t="shared" si="16"/>
        <v>Excelsa</v>
      </c>
      <c r="O354" t="str">
        <f t="shared" si="17"/>
        <v>Dark</v>
      </c>
      <c r="P354" t="str">
        <f>_xlfn.XLOOKUP(Table1[[#This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IF(_xlfn.XLOOKUP('orders '!C355,customers!$A$1:$A$1001,customers!$C$1:$C$1001,,0)=0,"",_xlfn.XLOOKUP('orders '!C355,customers!$A$1:$A$1001,customers!$C$1:$C$1001,,0))</f>
        <v/>
      </c>
      <c r="H355" s="2" t="str">
        <f>_xlfn.XLOOKUP('orders '!C355,customers!$A$1:$A$1001,customers!$G$1:$G$1001,,0)</f>
        <v>United States</v>
      </c>
      <c r="I355" t="str">
        <f>INDEX(products!$A$1:$G$49,MATCH('orders '!$D355,products!$A$1:$A$49,0),MATCH('orders '!I$1,products!$A$1:$G$1,0))</f>
        <v>Ara</v>
      </c>
      <c r="J355" t="str">
        <f>INDEX(products!$A$1:$G$49,MATCH('orders '!$D355,products!$A$1:$A$49,0),MATCH('orders '!J$1,products!$A$1:$G$1,0))</f>
        <v>M</v>
      </c>
      <c r="K355" s="6">
        <f>INDEX(products!$A$1:$G$49,MATCH('orders '!$D355,products!$A$1:$A$49,0),MATCH('orders '!K$1,products!$A$1:$G$1,0))</f>
        <v>0.5</v>
      </c>
      <c r="L355" s="8">
        <f>INDEX(products!$A$1:$G$49,MATCH('orders '!$D355,products!$A$1:$A$49,0),MATCH('orders '!L$1,products!$A$1:$G$1,0))</f>
        <v>6.75</v>
      </c>
      <c r="M355" s="8">
        <f t="shared" si="15"/>
        <v>27</v>
      </c>
      <c r="N355" t="str">
        <f t="shared" si="16"/>
        <v>Arabica</v>
      </c>
      <c r="O355" t="str">
        <f t="shared" si="17"/>
        <v>Medium</v>
      </c>
      <c r="P355" t="str">
        <f>_xlfn.XLOOKUP(Table1[[#This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IF(_xlfn.XLOOKUP('orders '!C356,customers!$A$1:$A$1001,customers!$C$1:$C$1001,,0)=0,"",_xlfn.XLOOKUP('orders '!C356,customers!$A$1:$A$1001,customers!$C$1:$C$1001,,0))</f>
        <v>jcaldicott9u@usda.gov</v>
      </c>
      <c r="H356" s="2" t="str">
        <f>_xlfn.XLOOKUP('orders '!C356,customers!$A$1:$A$1001,customers!$G$1:$G$1001,,0)</f>
        <v>United States</v>
      </c>
      <c r="I356" t="str">
        <f>INDEX(products!$A$1:$G$49,MATCH('orders '!$D356,products!$A$1:$A$49,0),MATCH('orders '!I$1,products!$A$1:$G$1,0))</f>
        <v>Ara</v>
      </c>
      <c r="J356" t="str">
        <f>INDEX(products!$A$1:$G$49,MATCH('orders '!$D356,products!$A$1:$A$49,0),MATCH('orders '!J$1,products!$A$1:$G$1,0))</f>
        <v>M</v>
      </c>
      <c r="K356" s="6">
        <f>INDEX(products!$A$1:$G$49,MATCH('orders '!$D356,products!$A$1:$A$49,0),MATCH('orders '!K$1,products!$A$1:$G$1,0))</f>
        <v>2.5</v>
      </c>
      <c r="L356" s="8">
        <f>INDEX(products!$A$1:$G$49,MATCH('orders '!$D356,products!$A$1:$A$49,0),MATCH('orders '!L$1,products!$A$1:$G$1,0))</f>
        <v>25.874999999999996</v>
      </c>
      <c r="M356" s="8">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IF(_xlfn.XLOOKUP('orders '!C357,customers!$A$1:$A$1001,customers!$C$1:$C$1001,,0)=0,"",_xlfn.XLOOKUP('orders '!C357,customers!$A$1:$A$1001,customers!$C$1:$C$1001,,0))</f>
        <v>mvedmore9v@a8.net</v>
      </c>
      <c r="H357" s="2" t="str">
        <f>_xlfn.XLOOKUP('orders '!C357,customers!$A$1:$A$1001,customers!$G$1:$G$1001,,0)</f>
        <v>United States</v>
      </c>
      <c r="I357" t="str">
        <f>INDEX(products!$A$1:$G$49,MATCH('orders '!$D357,products!$A$1:$A$49,0),MATCH('orders '!I$1,products!$A$1:$G$1,0))</f>
        <v>Ara</v>
      </c>
      <c r="J357" t="str">
        <f>INDEX(products!$A$1:$G$49,MATCH('orders '!$D357,products!$A$1:$A$49,0),MATCH('orders '!J$1,products!$A$1:$G$1,0))</f>
        <v>D</v>
      </c>
      <c r="K357" s="6">
        <f>INDEX(products!$A$1:$G$49,MATCH('orders '!$D357,products!$A$1:$A$49,0),MATCH('orders '!K$1,products!$A$1:$G$1,0))</f>
        <v>2.5</v>
      </c>
      <c r="L357" s="8">
        <f>INDEX(products!$A$1:$G$49,MATCH('orders '!$D357,products!$A$1:$A$49,0),MATCH('orders '!L$1,products!$A$1:$G$1,0))</f>
        <v>22.884999999999998</v>
      </c>
      <c r="M357" s="8">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IF(_xlfn.XLOOKUP('orders '!C358,customers!$A$1:$A$1001,customers!$C$1:$C$1001,,0)=0,"",_xlfn.XLOOKUP('orders '!C358,customers!$A$1:$A$1001,customers!$C$1:$C$1001,,0))</f>
        <v>wromao9w@chronoengine.com</v>
      </c>
      <c r="H358" s="2" t="str">
        <f>_xlfn.XLOOKUP('orders '!C358,customers!$A$1:$A$1001,customers!$G$1:$G$1001,,0)</f>
        <v>United States</v>
      </c>
      <c r="I358" t="str">
        <f>INDEX(products!$A$1:$G$49,MATCH('orders '!$D358,products!$A$1:$A$49,0),MATCH('orders '!I$1,products!$A$1:$G$1,0))</f>
        <v>Lib</v>
      </c>
      <c r="J358" t="str">
        <f>INDEX(products!$A$1:$G$49,MATCH('orders '!$D358,products!$A$1:$A$49,0),MATCH('orders '!J$1,products!$A$1:$G$1,0))</f>
        <v>D</v>
      </c>
      <c r="K358" s="6">
        <f>INDEX(products!$A$1:$G$49,MATCH('orders '!$D358,products!$A$1:$A$49,0),MATCH('orders '!K$1,products!$A$1:$G$1,0))</f>
        <v>1</v>
      </c>
      <c r="L358" s="8">
        <f>INDEX(products!$A$1:$G$49,MATCH('orders '!$D358,products!$A$1:$A$49,0),MATCH('orders '!L$1,products!$A$1:$G$1,0))</f>
        <v>12.95</v>
      </c>
      <c r="M358" s="8">
        <f t="shared" si="15"/>
        <v>51.8</v>
      </c>
      <c r="N358" t="str">
        <f t="shared" si="16"/>
        <v>Liberica</v>
      </c>
      <c r="O358" t="str">
        <f t="shared" si="17"/>
        <v>Dark</v>
      </c>
      <c r="P358" t="str">
        <f>_xlfn.XLOOKUP(Table1[[#This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IF(_xlfn.XLOOKUP('orders '!C359,customers!$A$1:$A$1001,customers!$C$1:$C$1001,,0)=0,"",_xlfn.XLOOKUP('orders '!C359,customers!$A$1:$A$1001,customers!$C$1:$C$1001,,0))</f>
        <v/>
      </c>
      <c r="H359" s="2" t="str">
        <f>_xlfn.XLOOKUP('orders '!C359,customers!$A$1:$A$1001,customers!$G$1:$G$1001,,0)</f>
        <v>United States</v>
      </c>
      <c r="I359" t="str">
        <f>INDEX(products!$A$1:$G$49,MATCH('orders '!$D359,products!$A$1:$A$49,0),MATCH('orders '!I$1,products!$A$1:$G$1,0))</f>
        <v>Ara</v>
      </c>
      <c r="J359" t="str">
        <f>INDEX(products!$A$1:$G$49,MATCH('orders '!$D359,products!$A$1:$A$49,0),MATCH('orders '!J$1,products!$A$1:$G$1,0))</f>
        <v>M</v>
      </c>
      <c r="K359" s="6">
        <f>INDEX(products!$A$1:$G$49,MATCH('orders '!$D359,products!$A$1:$A$49,0),MATCH('orders '!K$1,products!$A$1:$G$1,0))</f>
        <v>2.5</v>
      </c>
      <c r="L359" s="8">
        <f>INDEX(products!$A$1:$G$49,MATCH('orders '!$D359,products!$A$1:$A$49,0),MATCH('orders '!L$1,products!$A$1:$G$1,0))</f>
        <v>25.874999999999996</v>
      </c>
      <c r="M359" s="8">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IF(_xlfn.XLOOKUP('orders '!C360,customers!$A$1:$A$1001,customers!$C$1:$C$1001,,0)=0,"",_xlfn.XLOOKUP('orders '!C360,customers!$A$1:$A$1001,customers!$C$1:$C$1001,,0))</f>
        <v>tcotmore9y@amazonaws.com</v>
      </c>
      <c r="H360" s="2" t="str">
        <f>_xlfn.XLOOKUP('orders '!C360,customers!$A$1:$A$1001,customers!$G$1:$G$1001,,0)</f>
        <v>United States</v>
      </c>
      <c r="I360" t="str">
        <f>INDEX(products!$A$1:$G$49,MATCH('orders '!$D360,products!$A$1:$A$49,0),MATCH('orders '!I$1,products!$A$1:$G$1,0))</f>
        <v>Ara</v>
      </c>
      <c r="J360" t="str">
        <f>INDEX(products!$A$1:$G$49,MATCH('orders '!$D360,products!$A$1:$A$49,0),MATCH('orders '!J$1,products!$A$1:$G$1,0))</f>
        <v>L</v>
      </c>
      <c r="K360" s="6">
        <f>INDEX(products!$A$1:$G$49,MATCH('orders '!$D360,products!$A$1:$A$49,0),MATCH('orders '!K$1,products!$A$1:$G$1,0))</f>
        <v>2.5</v>
      </c>
      <c r="L360" s="8">
        <f>INDEX(products!$A$1:$G$49,MATCH('orders '!$D360,products!$A$1:$A$49,0),MATCH('orders '!L$1,products!$A$1:$G$1,0))</f>
        <v>29.784999999999997</v>
      </c>
      <c r="M360" s="8">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IF(_xlfn.XLOOKUP('orders '!C361,customers!$A$1:$A$1001,customers!$C$1:$C$1001,,0)=0,"",_xlfn.XLOOKUP('orders '!C361,customers!$A$1:$A$1001,customers!$C$1:$C$1001,,0))</f>
        <v>yskipsey9z@spotify.com</v>
      </c>
      <c r="H361" s="2" t="str">
        <f>_xlfn.XLOOKUP('orders '!C361,customers!$A$1:$A$1001,customers!$G$1:$G$1001,,0)</f>
        <v>United Kingdom</v>
      </c>
      <c r="I361" t="str">
        <f>INDEX(products!$A$1:$G$49,MATCH('orders '!$D361,products!$A$1:$A$49,0),MATCH('orders '!I$1,products!$A$1:$G$1,0))</f>
        <v>Rob</v>
      </c>
      <c r="J361" t="str">
        <f>INDEX(products!$A$1:$G$49,MATCH('orders '!$D361,products!$A$1:$A$49,0),MATCH('orders '!J$1,products!$A$1:$G$1,0))</f>
        <v>L</v>
      </c>
      <c r="K361" s="6">
        <f>INDEX(products!$A$1:$G$49,MATCH('orders '!$D361,products!$A$1:$A$49,0),MATCH('orders '!K$1,products!$A$1:$G$1,0))</f>
        <v>0.2</v>
      </c>
      <c r="L361" s="8">
        <f>INDEX(products!$A$1:$G$49,MATCH('orders '!$D361,products!$A$1:$A$49,0),MATCH('orders '!L$1,products!$A$1:$G$1,0))</f>
        <v>3.5849999999999995</v>
      </c>
      <c r="M361" s="8">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IF(_xlfn.XLOOKUP('orders '!C362,customers!$A$1:$A$1001,customers!$C$1:$C$1001,,0)=0,"",_xlfn.XLOOKUP('orders '!C362,customers!$A$1:$A$1001,customers!$C$1:$C$1001,,0))</f>
        <v>ncorpsa0@gmpg.org</v>
      </c>
      <c r="H362" s="2" t="str">
        <f>_xlfn.XLOOKUP('orders '!C362,customers!$A$1:$A$1001,customers!$G$1:$G$1001,,0)</f>
        <v>United States</v>
      </c>
      <c r="I362" t="str">
        <f>INDEX(products!$A$1:$G$49,MATCH('orders '!$D362,products!$A$1:$A$49,0),MATCH('orders '!I$1,products!$A$1:$G$1,0))</f>
        <v>Rob</v>
      </c>
      <c r="J362" t="str">
        <f>INDEX(products!$A$1:$G$49,MATCH('orders '!$D362,products!$A$1:$A$49,0),MATCH('orders '!J$1,products!$A$1:$G$1,0))</f>
        <v>D</v>
      </c>
      <c r="K362" s="6">
        <f>INDEX(products!$A$1:$G$49,MATCH('orders '!$D362,products!$A$1:$A$49,0),MATCH('orders '!K$1,products!$A$1:$G$1,0))</f>
        <v>2.5</v>
      </c>
      <c r="L362" s="8">
        <f>INDEX(products!$A$1:$G$49,MATCH('orders '!$D362,products!$A$1:$A$49,0),MATCH('orders '!L$1,products!$A$1:$G$1,0))</f>
        <v>20.584999999999997</v>
      </c>
      <c r="M362" s="8">
        <f t="shared" si="15"/>
        <v>41.169999999999995</v>
      </c>
      <c r="N362" t="str">
        <f t="shared" si="16"/>
        <v>Robusta</v>
      </c>
      <c r="O362" t="str">
        <f t="shared" si="17"/>
        <v>Dark</v>
      </c>
      <c r="P362" t="str">
        <f>_xlfn.XLOOKUP(Table1[[#This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IF(_xlfn.XLOOKUP('orders '!C363,customers!$A$1:$A$1001,customers!$C$1:$C$1001,,0)=0,"",_xlfn.XLOOKUP('orders '!C363,customers!$A$1:$A$1001,customers!$C$1:$C$1001,,0))</f>
        <v>ncorpsa0@gmpg.org</v>
      </c>
      <c r="H363" s="2" t="str">
        <f>_xlfn.XLOOKUP('orders '!C363,customers!$A$1:$A$1001,customers!$G$1:$G$1001,,0)</f>
        <v>United States</v>
      </c>
      <c r="I363" t="str">
        <f>INDEX(products!$A$1:$G$49,MATCH('orders '!$D363,products!$A$1:$A$49,0),MATCH('orders '!I$1,products!$A$1:$G$1,0))</f>
        <v>Rob</v>
      </c>
      <c r="J363" t="str">
        <f>INDEX(products!$A$1:$G$49,MATCH('orders '!$D363,products!$A$1:$A$49,0),MATCH('orders '!J$1,products!$A$1:$G$1,0))</f>
        <v>M</v>
      </c>
      <c r="K363" s="6">
        <f>INDEX(products!$A$1:$G$49,MATCH('orders '!$D363,products!$A$1:$A$49,0),MATCH('orders '!K$1,products!$A$1:$G$1,0))</f>
        <v>0.5</v>
      </c>
      <c r="L363" s="8">
        <f>INDEX(products!$A$1:$G$49,MATCH('orders '!$D363,products!$A$1:$A$49,0),MATCH('orders '!L$1,products!$A$1:$G$1,0))</f>
        <v>5.97</v>
      </c>
      <c r="M363" s="8">
        <f t="shared" si="15"/>
        <v>5.97</v>
      </c>
      <c r="N363" t="str">
        <f t="shared" si="16"/>
        <v>Robusta</v>
      </c>
      <c r="O363" t="str">
        <f t="shared" si="17"/>
        <v>Medium</v>
      </c>
      <c r="P363" t="str">
        <f>_xlfn.XLOOKUP(Table1[[#This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IF(_xlfn.XLOOKUP('orders '!C364,customers!$A$1:$A$1001,customers!$C$1:$C$1001,,0)=0,"",_xlfn.XLOOKUP('orders '!C364,customers!$A$1:$A$1001,customers!$C$1:$C$1001,,0))</f>
        <v>fbabbera2@stanford.edu</v>
      </c>
      <c r="H364" s="2" t="str">
        <f>_xlfn.XLOOKUP('orders '!C364,customers!$A$1:$A$1001,customers!$G$1:$G$1001,,0)</f>
        <v>United States</v>
      </c>
      <c r="I364" t="str">
        <f>INDEX(products!$A$1:$G$49,MATCH('orders '!$D364,products!$A$1:$A$49,0),MATCH('orders '!I$1,products!$A$1:$G$1,0))</f>
        <v>Exc</v>
      </c>
      <c r="J364" t="str">
        <f>INDEX(products!$A$1:$G$49,MATCH('orders '!$D364,products!$A$1:$A$49,0),MATCH('orders '!J$1,products!$A$1:$G$1,0))</f>
        <v>L</v>
      </c>
      <c r="K364" s="6">
        <f>INDEX(products!$A$1:$G$49,MATCH('orders '!$D364,products!$A$1:$A$49,0),MATCH('orders '!K$1,products!$A$1:$G$1,0))</f>
        <v>1</v>
      </c>
      <c r="L364" s="8">
        <f>INDEX(products!$A$1:$G$49,MATCH('orders '!$D364,products!$A$1:$A$49,0),MATCH('orders '!L$1,products!$A$1:$G$1,0))</f>
        <v>14.85</v>
      </c>
      <c r="M364" s="8">
        <f t="shared" si="15"/>
        <v>74.25</v>
      </c>
      <c r="N364" t="str">
        <f t="shared" si="16"/>
        <v>Excelsa</v>
      </c>
      <c r="O364" t="str">
        <f t="shared" si="17"/>
        <v>Light</v>
      </c>
      <c r="P364" t="str">
        <f>_xlfn.XLOOKUP(Table1[[#This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IF(_xlfn.XLOOKUP('orders '!C365,customers!$A$1:$A$1001,customers!$C$1:$C$1001,,0)=0,"",_xlfn.XLOOKUP('orders '!C365,customers!$A$1:$A$1001,customers!$C$1:$C$1001,,0))</f>
        <v>kloxtona3@opensource.org</v>
      </c>
      <c r="H365" s="2" t="str">
        <f>_xlfn.XLOOKUP('orders '!C365,customers!$A$1:$A$1001,customers!$G$1:$G$1001,,0)</f>
        <v>United States</v>
      </c>
      <c r="I365" t="str">
        <f>INDEX(products!$A$1:$G$49,MATCH('orders '!$D365,products!$A$1:$A$49,0),MATCH('orders '!I$1,products!$A$1:$G$1,0))</f>
        <v>Lib</v>
      </c>
      <c r="J365" t="str">
        <f>INDEX(products!$A$1:$G$49,MATCH('orders '!$D365,products!$A$1:$A$49,0),MATCH('orders '!J$1,products!$A$1:$G$1,0))</f>
        <v>M</v>
      </c>
      <c r="K365" s="6">
        <f>INDEX(products!$A$1:$G$49,MATCH('orders '!$D365,products!$A$1:$A$49,0),MATCH('orders '!K$1,products!$A$1:$G$1,0))</f>
        <v>1</v>
      </c>
      <c r="L365" s="8">
        <f>INDEX(products!$A$1:$G$49,MATCH('orders '!$D365,products!$A$1:$A$49,0),MATCH('orders '!L$1,products!$A$1:$G$1,0))</f>
        <v>14.55</v>
      </c>
      <c r="M365" s="8">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IF(_xlfn.XLOOKUP('orders '!C366,customers!$A$1:$A$1001,customers!$C$1:$C$1001,,0)=0,"",_xlfn.XLOOKUP('orders '!C366,customers!$A$1:$A$1001,customers!$C$1:$C$1001,,0))</f>
        <v>ptoffula4@posterous.com</v>
      </c>
      <c r="H366" s="2" t="str">
        <f>_xlfn.XLOOKUP('orders '!C366,customers!$A$1:$A$1001,customers!$G$1:$G$1001,,0)</f>
        <v>United States</v>
      </c>
      <c r="I366" t="str">
        <f>INDEX(products!$A$1:$G$49,MATCH('orders '!$D366,products!$A$1:$A$49,0),MATCH('orders '!I$1,products!$A$1:$G$1,0))</f>
        <v>Exc</v>
      </c>
      <c r="J366" t="str">
        <f>INDEX(products!$A$1:$G$49,MATCH('orders '!$D366,products!$A$1:$A$49,0),MATCH('orders '!J$1,products!$A$1:$G$1,0))</f>
        <v>D</v>
      </c>
      <c r="K366" s="6">
        <f>INDEX(products!$A$1:$G$49,MATCH('orders '!$D366,products!$A$1:$A$49,0),MATCH('orders '!K$1,products!$A$1:$G$1,0))</f>
        <v>1</v>
      </c>
      <c r="L366" s="8">
        <f>INDEX(products!$A$1:$G$49,MATCH('orders '!$D366,products!$A$1:$A$49,0),MATCH('orders '!L$1,products!$A$1:$G$1,0))</f>
        <v>12.15</v>
      </c>
      <c r="M366" s="8">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IF(_xlfn.XLOOKUP('orders '!C367,customers!$A$1:$A$1001,customers!$C$1:$C$1001,,0)=0,"",_xlfn.XLOOKUP('orders '!C367,customers!$A$1:$A$1001,customers!$C$1:$C$1001,,0))</f>
        <v>cgwinnetta5@behance.net</v>
      </c>
      <c r="H367" s="2" t="str">
        <f>_xlfn.XLOOKUP('orders '!C367,customers!$A$1:$A$1001,customers!$G$1:$G$1001,,0)</f>
        <v>United States</v>
      </c>
      <c r="I367" t="str">
        <f>INDEX(products!$A$1:$G$49,MATCH('orders '!$D367,products!$A$1:$A$49,0),MATCH('orders '!I$1,products!$A$1:$G$1,0))</f>
        <v>Lib</v>
      </c>
      <c r="J367" t="str">
        <f>INDEX(products!$A$1:$G$49,MATCH('orders '!$D367,products!$A$1:$A$49,0),MATCH('orders '!J$1,products!$A$1:$G$1,0))</f>
        <v>D</v>
      </c>
      <c r="K367" s="6">
        <f>INDEX(products!$A$1:$G$49,MATCH('orders '!$D367,products!$A$1:$A$49,0),MATCH('orders '!K$1,products!$A$1:$G$1,0))</f>
        <v>0.5</v>
      </c>
      <c r="L367" s="8">
        <f>INDEX(products!$A$1:$G$49,MATCH('orders '!$D367,products!$A$1:$A$49,0),MATCH('orders '!L$1,products!$A$1:$G$1,0))</f>
        <v>7.77</v>
      </c>
      <c r="M367" s="8">
        <f t="shared" si="15"/>
        <v>7.77</v>
      </c>
      <c r="N367" t="str">
        <f t="shared" si="16"/>
        <v>Liberica</v>
      </c>
      <c r="O367" t="str">
        <f t="shared" si="17"/>
        <v>Dark</v>
      </c>
      <c r="P367" t="str">
        <f>_xlfn.XLOOKUP(Table1[[#This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IF(_xlfn.XLOOKUP('orders '!C368,customers!$A$1:$A$1001,customers!$C$1:$C$1001,,0)=0,"",_xlfn.XLOOKUP('orders '!C368,customers!$A$1:$A$1001,customers!$C$1:$C$1001,,0))</f>
        <v/>
      </c>
      <c r="H368" s="2" t="str">
        <f>_xlfn.XLOOKUP('orders '!C368,customers!$A$1:$A$1001,customers!$G$1:$G$1001,,0)</f>
        <v>United States</v>
      </c>
      <c r="I368" t="str">
        <f>INDEX(products!$A$1:$G$49,MATCH('orders '!$D368,products!$A$1:$A$49,0),MATCH('orders '!I$1,products!$A$1:$G$1,0))</f>
        <v>Exc</v>
      </c>
      <c r="J368" t="str">
        <f>INDEX(products!$A$1:$G$49,MATCH('orders '!$D368,products!$A$1:$A$49,0),MATCH('orders '!J$1,products!$A$1:$G$1,0))</f>
        <v>D</v>
      </c>
      <c r="K368" s="6">
        <f>INDEX(products!$A$1:$G$49,MATCH('orders '!$D368,products!$A$1:$A$49,0),MATCH('orders '!K$1,products!$A$1:$G$1,0))</f>
        <v>0.5</v>
      </c>
      <c r="L368" s="8">
        <f>INDEX(products!$A$1:$G$49,MATCH('orders '!$D368,products!$A$1:$A$49,0),MATCH('orders '!L$1,products!$A$1:$G$1,0))</f>
        <v>7.29</v>
      </c>
      <c r="M368" s="8">
        <f t="shared" si="15"/>
        <v>43.74</v>
      </c>
      <c r="N368" t="str">
        <f t="shared" si="16"/>
        <v>Excelsa</v>
      </c>
      <c r="O368" t="str">
        <f t="shared" si="17"/>
        <v>Dark</v>
      </c>
      <c r="P368" t="str">
        <f>_xlfn.XLOOKUP(Table1[[#This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IF(_xlfn.XLOOKUP('orders '!C369,customers!$A$1:$A$1001,customers!$C$1:$C$1001,,0)=0,"",_xlfn.XLOOKUP('orders '!C369,customers!$A$1:$A$1001,customers!$C$1:$C$1001,,0))</f>
        <v/>
      </c>
      <c r="H369" s="2" t="str">
        <f>_xlfn.XLOOKUP('orders '!C369,customers!$A$1:$A$1001,customers!$G$1:$G$1001,,0)</f>
        <v>United States</v>
      </c>
      <c r="I369" t="str">
        <f>INDEX(products!$A$1:$G$49,MATCH('orders '!$D369,products!$A$1:$A$49,0),MATCH('orders '!I$1,products!$A$1:$G$1,0))</f>
        <v>Lib</v>
      </c>
      <c r="J369" t="str">
        <f>INDEX(products!$A$1:$G$49,MATCH('orders '!$D369,products!$A$1:$A$49,0),MATCH('orders '!J$1,products!$A$1:$G$1,0))</f>
        <v>M</v>
      </c>
      <c r="K369" s="6">
        <f>INDEX(products!$A$1:$G$49,MATCH('orders '!$D369,products!$A$1:$A$49,0),MATCH('orders '!K$1,products!$A$1:$G$1,0))</f>
        <v>0.2</v>
      </c>
      <c r="L369" s="8">
        <f>INDEX(products!$A$1:$G$49,MATCH('orders '!$D369,products!$A$1:$A$49,0),MATCH('orders '!L$1,products!$A$1:$G$1,0))</f>
        <v>4.3650000000000002</v>
      </c>
      <c r="M369" s="8">
        <f t="shared" si="15"/>
        <v>8.73</v>
      </c>
      <c r="N369" t="str">
        <f t="shared" si="16"/>
        <v>Liberica</v>
      </c>
      <c r="O369" t="str">
        <f t="shared" si="17"/>
        <v>Medium</v>
      </c>
      <c r="P369" t="str">
        <f>_xlfn.XLOOKUP(Table1[[#This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IF(_xlfn.XLOOKUP('orders '!C370,customers!$A$1:$A$1001,customers!$C$1:$C$1001,,0)=0,"",_xlfn.XLOOKUP('orders '!C370,customers!$A$1:$A$1001,customers!$C$1:$C$1001,,0))</f>
        <v>lflaoniera8@wordpress.org</v>
      </c>
      <c r="H370" s="2" t="str">
        <f>_xlfn.XLOOKUP('orders '!C370,customers!$A$1:$A$1001,customers!$G$1:$G$1001,,0)</f>
        <v>United States</v>
      </c>
      <c r="I370" t="str">
        <f>INDEX(products!$A$1:$G$49,MATCH('orders '!$D370,products!$A$1:$A$49,0),MATCH('orders '!I$1,products!$A$1:$G$1,0))</f>
        <v>Exc</v>
      </c>
      <c r="J370" t="str">
        <f>INDEX(products!$A$1:$G$49,MATCH('orders '!$D370,products!$A$1:$A$49,0),MATCH('orders '!J$1,products!$A$1:$G$1,0))</f>
        <v>M</v>
      </c>
      <c r="K370" s="6">
        <f>INDEX(products!$A$1:$G$49,MATCH('orders '!$D370,products!$A$1:$A$49,0),MATCH('orders '!K$1,products!$A$1:$G$1,0))</f>
        <v>2.5</v>
      </c>
      <c r="L370" s="8">
        <f>INDEX(products!$A$1:$G$49,MATCH('orders '!$D370,products!$A$1:$A$49,0),MATCH('orders '!L$1,products!$A$1:$G$1,0))</f>
        <v>31.624999999999996</v>
      </c>
      <c r="M370" s="8">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IF(_xlfn.XLOOKUP('orders '!C371,customers!$A$1:$A$1001,customers!$C$1:$C$1001,,0)=0,"",_xlfn.XLOOKUP('orders '!C371,customers!$A$1:$A$1001,customers!$C$1:$C$1001,,0))</f>
        <v/>
      </c>
      <c r="H371" s="2" t="str">
        <f>_xlfn.XLOOKUP('orders '!C371,customers!$A$1:$A$1001,customers!$G$1:$G$1001,,0)</f>
        <v>United States</v>
      </c>
      <c r="I371" t="str">
        <f>INDEX(products!$A$1:$G$49,MATCH('orders '!$D371,products!$A$1:$A$49,0),MATCH('orders '!I$1,products!$A$1:$G$1,0))</f>
        <v>Exc</v>
      </c>
      <c r="J371" t="str">
        <f>INDEX(products!$A$1:$G$49,MATCH('orders '!$D371,products!$A$1:$A$49,0),MATCH('orders '!J$1,products!$A$1:$G$1,0))</f>
        <v>L</v>
      </c>
      <c r="K371" s="6">
        <f>INDEX(products!$A$1:$G$49,MATCH('orders '!$D371,products!$A$1:$A$49,0),MATCH('orders '!K$1,products!$A$1:$G$1,0))</f>
        <v>0.5</v>
      </c>
      <c r="L371" s="8">
        <f>INDEX(products!$A$1:$G$49,MATCH('orders '!$D371,products!$A$1:$A$49,0),MATCH('orders '!L$1,products!$A$1:$G$1,0))</f>
        <v>8.91</v>
      </c>
      <c r="M371" s="8">
        <f t="shared" si="15"/>
        <v>8.91</v>
      </c>
      <c r="N371" t="str">
        <f t="shared" si="16"/>
        <v>Excelsa</v>
      </c>
      <c r="O371" t="str">
        <f t="shared" si="17"/>
        <v>Light</v>
      </c>
      <c r="P371" t="str">
        <f>_xlfn.XLOOKUP(Table1[[#This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IF(_xlfn.XLOOKUP('orders '!C372,customers!$A$1:$A$1001,customers!$C$1:$C$1001,,0)=0,"",_xlfn.XLOOKUP('orders '!C372,customers!$A$1:$A$1001,customers!$C$1:$C$1001,,0))</f>
        <v>ccatchesideaa@macromedia.com</v>
      </c>
      <c r="H372" s="2" t="str">
        <f>_xlfn.XLOOKUP('orders '!C372,customers!$A$1:$A$1001,customers!$G$1:$G$1001,,0)</f>
        <v>United States</v>
      </c>
      <c r="I372" t="str">
        <f>INDEX(products!$A$1:$G$49,MATCH('orders '!$D372,products!$A$1:$A$49,0),MATCH('orders '!I$1,products!$A$1:$G$1,0))</f>
        <v>Exc</v>
      </c>
      <c r="J372" t="str">
        <f>INDEX(products!$A$1:$G$49,MATCH('orders '!$D372,products!$A$1:$A$49,0),MATCH('orders '!J$1,products!$A$1:$G$1,0))</f>
        <v>D</v>
      </c>
      <c r="K372" s="6">
        <f>INDEX(products!$A$1:$G$49,MATCH('orders '!$D372,products!$A$1:$A$49,0),MATCH('orders '!K$1,products!$A$1:$G$1,0))</f>
        <v>1</v>
      </c>
      <c r="L372" s="8">
        <f>INDEX(products!$A$1:$G$49,MATCH('orders '!$D372,products!$A$1:$A$49,0),MATCH('orders '!L$1,products!$A$1:$G$1,0))</f>
        <v>12.15</v>
      </c>
      <c r="M372" s="8">
        <f t="shared" si="15"/>
        <v>24.3</v>
      </c>
      <c r="N372" t="str">
        <f t="shared" si="16"/>
        <v>Excelsa</v>
      </c>
      <c r="O372" t="str">
        <f t="shared" si="17"/>
        <v>Dark</v>
      </c>
      <c r="P372" t="str">
        <f>_xlfn.XLOOKUP(Table1[[#This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IF(_xlfn.XLOOKUP('orders '!C373,customers!$A$1:$A$1001,customers!$C$1:$C$1001,,0)=0,"",_xlfn.XLOOKUP('orders '!C373,customers!$A$1:$A$1001,customers!$C$1:$C$1001,,0))</f>
        <v>cgibbonsonab@accuweather.com</v>
      </c>
      <c r="H373" s="2" t="str">
        <f>_xlfn.XLOOKUP('orders '!C373,customers!$A$1:$A$1001,customers!$G$1:$G$1001,,0)</f>
        <v>United States</v>
      </c>
      <c r="I373" t="str">
        <f>INDEX(products!$A$1:$G$49,MATCH('orders '!$D373,products!$A$1:$A$49,0),MATCH('orders '!I$1,products!$A$1:$G$1,0))</f>
        <v>Ara</v>
      </c>
      <c r="J373" t="str">
        <f>INDEX(products!$A$1:$G$49,MATCH('orders '!$D373,products!$A$1:$A$49,0),MATCH('orders '!J$1,products!$A$1:$G$1,0))</f>
        <v>L</v>
      </c>
      <c r="K373" s="6">
        <f>INDEX(products!$A$1:$G$49,MATCH('orders '!$D373,products!$A$1:$A$49,0),MATCH('orders '!K$1,products!$A$1:$G$1,0))</f>
        <v>0.5</v>
      </c>
      <c r="L373" s="8">
        <f>INDEX(products!$A$1:$G$49,MATCH('orders '!$D373,products!$A$1:$A$49,0),MATCH('orders '!L$1,products!$A$1:$G$1,0))</f>
        <v>7.77</v>
      </c>
      <c r="M373" s="8">
        <f t="shared" si="15"/>
        <v>46.62</v>
      </c>
      <c r="N373" t="str">
        <f t="shared" si="16"/>
        <v>Arabica</v>
      </c>
      <c r="O373" t="str">
        <f t="shared" si="17"/>
        <v>Light</v>
      </c>
      <c r="P373" t="str">
        <f>_xlfn.XLOOKUP(Table1[[#This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IF(_xlfn.XLOOKUP('orders '!C374,customers!$A$1:$A$1001,customers!$C$1:$C$1001,,0)=0,"",_xlfn.XLOOKUP('orders '!C374,customers!$A$1:$A$1001,customers!$C$1:$C$1001,,0))</f>
        <v>tfarraac@behance.net</v>
      </c>
      <c r="H374" s="2" t="str">
        <f>_xlfn.XLOOKUP('orders '!C374,customers!$A$1:$A$1001,customers!$G$1:$G$1001,,0)</f>
        <v>United States</v>
      </c>
      <c r="I374" t="str">
        <f>INDEX(products!$A$1:$G$49,MATCH('orders '!$D374,products!$A$1:$A$49,0),MATCH('orders '!I$1,products!$A$1:$G$1,0))</f>
        <v>Rob</v>
      </c>
      <c r="J374" t="str">
        <f>INDEX(products!$A$1:$G$49,MATCH('orders '!$D374,products!$A$1:$A$49,0),MATCH('orders '!J$1,products!$A$1:$G$1,0))</f>
        <v>L</v>
      </c>
      <c r="K374" s="6">
        <f>INDEX(products!$A$1:$G$49,MATCH('orders '!$D374,products!$A$1:$A$49,0),MATCH('orders '!K$1,products!$A$1:$G$1,0))</f>
        <v>0.5</v>
      </c>
      <c r="L374" s="8">
        <f>INDEX(products!$A$1:$G$49,MATCH('orders '!$D374,products!$A$1:$A$49,0),MATCH('orders '!L$1,products!$A$1:$G$1,0))</f>
        <v>7.169999999999999</v>
      </c>
      <c r="M374" s="8">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IF(_xlfn.XLOOKUP('orders '!C375,customers!$A$1:$A$1001,customers!$C$1:$C$1001,,0)=0,"",_xlfn.XLOOKUP('orders '!C375,customers!$A$1:$A$1001,customers!$C$1:$C$1001,,0))</f>
        <v/>
      </c>
      <c r="H375" s="2" t="str">
        <f>_xlfn.XLOOKUP('orders '!C375,customers!$A$1:$A$1001,customers!$G$1:$G$1001,,0)</f>
        <v>Ireland</v>
      </c>
      <c r="I375" t="str">
        <f>INDEX(products!$A$1:$G$49,MATCH('orders '!$D375,products!$A$1:$A$49,0),MATCH('orders '!I$1,products!$A$1:$G$1,0))</f>
        <v>Ara</v>
      </c>
      <c r="J375" t="str">
        <f>INDEX(products!$A$1:$G$49,MATCH('orders '!$D375,products!$A$1:$A$49,0),MATCH('orders '!J$1,products!$A$1:$G$1,0))</f>
        <v>D</v>
      </c>
      <c r="K375" s="6">
        <f>INDEX(products!$A$1:$G$49,MATCH('orders '!$D375,products!$A$1:$A$49,0),MATCH('orders '!K$1,products!$A$1:$G$1,0))</f>
        <v>0.5</v>
      </c>
      <c r="L375" s="8">
        <f>INDEX(products!$A$1:$G$49,MATCH('orders '!$D375,products!$A$1:$A$49,0),MATCH('orders '!L$1,products!$A$1:$G$1,0))</f>
        <v>5.97</v>
      </c>
      <c r="M375" s="8">
        <f t="shared" si="15"/>
        <v>17.91</v>
      </c>
      <c r="N375" t="str">
        <f t="shared" si="16"/>
        <v>Arabica</v>
      </c>
      <c r="O375" t="str">
        <f t="shared" si="17"/>
        <v>Dark</v>
      </c>
      <c r="P375" t="str">
        <f>_xlfn.XLOOKUP(Table1[[#This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IF(_xlfn.XLOOKUP('orders '!C376,customers!$A$1:$A$1001,customers!$C$1:$C$1001,,0)=0,"",_xlfn.XLOOKUP('orders '!C376,customers!$A$1:$A$1001,customers!$C$1:$C$1001,,0))</f>
        <v>gbamfieldae@yellowpages.com</v>
      </c>
      <c r="H376" s="2" t="str">
        <f>_xlfn.XLOOKUP('orders '!C376,customers!$A$1:$A$1001,customers!$G$1:$G$1001,,0)</f>
        <v>United States</v>
      </c>
      <c r="I376" t="str">
        <f>INDEX(products!$A$1:$G$49,MATCH('orders '!$D376,products!$A$1:$A$49,0),MATCH('orders '!I$1,products!$A$1:$G$1,0))</f>
        <v>Lib</v>
      </c>
      <c r="J376" t="str">
        <f>INDEX(products!$A$1:$G$49,MATCH('orders '!$D376,products!$A$1:$A$49,0),MATCH('orders '!J$1,products!$A$1:$G$1,0))</f>
        <v>L</v>
      </c>
      <c r="K376" s="6">
        <f>INDEX(products!$A$1:$G$49,MATCH('orders '!$D376,products!$A$1:$A$49,0),MATCH('orders '!K$1,products!$A$1:$G$1,0))</f>
        <v>0.5</v>
      </c>
      <c r="L376" s="8">
        <f>INDEX(products!$A$1:$G$49,MATCH('orders '!$D376,products!$A$1:$A$49,0),MATCH('orders '!L$1,products!$A$1:$G$1,0))</f>
        <v>9.51</v>
      </c>
      <c r="M376" s="8">
        <f t="shared" si="15"/>
        <v>38.04</v>
      </c>
      <c r="N376" t="str">
        <f t="shared" si="16"/>
        <v>Liberica</v>
      </c>
      <c r="O376" t="str">
        <f t="shared" si="17"/>
        <v>Light</v>
      </c>
      <c r="P376" t="str">
        <f>_xlfn.XLOOKUP(Table1[[#This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IF(_xlfn.XLOOKUP('orders '!C377,customers!$A$1:$A$1001,customers!$C$1:$C$1001,,0)=0,"",_xlfn.XLOOKUP('orders '!C377,customers!$A$1:$A$1001,customers!$C$1:$C$1001,,0))</f>
        <v>whollingdaleaf@about.me</v>
      </c>
      <c r="H377" s="2" t="str">
        <f>_xlfn.XLOOKUP('orders '!C377,customers!$A$1:$A$1001,customers!$G$1:$G$1001,,0)</f>
        <v>United States</v>
      </c>
      <c r="I377" t="str">
        <f>INDEX(products!$A$1:$G$49,MATCH('orders '!$D377,products!$A$1:$A$49,0),MATCH('orders '!I$1,products!$A$1:$G$1,0))</f>
        <v>Ara</v>
      </c>
      <c r="J377" t="str">
        <f>INDEX(products!$A$1:$G$49,MATCH('orders '!$D377,products!$A$1:$A$49,0),MATCH('orders '!J$1,products!$A$1:$G$1,0))</f>
        <v>M</v>
      </c>
      <c r="K377" s="6">
        <f>INDEX(products!$A$1:$G$49,MATCH('orders '!$D377,products!$A$1:$A$49,0),MATCH('orders '!K$1,products!$A$1:$G$1,0))</f>
        <v>0.2</v>
      </c>
      <c r="L377" s="8">
        <f>INDEX(products!$A$1:$G$49,MATCH('orders '!$D377,products!$A$1:$A$49,0),MATCH('orders '!L$1,products!$A$1:$G$1,0))</f>
        <v>3.375</v>
      </c>
      <c r="M377" s="8">
        <f t="shared" si="15"/>
        <v>6.75</v>
      </c>
      <c r="N377" t="str">
        <f t="shared" si="16"/>
        <v>Arabica</v>
      </c>
      <c r="O377" t="str">
        <f t="shared" si="17"/>
        <v>Medium</v>
      </c>
      <c r="P377" t="str">
        <f>_xlfn.XLOOKUP(Table1[[#This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IF(_xlfn.XLOOKUP('orders '!C378,customers!$A$1:$A$1001,customers!$C$1:$C$1001,,0)=0,"",_xlfn.XLOOKUP('orders '!C378,customers!$A$1:$A$1001,customers!$C$1:$C$1001,,0))</f>
        <v>jdeag@xrea.com</v>
      </c>
      <c r="H378" s="2" t="str">
        <f>_xlfn.XLOOKUP('orders '!C378,customers!$A$1:$A$1001,customers!$G$1:$G$1001,,0)</f>
        <v>United States</v>
      </c>
      <c r="I378" t="str">
        <f>INDEX(products!$A$1:$G$49,MATCH('orders '!$D378,products!$A$1:$A$49,0),MATCH('orders '!I$1,products!$A$1:$G$1,0))</f>
        <v>Rob</v>
      </c>
      <c r="J378" t="str">
        <f>INDEX(products!$A$1:$G$49,MATCH('orders '!$D378,products!$A$1:$A$49,0),MATCH('orders '!J$1,products!$A$1:$G$1,0))</f>
        <v>M</v>
      </c>
      <c r="K378" s="6">
        <f>INDEX(products!$A$1:$G$49,MATCH('orders '!$D378,products!$A$1:$A$49,0),MATCH('orders '!K$1,products!$A$1:$G$1,0))</f>
        <v>0.5</v>
      </c>
      <c r="L378" s="8">
        <f>INDEX(products!$A$1:$G$49,MATCH('orders '!$D378,products!$A$1:$A$49,0),MATCH('orders '!L$1,products!$A$1:$G$1,0))</f>
        <v>5.97</v>
      </c>
      <c r="M378" s="8">
        <f t="shared" si="15"/>
        <v>5.97</v>
      </c>
      <c r="N378" t="str">
        <f t="shared" si="16"/>
        <v>Robusta</v>
      </c>
      <c r="O378" t="str">
        <f t="shared" si="17"/>
        <v>Medium</v>
      </c>
      <c r="P378" t="str">
        <f>_xlfn.XLOOKUP(Table1[[#This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IF(_xlfn.XLOOKUP('orders '!C379,customers!$A$1:$A$1001,customers!$C$1:$C$1001,,0)=0,"",_xlfn.XLOOKUP('orders '!C379,customers!$A$1:$A$1001,customers!$C$1:$C$1001,,0))</f>
        <v>vskulletah@tinyurl.com</v>
      </c>
      <c r="H379" s="2" t="str">
        <f>_xlfn.XLOOKUP('orders '!C379,customers!$A$1:$A$1001,customers!$G$1:$G$1001,,0)</f>
        <v>Ireland</v>
      </c>
      <c r="I379" t="str">
        <f>INDEX(products!$A$1:$G$49,MATCH('orders '!$D379,products!$A$1:$A$49,0),MATCH('orders '!I$1,products!$A$1:$G$1,0))</f>
        <v>Rob</v>
      </c>
      <c r="J379" t="str">
        <f>INDEX(products!$A$1:$G$49,MATCH('orders '!$D379,products!$A$1:$A$49,0),MATCH('orders '!J$1,products!$A$1:$G$1,0))</f>
        <v>D</v>
      </c>
      <c r="K379" s="6">
        <f>INDEX(products!$A$1:$G$49,MATCH('orders '!$D379,products!$A$1:$A$49,0),MATCH('orders '!K$1,products!$A$1:$G$1,0))</f>
        <v>0.2</v>
      </c>
      <c r="L379" s="8">
        <f>INDEX(products!$A$1:$G$49,MATCH('orders '!$D379,products!$A$1:$A$49,0),MATCH('orders '!L$1,products!$A$1:$G$1,0))</f>
        <v>2.6849999999999996</v>
      </c>
      <c r="M379" s="8">
        <f t="shared" si="15"/>
        <v>8.0549999999999997</v>
      </c>
      <c r="N379" t="str">
        <f t="shared" si="16"/>
        <v>Robusta</v>
      </c>
      <c r="O379" t="str">
        <f t="shared" si="17"/>
        <v>Dark</v>
      </c>
      <c r="P379" t="str">
        <f>_xlfn.XLOOKUP(Table1[[#This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IF(_xlfn.XLOOKUP('orders '!C380,customers!$A$1:$A$1001,customers!$C$1:$C$1001,,0)=0,"",_xlfn.XLOOKUP('orders '!C380,customers!$A$1:$A$1001,customers!$C$1:$C$1001,,0))</f>
        <v>jrudeforthai@wunderground.com</v>
      </c>
      <c r="H380" s="2" t="str">
        <f>_xlfn.XLOOKUP('orders '!C380,customers!$A$1:$A$1001,customers!$G$1:$G$1001,,0)</f>
        <v>Ireland</v>
      </c>
      <c r="I380" t="str">
        <f>INDEX(products!$A$1:$G$49,MATCH('orders '!$D380,products!$A$1:$A$49,0),MATCH('orders '!I$1,products!$A$1:$G$1,0))</f>
        <v>Ara</v>
      </c>
      <c r="J380" t="str">
        <f>INDEX(products!$A$1:$G$49,MATCH('orders '!$D380,products!$A$1:$A$49,0),MATCH('orders '!J$1,products!$A$1:$G$1,0))</f>
        <v>L</v>
      </c>
      <c r="K380" s="6">
        <f>INDEX(products!$A$1:$G$49,MATCH('orders '!$D380,products!$A$1:$A$49,0),MATCH('orders '!K$1,products!$A$1:$G$1,0))</f>
        <v>0.5</v>
      </c>
      <c r="L380" s="8">
        <f>INDEX(products!$A$1:$G$49,MATCH('orders '!$D380,products!$A$1:$A$49,0),MATCH('orders '!L$1,products!$A$1:$G$1,0))</f>
        <v>7.77</v>
      </c>
      <c r="M380" s="8">
        <f t="shared" si="15"/>
        <v>23.31</v>
      </c>
      <c r="N380" t="str">
        <f t="shared" si="16"/>
        <v>Arabica</v>
      </c>
      <c r="O380" t="str">
        <f t="shared" si="17"/>
        <v>Light</v>
      </c>
      <c r="P380" t="str">
        <f>_xlfn.XLOOKUP(Table1[[#This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IF(_xlfn.XLOOKUP('orders '!C381,customers!$A$1:$A$1001,customers!$C$1:$C$1001,,0)=0,"",_xlfn.XLOOKUP('orders '!C381,customers!$A$1:$A$1001,customers!$C$1:$C$1001,,0))</f>
        <v>atomaszewskiaj@answers.com</v>
      </c>
      <c r="H381" s="2" t="str">
        <f>_xlfn.XLOOKUP('orders '!C381,customers!$A$1:$A$1001,customers!$G$1:$G$1001,,0)</f>
        <v>United Kingdom</v>
      </c>
      <c r="I381" t="str">
        <f>INDEX(products!$A$1:$G$49,MATCH('orders '!$D381,products!$A$1:$A$49,0),MATCH('orders '!I$1,products!$A$1:$G$1,0))</f>
        <v>Rob</v>
      </c>
      <c r="J381" t="str">
        <f>INDEX(products!$A$1:$G$49,MATCH('orders '!$D381,products!$A$1:$A$49,0),MATCH('orders '!J$1,products!$A$1:$G$1,0))</f>
        <v>L</v>
      </c>
      <c r="K381" s="6">
        <f>INDEX(products!$A$1:$G$49,MATCH('orders '!$D381,products!$A$1:$A$49,0),MATCH('orders '!K$1,products!$A$1:$G$1,0))</f>
        <v>0.5</v>
      </c>
      <c r="L381" s="8">
        <f>INDEX(products!$A$1:$G$49,MATCH('orders '!$D381,products!$A$1:$A$49,0),MATCH('orders '!L$1,products!$A$1:$G$1,0))</f>
        <v>7.169999999999999</v>
      </c>
      <c r="M381" s="8">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IF(_xlfn.XLOOKUP('orders '!C382,customers!$A$1:$A$1001,customers!$C$1:$C$1001,,0)=0,"",_xlfn.XLOOKUP('orders '!C382,customers!$A$1:$A$1001,customers!$C$1:$C$1001,,0))</f>
        <v/>
      </c>
      <c r="H382" s="2" t="str">
        <f>_xlfn.XLOOKUP('orders '!C382,customers!$A$1:$A$1001,customers!$G$1:$G$1001,,0)</f>
        <v>United States</v>
      </c>
      <c r="I382" t="str">
        <f>INDEX(products!$A$1:$G$49,MATCH('orders '!$D382,products!$A$1:$A$49,0),MATCH('orders '!I$1,products!$A$1:$G$1,0))</f>
        <v>Lib</v>
      </c>
      <c r="J382" t="str">
        <f>INDEX(products!$A$1:$G$49,MATCH('orders '!$D382,products!$A$1:$A$49,0),MATCH('orders '!J$1,products!$A$1:$G$1,0))</f>
        <v>D</v>
      </c>
      <c r="K382" s="6">
        <f>INDEX(products!$A$1:$G$49,MATCH('orders '!$D382,products!$A$1:$A$49,0),MATCH('orders '!K$1,products!$A$1:$G$1,0))</f>
        <v>0.5</v>
      </c>
      <c r="L382" s="8">
        <f>INDEX(products!$A$1:$G$49,MATCH('orders '!$D382,products!$A$1:$A$49,0),MATCH('orders '!L$1,products!$A$1:$G$1,0))</f>
        <v>7.77</v>
      </c>
      <c r="M382" s="8">
        <f t="shared" si="15"/>
        <v>23.31</v>
      </c>
      <c r="N382" t="str">
        <f t="shared" si="16"/>
        <v>Liberica</v>
      </c>
      <c r="O382" t="str">
        <f t="shared" si="17"/>
        <v>Dark</v>
      </c>
      <c r="P382" t="str">
        <f>_xlfn.XLOOKUP(Table1[[#This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IF(_xlfn.XLOOKUP('orders '!C383,customers!$A$1:$A$1001,customers!$C$1:$C$1001,,0)=0,"",_xlfn.XLOOKUP('orders '!C383,customers!$A$1:$A$1001,customers!$C$1:$C$1001,,0))</f>
        <v>pbessal@qq.com</v>
      </c>
      <c r="H383" s="2" t="str">
        <f>_xlfn.XLOOKUP('orders '!C383,customers!$A$1:$A$1001,customers!$G$1:$G$1001,,0)</f>
        <v>United States</v>
      </c>
      <c r="I383" t="str">
        <f>INDEX(products!$A$1:$G$49,MATCH('orders '!$D383,products!$A$1:$A$49,0),MATCH('orders '!I$1,products!$A$1:$G$1,0))</f>
        <v>Ara</v>
      </c>
      <c r="J383" t="str">
        <f>INDEX(products!$A$1:$G$49,MATCH('orders '!$D383,products!$A$1:$A$49,0),MATCH('orders '!J$1,products!$A$1:$G$1,0))</f>
        <v>D</v>
      </c>
      <c r="K383" s="6">
        <f>INDEX(products!$A$1:$G$49,MATCH('orders '!$D383,products!$A$1:$A$49,0),MATCH('orders '!K$1,products!$A$1:$G$1,0))</f>
        <v>0.2</v>
      </c>
      <c r="L383" s="8">
        <f>INDEX(products!$A$1:$G$49,MATCH('orders '!$D383,products!$A$1:$A$49,0),MATCH('orders '!L$1,products!$A$1:$G$1,0))</f>
        <v>2.9849999999999999</v>
      </c>
      <c r="M383" s="8">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IF(_xlfn.XLOOKUP('orders '!C384,customers!$A$1:$A$1001,customers!$C$1:$C$1001,,0)=0,"",_xlfn.XLOOKUP('orders '!C384,customers!$A$1:$A$1001,customers!$C$1:$C$1001,,0))</f>
        <v>ewindressam@marketwatch.com</v>
      </c>
      <c r="H384" s="2" t="str">
        <f>_xlfn.XLOOKUP('orders '!C384,customers!$A$1:$A$1001,customers!$G$1:$G$1001,,0)</f>
        <v>United States</v>
      </c>
      <c r="I384" t="str">
        <f>INDEX(products!$A$1:$G$49,MATCH('orders '!$D384,products!$A$1:$A$49,0),MATCH('orders '!I$1,products!$A$1:$G$1,0))</f>
        <v>Exc</v>
      </c>
      <c r="J384" t="str">
        <f>INDEX(products!$A$1:$G$49,MATCH('orders '!$D384,products!$A$1:$A$49,0),MATCH('orders '!J$1,products!$A$1:$G$1,0))</f>
        <v>D</v>
      </c>
      <c r="K384" s="6">
        <f>INDEX(products!$A$1:$G$49,MATCH('orders '!$D384,products!$A$1:$A$49,0),MATCH('orders '!K$1,products!$A$1:$G$1,0))</f>
        <v>0.5</v>
      </c>
      <c r="L384" s="8">
        <f>INDEX(products!$A$1:$G$49,MATCH('orders '!$D384,products!$A$1:$A$49,0),MATCH('orders '!L$1,products!$A$1:$G$1,0))</f>
        <v>7.29</v>
      </c>
      <c r="M384" s="8">
        <f t="shared" si="15"/>
        <v>21.87</v>
      </c>
      <c r="N384" t="str">
        <f t="shared" si="16"/>
        <v>Excelsa</v>
      </c>
      <c r="O384" t="str">
        <f t="shared" si="17"/>
        <v>Dark</v>
      </c>
      <c r="P384" t="str">
        <f>_xlfn.XLOOKUP(Table1[[#This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IF(_xlfn.XLOOKUP('orders '!C385,customers!$A$1:$A$1001,customers!$C$1:$C$1001,,0)=0,"",_xlfn.XLOOKUP('orders '!C385,customers!$A$1:$A$1001,customers!$C$1:$C$1001,,0))</f>
        <v/>
      </c>
      <c r="H385" s="2" t="str">
        <f>_xlfn.XLOOKUP('orders '!C385,customers!$A$1:$A$1001,customers!$G$1:$G$1001,,0)</f>
        <v>United States</v>
      </c>
      <c r="I385" t="str">
        <f>INDEX(products!$A$1:$G$49,MATCH('orders '!$D385,products!$A$1:$A$49,0),MATCH('orders '!I$1,products!$A$1:$G$1,0))</f>
        <v>Exc</v>
      </c>
      <c r="J385" t="str">
        <f>INDEX(products!$A$1:$G$49,MATCH('orders '!$D385,products!$A$1:$A$49,0),MATCH('orders '!J$1,products!$A$1:$G$1,0))</f>
        <v>L</v>
      </c>
      <c r="K385" s="6">
        <f>INDEX(products!$A$1:$G$49,MATCH('orders '!$D385,products!$A$1:$A$49,0),MATCH('orders '!K$1,products!$A$1:$G$1,0))</f>
        <v>0.5</v>
      </c>
      <c r="L385" s="8">
        <f>INDEX(products!$A$1:$G$49,MATCH('orders '!$D385,products!$A$1:$A$49,0),MATCH('orders '!L$1,products!$A$1:$G$1,0))</f>
        <v>8.91</v>
      </c>
      <c r="M385" s="8">
        <f t="shared" si="15"/>
        <v>53.46</v>
      </c>
      <c r="N385" t="str">
        <f t="shared" si="16"/>
        <v>Excelsa</v>
      </c>
      <c r="O385" t="str">
        <f t="shared" si="17"/>
        <v>Light</v>
      </c>
      <c r="P385" t="str">
        <f>_xlfn.XLOOKUP(Table1[[#This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IF(_xlfn.XLOOKUP('orders '!C386,customers!$A$1:$A$1001,customers!$C$1:$C$1001,,0)=0,"",_xlfn.XLOOKUP('orders '!C386,customers!$A$1:$A$1001,customers!$C$1:$C$1001,,0))</f>
        <v/>
      </c>
      <c r="H386" s="2" t="str">
        <f>_xlfn.XLOOKUP('orders '!C386,customers!$A$1:$A$1001,customers!$G$1:$G$1001,,0)</f>
        <v>United States</v>
      </c>
      <c r="I386" t="str">
        <f>INDEX(products!$A$1:$G$49,MATCH('orders '!$D386,products!$A$1:$A$49,0),MATCH('orders '!I$1,products!$A$1:$G$1,0))</f>
        <v>Ara</v>
      </c>
      <c r="J386" t="str">
        <f>INDEX(products!$A$1:$G$49,MATCH('orders '!$D386,products!$A$1:$A$49,0),MATCH('orders '!J$1,products!$A$1:$G$1,0))</f>
        <v>L</v>
      </c>
      <c r="K386" s="6">
        <f>INDEX(products!$A$1:$G$49,MATCH('orders '!$D386,products!$A$1:$A$49,0),MATCH('orders '!K$1,products!$A$1:$G$1,0))</f>
        <v>2.5</v>
      </c>
      <c r="L386" s="8">
        <f>INDEX(products!$A$1:$G$49,MATCH('orders '!$D386,products!$A$1:$A$49,0),MATCH('orders '!L$1,products!$A$1:$G$1,0))</f>
        <v>29.784999999999997</v>
      </c>
      <c r="M386" s="8">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IF(_xlfn.XLOOKUP('orders '!C387,customers!$A$1:$A$1001,customers!$C$1:$C$1001,,0)=0,"",_xlfn.XLOOKUP('orders '!C387,customers!$A$1:$A$1001,customers!$C$1:$C$1001,,0))</f>
        <v>vbaumadierap@google.cn</v>
      </c>
      <c r="H387" s="2" t="str">
        <f>_xlfn.XLOOKUP('orders '!C387,customers!$A$1:$A$1001,customers!$G$1:$G$1001,,0)</f>
        <v>United States</v>
      </c>
      <c r="I387" t="str">
        <f>INDEX(products!$A$1:$G$49,MATCH('orders '!$D387,products!$A$1:$A$49,0),MATCH('orders '!I$1,products!$A$1:$G$1,0))</f>
        <v>Lib</v>
      </c>
      <c r="J387" t="str">
        <f>INDEX(products!$A$1:$G$49,MATCH('orders '!$D387,products!$A$1:$A$49,0),MATCH('orders '!J$1,products!$A$1:$G$1,0))</f>
        <v>M</v>
      </c>
      <c r="K387" s="6">
        <f>INDEX(products!$A$1:$G$49,MATCH('orders '!$D387,products!$A$1:$A$49,0),MATCH('orders '!K$1,products!$A$1:$G$1,0))</f>
        <v>0.5</v>
      </c>
      <c r="L387" s="8">
        <f>INDEX(products!$A$1:$G$49,MATCH('orders '!$D387,products!$A$1:$A$49,0),MATCH('orders '!L$1,products!$A$1:$G$1,0))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IF(_xlfn.XLOOKUP('orders '!C388,customers!$A$1:$A$1001,customers!$C$1:$C$1001,,0)=0,"",_xlfn.XLOOKUP('orders '!C388,customers!$A$1:$A$1001,customers!$C$1:$C$1001,,0))</f>
        <v/>
      </c>
      <c r="H388" s="2" t="str">
        <f>_xlfn.XLOOKUP('orders '!C388,customers!$A$1:$A$1001,customers!$G$1:$G$1001,,0)</f>
        <v>United States</v>
      </c>
      <c r="I388" t="str">
        <f>INDEX(products!$A$1:$G$49,MATCH('orders '!$D388,products!$A$1:$A$49,0),MATCH('orders '!I$1,products!$A$1:$G$1,0))</f>
        <v>Ara</v>
      </c>
      <c r="J388" t="str">
        <f>INDEX(products!$A$1:$G$49,MATCH('orders '!$D388,products!$A$1:$A$49,0),MATCH('orders '!J$1,products!$A$1:$G$1,0))</f>
        <v>D</v>
      </c>
      <c r="K388" s="6">
        <f>INDEX(products!$A$1:$G$49,MATCH('orders '!$D388,products!$A$1:$A$49,0),MATCH('orders '!K$1,products!$A$1:$G$1,0))</f>
        <v>0.2</v>
      </c>
      <c r="L388" s="8">
        <f>INDEX(products!$A$1:$G$49,MATCH('orders '!$D388,products!$A$1:$A$49,0),MATCH('orders '!L$1,products!$A$1:$G$1,0))</f>
        <v>2.9849999999999999</v>
      </c>
      <c r="M388" s="8">
        <f t="shared" si="18"/>
        <v>17.91</v>
      </c>
      <c r="N388" t="str">
        <f t="shared" si="19"/>
        <v>Arabica</v>
      </c>
      <c r="O388" t="str">
        <f t="shared" si="20"/>
        <v>Dark</v>
      </c>
      <c r="P388" t="str">
        <f>_xlfn.XLOOKUP(Table1[[#This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IF(_xlfn.XLOOKUP('orders '!C389,customers!$A$1:$A$1001,customers!$C$1:$C$1001,,0)=0,"",_xlfn.XLOOKUP('orders '!C389,customers!$A$1:$A$1001,customers!$C$1:$C$1001,,0))</f>
        <v>sweldsar@wired.com</v>
      </c>
      <c r="H389" s="2" t="str">
        <f>_xlfn.XLOOKUP('orders '!C389,customers!$A$1:$A$1001,customers!$G$1:$G$1001,,0)</f>
        <v>United States</v>
      </c>
      <c r="I389" t="str">
        <f>INDEX(products!$A$1:$G$49,MATCH('orders '!$D389,products!$A$1:$A$49,0),MATCH('orders '!I$1,products!$A$1:$G$1,0))</f>
        <v>Exc</v>
      </c>
      <c r="J389" t="str">
        <f>INDEX(products!$A$1:$G$49,MATCH('orders '!$D389,products!$A$1:$A$49,0),MATCH('orders '!J$1,products!$A$1:$G$1,0))</f>
        <v>L</v>
      </c>
      <c r="K389" s="6">
        <f>INDEX(products!$A$1:$G$49,MATCH('orders '!$D389,products!$A$1:$A$49,0),MATCH('orders '!K$1,products!$A$1:$G$1,0))</f>
        <v>1</v>
      </c>
      <c r="L389" s="8">
        <f>INDEX(products!$A$1:$G$49,MATCH('orders '!$D389,products!$A$1:$A$49,0),MATCH('orders '!L$1,products!$A$1:$G$1,0))</f>
        <v>14.85</v>
      </c>
      <c r="M389" s="8">
        <f t="shared" si="18"/>
        <v>74.25</v>
      </c>
      <c r="N389" t="str">
        <f t="shared" si="19"/>
        <v>Excelsa</v>
      </c>
      <c r="O389" t="str">
        <f t="shared" si="20"/>
        <v>Light</v>
      </c>
      <c r="P389" t="str">
        <f>_xlfn.XLOOKUP(Table1[[#This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IF(_xlfn.XLOOKUP('orders '!C390,customers!$A$1:$A$1001,customers!$C$1:$C$1001,,0)=0,"",_xlfn.XLOOKUP('orders '!C390,customers!$A$1:$A$1001,customers!$C$1:$C$1001,,0))</f>
        <v>msarvaras@artisteer.com</v>
      </c>
      <c r="H390" s="2" t="str">
        <f>_xlfn.XLOOKUP('orders '!C390,customers!$A$1:$A$1001,customers!$G$1:$G$1001,,0)</f>
        <v>United States</v>
      </c>
      <c r="I390" t="str">
        <f>INDEX(products!$A$1:$G$49,MATCH('orders '!$D390,products!$A$1:$A$49,0),MATCH('orders '!I$1,products!$A$1:$G$1,0))</f>
        <v>Lib</v>
      </c>
      <c r="J390" t="str">
        <f>INDEX(products!$A$1:$G$49,MATCH('orders '!$D390,products!$A$1:$A$49,0),MATCH('orders '!J$1,products!$A$1:$G$1,0))</f>
        <v>D</v>
      </c>
      <c r="K390" s="6">
        <f>INDEX(products!$A$1:$G$49,MATCH('orders '!$D390,products!$A$1:$A$49,0),MATCH('orders '!K$1,products!$A$1:$G$1,0))</f>
        <v>0.2</v>
      </c>
      <c r="L390" s="8">
        <f>INDEX(products!$A$1:$G$49,MATCH('orders '!$D390,products!$A$1:$A$49,0),MATCH('orders '!L$1,products!$A$1:$G$1,0))</f>
        <v>3.8849999999999998</v>
      </c>
      <c r="M390" s="8">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IF(_xlfn.XLOOKUP('orders '!C391,customers!$A$1:$A$1001,customers!$C$1:$C$1001,,0)=0,"",_xlfn.XLOOKUP('orders '!C391,customers!$A$1:$A$1001,customers!$C$1:$C$1001,,0))</f>
        <v>ahavickat@nsw.gov.au</v>
      </c>
      <c r="H391" s="2" t="str">
        <f>_xlfn.XLOOKUP('orders '!C391,customers!$A$1:$A$1001,customers!$G$1:$G$1001,,0)</f>
        <v>United States</v>
      </c>
      <c r="I391" t="str">
        <f>INDEX(products!$A$1:$G$49,MATCH('orders '!$D391,products!$A$1:$A$49,0),MATCH('orders '!I$1,products!$A$1:$G$1,0))</f>
        <v>Lib</v>
      </c>
      <c r="J391" t="str">
        <f>INDEX(products!$A$1:$G$49,MATCH('orders '!$D391,products!$A$1:$A$49,0),MATCH('orders '!J$1,products!$A$1:$G$1,0))</f>
        <v>D</v>
      </c>
      <c r="K391" s="6">
        <f>INDEX(products!$A$1:$G$49,MATCH('orders '!$D391,products!$A$1:$A$49,0),MATCH('orders '!K$1,products!$A$1:$G$1,0))</f>
        <v>0.5</v>
      </c>
      <c r="L391" s="8">
        <f>INDEX(products!$A$1:$G$49,MATCH('orders '!$D391,products!$A$1:$A$49,0),MATCH('orders '!L$1,products!$A$1:$G$1,0))</f>
        <v>7.77</v>
      </c>
      <c r="M391" s="8">
        <f t="shared" si="18"/>
        <v>23.31</v>
      </c>
      <c r="N391" t="str">
        <f t="shared" si="19"/>
        <v>Liberica</v>
      </c>
      <c r="O391" t="str">
        <f t="shared" si="20"/>
        <v>Dark</v>
      </c>
      <c r="P391" t="str">
        <f>_xlfn.XLOOKUP(Table1[[#This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IF(_xlfn.XLOOKUP('orders '!C392,customers!$A$1:$A$1001,customers!$C$1:$C$1001,,0)=0,"",_xlfn.XLOOKUP('orders '!C392,customers!$A$1:$A$1001,customers!$C$1:$C$1001,,0))</f>
        <v>sdivinyau@ask.com</v>
      </c>
      <c r="H392" s="2" t="str">
        <f>_xlfn.XLOOKUP('orders '!C392,customers!$A$1:$A$1001,customers!$G$1:$G$1001,,0)</f>
        <v>United States</v>
      </c>
      <c r="I392" t="str">
        <f>INDEX(products!$A$1:$G$49,MATCH('orders '!$D392,products!$A$1:$A$49,0),MATCH('orders '!I$1,products!$A$1:$G$1,0))</f>
        <v>Exc</v>
      </c>
      <c r="J392" t="str">
        <f>INDEX(products!$A$1:$G$49,MATCH('orders '!$D392,products!$A$1:$A$49,0),MATCH('orders '!J$1,products!$A$1:$G$1,0))</f>
        <v>D</v>
      </c>
      <c r="K392" s="6">
        <f>INDEX(products!$A$1:$G$49,MATCH('orders '!$D392,products!$A$1:$A$49,0),MATCH('orders '!K$1,products!$A$1:$G$1,0))</f>
        <v>0.5</v>
      </c>
      <c r="L392" s="8">
        <f>INDEX(products!$A$1:$G$49,MATCH('orders '!$D392,products!$A$1:$A$49,0),MATCH('orders '!L$1,products!$A$1:$G$1,0))</f>
        <v>7.29</v>
      </c>
      <c r="M392" s="8">
        <f t="shared" si="18"/>
        <v>14.58</v>
      </c>
      <c r="N392" t="str">
        <f t="shared" si="19"/>
        <v>Excelsa</v>
      </c>
      <c r="O392" t="str">
        <f t="shared" si="20"/>
        <v>Dark</v>
      </c>
      <c r="P392" t="str">
        <f>_xlfn.XLOOKUP(Table1[[#This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IF(_xlfn.XLOOKUP('orders '!C393,customers!$A$1:$A$1001,customers!$C$1:$C$1001,,0)=0,"",_xlfn.XLOOKUP('orders '!C393,customers!$A$1:$A$1001,customers!$C$1:$C$1001,,0))</f>
        <v>inorquoyav@businessweek.com</v>
      </c>
      <c r="H393" s="2" t="str">
        <f>_xlfn.XLOOKUP('orders '!C393,customers!$A$1:$A$1001,customers!$G$1:$G$1001,,0)</f>
        <v>United States</v>
      </c>
      <c r="I393" t="str">
        <f>INDEX(products!$A$1:$G$49,MATCH('orders '!$D393,products!$A$1:$A$49,0),MATCH('orders '!I$1,products!$A$1:$G$1,0))</f>
        <v>Ara</v>
      </c>
      <c r="J393" t="str">
        <f>INDEX(products!$A$1:$G$49,MATCH('orders '!$D393,products!$A$1:$A$49,0),MATCH('orders '!J$1,products!$A$1:$G$1,0))</f>
        <v>M</v>
      </c>
      <c r="K393" s="6">
        <f>INDEX(products!$A$1:$G$49,MATCH('orders '!$D393,products!$A$1:$A$49,0),MATCH('orders '!K$1,products!$A$1:$G$1,0))</f>
        <v>0.5</v>
      </c>
      <c r="L393" s="8">
        <f>INDEX(products!$A$1:$G$49,MATCH('orders '!$D393,products!$A$1:$A$49,0),MATCH('orders '!L$1,products!$A$1:$G$1,0))</f>
        <v>6.75</v>
      </c>
      <c r="M393" s="8">
        <f t="shared" si="18"/>
        <v>13.5</v>
      </c>
      <c r="N393" t="str">
        <f t="shared" si="19"/>
        <v>Arabica</v>
      </c>
      <c r="O393" t="str">
        <f t="shared" si="20"/>
        <v>Medium</v>
      </c>
      <c r="P393" t="str">
        <f>_xlfn.XLOOKUP(Table1[[#This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IF(_xlfn.XLOOKUP('orders '!C394,customers!$A$1:$A$1001,customers!$C$1:$C$1001,,0)=0,"",_xlfn.XLOOKUP('orders '!C394,customers!$A$1:$A$1001,customers!$C$1:$C$1001,,0))</f>
        <v>aiddisonaw@usa.gov</v>
      </c>
      <c r="H394" s="2" t="str">
        <f>_xlfn.XLOOKUP('orders '!C394,customers!$A$1:$A$1001,customers!$G$1:$G$1001,,0)</f>
        <v>United States</v>
      </c>
      <c r="I394" t="str">
        <f>INDEX(products!$A$1:$G$49,MATCH('orders '!$D394,products!$A$1:$A$49,0),MATCH('orders '!I$1,products!$A$1:$G$1,0))</f>
        <v>Exc</v>
      </c>
      <c r="J394" t="str">
        <f>INDEX(products!$A$1:$G$49,MATCH('orders '!$D394,products!$A$1:$A$49,0),MATCH('orders '!J$1,products!$A$1:$G$1,0))</f>
        <v>L</v>
      </c>
      <c r="K394" s="6">
        <f>INDEX(products!$A$1:$G$49,MATCH('orders '!$D394,products!$A$1:$A$49,0),MATCH('orders '!K$1,products!$A$1:$G$1,0))</f>
        <v>1</v>
      </c>
      <c r="L394" s="8">
        <f>INDEX(products!$A$1:$G$49,MATCH('orders '!$D394,products!$A$1:$A$49,0),MATCH('orders '!L$1,products!$A$1:$G$1,0))</f>
        <v>14.85</v>
      </c>
      <c r="M394" s="8">
        <f t="shared" si="18"/>
        <v>89.1</v>
      </c>
      <c r="N394" t="str">
        <f t="shared" si="19"/>
        <v>Excelsa</v>
      </c>
      <c r="O394" t="str">
        <f t="shared" si="20"/>
        <v>Light</v>
      </c>
      <c r="P394" t="str">
        <f>_xlfn.XLOOKUP(Table1[[#This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IF(_xlfn.XLOOKUP('orders '!C395,customers!$A$1:$A$1001,customers!$C$1:$C$1001,,0)=0,"",_xlfn.XLOOKUP('orders '!C395,customers!$A$1:$A$1001,customers!$C$1:$C$1001,,0))</f>
        <v>aiddisonaw@usa.gov</v>
      </c>
      <c r="H395" s="2" t="str">
        <f>_xlfn.XLOOKUP('orders '!C395,customers!$A$1:$A$1001,customers!$G$1:$G$1001,,0)</f>
        <v>United States</v>
      </c>
      <c r="I395" t="str">
        <f>INDEX(products!$A$1:$G$49,MATCH('orders '!$D395,products!$A$1:$A$49,0),MATCH('orders '!I$1,products!$A$1:$G$1,0))</f>
        <v>Ara</v>
      </c>
      <c r="J395" t="str">
        <f>INDEX(products!$A$1:$G$49,MATCH('orders '!$D395,products!$A$1:$A$49,0),MATCH('orders '!J$1,products!$A$1:$G$1,0))</f>
        <v>L</v>
      </c>
      <c r="K395" s="6">
        <f>INDEX(products!$A$1:$G$49,MATCH('orders '!$D395,products!$A$1:$A$49,0),MATCH('orders '!K$1,products!$A$1:$G$1,0))</f>
        <v>0.2</v>
      </c>
      <c r="L395" s="8">
        <f>INDEX(products!$A$1:$G$49,MATCH('orders '!$D395,products!$A$1:$A$49,0),MATCH('orders '!L$1,products!$A$1:$G$1,0))</f>
        <v>3.8849999999999998</v>
      </c>
      <c r="M395" s="8">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IF(_xlfn.XLOOKUP('orders '!C396,customers!$A$1:$A$1001,customers!$C$1:$C$1001,,0)=0,"",_xlfn.XLOOKUP('orders '!C396,customers!$A$1:$A$1001,customers!$C$1:$C$1001,,0))</f>
        <v>rlongfielday@bluehost.com</v>
      </c>
      <c r="H396" s="2" t="str">
        <f>_xlfn.XLOOKUP('orders '!C396,customers!$A$1:$A$1001,customers!$G$1:$G$1001,,0)</f>
        <v>United States</v>
      </c>
      <c r="I396" t="str">
        <f>INDEX(products!$A$1:$G$49,MATCH('orders '!$D396,products!$A$1:$A$49,0),MATCH('orders '!I$1,products!$A$1:$G$1,0))</f>
        <v>Rob</v>
      </c>
      <c r="J396" t="str">
        <f>INDEX(products!$A$1:$G$49,MATCH('orders '!$D396,products!$A$1:$A$49,0),MATCH('orders '!J$1,products!$A$1:$G$1,0))</f>
        <v>L</v>
      </c>
      <c r="K396" s="6">
        <f>INDEX(products!$A$1:$G$49,MATCH('orders '!$D396,products!$A$1:$A$49,0),MATCH('orders '!K$1,products!$A$1:$G$1,0))</f>
        <v>2.5</v>
      </c>
      <c r="L396" s="8">
        <f>INDEX(products!$A$1:$G$49,MATCH('orders '!$D396,products!$A$1:$A$49,0),MATCH('orders '!L$1,products!$A$1:$G$1,0))</f>
        <v>27.484999999999996</v>
      </c>
      <c r="M396" s="8">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IF(_xlfn.XLOOKUP('orders '!C397,customers!$A$1:$A$1001,customers!$C$1:$C$1001,,0)=0,"",_xlfn.XLOOKUP('orders '!C397,customers!$A$1:$A$1001,customers!$C$1:$C$1001,,0))</f>
        <v>gkislingburyaz@samsung.com</v>
      </c>
      <c r="H397" s="2" t="str">
        <f>_xlfn.XLOOKUP('orders '!C397,customers!$A$1:$A$1001,customers!$G$1:$G$1001,,0)</f>
        <v>United States</v>
      </c>
      <c r="I397" t="str">
        <f>INDEX(products!$A$1:$G$49,MATCH('orders '!$D397,products!$A$1:$A$49,0),MATCH('orders '!I$1,products!$A$1:$G$1,0))</f>
        <v>Lib</v>
      </c>
      <c r="J397" t="str">
        <f>INDEX(products!$A$1:$G$49,MATCH('orders '!$D397,products!$A$1:$A$49,0),MATCH('orders '!J$1,products!$A$1:$G$1,0))</f>
        <v>D</v>
      </c>
      <c r="K397" s="6">
        <f>INDEX(products!$A$1:$G$49,MATCH('orders '!$D397,products!$A$1:$A$49,0),MATCH('orders '!K$1,products!$A$1:$G$1,0))</f>
        <v>0.5</v>
      </c>
      <c r="L397" s="8">
        <f>INDEX(products!$A$1:$G$49,MATCH('orders '!$D397,products!$A$1:$A$49,0),MATCH('orders '!L$1,products!$A$1:$G$1,0))</f>
        <v>7.77</v>
      </c>
      <c r="M397" s="8">
        <f t="shared" si="18"/>
        <v>46.62</v>
      </c>
      <c r="N397" t="str">
        <f t="shared" si="19"/>
        <v>Liberica</v>
      </c>
      <c r="O397" t="str">
        <f t="shared" si="20"/>
        <v>Dark</v>
      </c>
      <c r="P397" t="str">
        <f>_xlfn.XLOOKUP(Table1[[#This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IF(_xlfn.XLOOKUP('orders '!C398,customers!$A$1:$A$1001,customers!$C$1:$C$1001,,0)=0,"",_xlfn.XLOOKUP('orders '!C398,customers!$A$1:$A$1001,customers!$C$1:$C$1001,,0))</f>
        <v>xgibbonsb0@artisteer.com</v>
      </c>
      <c r="H398" s="2" t="str">
        <f>_xlfn.XLOOKUP('orders '!C398,customers!$A$1:$A$1001,customers!$G$1:$G$1001,,0)</f>
        <v>United States</v>
      </c>
      <c r="I398" t="str">
        <f>INDEX(products!$A$1:$G$49,MATCH('orders '!$D398,products!$A$1:$A$49,0),MATCH('orders '!I$1,products!$A$1:$G$1,0))</f>
        <v>Ara</v>
      </c>
      <c r="J398" t="str">
        <f>INDEX(products!$A$1:$G$49,MATCH('orders '!$D398,products!$A$1:$A$49,0),MATCH('orders '!J$1,products!$A$1:$G$1,0))</f>
        <v>L</v>
      </c>
      <c r="K398" s="6">
        <f>INDEX(products!$A$1:$G$49,MATCH('orders '!$D398,products!$A$1:$A$49,0),MATCH('orders '!K$1,products!$A$1:$G$1,0))</f>
        <v>0.5</v>
      </c>
      <c r="L398" s="8">
        <f>INDEX(products!$A$1:$G$49,MATCH('orders '!$D398,products!$A$1:$A$49,0),MATCH('orders '!L$1,products!$A$1:$G$1,0))</f>
        <v>7.77</v>
      </c>
      <c r="M398" s="8">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IF(_xlfn.XLOOKUP('orders '!C399,customers!$A$1:$A$1001,customers!$C$1:$C$1001,,0)=0,"",_xlfn.XLOOKUP('orders '!C399,customers!$A$1:$A$1001,customers!$C$1:$C$1001,,0))</f>
        <v>fparresb1@imageshack.us</v>
      </c>
      <c r="H399" s="2" t="str">
        <f>_xlfn.XLOOKUP('orders '!C399,customers!$A$1:$A$1001,customers!$G$1:$G$1001,,0)</f>
        <v>United States</v>
      </c>
      <c r="I399" t="str">
        <f>INDEX(products!$A$1:$G$49,MATCH('orders '!$D399,products!$A$1:$A$49,0),MATCH('orders '!I$1,products!$A$1:$G$1,0))</f>
        <v>Lib</v>
      </c>
      <c r="J399" t="str">
        <f>INDEX(products!$A$1:$G$49,MATCH('orders '!$D399,products!$A$1:$A$49,0),MATCH('orders '!J$1,products!$A$1:$G$1,0))</f>
        <v>D</v>
      </c>
      <c r="K399" s="6">
        <f>INDEX(products!$A$1:$G$49,MATCH('orders '!$D399,products!$A$1:$A$49,0),MATCH('orders '!K$1,products!$A$1:$G$1,0))</f>
        <v>0.5</v>
      </c>
      <c r="L399" s="8">
        <f>INDEX(products!$A$1:$G$49,MATCH('orders '!$D399,products!$A$1:$A$49,0),MATCH('orders '!L$1,products!$A$1:$G$1,0))</f>
        <v>7.77</v>
      </c>
      <c r="M399" s="8">
        <f t="shared" si="18"/>
        <v>31.08</v>
      </c>
      <c r="N399" t="str">
        <f t="shared" si="19"/>
        <v>Liberica</v>
      </c>
      <c r="O399" t="str">
        <f t="shared" si="20"/>
        <v>Dark</v>
      </c>
      <c r="P399" t="str">
        <f>_xlfn.XLOOKUP(Table1[[#This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IF(_xlfn.XLOOKUP('orders '!C400,customers!$A$1:$A$1001,customers!$C$1:$C$1001,,0)=0,"",_xlfn.XLOOKUP('orders '!C400,customers!$A$1:$A$1001,customers!$C$1:$C$1001,,0))</f>
        <v>gsibrayb2@wsj.com</v>
      </c>
      <c r="H400" s="2" t="str">
        <f>_xlfn.XLOOKUP('orders '!C400,customers!$A$1:$A$1001,customers!$G$1:$G$1001,,0)</f>
        <v>United States</v>
      </c>
      <c r="I400" t="str">
        <f>INDEX(products!$A$1:$G$49,MATCH('orders '!$D400,products!$A$1:$A$49,0),MATCH('orders '!I$1,products!$A$1:$G$1,0))</f>
        <v>Ara</v>
      </c>
      <c r="J400" t="str">
        <f>INDEX(products!$A$1:$G$49,MATCH('orders '!$D400,products!$A$1:$A$49,0),MATCH('orders '!J$1,products!$A$1:$G$1,0))</f>
        <v>D</v>
      </c>
      <c r="K400" s="6">
        <f>INDEX(products!$A$1:$G$49,MATCH('orders '!$D400,products!$A$1:$A$49,0),MATCH('orders '!K$1,products!$A$1:$G$1,0))</f>
        <v>0.2</v>
      </c>
      <c r="L400" s="8">
        <f>INDEX(products!$A$1:$G$49,MATCH('orders '!$D400,products!$A$1:$A$49,0),MATCH('orders '!L$1,products!$A$1:$G$1,0))</f>
        <v>2.9849999999999999</v>
      </c>
      <c r="M400" s="8">
        <f t="shared" si="18"/>
        <v>17.91</v>
      </c>
      <c r="N400" t="str">
        <f t="shared" si="19"/>
        <v>Arabica</v>
      </c>
      <c r="O400" t="str">
        <f t="shared" si="20"/>
        <v>Dark</v>
      </c>
      <c r="P400" t="str">
        <f>_xlfn.XLOOKUP(Table1[[#This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IF(_xlfn.XLOOKUP('orders '!C401,customers!$A$1:$A$1001,customers!$C$1:$C$1001,,0)=0,"",_xlfn.XLOOKUP('orders '!C401,customers!$A$1:$A$1001,customers!$C$1:$C$1001,,0))</f>
        <v>ihotchkinb3@mit.edu</v>
      </c>
      <c r="H401" s="2" t="str">
        <f>_xlfn.XLOOKUP('orders '!C401,customers!$A$1:$A$1001,customers!$G$1:$G$1001,,0)</f>
        <v>United Kingdom</v>
      </c>
      <c r="I401" t="str">
        <f>INDEX(products!$A$1:$G$49,MATCH('orders '!$D401,products!$A$1:$A$49,0),MATCH('orders '!I$1,products!$A$1:$G$1,0))</f>
        <v>Exc</v>
      </c>
      <c r="J401" t="str">
        <f>INDEX(products!$A$1:$G$49,MATCH('orders '!$D401,products!$A$1:$A$49,0),MATCH('orders '!J$1,products!$A$1:$G$1,0))</f>
        <v>D</v>
      </c>
      <c r="K401" s="6">
        <f>INDEX(products!$A$1:$G$49,MATCH('orders '!$D401,products!$A$1:$A$49,0),MATCH('orders '!K$1,products!$A$1:$G$1,0))</f>
        <v>2.5</v>
      </c>
      <c r="L401" s="8">
        <f>INDEX(products!$A$1:$G$49,MATCH('orders '!$D401,products!$A$1:$A$49,0),MATCH('orders '!L$1,products!$A$1:$G$1,0))</f>
        <v>27.945</v>
      </c>
      <c r="M401" s="8">
        <f t="shared" si="18"/>
        <v>167.67000000000002</v>
      </c>
      <c r="N401" t="str">
        <f t="shared" si="19"/>
        <v>Excelsa</v>
      </c>
      <c r="O401" t="str">
        <f t="shared" si="20"/>
        <v>Dark</v>
      </c>
      <c r="P401" t="str">
        <f>_xlfn.XLOOKUP(Table1[[#This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IF(_xlfn.XLOOKUP('orders '!C402,customers!$A$1:$A$1001,customers!$C$1:$C$1001,,0)=0,"",_xlfn.XLOOKUP('orders '!C402,customers!$A$1:$A$1001,customers!$C$1:$C$1001,,0))</f>
        <v>nbroadberrieb4@gnu.org</v>
      </c>
      <c r="H402" s="2" t="str">
        <f>_xlfn.XLOOKUP('orders '!C402,customers!$A$1:$A$1001,customers!$G$1:$G$1001,,0)</f>
        <v>United States</v>
      </c>
      <c r="I402" t="str">
        <f>INDEX(products!$A$1:$G$49,MATCH('orders '!$D402,products!$A$1:$A$49,0),MATCH('orders '!I$1,products!$A$1:$G$1,0))</f>
        <v>Lib</v>
      </c>
      <c r="J402" t="str">
        <f>INDEX(products!$A$1:$G$49,MATCH('orders '!$D402,products!$A$1:$A$49,0),MATCH('orders '!J$1,products!$A$1:$G$1,0))</f>
        <v>L</v>
      </c>
      <c r="K402" s="6">
        <f>INDEX(products!$A$1:$G$49,MATCH('orders '!$D402,products!$A$1:$A$49,0),MATCH('orders '!K$1,products!$A$1:$G$1,0))</f>
        <v>1</v>
      </c>
      <c r="L402" s="8">
        <f>INDEX(products!$A$1:$G$49,MATCH('orders '!$D402,products!$A$1:$A$49,0),MATCH('orders '!L$1,products!$A$1:$G$1,0))</f>
        <v>15.85</v>
      </c>
      <c r="M402" s="8">
        <f t="shared" si="18"/>
        <v>63.4</v>
      </c>
      <c r="N402" t="str">
        <f t="shared" si="19"/>
        <v>Liberica</v>
      </c>
      <c r="O402" t="str">
        <f t="shared" si="20"/>
        <v>Light</v>
      </c>
      <c r="P402" t="str">
        <f>_xlfn.XLOOKUP(Table1[[#This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IF(_xlfn.XLOOKUP('orders '!C403,customers!$A$1:$A$1001,customers!$C$1:$C$1001,,0)=0,"",_xlfn.XLOOKUP('orders '!C403,customers!$A$1:$A$1001,customers!$C$1:$C$1001,,0))</f>
        <v>rpithcockb5@yellowbook.com</v>
      </c>
      <c r="H403" s="2" t="str">
        <f>_xlfn.XLOOKUP('orders '!C403,customers!$A$1:$A$1001,customers!$G$1:$G$1001,,0)</f>
        <v>United States</v>
      </c>
      <c r="I403" t="str">
        <f>INDEX(products!$A$1:$G$49,MATCH('orders '!$D403,products!$A$1:$A$49,0),MATCH('orders '!I$1,products!$A$1:$G$1,0))</f>
        <v>Lib</v>
      </c>
      <c r="J403" t="str">
        <f>INDEX(products!$A$1:$G$49,MATCH('orders '!$D403,products!$A$1:$A$49,0),MATCH('orders '!J$1,products!$A$1:$G$1,0))</f>
        <v>M</v>
      </c>
      <c r="K403" s="6">
        <f>INDEX(products!$A$1:$G$49,MATCH('orders '!$D403,products!$A$1:$A$49,0),MATCH('orders '!K$1,products!$A$1:$G$1,0))</f>
        <v>0.2</v>
      </c>
      <c r="L403" s="8">
        <f>INDEX(products!$A$1:$G$49,MATCH('orders '!$D403,products!$A$1:$A$49,0),MATCH('orders '!L$1,products!$A$1:$G$1,0))</f>
        <v>4.3650000000000002</v>
      </c>
      <c r="M403" s="8">
        <f t="shared" si="18"/>
        <v>8.73</v>
      </c>
      <c r="N403" t="str">
        <f t="shared" si="19"/>
        <v>Liberica</v>
      </c>
      <c r="O403" t="str">
        <f t="shared" si="20"/>
        <v>Medium</v>
      </c>
      <c r="P403" t="str">
        <f>_xlfn.XLOOKUP(Table1[[#This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IF(_xlfn.XLOOKUP('orders '!C404,customers!$A$1:$A$1001,customers!$C$1:$C$1001,,0)=0,"",_xlfn.XLOOKUP('orders '!C404,customers!$A$1:$A$1001,customers!$C$1:$C$1001,,0))</f>
        <v>gcroysdaleb6@nih.gov</v>
      </c>
      <c r="H404" s="2" t="str">
        <f>_xlfn.XLOOKUP('orders '!C404,customers!$A$1:$A$1001,customers!$G$1:$G$1001,,0)</f>
        <v>United States</v>
      </c>
      <c r="I404" t="str">
        <f>INDEX(products!$A$1:$G$49,MATCH('orders '!$D404,products!$A$1:$A$49,0),MATCH('orders '!I$1,products!$A$1:$G$1,0))</f>
        <v>Rob</v>
      </c>
      <c r="J404" t="str">
        <f>INDEX(products!$A$1:$G$49,MATCH('orders '!$D404,products!$A$1:$A$49,0),MATCH('orders '!J$1,products!$A$1:$G$1,0))</f>
        <v>D</v>
      </c>
      <c r="K404" s="6">
        <f>INDEX(products!$A$1:$G$49,MATCH('orders '!$D404,products!$A$1:$A$49,0),MATCH('orders '!K$1,products!$A$1:$G$1,0))</f>
        <v>1</v>
      </c>
      <c r="L404" s="8">
        <f>INDEX(products!$A$1:$G$49,MATCH('orders '!$D404,products!$A$1:$A$49,0),MATCH('orders '!L$1,products!$A$1:$G$1,0))</f>
        <v>8.9499999999999993</v>
      </c>
      <c r="M404" s="8">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IF(_xlfn.XLOOKUP('orders '!C405,customers!$A$1:$A$1001,customers!$C$1:$C$1001,,0)=0,"",_xlfn.XLOOKUP('orders '!C405,customers!$A$1:$A$1001,customers!$C$1:$C$1001,,0))</f>
        <v>bgozzettb7@github.com</v>
      </c>
      <c r="H405" s="2" t="str">
        <f>_xlfn.XLOOKUP('orders '!C405,customers!$A$1:$A$1001,customers!$G$1:$G$1001,,0)</f>
        <v>United States</v>
      </c>
      <c r="I405" t="str">
        <f>INDEX(products!$A$1:$G$49,MATCH('orders '!$D405,products!$A$1:$A$49,0),MATCH('orders '!I$1,products!$A$1:$G$1,0))</f>
        <v>Lib</v>
      </c>
      <c r="J405" t="str">
        <f>INDEX(products!$A$1:$G$49,MATCH('orders '!$D405,products!$A$1:$A$49,0),MATCH('orders '!J$1,products!$A$1:$G$1,0))</f>
        <v>L</v>
      </c>
      <c r="K405" s="6">
        <f>INDEX(products!$A$1:$G$49,MATCH('orders '!$D405,products!$A$1:$A$49,0),MATCH('orders '!K$1,products!$A$1:$G$1,0))</f>
        <v>0.2</v>
      </c>
      <c r="L405" s="8">
        <f>INDEX(products!$A$1:$G$49,MATCH('orders '!$D405,products!$A$1:$A$49,0),MATCH('orders '!L$1,products!$A$1:$G$1,0))</f>
        <v>4.7549999999999999</v>
      </c>
      <c r="M405" s="8">
        <f t="shared" si="18"/>
        <v>9.51</v>
      </c>
      <c r="N405" t="str">
        <f t="shared" si="19"/>
        <v>Liberica</v>
      </c>
      <c r="O405" t="str">
        <f t="shared" si="20"/>
        <v>Light</v>
      </c>
      <c r="P405" t="str">
        <f>_xlfn.XLOOKUP(Table1[[#This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IF(_xlfn.XLOOKUP('orders '!C406,customers!$A$1:$A$1001,customers!$C$1:$C$1001,,0)=0,"",_xlfn.XLOOKUP('orders '!C406,customers!$A$1:$A$1001,customers!$C$1:$C$1001,,0))</f>
        <v>tcraggsb8@house.gov</v>
      </c>
      <c r="H406" s="2" t="str">
        <f>_xlfn.XLOOKUP('orders '!C406,customers!$A$1:$A$1001,customers!$G$1:$G$1001,,0)</f>
        <v>Ireland</v>
      </c>
      <c r="I406" t="str">
        <f>INDEX(products!$A$1:$G$49,MATCH('orders '!$D406,products!$A$1:$A$49,0),MATCH('orders '!I$1,products!$A$1:$G$1,0))</f>
        <v>Ara</v>
      </c>
      <c r="J406" t="str">
        <f>INDEX(products!$A$1:$G$49,MATCH('orders '!$D406,products!$A$1:$A$49,0),MATCH('orders '!J$1,products!$A$1:$G$1,0))</f>
        <v>D</v>
      </c>
      <c r="K406" s="6">
        <f>INDEX(products!$A$1:$G$49,MATCH('orders '!$D406,products!$A$1:$A$49,0),MATCH('orders '!K$1,products!$A$1:$G$1,0))</f>
        <v>1</v>
      </c>
      <c r="L406" s="8">
        <f>INDEX(products!$A$1:$G$49,MATCH('orders '!$D406,products!$A$1:$A$49,0),MATCH('orders '!L$1,products!$A$1:$G$1,0))</f>
        <v>9.9499999999999993</v>
      </c>
      <c r="M406" s="8">
        <f t="shared" si="18"/>
        <v>39.799999999999997</v>
      </c>
      <c r="N406" t="str">
        <f t="shared" si="19"/>
        <v>Arabica</v>
      </c>
      <c r="O406" t="str">
        <f t="shared" si="20"/>
        <v>Dark</v>
      </c>
      <c r="P406" t="str">
        <f>_xlfn.XLOOKUP(Table1[[#This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IF(_xlfn.XLOOKUP('orders '!C407,customers!$A$1:$A$1001,customers!$C$1:$C$1001,,0)=0,"",_xlfn.XLOOKUP('orders '!C407,customers!$A$1:$A$1001,customers!$C$1:$C$1001,,0))</f>
        <v>lcullrfordb9@xing.com</v>
      </c>
      <c r="H407" s="2" t="str">
        <f>_xlfn.XLOOKUP('orders '!C407,customers!$A$1:$A$1001,customers!$G$1:$G$1001,,0)</f>
        <v>United States</v>
      </c>
      <c r="I407" t="str">
        <f>INDEX(products!$A$1:$G$49,MATCH('orders '!$D407,products!$A$1:$A$49,0),MATCH('orders '!I$1,products!$A$1:$G$1,0))</f>
        <v>Exc</v>
      </c>
      <c r="J407" t="str">
        <f>INDEX(products!$A$1:$G$49,MATCH('orders '!$D407,products!$A$1:$A$49,0),MATCH('orders '!J$1,products!$A$1:$G$1,0))</f>
        <v>M</v>
      </c>
      <c r="K407" s="6">
        <f>INDEX(products!$A$1:$G$49,MATCH('orders '!$D407,products!$A$1:$A$49,0),MATCH('orders '!K$1,products!$A$1:$G$1,0))</f>
        <v>0.5</v>
      </c>
      <c r="L407" s="8">
        <f>INDEX(products!$A$1:$G$49,MATCH('orders '!$D407,products!$A$1:$A$49,0),MATCH('orders '!L$1,products!$A$1:$G$1,0))</f>
        <v>8.25</v>
      </c>
      <c r="M407" s="8">
        <f t="shared" si="18"/>
        <v>24.75</v>
      </c>
      <c r="N407" t="str">
        <f t="shared" si="19"/>
        <v>Excelsa</v>
      </c>
      <c r="O407" t="str">
        <f t="shared" si="20"/>
        <v>Medium</v>
      </c>
      <c r="P407" t="str">
        <f>_xlfn.XLOOKUP(Table1[[#This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IF(_xlfn.XLOOKUP('orders '!C408,customers!$A$1:$A$1001,customers!$C$1:$C$1001,,0)=0,"",_xlfn.XLOOKUP('orders '!C408,customers!$A$1:$A$1001,customers!$C$1:$C$1001,,0))</f>
        <v>arizonba@xing.com</v>
      </c>
      <c r="H408" s="2" t="str">
        <f>_xlfn.XLOOKUP('orders '!C408,customers!$A$1:$A$1001,customers!$G$1:$G$1001,,0)</f>
        <v>United States</v>
      </c>
      <c r="I408" t="str">
        <f>INDEX(products!$A$1:$G$49,MATCH('orders '!$D408,products!$A$1:$A$49,0),MATCH('orders '!I$1,products!$A$1:$G$1,0))</f>
        <v>Exc</v>
      </c>
      <c r="J408" t="str">
        <f>INDEX(products!$A$1:$G$49,MATCH('orders '!$D408,products!$A$1:$A$49,0),MATCH('orders '!J$1,products!$A$1:$G$1,0))</f>
        <v>M</v>
      </c>
      <c r="K408" s="6">
        <f>INDEX(products!$A$1:$G$49,MATCH('orders '!$D408,products!$A$1:$A$49,0),MATCH('orders '!K$1,products!$A$1:$G$1,0))</f>
        <v>1</v>
      </c>
      <c r="L408" s="8">
        <f>INDEX(products!$A$1:$G$49,MATCH('orders '!$D408,products!$A$1:$A$49,0),MATCH('orders '!L$1,products!$A$1:$G$1,0))</f>
        <v>13.75</v>
      </c>
      <c r="M408" s="8">
        <f t="shared" si="18"/>
        <v>68.75</v>
      </c>
      <c r="N408" t="str">
        <f t="shared" si="19"/>
        <v>Excelsa</v>
      </c>
      <c r="O408" t="str">
        <f t="shared" si="20"/>
        <v>Medium</v>
      </c>
      <c r="P408" t="str">
        <f>_xlfn.XLOOKUP(Table1[[#This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IF(_xlfn.XLOOKUP('orders '!C409,customers!$A$1:$A$1001,customers!$C$1:$C$1001,,0)=0,"",_xlfn.XLOOKUP('orders '!C409,customers!$A$1:$A$1001,customers!$C$1:$C$1001,,0))</f>
        <v/>
      </c>
      <c r="H409" s="2" t="str">
        <f>_xlfn.XLOOKUP('orders '!C409,customers!$A$1:$A$1001,customers!$G$1:$G$1001,,0)</f>
        <v>Ireland</v>
      </c>
      <c r="I409" t="str">
        <f>INDEX(products!$A$1:$G$49,MATCH('orders '!$D409,products!$A$1:$A$49,0),MATCH('orders '!I$1,products!$A$1:$G$1,0))</f>
        <v>Exc</v>
      </c>
      <c r="J409" t="str">
        <f>INDEX(products!$A$1:$G$49,MATCH('orders '!$D409,products!$A$1:$A$49,0),MATCH('orders '!J$1,products!$A$1:$G$1,0))</f>
        <v>M</v>
      </c>
      <c r="K409" s="6">
        <f>INDEX(products!$A$1:$G$49,MATCH('orders '!$D409,products!$A$1:$A$49,0),MATCH('orders '!K$1,products!$A$1:$G$1,0))</f>
        <v>0.5</v>
      </c>
      <c r="L409" s="8">
        <f>INDEX(products!$A$1:$G$49,MATCH('orders '!$D409,products!$A$1:$A$49,0),MATCH('orders '!L$1,products!$A$1:$G$1,0))</f>
        <v>8.25</v>
      </c>
      <c r="M409" s="8">
        <f t="shared" si="18"/>
        <v>49.5</v>
      </c>
      <c r="N409" t="str">
        <f t="shared" si="19"/>
        <v>Excelsa</v>
      </c>
      <c r="O409" t="str">
        <f t="shared" si="20"/>
        <v>Medium</v>
      </c>
      <c r="P409" t="str">
        <f>_xlfn.XLOOKUP(Table1[[#This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IF(_xlfn.XLOOKUP('orders '!C410,customers!$A$1:$A$1001,customers!$C$1:$C$1001,,0)=0,"",_xlfn.XLOOKUP('orders '!C410,customers!$A$1:$A$1001,customers!$C$1:$C$1001,,0))</f>
        <v>fmiellbc@spiegel.de</v>
      </c>
      <c r="H410" s="2" t="str">
        <f>_xlfn.XLOOKUP('orders '!C410,customers!$A$1:$A$1001,customers!$G$1:$G$1001,,0)</f>
        <v>United States</v>
      </c>
      <c r="I410" t="str">
        <f>INDEX(products!$A$1:$G$49,MATCH('orders '!$D410,products!$A$1:$A$49,0),MATCH('orders '!I$1,products!$A$1:$G$1,0))</f>
        <v>Ara</v>
      </c>
      <c r="J410" t="str">
        <f>INDEX(products!$A$1:$G$49,MATCH('orders '!$D410,products!$A$1:$A$49,0),MATCH('orders '!J$1,products!$A$1:$G$1,0))</f>
        <v>M</v>
      </c>
      <c r="K410" s="6">
        <f>INDEX(products!$A$1:$G$49,MATCH('orders '!$D410,products!$A$1:$A$49,0),MATCH('orders '!K$1,products!$A$1:$G$1,0))</f>
        <v>2.5</v>
      </c>
      <c r="L410" s="8">
        <f>INDEX(products!$A$1:$G$49,MATCH('orders '!$D410,products!$A$1:$A$49,0),MATCH('orders '!L$1,products!$A$1:$G$1,0))</f>
        <v>25.874999999999996</v>
      </c>
      <c r="M410" s="8">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IF(_xlfn.XLOOKUP('orders '!C411,customers!$A$1:$A$1001,customers!$C$1:$C$1001,,0)=0,"",_xlfn.XLOOKUP('orders '!C411,customers!$A$1:$A$1001,customers!$C$1:$C$1001,,0))</f>
        <v/>
      </c>
      <c r="H411" s="2" t="str">
        <f>_xlfn.XLOOKUP('orders '!C411,customers!$A$1:$A$1001,customers!$G$1:$G$1001,,0)</f>
        <v>Ireland</v>
      </c>
      <c r="I411" t="str">
        <f>INDEX(products!$A$1:$G$49,MATCH('orders '!$D411,products!$A$1:$A$49,0),MATCH('orders '!I$1,products!$A$1:$G$1,0))</f>
        <v>Lib</v>
      </c>
      <c r="J411" t="str">
        <f>INDEX(products!$A$1:$G$49,MATCH('orders '!$D411,products!$A$1:$A$49,0),MATCH('orders '!J$1,products!$A$1:$G$1,0))</f>
        <v>L</v>
      </c>
      <c r="K411" s="6">
        <f>INDEX(products!$A$1:$G$49,MATCH('orders '!$D411,products!$A$1:$A$49,0),MATCH('orders '!K$1,products!$A$1:$G$1,0))</f>
        <v>1</v>
      </c>
      <c r="L411" s="8">
        <f>INDEX(products!$A$1:$G$49,MATCH('orders '!$D411,products!$A$1:$A$49,0),MATCH('orders '!L$1,products!$A$1:$G$1,0))</f>
        <v>15.85</v>
      </c>
      <c r="M411" s="8">
        <f t="shared" si="18"/>
        <v>47.55</v>
      </c>
      <c r="N411" t="str">
        <f t="shared" si="19"/>
        <v>Liberica</v>
      </c>
      <c r="O411" t="str">
        <f t="shared" si="20"/>
        <v>Light</v>
      </c>
      <c r="P411" t="str">
        <f>_xlfn.XLOOKUP(Table1[[#This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IF(_xlfn.XLOOKUP('orders '!C412,customers!$A$1:$A$1001,customers!$C$1:$C$1001,,0)=0,"",_xlfn.XLOOKUP('orders '!C412,customers!$A$1:$A$1001,customers!$C$1:$C$1001,,0))</f>
        <v/>
      </c>
      <c r="H412" s="2" t="str">
        <f>_xlfn.XLOOKUP('orders '!C412,customers!$A$1:$A$1001,customers!$G$1:$G$1001,,0)</f>
        <v>United States</v>
      </c>
      <c r="I412" t="str">
        <f>INDEX(products!$A$1:$G$49,MATCH('orders '!$D412,products!$A$1:$A$49,0),MATCH('orders '!I$1,products!$A$1:$G$1,0))</f>
        <v>Ara</v>
      </c>
      <c r="J412" t="str">
        <f>INDEX(products!$A$1:$G$49,MATCH('orders '!$D412,products!$A$1:$A$49,0),MATCH('orders '!J$1,products!$A$1:$G$1,0))</f>
        <v>L</v>
      </c>
      <c r="K412" s="6">
        <f>INDEX(products!$A$1:$G$49,MATCH('orders '!$D412,products!$A$1:$A$49,0),MATCH('orders '!K$1,products!$A$1:$G$1,0))</f>
        <v>0.2</v>
      </c>
      <c r="L412" s="8">
        <f>INDEX(products!$A$1:$G$49,MATCH('orders '!$D412,products!$A$1:$A$49,0),MATCH('orders '!L$1,products!$A$1:$G$1,0))</f>
        <v>3.8849999999999998</v>
      </c>
      <c r="M412" s="8">
        <f t="shared" si="18"/>
        <v>15.54</v>
      </c>
      <c r="N412" t="str">
        <f t="shared" si="19"/>
        <v>Arabica</v>
      </c>
      <c r="O412" t="str">
        <f t="shared" si="20"/>
        <v>Light</v>
      </c>
      <c r="P412" t="str">
        <f>_xlfn.XLOOKUP(Table1[[#This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IF(_xlfn.XLOOKUP('orders '!C413,customers!$A$1:$A$1001,customers!$C$1:$C$1001,,0)=0,"",_xlfn.XLOOKUP('orders '!C413,customers!$A$1:$A$1001,customers!$C$1:$C$1001,,0))</f>
        <v/>
      </c>
      <c r="H413" s="2" t="str">
        <f>_xlfn.XLOOKUP('orders '!C413,customers!$A$1:$A$1001,customers!$G$1:$G$1001,,0)</f>
        <v>United States</v>
      </c>
      <c r="I413" t="str">
        <f>INDEX(products!$A$1:$G$49,MATCH('orders '!$D413,products!$A$1:$A$49,0),MATCH('orders '!I$1,products!$A$1:$G$1,0))</f>
        <v>Lib</v>
      </c>
      <c r="J413" t="str">
        <f>INDEX(products!$A$1:$G$49,MATCH('orders '!$D413,products!$A$1:$A$49,0),MATCH('orders '!J$1,products!$A$1:$G$1,0))</f>
        <v>M</v>
      </c>
      <c r="K413" s="6">
        <f>INDEX(products!$A$1:$G$49,MATCH('orders '!$D413,products!$A$1:$A$49,0),MATCH('orders '!K$1,products!$A$1:$G$1,0))</f>
        <v>1</v>
      </c>
      <c r="L413" s="8">
        <f>INDEX(products!$A$1:$G$49,MATCH('orders '!$D413,products!$A$1:$A$49,0),MATCH('orders '!L$1,products!$A$1:$G$1,0))</f>
        <v>14.55</v>
      </c>
      <c r="M413" s="8">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IF(_xlfn.XLOOKUP('orders '!C414,customers!$A$1:$A$1001,customers!$C$1:$C$1001,,0)=0,"",_xlfn.XLOOKUP('orders '!C414,customers!$A$1:$A$1001,customers!$C$1:$C$1001,,0))</f>
        <v/>
      </c>
      <c r="H414" s="2" t="str">
        <f>_xlfn.XLOOKUP('orders '!C414,customers!$A$1:$A$1001,customers!$G$1:$G$1001,,0)</f>
        <v>United States</v>
      </c>
      <c r="I414" t="str">
        <f>INDEX(products!$A$1:$G$49,MATCH('orders '!$D414,products!$A$1:$A$49,0),MATCH('orders '!I$1,products!$A$1:$G$1,0))</f>
        <v>Ara</v>
      </c>
      <c r="J414" t="str">
        <f>INDEX(products!$A$1:$G$49,MATCH('orders '!$D414,products!$A$1:$A$49,0),MATCH('orders '!J$1,products!$A$1:$G$1,0))</f>
        <v>M</v>
      </c>
      <c r="K414" s="6">
        <f>INDEX(products!$A$1:$G$49,MATCH('orders '!$D414,products!$A$1:$A$49,0),MATCH('orders '!K$1,products!$A$1:$G$1,0))</f>
        <v>1</v>
      </c>
      <c r="L414" s="8">
        <f>INDEX(products!$A$1:$G$49,MATCH('orders '!$D414,products!$A$1:$A$49,0),MATCH('orders '!L$1,products!$A$1:$G$1,0))</f>
        <v>11.25</v>
      </c>
      <c r="M414" s="8">
        <f t="shared" si="18"/>
        <v>56.25</v>
      </c>
      <c r="N414" t="str">
        <f t="shared" si="19"/>
        <v>Arabica</v>
      </c>
      <c r="O414" t="str">
        <f t="shared" si="20"/>
        <v>Medium</v>
      </c>
      <c r="P414" t="str">
        <f>_xlfn.XLOOKUP(Table1[[#This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IF(_xlfn.XLOOKUP('orders '!C415,customers!$A$1:$A$1001,customers!$C$1:$C$1001,,0)=0,"",_xlfn.XLOOKUP('orders '!C415,customers!$A$1:$A$1001,customers!$C$1:$C$1001,,0))</f>
        <v>wspringallbh@jugem.jp</v>
      </c>
      <c r="H415" s="2" t="str">
        <f>_xlfn.XLOOKUP('orders '!C415,customers!$A$1:$A$1001,customers!$G$1:$G$1001,,0)</f>
        <v>United States</v>
      </c>
      <c r="I415" t="str">
        <f>INDEX(products!$A$1:$G$49,MATCH('orders '!$D415,products!$A$1:$A$49,0),MATCH('orders '!I$1,products!$A$1:$G$1,0))</f>
        <v>Lib</v>
      </c>
      <c r="J415" t="str">
        <f>INDEX(products!$A$1:$G$49,MATCH('orders '!$D415,products!$A$1:$A$49,0),MATCH('orders '!J$1,products!$A$1:$G$1,0))</f>
        <v>L</v>
      </c>
      <c r="K415" s="6">
        <f>INDEX(products!$A$1:$G$49,MATCH('orders '!$D415,products!$A$1:$A$49,0),MATCH('orders '!K$1,products!$A$1:$G$1,0))</f>
        <v>2.5</v>
      </c>
      <c r="L415" s="8">
        <f>INDEX(products!$A$1:$G$49,MATCH('orders '!$D415,products!$A$1:$A$49,0),MATCH('orders '!L$1,products!$A$1:$G$1,0))</f>
        <v>36.454999999999998</v>
      </c>
      <c r="M415" s="8">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IF(_xlfn.XLOOKUP('orders '!C416,customers!$A$1:$A$1001,customers!$C$1:$C$1001,,0)=0,"",_xlfn.XLOOKUP('orders '!C416,customers!$A$1:$A$1001,customers!$C$1:$C$1001,,0))</f>
        <v/>
      </c>
      <c r="H416" s="2" t="str">
        <f>_xlfn.XLOOKUP('orders '!C416,customers!$A$1:$A$1001,customers!$G$1:$G$1001,,0)</f>
        <v>United States</v>
      </c>
      <c r="I416" t="str">
        <f>INDEX(products!$A$1:$G$49,MATCH('orders '!$D416,products!$A$1:$A$49,0),MATCH('orders '!I$1,products!$A$1:$G$1,0))</f>
        <v>Rob</v>
      </c>
      <c r="J416" t="str">
        <f>INDEX(products!$A$1:$G$49,MATCH('orders '!$D416,products!$A$1:$A$49,0),MATCH('orders '!J$1,products!$A$1:$G$1,0))</f>
        <v>L</v>
      </c>
      <c r="K416" s="6">
        <f>INDEX(products!$A$1:$G$49,MATCH('orders '!$D416,products!$A$1:$A$49,0),MATCH('orders '!K$1,products!$A$1:$G$1,0))</f>
        <v>0.2</v>
      </c>
      <c r="L416" s="8">
        <f>INDEX(products!$A$1:$G$49,MATCH('orders '!$D416,products!$A$1:$A$49,0),MATCH('orders '!L$1,products!$A$1:$G$1,0))</f>
        <v>3.5849999999999995</v>
      </c>
      <c r="M416" s="8">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IF(_xlfn.XLOOKUP('orders '!C417,customers!$A$1:$A$1001,customers!$C$1:$C$1001,,0)=0,"",_xlfn.XLOOKUP('orders '!C417,customers!$A$1:$A$1001,customers!$C$1:$C$1001,,0))</f>
        <v>ghawkyensbj@census.gov</v>
      </c>
      <c r="H417" s="2" t="str">
        <f>_xlfn.XLOOKUP('orders '!C417,customers!$A$1:$A$1001,customers!$G$1:$G$1001,,0)</f>
        <v>United States</v>
      </c>
      <c r="I417" t="str">
        <f>INDEX(products!$A$1:$G$49,MATCH('orders '!$D417,products!$A$1:$A$49,0),MATCH('orders '!I$1,products!$A$1:$G$1,0))</f>
        <v>Rob</v>
      </c>
      <c r="J417" t="str">
        <f>INDEX(products!$A$1:$G$49,MATCH('orders '!$D417,products!$A$1:$A$49,0),MATCH('orders '!J$1,products!$A$1:$G$1,0))</f>
        <v>M</v>
      </c>
      <c r="K417" s="6">
        <f>INDEX(products!$A$1:$G$49,MATCH('orders '!$D417,products!$A$1:$A$49,0),MATCH('orders '!K$1,products!$A$1:$G$1,0))</f>
        <v>0.2</v>
      </c>
      <c r="L417" s="8">
        <f>INDEX(products!$A$1:$G$49,MATCH('orders '!$D417,products!$A$1:$A$49,0),MATCH('orders '!L$1,products!$A$1:$G$1,0))</f>
        <v>2.9849999999999999</v>
      </c>
      <c r="M417" s="8">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IF(_xlfn.XLOOKUP('orders '!C418,customers!$A$1:$A$1001,customers!$C$1:$C$1001,,0)=0,"",_xlfn.XLOOKUP('orders '!C418,customers!$A$1:$A$1001,customers!$C$1:$C$1001,,0))</f>
        <v/>
      </c>
      <c r="H418" s="2" t="str">
        <f>_xlfn.XLOOKUP('orders '!C418,customers!$A$1:$A$1001,customers!$G$1:$G$1001,,0)</f>
        <v>United States</v>
      </c>
      <c r="I418" t="str">
        <f>INDEX(products!$A$1:$G$49,MATCH('orders '!$D418,products!$A$1:$A$49,0),MATCH('orders '!I$1,products!$A$1:$G$1,0))</f>
        <v>Ara</v>
      </c>
      <c r="J418" t="str">
        <f>INDEX(products!$A$1:$G$49,MATCH('orders '!$D418,products!$A$1:$A$49,0),MATCH('orders '!J$1,products!$A$1:$G$1,0))</f>
        <v>L</v>
      </c>
      <c r="K418" s="6">
        <f>INDEX(products!$A$1:$G$49,MATCH('orders '!$D418,products!$A$1:$A$49,0),MATCH('orders '!K$1,products!$A$1:$G$1,0))</f>
        <v>0.5</v>
      </c>
      <c r="L418" s="8">
        <f>INDEX(products!$A$1:$G$49,MATCH('orders '!$D418,products!$A$1:$A$49,0),MATCH('orders '!L$1,products!$A$1:$G$1,0))</f>
        <v>7.77</v>
      </c>
      <c r="M418" s="8">
        <f t="shared" si="18"/>
        <v>23.31</v>
      </c>
      <c r="N418" t="str">
        <f t="shared" si="19"/>
        <v>Arabica</v>
      </c>
      <c r="O418" t="str">
        <f t="shared" si="20"/>
        <v>Light</v>
      </c>
      <c r="P418" t="str">
        <f>_xlfn.XLOOKUP(Table1[[#This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IF(_xlfn.XLOOKUP('orders '!C419,customers!$A$1:$A$1001,customers!$C$1:$C$1001,,0)=0,"",_xlfn.XLOOKUP('orders '!C419,customers!$A$1:$A$1001,customers!$C$1:$C$1001,,0))</f>
        <v/>
      </c>
      <c r="H419" s="2" t="str">
        <f>_xlfn.XLOOKUP('orders '!C419,customers!$A$1:$A$1001,customers!$G$1:$G$1001,,0)</f>
        <v>United States</v>
      </c>
      <c r="I419" t="str">
        <f>INDEX(products!$A$1:$G$49,MATCH('orders '!$D419,products!$A$1:$A$49,0),MATCH('orders '!I$1,products!$A$1:$G$1,0))</f>
        <v>Ara</v>
      </c>
      <c r="J419" t="str">
        <f>INDEX(products!$A$1:$G$49,MATCH('orders '!$D419,products!$A$1:$A$49,0),MATCH('orders '!J$1,products!$A$1:$G$1,0))</f>
        <v>L</v>
      </c>
      <c r="K419" s="6">
        <f>INDEX(products!$A$1:$G$49,MATCH('orders '!$D419,products!$A$1:$A$49,0),MATCH('orders '!K$1,products!$A$1:$G$1,0))</f>
        <v>2.5</v>
      </c>
      <c r="L419" s="8">
        <f>INDEX(products!$A$1:$G$49,MATCH('orders '!$D419,products!$A$1:$A$49,0),MATCH('orders '!L$1,products!$A$1:$G$1,0))</f>
        <v>29.784999999999997</v>
      </c>
      <c r="M419" s="8">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IF(_xlfn.XLOOKUP('orders '!C420,customers!$A$1:$A$1001,customers!$C$1:$C$1001,,0)=0,"",_xlfn.XLOOKUP('orders '!C420,customers!$A$1:$A$1001,customers!$C$1:$C$1001,,0))</f>
        <v>bmcgilvrabm@so-net.ne.jp</v>
      </c>
      <c r="H420" s="2" t="str">
        <f>_xlfn.XLOOKUP('orders '!C420,customers!$A$1:$A$1001,customers!$G$1:$G$1001,,0)</f>
        <v>United States</v>
      </c>
      <c r="I420" t="str">
        <f>INDEX(products!$A$1:$G$49,MATCH('orders '!$D420,products!$A$1:$A$49,0),MATCH('orders '!I$1,products!$A$1:$G$1,0))</f>
        <v>Ara</v>
      </c>
      <c r="J420" t="str">
        <f>INDEX(products!$A$1:$G$49,MATCH('orders '!$D420,products!$A$1:$A$49,0),MATCH('orders '!J$1,products!$A$1:$G$1,0))</f>
        <v>L</v>
      </c>
      <c r="K420" s="6">
        <f>INDEX(products!$A$1:$G$49,MATCH('orders '!$D420,products!$A$1:$A$49,0),MATCH('orders '!K$1,products!$A$1:$G$1,0))</f>
        <v>2.5</v>
      </c>
      <c r="L420" s="8">
        <f>INDEX(products!$A$1:$G$49,MATCH('orders '!$D420,products!$A$1:$A$49,0),MATCH('orders '!L$1,products!$A$1:$G$1,0))</f>
        <v>29.784999999999997</v>
      </c>
      <c r="M420" s="8">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IF(_xlfn.XLOOKUP('orders '!C421,customers!$A$1:$A$1001,customers!$C$1:$C$1001,,0)=0,"",_xlfn.XLOOKUP('orders '!C421,customers!$A$1:$A$1001,customers!$C$1:$C$1001,,0))</f>
        <v>adanzeybn@github.com</v>
      </c>
      <c r="H421" s="2" t="str">
        <f>_xlfn.XLOOKUP('orders '!C421,customers!$A$1:$A$1001,customers!$G$1:$G$1001,,0)</f>
        <v>United States</v>
      </c>
      <c r="I421" t="str">
        <f>INDEX(products!$A$1:$G$49,MATCH('orders '!$D421,products!$A$1:$A$49,0),MATCH('orders '!I$1,products!$A$1:$G$1,0))</f>
        <v>Lib</v>
      </c>
      <c r="J421" t="str">
        <f>INDEX(products!$A$1:$G$49,MATCH('orders '!$D421,products!$A$1:$A$49,0),MATCH('orders '!J$1,products!$A$1:$G$1,0))</f>
        <v>M</v>
      </c>
      <c r="K421" s="6">
        <f>INDEX(products!$A$1:$G$49,MATCH('orders '!$D421,products!$A$1:$A$49,0),MATCH('orders '!K$1,products!$A$1:$G$1,0))</f>
        <v>0.5</v>
      </c>
      <c r="L421" s="8">
        <f>INDEX(products!$A$1:$G$49,MATCH('orders '!$D421,products!$A$1:$A$49,0),MATCH('orders '!L$1,products!$A$1:$G$1,0))</f>
        <v>8.73</v>
      </c>
      <c r="M421" s="8">
        <f t="shared" si="18"/>
        <v>8.73</v>
      </c>
      <c r="N421" t="str">
        <f t="shared" si="19"/>
        <v>Liberica</v>
      </c>
      <c r="O421" t="str">
        <f t="shared" si="20"/>
        <v>Medium</v>
      </c>
      <c r="P421" t="str">
        <f>_xlfn.XLOOKUP(Table1[[#This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IF(_xlfn.XLOOKUP('orders '!C422,customers!$A$1:$A$1001,customers!$C$1:$C$1001,,0)=0,"",_xlfn.XLOOKUP('orders '!C422,customers!$A$1:$A$1001,customers!$C$1:$C$1001,,0))</f>
        <v>tfarraac@behance.net</v>
      </c>
      <c r="H422" s="2" t="str">
        <f>_xlfn.XLOOKUP('orders '!C422,customers!$A$1:$A$1001,customers!$G$1:$G$1001,,0)</f>
        <v>United States</v>
      </c>
      <c r="I422" t="str">
        <f>INDEX(products!$A$1:$G$49,MATCH('orders '!$D422,products!$A$1:$A$49,0),MATCH('orders '!I$1,products!$A$1:$G$1,0))</f>
        <v>Lib</v>
      </c>
      <c r="J422" t="str">
        <f>INDEX(products!$A$1:$G$49,MATCH('orders '!$D422,products!$A$1:$A$49,0),MATCH('orders '!J$1,products!$A$1:$G$1,0))</f>
        <v>D</v>
      </c>
      <c r="K422" s="6">
        <f>INDEX(products!$A$1:$G$49,MATCH('orders '!$D422,products!$A$1:$A$49,0),MATCH('orders '!K$1,products!$A$1:$G$1,0))</f>
        <v>0.5</v>
      </c>
      <c r="L422" s="8">
        <f>INDEX(products!$A$1:$G$49,MATCH('orders '!$D422,products!$A$1:$A$49,0),MATCH('orders '!L$1,products!$A$1:$G$1,0))</f>
        <v>7.77</v>
      </c>
      <c r="M422" s="8">
        <f t="shared" si="18"/>
        <v>31.08</v>
      </c>
      <c r="N422" t="str">
        <f t="shared" si="19"/>
        <v>Liberica</v>
      </c>
      <c r="O422" t="str">
        <f t="shared" si="20"/>
        <v>Dark</v>
      </c>
      <c r="P422" t="str">
        <f>_xlfn.XLOOKUP(Table1[[#This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IF(_xlfn.XLOOKUP('orders '!C423,customers!$A$1:$A$1001,customers!$C$1:$C$1001,,0)=0,"",_xlfn.XLOOKUP('orders '!C423,customers!$A$1:$A$1001,customers!$C$1:$C$1001,,0))</f>
        <v>tfarraac@behance.net</v>
      </c>
      <c r="H423" s="2" t="str">
        <f>_xlfn.XLOOKUP('orders '!C423,customers!$A$1:$A$1001,customers!$G$1:$G$1001,,0)</f>
        <v>United States</v>
      </c>
      <c r="I423" t="str">
        <f>INDEX(products!$A$1:$G$49,MATCH('orders '!$D423,products!$A$1:$A$49,0),MATCH('orders '!I$1,products!$A$1:$G$1,0))</f>
        <v>Ara</v>
      </c>
      <c r="J423" t="str">
        <f>INDEX(products!$A$1:$G$49,MATCH('orders '!$D423,products!$A$1:$A$49,0),MATCH('orders '!J$1,products!$A$1:$G$1,0))</f>
        <v>D</v>
      </c>
      <c r="K423" s="6">
        <f>INDEX(products!$A$1:$G$49,MATCH('orders '!$D423,products!$A$1:$A$49,0),MATCH('orders '!K$1,products!$A$1:$G$1,0))</f>
        <v>2.5</v>
      </c>
      <c r="L423" s="8">
        <f>INDEX(products!$A$1:$G$49,MATCH('orders '!$D423,products!$A$1:$A$49,0),MATCH('orders '!L$1,products!$A$1:$G$1,0))</f>
        <v>22.884999999999998</v>
      </c>
      <c r="M423" s="8">
        <f t="shared" si="18"/>
        <v>137.31</v>
      </c>
      <c r="N423" t="str">
        <f t="shared" si="19"/>
        <v>Arabica</v>
      </c>
      <c r="O423" t="str">
        <f t="shared" si="20"/>
        <v>Dark</v>
      </c>
      <c r="P423" t="str">
        <f>_xlfn.XLOOKUP(Table1[[#This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IF(_xlfn.XLOOKUP('orders '!C424,customers!$A$1:$A$1001,customers!$C$1:$C$1001,,0)=0,"",_xlfn.XLOOKUP('orders '!C424,customers!$A$1:$A$1001,customers!$C$1:$C$1001,,0))</f>
        <v/>
      </c>
      <c r="H424" s="2" t="str">
        <f>_xlfn.XLOOKUP('orders '!C424,customers!$A$1:$A$1001,customers!$G$1:$G$1001,,0)</f>
        <v>United States</v>
      </c>
      <c r="I424" t="str">
        <f>INDEX(products!$A$1:$G$49,MATCH('orders '!$D424,products!$A$1:$A$49,0),MATCH('orders '!I$1,products!$A$1:$G$1,0))</f>
        <v>Ara</v>
      </c>
      <c r="J424" t="str">
        <f>INDEX(products!$A$1:$G$49,MATCH('orders '!$D424,products!$A$1:$A$49,0),MATCH('orders '!J$1,products!$A$1:$G$1,0))</f>
        <v>D</v>
      </c>
      <c r="K424" s="6">
        <f>INDEX(products!$A$1:$G$49,MATCH('orders '!$D424,products!$A$1:$A$49,0),MATCH('orders '!K$1,products!$A$1:$G$1,0))</f>
        <v>0.5</v>
      </c>
      <c r="L424" s="8">
        <f>INDEX(products!$A$1:$G$49,MATCH('orders '!$D424,products!$A$1:$A$49,0),MATCH('orders '!L$1,products!$A$1:$G$1,0))</f>
        <v>5.97</v>
      </c>
      <c r="M424" s="8">
        <f t="shared" si="18"/>
        <v>29.849999999999998</v>
      </c>
      <c r="N424" t="str">
        <f t="shared" si="19"/>
        <v>Arabica</v>
      </c>
      <c r="O424" t="str">
        <f t="shared" si="20"/>
        <v>Dark</v>
      </c>
      <c r="P424" t="str">
        <f>_xlfn.XLOOKUP(Table1[[#This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IF(_xlfn.XLOOKUP('orders '!C425,customers!$A$1:$A$1001,customers!$C$1:$C$1001,,0)=0,"",_xlfn.XLOOKUP('orders '!C425,customers!$A$1:$A$1001,customers!$C$1:$C$1001,,0))</f>
        <v/>
      </c>
      <c r="H425" s="2" t="str">
        <f>_xlfn.XLOOKUP('orders '!C425,customers!$A$1:$A$1001,customers!$G$1:$G$1001,,0)</f>
        <v>United States</v>
      </c>
      <c r="I425" t="str">
        <f>INDEX(products!$A$1:$G$49,MATCH('orders '!$D425,products!$A$1:$A$49,0),MATCH('orders '!I$1,products!$A$1:$G$1,0))</f>
        <v>Rob</v>
      </c>
      <c r="J425" t="str">
        <f>INDEX(products!$A$1:$G$49,MATCH('orders '!$D425,products!$A$1:$A$49,0),MATCH('orders '!J$1,products!$A$1:$G$1,0))</f>
        <v>M</v>
      </c>
      <c r="K425" s="6">
        <f>INDEX(products!$A$1:$G$49,MATCH('orders '!$D425,products!$A$1:$A$49,0),MATCH('orders '!K$1,products!$A$1:$G$1,0))</f>
        <v>0.5</v>
      </c>
      <c r="L425" s="8">
        <f>INDEX(products!$A$1:$G$49,MATCH('orders '!$D425,products!$A$1:$A$49,0),MATCH('orders '!L$1,products!$A$1:$G$1,0))</f>
        <v>5.97</v>
      </c>
      <c r="M425" s="8">
        <f t="shared" si="18"/>
        <v>17.91</v>
      </c>
      <c r="N425" t="str">
        <f t="shared" si="19"/>
        <v>Robusta</v>
      </c>
      <c r="O425" t="str">
        <f t="shared" si="20"/>
        <v>Medium</v>
      </c>
      <c r="P425" t="str">
        <f>_xlfn.XLOOKUP(Table1[[#This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IF(_xlfn.XLOOKUP('orders '!C426,customers!$A$1:$A$1001,customers!$C$1:$C$1001,,0)=0,"",_xlfn.XLOOKUP('orders '!C426,customers!$A$1:$A$1001,customers!$C$1:$C$1001,,0))</f>
        <v>ydombrellbs@dedecms.com</v>
      </c>
      <c r="H426" s="2" t="str">
        <f>_xlfn.XLOOKUP('orders '!C426,customers!$A$1:$A$1001,customers!$G$1:$G$1001,,0)</f>
        <v>United States</v>
      </c>
      <c r="I426" t="str">
        <f>INDEX(products!$A$1:$G$49,MATCH('orders '!$D426,products!$A$1:$A$49,0),MATCH('orders '!I$1,products!$A$1:$G$1,0))</f>
        <v>Exc</v>
      </c>
      <c r="J426" t="str">
        <f>INDEX(products!$A$1:$G$49,MATCH('orders '!$D426,products!$A$1:$A$49,0),MATCH('orders '!J$1,products!$A$1:$G$1,0))</f>
        <v>L</v>
      </c>
      <c r="K426" s="6">
        <f>INDEX(products!$A$1:$G$49,MATCH('orders '!$D426,products!$A$1:$A$49,0),MATCH('orders '!K$1,products!$A$1:$G$1,0))</f>
        <v>0.5</v>
      </c>
      <c r="L426" s="8">
        <f>INDEX(products!$A$1:$G$49,MATCH('orders '!$D426,products!$A$1:$A$49,0),MATCH('orders '!L$1,products!$A$1:$G$1,0))</f>
        <v>8.91</v>
      </c>
      <c r="M426" s="8">
        <f t="shared" si="18"/>
        <v>26.73</v>
      </c>
      <c r="N426" t="str">
        <f t="shared" si="19"/>
        <v>Excelsa</v>
      </c>
      <c r="O426" t="str">
        <f t="shared" si="20"/>
        <v>Light</v>
      </c>
      <c r="P426" t="str">
        <f>_xlfn.XLOOKUP(Table1[[#This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IF(_xlfn.XLOOKUP('orders '!C427,customers!$A$1:$A$1001,customers!$C$1:$C$1001,,0)=0,"",_xlfn.XLOOKUP('orders '!C427,customers!$A$1:$A$1001,customers!$C$1:$C$1001,,0))</f>
        <v>adarthbt@t.co</v>
      </c>
      <c r="H427" s="2" t="str">
        <f>_xlfn.XLOOKUP('orders '!C427,customers!$A$1:$A$1001,customers!$G$1:$G$1001,,0)</f>
        <v>United States</v>
      </c>
      <c r="I427" t="str">
        <f>INDEX(products!$A$1:$G$49,MATCH('orders '!$D427,products!$A$1:$A$49,0),MATCH('orders '!I$1,products!$A$1:$G$1,0))</f>
        <v>Rob</v>
      </c>
      <c r="J427" t="str">
        <f>INDEX(products!$A$1:$G$49,MATCH('orders '!$D427,products!$A$1:$A$49,0),MATCH('orders '!J$1,products!$A$1:$G$1,0))</f>
        <v>D</v>
      </c>
      <c r="K427" s="6">
        <f>INDEX(products!$A$1:$G$49,MATCH('orders '!$D427,products!$A$1:$A$49,0),MATCH('orders '!K$1,products!$A$1:$G$1,0))</f>
        <v>1</v>
      </c>
      <c r="L427" s="8">
        <f>INDEX(products!$A$1:$G$49,MATCH('orders '!$D427,products!$A$1:$A$49,0),MATCH('orders '!L$1,products!$A$1:$G$1,0))</f>
        <v>8.9499999999999993</v>
      </c>
      <c r="M427" s="8">
        <f t="shared" si="18"/>
        <v>17.899999999999999</v>
      </c>
      <c r="N427" t="str">
        <f t="shared" si="19"/>
        <v>Robusta</v>
      </c>
      <c r="O427" t="str">
        <f t="shared" si="20"/>
        <v>Dark</v>
      </c>
      <c r="P427" t="str">
        <f>_xlfn.XLOOKUP(Table1[[#This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IF(_xlfn.XLOOKUP('orders '!C428,customers!$A$1:$A$1001,customers!$C$1:$C$1001,,0)=0,"",_xlfn.XLOOKUP('orders '!C428,customers!$A$1:$A$1001,customers!$C$1:$C$1001,,0))</f>
        <v>mdarrigoebu@hud.gov</v>
      </c>
      <c r="H428" s="2" t="str">
        <f>_xlfn.XLOOKUP('orders '!C428,customers!$A$1:$A$1001,customers!$G$1:$G$1001,,0)</f>
        <v>Ireland</v>
      </c>
      <c r="I428" t="str">
        <f>INDEX(products!$A$1:$G$49,MATCH('orders '!$D428,products!$A$1:$A$49,0),MATCH('orders '!I$1,products!$A$1:$G$1,0))</f>
        <v>Rob</v>
      </c>
      <c r="J428" t="str">
        <f>INDEX(products!$A$1:$G$49,MATCH('orders '!$D428,products!$A$1:$A$49,0),MATCH('orders '!J$1,products!$A$1:$G$1,0))</f>
        <v>L</v>
      </c>
      <c r="K428" s="6">
        <f>INDEX(products!$A$1:$G$49,MATCH('orders '!$D428,products!$A$1:$A$49,0),MATCH('orders '!K$1,products!$A$1:$G$1,0))</f>
        <v>0.2</v>
      </c>
      <c r="L428" s="8">
        <f>INDEX(products!$A$1:$G$49,MATCH('orders '!$D428,products!$A$1:$A$49,0),MATCH('orders '!L$1,products!$A$1:$G$1,0))</f>
        <v>3.5849999999999995</v>
      </c>
      <c r="M428" s="8">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IF(_xlfn.XLOOKUP('orders '!C429,customers!$A$1:$A$1001,customers!$C$1:$C$1001,,0)=0,"",_xlfn.XLOOKUP('orders '!C429,customers!$A$1:$A$1001,customers!$C$1:$C$1001,,0))</f>
        <v/>
      </c>
      <c r="H429" s="2" t="str">
        <f>_xlfn.XLOOKUP('orders '!C429,customers!$A$1:$A$1001,customers!$G$1:$G$1001,,0)</f>
        <v>United States</v>
      </c>
      <c r="I429" t="str">
        <f>INDEX(products!$A$1:$G$49,MATCH('orders '!$D429,products!$A$1:$A$49,0),MATCH('orders '!I$1,products!$A$1:$G$1,0))</f>
        <v>Ara</v>
      </c>
      <c r="J429" t="str">
        <f>INDEX(products!$A$1:$G$49,MATCH('orders '!$D429,products!$A$1:$A$49,0),MATCH('orders '!J$1,products!$A$1:$G$1,0))</f>
        <v>M</v>
      </c>
      <c r="K429" s="6">
        <f>INDEX(products!$A$1:$G$49,MATCH('orders '!$D429,products!$A$1:$A$49,0),MATCH('orders '!K$1,products!$A$1:$G$1,0))</f>
        <v>2.5</v>
      </c>
      <c r="L429" s="8">
        <f>INDEX(products!$A$1:$G$49,MATCH('orders '!$D429,products!$A$1:$A$49,0),MATCH('orders '!L$1,products!$A$1:$G$1,0))</f>
        <v>25.874999999999996</v>
      </c>
      <c r="M429" s="8">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IF(_xlfn.XLOOKUP('orders '!C430,customers!$A$1:$A$1001,customers!$C$1:$C$1001,,0)=0,"",_xlfn.XLOOKUP('orders '!C430,customers!$A$1:$A$1001,customers!$C$1:$C$1001,,0))</f>
        <v>mackrillbw@bandcamp.com</v>
      </c>
      <c r="H430" s="2" t="str">
        <f>_xlfn.XLOOKUP('orders '!C430,customers!$A$1:$A$1001,customers!$G$1:$G$1001,,0)</f>
        <v>United States</v>
      </c>
      <c r="I430" t="str">
        <f>INDEX(products!$A$1:$G$49,MATCH('orders '!$D430,products!$A$1:$A$49,0),MATCH('orders '!I$1,products!$A$1:$G$1,0))</f>
        <v>Rob</v>
      </c>
      <c r="J430" t="str">
        <f>INDEX(products!$A$1:$G$49,MATCH('orders '!$D430,products!$A$1:$A$49,0),MATCH('orders '!J$1,products!$A$1:$G$1,0))</f>
        <v>L</v>
      </c>
      <c r="K430" s="6">
        <f>INDEX(products!$A$1:$G$49,MATCH('orders '!$D430,products!$A$1:$A$49,0),MATCH('orders '!K$1,products!$A$1:$G$1,0))</f>
        <v>1</v>
      </c>
      <c r="L430" s="8">
        <f>INDEX(products!$A$1:$G$49,MATCH('orders '!$D430,products!$A$1:$A$49,0),MATCH('orders '!L$1,products!$A$1:$G$1,0))</f>
        <v>11.95</v>
      </c>
      <c r="M430" s="8">
        <f t="shared" si="18"/>
        <v>59.75</v>
      </c>
      <c r="N430" t="str">
        <f t="shared" si="19"/>
        <v>Robusta</v>
      </c>
      <c r="O430" t="str">
        <f t="shared" si="20"/>
        <v>Light</v>
      </c>
      <c r="P430" t="str">
        <f>_xlfn.XLOOKUP(Table1[[#This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IF(_xlfn.XLOOKUP('orders '!C431,customers!$A$1:$A$1001,customers!$C$1:$C$1001,,0)=0,"",_xlfn.XLOOKUP('orders '!C431,customers!$A$1:$A$1001,customers!$C$1:$C$1001,,0))</f>
        <v>tfarraac@behance.net</v>
      </c>
      <c r="H431" s="2" t="str">
        <f>_xlfn.XLOOKUP('orders '!C431,customers!$A$1:$A$1001,customers!$G$1:$G$1001,,0)</f>
        <v>United States</v>
      </c>
      <c r="I431" t="str">
        <f>INDEX(products!$A$1:$G$49,MATCH('orders '!$D431,products!$A$1:$A$49,0),MATCH('orders '!I$1,products!$A$1:$G$1,0))</f>
        <v>Ara</v>
      </c>
      <c r="J431" t="str">
        <f>INDEX(products!$A$1:$G$49,MATCH('orders '!$D431,products!$A$1:$A$49,0),MATCH('orders '!J$1,products!$A$1:$G$1,0))</f>
        <v>L</v>
      </c>
      <c r="K431" s="6">
        <f>INDEX(products!$A$1:$G$49,MATCH('orders '!$D431,products!$A$1:$A$49,0),MATCH('orders '!K$1,products!$A$1:$G$1,0))</f>
        <v>1</v>
      </c>
      <c r="L431" s="8">
        <f>INDEX(products!$A$1:$G$49,MATCH('orders '!$D431,products!$A$1:$A$49,0),MATCH('orders '!L$1,products!$A$1:$G$1,0))</f>
        <v>12.95</v>
      </c>
      <c r="M431" s="8">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IF(_xlfn.XLOOKUP('orders '!C432,customers!$A$1:$A$1001,customers!$C$1:$C$1001,,0)=0,"",_xlfn.XLOOKUP('orders '!C432,customers!$A$1:$A$1001,customers!$C$1:$C$1001,,0))</f>
        <v>mkippenby@dion.ne.jp</v>
      </c>
      <c r="H432" s="2" t="str">
        <f>_xlfn.XLOOKUP('orders '!C432,customers!$A$1:$A$1001,customers!$G$1:$G$1001,,0)</f>
        <v>United States</v>
      </c>
      <c r="I432" t="str">
        <f>INDEX(products!$A$1:$G$49,MATCH('orders '!$D432,products!$A$1:$A$49,0),MATCH('orders '!I$1,products!$A$1:$G$1,0))</f>
        <v>Rob</v>
      </c>
      <c r="J432" t="str">
        <f>INDEX(products!$A$1:$G$49,MATCH('orders '!$D432,products!$A$1:$A$49,0),MATCH('orders '!J$1,products!$A$1:$G$1,0))</f>
        <v>D</v>
      </c>
      <c r="K432" s="6">
        <f>INDEX(products!$A$1:$G$49,MATCH('orders '!$D432,products!$A$1:$A$49,0),MATCH('orders '!K$1,products!$A$1:$G$1,0))</f>
        <v>0.2</v>
      </c>
      <c r="L432" s="8">
        <f>INDEX(products!$A$1:$G$49,MATCH('orders '!$D432,products!$A$1:$A$49,0),MATCH('orders '!L$1,products!$A$1:$G$1,0))</f>
        <v>2.6849999999999996</v>
      </c>
      <c r="M432" s="8">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IF(_xlfn.XLOOKUP('orders '!C433,customers!$A$1:$A$1001,customers!$C$1:$C$1001,,0)=0,"",_xlfn.XLOOKUP('orders '!C433,customers!$A$1:$A$1001,customers!$C$1:$C$1001,,0))</f>
        <v>wransonbz@ted.com</v>
      </c>
      <c r="H433" s="2" t="str">
        <f>_xlfn.XLOOKUP('orders '!C433,customers!$A$1:$A$1001,customers!$G$1:$G$1001,,0)</f>
        <v>Ireland</v>
      </c>
      <c r="I433" t="str">
        <f>INDEX(products!$A$1:$G$49,MATCH('orders '!$D433,products!$A$1:$A$49,0),MATCH('orders '!I$1,products!$A$1:$G$1,0))</f>
        <v>Exc</v>
      </c>
      <c r="J433" t="str">
        <f>INDEX(products!$A$1:$G$49,MATCH('orders '!$D433,products!$A$1:$A$49,0),MATCH('orders '!J$1,products!$A$1:$G$1,0))</f>
        <v>D</v>
      </c>
      <c r="K433" s="6">
        <f>INDEX(products!$A$1:$G$49,MATCH('orders '!$D433,products!$A$1:$A$49,0),MATCH('orders '!K$1,products!$A$1:$G$1,0))</f>
        <v>2.5</v>
      </c>
      <c r="L433" s="8">
        <f>INDEX(products!$A$1:$G$49,MATCH('orders '!$D433,products!$A$1:$A$49,0),MATCH('orders '!L$1,products!$A$1:$G$1,0))</f>
        <v>27.945</v>
      </c>
      <c r="M433" s="8">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IF(_xlfn.XLOOKUP('orders '!C434,customers!$A$1:$A$1001,customers!$C$1:$C$1001,,0)=0,"",_xlfn.XLOOKUP('orders '!C434,customers!$A$1:$A$1001,customers!$C$1:$C$1001,,0))</f>
        <v/>
      </c>
      <c r="H434" s="2" t="str">
        <f>_xlfn.XLOOKUP('orders '!C434,customers!$A$1:$A$1001,customers!$G$1:$G$1001,,0)</f>
        <v>United States</v>
      </c>
      <c r="I434" t="str">
        <f>INDEX(products!$A$1:$G$49,MATCH('orders '!$D434,products!$A$1:$A$49,0),MATCH('orders '!I$1,products!$A$1:$G$1,0))</f>
        <v>Ara</v>
      </c>
      <c r="J434" t="str">
        <f>INDEX(products!$A$1:$G$49,MATCH('orders '!$D434,products!$A$1:$A$49,0),MATCH('orders '!J$1,products!$A$1:$G$1,0))</f>
        <v>M</v>
      </c>
      <c r="K434" s="6">
        <f>INDEX(products!$A$1:$G$49,MATCH('orders '!$D434,products!$A$1:$A$49,0),MATCH('orders '!K$1,products!$A$1:$G$1,0))</f>
        <v>1</v>
      </c>
      <c r="L434" s="8">
        <f>INDEX(products!$A$1:$G$49,MATCH('orders '!$D434,products!$A$1:$A$49,0),MATCH('orders '!L$1,products!$A$1:$G$1,0))</f>
        <v>11.25</v>
      </c>
      <c r="M434" s="8">
        <f t="shared" si="18"/>
        <v>22.5</v>
      </c>
      <c r="N434" t="str">
        <f t="shared" si="19"/>
        <v>Arabica</v>
      </c>
      <c r="O434" t="str">
        <f t="shared" si="20"/>
        <v>Medium</v>
      </c>
      <c r="P434" t="str">
        <f>_xlfn.XLOOKUP(Table1[[#This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IF(_xlfn.XLOOKUP('orders '!C435,customers!$A$1:$A$1001,customers!$C$1:$C$1001,,0)=0,"",_xlfn.XLOOKUP('orders '!C435,customers!$A$1:$A$1001,customers!$C$1:$C$1001,,0))</f>
        <v>lrignoldc1@miibeian.gov.cn</v>
      </c>
      <c r="H435" s="2" t="str">
        <f>_xlfn.XLOOKUP('orders '!C435,customers!$A$1:$A$1001,customers!$G$1:$G$1001,,0)</f>
        <v>United States</v>
      </c>
      <c r="I435" t="str">
        <f>INDEX(products!$A$1:$G$49,MATCH('orders '!$D435,products!$A$1:$A$49,0),MATCH('orders '!I$1,products!$A$1:$G$1,0))</f>
        <v>Lib</v>
      </c>
      <c r="J435" t="str">
        <f>INDEX(products!$A$1:$G$49,MATCH('orders '!$D435,products!$A$1:$A$49,0),MATCH('orders '!J$1,products!$A$1:$G$1,0))</f>
        <v>M</v>
      </c>
      <c r="K435" s="6">
        <f>INDEX(products!$A$1:$G$49,MATCH('orders '!$D435,products!$A$1:$A$49,0),MATCH('orders '!K$1,products!$A$1:$G$1,0))</f>
        <v>2.5</v>
      </c>
      <c r="L435" s="8">
        <f>INDEX(products!$A$1:$G$49,MATCH('orders '!$D435,products!$A$1:$A$49,0),MATCH('orders '!L$1,products!$A$1:$G$1,0))</f>
        <v>33.464999999999996</v>
      </c>
      <c r="M435" s="8">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IF(_xlfn.XLOOKUP('orders '!C436,customers!$A$1:$A$1001,customers!$C$1:$C$1001,,0)=0,"",_xlfn.XLOOKUP('orders '!C436,customers!$A$1:$A$1001,customers!$C$1:$C$1001,,0))</f>
        <v/>
      </c>
      <c r="H436" s="2" t="str">
        <f>_xlfn.XLOOKUP('orders '!C436,customers!$A$1:$A$1001,customers!$G$1:$G$1001,,0)</f>
        <v>United States</v>
      </c>
      <c r="I436" t="str">
        <f>INDEX(products!$A$1:$G$49,MATCH('orders '!$D436,products!$A$1:$A$49,0),MATCH('orders '!I$1,products!$A$1:$G$1,0))</f>
        <v>Ara</v>
      </c>
      <c r="J436" t="str">
        <f>INDEX(products!$A$1:$G$49,MATCH('orders '!$D436,products!$A$1:$A$49,0),MATCH('orders '!J$1,products!$A$1:$G$1,0))</f>
        <v>M</v>
      </c>
      <c r="K436" s="6">
        <f>INDEX(products!$A$1:$G$49,MATCH('orders '!$D436,products!$A$1:$A$49,0),MATCH('orders '!K$1,products!$A$1:$G$1,0))</f>
        <v>1</v>
      </c>
      <c r="L436" s="8">
        <f>INDEX(products!$A$1:$G$49,MATCH('orders '!$D436,products!$A$1:$A$49,0),MATCH('orders '!L$1,products!$A$1:$G$1,0))</f>
        <v>11.25</v>
      </c>
      <c r="M436" s="8">
        <f t="shared" si="18"/>
        <v>67.5</v>
      </c>
      <c r="N436" t="str">
        <f t="shared" si="19"/>
        <v>Arabica</v>
      </c>
      <c r="O436" t="str">
        <f t="shared" si="20"/>
        <v>Medium</v>
      </c>
      <c r="P436" t="str">
        <f>_xlfn.XLOOKUP(Table1[[#This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IF(_xlfn.XLOOKUP('orders '!C437,customers!$A$1:$A$1001,customers!$C$1:$C$1001,,0)=0,"",_xlfn.XLOOKUP('orders '!C437,customers!$A$1:$A$1001,customers!$C$1:$C$1001,,0))</f>
        <v>crowthornc3@msn.com</v>
      </c>
      <c r="H437" s="2" t="str">
        <f>_xlfn.XLOOKUP('orders '!C437,customers!$A$1:$A$1001,customers!$G$1:$G$1001,,0)</f>
        <v>United States</v>
      </c>
      <c r="I437" t="str">
        <f>INDEX(products!$A$1:$G$49,MATCH('orders '!$D437,products!$A$1:$A$49,0),MATCH('orders '!I$1,products!$A$1:$G$1,0))</f>
        <v>Exc</v>
      </c>
      <c r="J437" t="str">
        <f>INDEX(products!$A$1:$G$49,MATCH('orders '!$D437,products!$A$1:$A$49,0),MATCH('orders '!J$1,products!$A$1:$G$1,0))</f>
        <v>M</v>
      </c>
      <c r="K437" s="6">
        <f>INDEX(products!$A$1:$G$49,MATCH('orders '!$D437,products!$A$1:$A$49,0),MATCH('orders '!K$1,products!$A$1:$G$1,0))</f>
        <v>0.5</v>
      </c>
      <c r="L437" s="8">
        <f>INDEX(products!$A$1:$G$49,MATCH('orders '!$D437,products!$A$1:$A$49,0),MATCH('orders '!L$1,products!$A$1:$G$1,0))</f>
        <v>8.25</v>
      </c>
      <c r="M437" s="8">
        <f t="shared" si="18"/>
        <v>8.25</v>
      </c>
      <c r="N437" t="str">
        <f t="shared" si="19"/>
        <v>Excelsa</v>
      </c>
      <c r="O437" t="str">
        <f t="shared" si="20"/>
        <v>Medium</v>
      </c>
      <c r="P437" t="str">
        <f>_xlfn.XLOOKUP(Table1[[#This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IF(_xlfn.XLOOKUP('orders '!C438,customers!$A$1:$A$1001,customers!$C$1:$C$1001,,0)=0,"",_xlfn.XLOOKUP('orders '!C438,customers!$A$1:$A$1001,customers!$C$1:$C$1001,,0))</f>
        <v>orylandc4@deviantart.com</v>
      </c>
      <c r="H438" s="2" t="str">
        <f>_xlfn.XLOOKUP('orders '!C438,customers!$A$1:$A$1001,customers!$G$1:$G$1001,,0)</f>
        <v>United States</v>
      </c>
      <c r="I438" t="str">
        <f>INDEX(products!$A$1:$G$49,MATCH('orders '!$D438,products!$A$1:$A$49,0),MATCH('orders '!I$1,products!$A$1:$G$1,0))</f>
        <v>Lib</v>
      </c>
      <c r="J438" t="str">
        <f>INDEX(products!$A$1:$G$49,MATCH('orders '!$D438,products!$A$1:$A$49,0),MATCH('orders '!J$1,products!$A$1:$G$1,0))</f>
        <v>L</v>
      </c>
      <c r="K438" s="6">
        <f>INDEX(products!$A$1:$G$49,MATCH('orders '!$D438,products!$A$1:$A$49,0),MATCH('orders '!K$1,products!$A$1:$G$1,0))</f>
        <v>0.2</v>
      </c>
      <c r="L438" s="8">
        <f>INDEX(products!$A$1:$G$49,MATCH('orders '!$D438,products!$A$1:$A$49,0),MATCH('orders '!L$1,products!$A$1:$G$1,0))</f>
        <v>4.7549999999999999</v>
      </c>
      <c r="M438" s="8">
        <f t="shared" si="18"/>
        <v>9.51</v>
      </c>
      <c r="N438" t="str">
        <f t="shared" si="19"/>
        <v>Liberica</v>
      </c>
      <c r="O438" t="str">
        <f t="shared" si="20"/>
        <v>Light</v>
      </c>
      <c r="P438" t="str">
        <f>_xlfn.XLOOKUP(Table1[[#This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IF(_xlfn.XLOOKUP('orders '!C439,customers!$A$1:$A$1001,customers!$C$1:$C$1001,,0)=0,"",_xlfn.XLOOKUP('orders '!C439,customers!$A$1:$A$1001,customers!$C$1:$C$1001,,0))</f>
        <v/>
      </c>
      <c r="H439" s="2" t="str">
        <f>_xlfn.XLOOKUP('orders '!C439,customers!$A$1:$A$1001,customers!$G$1:$G$1001,,0)</f>
        <v>United States</v>
      </c>
      <c r="I439" t="str">
        <f>INDEX(products!$A$1:$G$49,MATCH('orders '!$D439,products!$A$1:$A$49,0),MATCH('orders '!I$1,products!$A$1:$G$1,0))</f>
        <v>Lib</v>
      </c>
      <c r="J439" t="str">
        <f>INDEX(products!$A$1:$G$49,MATCH('orders '!$D439,products!$A$1:$A$49,0),MATCH('orders '!J$1,products!$A$1:$G$1,0))</f>
        <v>D</v>
      </c>
      <c r="K439" s="6">
        <f>INDEX(products!$A$1:$G$49,MATCH('orders '!$D439,products!$A$1:$A$49,0),MATCH('orders '!K$1,products!$A$1:$G$1,0))</f>
        <v>2.5</v>
      </c>
      <c r="L439" s="8">
        <f>INDEX(products!$A$1:$G$49,MATCH('orders '!$D439,products!$A$1:$A$49,0),MATCH('orders '!L$1,products!$A$1:$G$1,0))</f>
        <v>29.784999999999997</v>
      </c>
      <c r="M439" s="8">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IF(_xlfn.XLOOKUP('orders '!C440,customers!$A$1:$A$1001,customers!$C$1:$C$1001,,0)=0,"",_xlfn.XLOOKUP('orders '!C440,customers!$A$1:$A$1001,customers!$C$1:$C$1001,,0))</f>
        <v>msesonck@census.gov</v>
      </c>
      <c r="H440" s="2" t="str">
        <f>_xlfn.XLOOKUP('orders '!C440,customers!$A$1:$A$1001,customers!$G$1:$G$1001,,0)</f>
        <v>United States</v>
      </c>
      <c r="I440" t="str">
        <f>INDEX(products!$A$1:$G$49,MATCH('orders '!$D440,products!$A$1:$A$49,0),MATCH('orders '!I$1,products!$A$1:$G$1,0))</f>
        <v>Lib</v>
      </c>
      <c r="J440" t="str">
        <f>INDEX(products!$A$1:$G$49,MATCH('orders '!$D440,products!$A$1:$A$49,0),MATCH('orders '!J$1,products!$A$1:$G$1,0))</f>
        <v>D</v>
      </c>
      <c r="K440" s="6">
        <f>INDEX(products!$A$1:$G$49,MATCH('orders '!$D440,products!$A$1:$A$49,0),MATCH('orders '!K$1,products!$A$1:$G$1,0))</f>
        <v>0.5</v>
      </c>
      <c r="L440" s="8">
        <f>INDEX(products!$A$1:$G$49,MATCH('orders '!$D440,products!$A$1:$A$49,0),MATCH('orders '!L$1,products!$A$1:$G$1,0))</f>
        <v>7.77</v>
      </c>
      <c r="M440" s="8">
        <f t="shared" si="18"/>
        <v>15.54</v>
      </c>
      <c r="N440" t="str">
        <f t="shared" si="19"/>
        <v>Liberica</v>
      </c>
      <c r="O440" t="str">
        <f t="shared" si="20"/>
        <v>Dark</v>
      </c>
      <c r="P440" t="str">
        <f>_xlfn.XLOOKUP(Table1[[#This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IF(_xlfn.XLOOKUP('orders '!C441,customers!$A$1:$A$1001,customers!$C$1:$C$1001,,0)=0,"",_xlfn.XLOOKUP('orders '!C441,customers!$A$1:$A$1001,customers!$C$1:$C$1001,,0))</f>
        <v>craglessc7@webmd.com</v>
      </c>
      <c r="H441" s="2" t="str">
        <f>_xlfn.XLOOKUP('orders '!C441,customers!$A$1:$A$1001,customers!$G$1:$G$1001,,0)</f>
        <v>Ireland</v>
      </c>
      <c r="I441" t="str">
        <f>INDEX(products!$A$1:$G$49,MATCH('orders '!$D441,products!$A$1:$A$49,0),MATCH('orders '!I$1,products!$A$1:$G$1,0))</f>
        <v>Exc</v>
      </c>
      <c r="J441" t="str">
        <f>INDEX(products!$A$1:$G$49,MATCH('orders '!$D441,products!$A$1:$A$49,0),MATCH('orders '!J$1,products!$A$1:$G$1,0))</f>
        <v>L</v>
      </c>
      <c r="K441" s="6">
        <f>INDEX(products!$A$1:$G$49,MATCH('orders '!$D441,products!$A$1:$A$49,0),MATCH('orders '!K$1,products!$A$1:$G$1,0))</f>
        <v>0.5</v>
      </c>
      <c r="L441" s="8">
        <f>INDEX(products!$A$1:$G$49,MATCH('orders '!$D441,products!$A$1:$A$49,0),MATCH('orders '!L$1,products!$A$1:$G$1,0))</f>
        <v>8.91</v>
      </c>
      <c r="M441" s="8">
        <f t="shared" si="18"/>
        <v>35.64</v>
      </c>
      <c r="N441" t="str">
        <f t="shared" si="19"/>
        <v>Excelsa</v>
      </c>
      <c r="O441" t="str">
        <f t="shared" si="20"/>
        <v>Light</v>
      </c>
      <c r="P441" t="str">
        <f>_xlfn.XLOOKUP(Table1[[#This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IF(_xlfn.XLOOKUP('orders '!C442,customers!$A$1:$A$1001,customers!$C$1:$C$1001,,0)=0,"",_xlfn.XLOOKUP('orders '!C442,customers!$A$1:$A$1001,customers!$C$1:$C$1001,,0))</f>
        <v>fhollowsc8@blogtalkradio.com</v>
      </c>
      <c r="H442" s="2" t="str">
        <f>_xlfn.XLOOKUP('orders '!C442,customers!$A$1:$A$1001,customers!$G$1:$G$1001,,0)</f>
        <v>United States</v>
      </c>
      <c r="I442" t="str">
        <f>INDEX(products!$A$1:$G$49,MATCH('orders '!$D442,products!$A$1:$A$49,0),MATCH('orders '!I$1,products!$A$1:$G$1,0))</f>
        <v>Ara</v>
      </c>
      <c r="J442" t="str">
        <f>INDEX(products!$A$1:$G$49,MATCH('orders '!$D442,products!$A$1:$A$49,0),MATCH('orders '!J$1,products!$A$1:$G$1,0))</f>
        <v>M</v>
      </c>
      <c r="K442" s="6">
        <f>INDEX(products!$A$1:$G$49,MATCH('orders '!$D442,products!$A$1:$A$49,0),MATCH('orders '!K$1,products!$A$1:$G$1,0))</f>
        <v>2.5</v>
      </c>
      <c r="L442" s="8">
        <f>INDEX(products!$A$1:$G$49,MATCH('orders '!$D442,products!$A$1:$A$49,0),MATCH('orders '!L$1,products!$A$1:$G$1,0))</f>
        <v>25.874999999999996</v>
      </c>
      <c r="M442" s="8">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IF(_xlfn.XLOOKUP('orders '!C443,customers!$A$1:$A$1001,customers!$C$1:$C$1001,,0)=0,"",_xlfn.XLOOKUP('orders '!C443,customers!$A$1:$A$1001,customers!$C$1:$C$1001,,0))</f>
        <v>llathleiffc9@nationalgeographic.com</v>
      </c>
      <c r="H443" s="2" t="str">
        <f>_xlfn.XLOOKUP('orders '!C443,customers!$A$1:$A$1001,customers!$G$1:$G$1001,,0)</f>
        <v>Ireland</v>
      </c>
      <c r="I443" t="str">
        <f>INDEX(products!$A$1:$G$49,MATCH('orders '!$D443,products!$A$1:$A$49,0),MATCH('orders '!I$1,products!$A$1:$G$1,0))</f>
        <v>Exc</v>
      </c>
      <c r="J443" t="str">
        <f>INDEX(products!$A$1:$G$49,MATCH('orders '!$D443,products!$A$1:$A$49,0),MATCH('orders '!J$1,products!$A$1:$G$1,0))</f>
        <v>D</v>
      </c>
      <c r="K443" s="6">
        <f>INDEX(products!$A$1:$G$49,MATCH('orders '!$D443,products!$A$1:$A$49,0),MATCH('orders '!K$1,products!$A$1:$G$1,0))</f>
        <v>1</v>
      </c>
      <c r="L443" s="8">
        <f>INDEX(products!$A$1:$G$49,MATCH('orders '!$D443,products!$A$1:$A$49,0),MATCH('orders '!L$1,products!$A$1:$G$1,0))</f>
        <v>12.15</v>
      </c>
      <c r="M443" s="8">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IF(_xlfn.XLOOKUP('orders '!C444,customers!$A$1:$A$1001,customers!$C$1:$C$1001,,0)=0,"",_xlfn.XLOOKUP('orders '!C444,customers!$A$1:$A$1001,customers!$C$1:$C$1001,,0))</f>
        <v>kheadsca@jalbum.net</v>
      </c>
      <c r="H444" s="2" t="str">
        <f>_xlfn.XLOOKUP('orders '!C444,customers!$A$1:$A$1001,customers!$G$1:$G$1001,,0)</f>
        <v>United States</v>
      </c>
      <c r="I444" t="str">
        <f>INDEX(products!$A$1:$G$49,MATCH('orders '!$D444,products!$A$1:$A$49,0),MATCH('orders '!I$1,products!$A$1:$G$1,0))</f>
        <v>Rob</v>
      </c>
      <c r="J444" t="str">
        <f>INDEX(products!$A$1:$G$49,MATCH('orders '!$D444,products!$A$1:$A$49,0),MATCH('orders '!J$1,products!$A$1:$G$1,0))</f>
        <v>L</v>
      </c>
      <c r="K444" s="6">
        <f>INDEX(products!$A$1:$G$49,MATCH('orders '!$D444,products!$A$1:$A$49,0),MATCH('orders '!K$1,products!$A$1:$G$1,0))</f>
        <v>0.5</v>
      </c>
      <c r="L444" s="8">
        <f>INDEX(products!$A$1:$G$49,MATCH('orders '!$D444,products!$A$1:$A$49,0),MATCH('orders '!L$1,products!$A$1:$G$1,0))</f>
        <v>7.169999999999999</v>
      </c>
      <c r="M444" s="8">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IF(_xlfn.XLOOKUP('orders '!C445,customers!$A$1:$A$1001,customers!$C$1:$C$1001,,0)=0,"",_xlfn.XLOOKUP('orders '!C445,customers!$A$1:$A$1001,customers!$C$1:$C$1001,,0))</f>
        <v>tbownecb@unicef.org</v>
      </c>
      <c r="H445" s="2" t="str">
        <f>_xlfn.XLOOKUP('orders '!C445,customers!$A$1:$A$1001,customers!$G$1:$G$1001,,0)</f>
        <v>Ireland</v>
      </c>
      <c r="I445" t="str">
        <f>INDEX(products!$A$1:$G$49,MATCH('orders '!$D445,products!$A$1:$A$49,0),MATCH('orders '!I$1,products!$A$1:$G$1,0))</f>
        <v>Exc</v>
      </c>
      <c r="J445" t="str">
        <f>INDEX(products!$A$1:$G$49,MATCH('orders '!$D445,products!$A$1:$A$49,0),MATCH('orders '!J$1,products!$A$1:$G$1,0))</f>
        <v>L</v>
      </c>
      <c r="K445" s="6">
        <f>INDEX(products!$A$1:$G$49,MATCH('orders '!$D445,products!$A$1:$A$49,0),MATCH('orders '!K$1,products!$A$1:$G$1,0))</f>
        <v>0.2</v>
      </c>
      <c r="L445" s="8">
        <f>INDEX(products!$A$1:$G$49,MATCH('orders '!$D445,products!$A$1:$A$49,0),MATCH('orders '!L$1,products!$A$1:$G$1,0))</f>
        <v>4.4550000000000001</v>
      </c>
      <c r="M445" s="8">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IF(_xlfn.XLOOKUP('orders '!C446,customers!$A$1:$A$1001,customers!$C$1:$C$1001,,0)=0,"",_xlfn.XLOOKUP('orders '!C446,customers!$A$1:$A$1001,customers!$C$1:$C$1001,,0))</f>
        <v>rjacquemardcc@acquirethisname.com</v>
      </c>
      <c r="H446" s="2" t="str">
        <f>_xlfn.XLOOKUP('orders '!C446,customers!$A$1:$A$1001,customers!$G$1:$G$1001,,0)</f>
        <v>Ireland</v>
      </c>
      <c r="I446" t="str">
        <f>INDEX(products!$A$1:$G$49,MATCH('orders '!$D446,products!$A$1:$A$49,0),MATCH('orders '!I$1,products!$A$1:$G$1,0))</f>
        <v>Exc</v>
      </c>
      <c r="J446" t="str">
        <f>INDEX(products!$A$1:$G$49,MATCH('orders '!$D446,products!$A$1:$A$49,0),MATCH('orders '!J$1,products!$A$1:$G$1,0))</f>
        <v>M</v>
      </c>
      <c r="K446" s="6">
        <f>INDEX(products!$A$1:$G$49,MATCH('orders '!$D446,products!$A$1:$A$49,0),MATCH('orders '!K$1,products!$A$1:$G$1,0))</f>
        <v>0.2</v>
      </c>
      <c r="L446" s="8">
        <f>INDEX(products!$A$1:$G$49,MATCH('orders '!$D446,products!$A$1:$A$49,0),MATCH('orders '!L$1,products!$A$1:$G$1,0))</f>
        <v>4.125</v>
      </c>
      <c r="M446" s="8">
        <f t="shared" si="18"/>
        <v>24.75</v>
      </c>
      <c r="N446" t="str">
        <f t="shared" si="19"/>
        <v>Excelsa</v>
      </c>
      <c r="O446" t="str">
        <f t="shared" si="20"/>
        <v>Medium</v>
      </c>
      <c r="P446" t="str">
        <f>_xlfn.XLOOKUP(Table1[[#This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IF(_xlfn.XLOOKUP('orders '!C447,customers!$A$1:$A$1001,customers!$C$1:$C$1001,,0)=0,"",_xlfn.XLOOKUP('orders '!C447,customers!$A$1:$A$1001,customers!$C$1:$C$1001,,0))</f>
        <v>kwarmancd@printfriendly.com</v>
      </c>
      <c r="H447" s="2" t="str">
        <f>_xlfn.XLOOKUP('orders '!C447,customers!$A$1:$A$1001,customers!$G$1:$G$1001,,0)</f>
        <v>Ireland</v>
      </c>
      <c r="I447" t="str">
        <f>INDEX(products!$A$1:$G$49,MATCH('orders '!$D447,products!$A$1:$A$49,0),MATCH('orders '!I$1,products!$A$1:$G$1,0))</f>
        <v>Lib</v>
      </c>
      <c r="J447" t="str">
        <f>INDEX(products!$A$1:$G$49,MATCH('orders '!$D447,products!$A$1:$A$49,0),MATCH('orders '!J$1,products!$A$1:$G$1,0))</f>
        <v>M</v>
      </c>
      <c r="K447" s="6">
        <f>INDEX(products!$A$1:$G$49,MATCH('orders '!$D447,products!$A$1:$A$49,0),MATCH('orders '!K$1,products!$A$1:$G$1,0))</f>
        <v>2.5</v>
      </c>
      <c r="L447" s="8">
        <f>INDEX(products!$A$1:$G$49,MATCH('orders '!$D447,products!$A$1:$A$49,0),MATCH('orders '!L$1,products!$A$1:$G$1,0))</f>
        <v>33.464999999999996</v>
      </c>
      <c r="M447" s="8">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IF(_xlfn.XLOOKUP('orders '!C448,customers!$A$1:$A$1001,customers!$C$1:$C$1001,,0)=0,"",_xlfn.XLOOKUP('orders '!C448,customers!$A$1:$A$1001,customers!$C$1:$C$1001,,0))</f>
        <v>wcholomince@about.com</v>
      </c>
      <c r="H448" s="2" t="str">
        <f>_xlfn.XLOOKUP('orders '!C448,customers!$A$1:$A$1001,customers!$G$1:$G$1001,,0)</f>
        <v>United Kingdom</v>
      </c>
      <c r="I448" t="str">
        <f>INDEX(products!$A$1:$G$49,MATCH('orders '!$D448,products!$A$1:$A$49,0),MATCH('orders '!I$1,products!$A$1:$G$1,0))</f>
        <v>Lib</v>
      </c>
      <c r="J448" t="str">
        <f>INDEX(products!$A$1:$G$49,MATCH('orders '!$D448,products!$A$1:$A$49,0),MATCH('orders '!J$1,products!$A$1:$G$1,0))</f>
        <v>M</v>
      </c>
      <c r="K448" s="6">
        <f>INDEX(products!$A$1:$G$49,MATCH('orders '!$D448,products!$A$1:$A$49,0),MATCH('orders '!K$1,products!$A$1:$G$1,0))</f>
        <v>0.5</v>
      </c>
      <c r="L448" s="8">
        <f>INDEX(products!$A$1:$G$49,MATCH('orders '!$D448,products!$A$1:$A$49,0),MATCH('orders '!L$1,products!$A$1:$G$1,0))</f>
        <v>8.73</v>
      </c>
      <c r="M448" s="8">
        <f t="shared" si="18"/>
        <v>8.73</v>
      </c>
      <c r="N448" t="str">
        <f t="shared" si="19"/>
        <v>Liberica</v>
      </c>
      <c r="O448" t="str">
        <f t="shared" si="20"/>
        <v>Medium</v>
      </c>
      <c r="P448" t="str">
        <f>_xlfn.XLOOKUP(Table1[[#This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IF(_xlfn.XLOOKUP('orders '!C449,customers!$A$1:$A$1001,customers!$C$1:$C$1001,,0)=0,"",_xlfn.XLOOKUP('orders '!C449,customers!$A$1:$A$1001,customers!$C$1:$C$1001,,0))</f>
        <v>abraidmancf@census.gov</v>
      </c>
      <c r="H449" s="2" t="str">
        <f>_xlfn.XLOOKUP('orders '!C449,customers!$A$1:$A$1001,customers!$G$1:$G$1001,,0)</f>
        <v>United States</v>
      </c>
      <c r="I449" t="str">
        <f>INDEX(products!$A$1:$G$49,MATCH('orders '!$D449,products!$A$1:$A$49,0),MATCH('orders '!I$1,products!$A$1:$G$1,0))</f>
        <v>Rob</v>
      </c>
      <c r="J449" t="str">
        <f>INDEX(products!$A$1:$G$49,MATCH('orders '!$D449,products!$A$1:$A$49,0),MATCH('orders '!J$1,products!$A$1:$G$1,0))</f>
        <v>M</v>
      </c>
      <c r="K449" s="6">
        <f>INDEX(products!$A$1:$G$49,MATCH('orders '!$D449,products!$A$1:$A$49,0),MATCH('orders '!K$1,products!$A$1:$G$1,0))</f>
        <v>0.5</v>
      </c>
      <c r="L449" s="8">
        <f>INDEX(products!$A$1:$G$49,MATCH('orders '!$D449,products!$A$1:$A$49,0),MATCH('orders '!L$1,products!$A$1:$G$1,0))</f>
        <v>5.97</v>
      </c>
      <c r="M449" s="8">
        <f t="shared" si="18"/>
        <v>17.91</v>
      </c>
      <c r="N449" t="str">
        <f t="shared" si="19"/>
        <v>Robusta</v>
      </c>
      <c r="O449" t="str">
        <f t="shared" si="20"/>
        <v>Medium</v>
      </c>
      <c r="P449" t="str">
        <f>_xlfn.XLOOKUP(Table1[[#This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IF(_xlfn.XLOOKUP('orders '!C450,customers!$A$1:$A$1001,customers!$C$1:$C$1001,,0)=0,"",_xlfn.XLOOKUP('orders '!C450,customers!$A$1:$A$1001,customers!$C$1:$C$1001,,0))</f>
        <v>pdurbancg@symantec.com</v>
      </c>
      <c r="H450" s="2" t="str">
        <f>_xlfn.XLOOKUP('orders '!C450,customers!$A$1:$A$1001,customers!$G$1:$G$1001,,0)</f>
        <v>Ireland</v>
      </c>
      <c r="I450" t="str">
        <f>INDEX(products!$A$1:$G$49,MATCH('orders '!$D450,products!$A$1:$A$49,0),MATCH('orders '!I$1,products!$A$1:$G$1,0))</f>
        <v>Rob</v>
      </c>
      <c r="J450" t="str">
        <f>INDEX(products!$A$1:$G$49,MATCH('orders '!$D450,products!$A$1:$A$49,0),MATCH('orders '!J$1,products!$A$1:$G$1,0))</f>
        <v>L</v>
      </c>
      <c r="K450" s="6">
        <f>INDEX(products!$A$1:$G$49,MATCH('orders '!$D450,products!$A$1:$A$49,0),MATCH('orders '!K$1,products!$A$1:$G$1,0))</f>
        <v>0.5</v>
      </c>
      <c r="L450" s="8">
        <f>INDEX(products!$A$1:$G$49,MATCH('orders '!$D450,products!$A$1:$A$49,0),MATCH('orders '!L$1,products!$A$1:$G$1,0))</f>
        <v>7.169999999999999</v>
      </c>
      <c r="M450" s="8">
        <f t="shared" si="18"/>
        <v>7.169999999999999</v>
      </c>
      <c r="N450" t="str">
        <f t="shared" si="19"/>
        <v>Robusta</v>
      </c>
      <c r="O450" t="str">
        <f t="shared" si="20"/>
        <v>Light</v>
      </c>
      <c r="P450" t="str">
        <f>_xlfn.XLOOKUP(Table1[[#This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IF(_xlfn.XLOOKUP('orders '!C451,customers!$A$1:$A$1001,customers!$C$1:$C$1001,,0)=0,"",_xlfn.XLOOKUP('orders '!C451,customers!$A$1:$A$1001,customers!$C$1:$C$1001,,0))</f>
        <v>aharroldch@miibeian.gov.cn</v>
      </c>
      <c r="H451" s="2" t="str">
        <f>_xlfn.XLOOKUP('orders '!C451,customers!$A$1:$A$1001,customers!$G$1:$G$1001,,0)</f>
        <v>United States</v>
      </c>
      <c r="I451" t="str">
        <f>INDEX(products!$A$1:$G$49,MATCH('orders '!$D451,products!$A$1:$A$49,0),MATCH('orders '!I$1,products!$A$1:$G$1,0))</f>
        <v>Rob</v>
      </c>
      <c r="J451" t="str">
        <f>INDEX(products!$A$1:$G$49,MATCH('orders '!$D451,products!$A$1:$A$49,0),MATCH('orders '!J$1,products!$A$1:$G$1,0))</f>
        <v>D</v>
      </c>
      <c r="K451" s="6">
        <f>INDEX(products!$A$1:$G$49,MATCH('orders '!$D451,products!$A$1:$A$49,0),MATCH('orders '!K$1,products!$A$1:$G$1,0))</f>
        <v>0.2</v>
      </c>
      <c r="L451" s="8">
        <f>INDEX(products!$A$1:$G$49,MATCH('orders '!$D451,products!$A$1:$A$49,0),MATCH('orders '!L$1,products!$A$1:$G$1,0))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IF(_xlfn.XLOOKUP('orders '!C452,customers!$A$1:$A$1001,customers!$C$1:$C$1001,,0)=0,"",_xlfn.XLOOKUP('orders '!C452,customers!$A$1:$A$1001,customers!$C$1:$C$1001,,0))</f>
        <v>spamphilonci@mlb.com</v>
      </c>
      <c r="H452" s="2" t="str">
        <f>_xlfn.XLOOKUP('orders '!C452,customers!$A$1:$A$1001,customers!$G$1:$G$1001,,0)</f>
        <v>Ireland</v>
      </c>
      <c r="I452" t="str">
        <f>INDEX(products!$A$1:$G$49,MATCH('orders '!$D452,products!$A$1:$A$49,0),MATCH('orders '!I$1,products!$A$1:$G$1,0))</f>
        <v>Lib</v>
      </c>
      <c r="J452" t="str">
        <f>INDEX(products!$A$1:$G$49,MATCH('orders '!$D452,products!$A$1:$A$49,0),MATCH('orders '!J$1,products!$A$1:$G$1,0))</f>
        <v>L</v>
      </c>
      <c r="K452" s="6">
        <f>INDEX(products!$A$1:$G$49,MATCH('orders '!$D452,products!$A$1:$A$49,0),MATCH('orders '!K$1,products!$A$1:$G$1,0))</f>
        <v>0.2</v>
      </c>
      <c r="L452" s="8">
        <f>INDEX(products!$A$1:$G$49,MATCH('orders '!$D452,products!$A$1:$A$49,0),MATCH('orders '!L$1,products!$A$1:$G$1,0))</f>
        <v>4.7549999999999999</v>
      </c>
      <c r="M452" s="8">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IF(_xlfn.XLOOKUP('orders '!C453,customers!$A$1:$A$1001,customers!$C$1:$C$1001,,0)=0,"",_xlfn.XLOOKUP('orders '!C453,customers!$A$1:$A$1001,customers!$C$1:$C$1001,,0))</f>
        <v>mspurdencj@exblog.jp</v>
      </c>
      <c r="H453" s="2" t="str">
        <f>_xlfn.XLOOKUP('orders '!C453,customers!$A$1:$A$1001,customers!$G$1:$G$1001,,0)</f>
        <v>United States</v>
      </c>
      <c r="I453" t="str">
        <f>INDEX(products!$A$1:$G$49,MATCH('orders '!$D453,products!$A$1:$A$49,0),MATCH('orders '!I$1,products!$A$1:$G$1,0))</f>
        <v>Rob</v>
      </c>
      <c r="J453" t="str">
        <f>INDEX(products!$A$1:$G$49,MATCH('orders '!$D453,products!$A$1:$A$49,0),MATCH('orders '!J$1,products!$A$1:$G$1,0))</f>
        <v>D</v>
      </c>
      <c r="K453" s="6">
        <f>INDEX(products!$A$1:$G$49,MATCH('orders '!$D453,products!$A$1:$A$49,0),MATCH('orders '!K$1,products!$A$1:$G$1,0))</f>
        <v>2.5</v>
      </c>
      <c r="L453" s="8">
        <f>INDEX(products!$A$1:$G$49,MATCH('orders '!$D453,products!$A$1:$A$49,0),MATCH('orders '!L$1,products!$A$1:$G$1,0))</f>
        <v>20.584999999999997</v>
      </c>
      <c r="M453" s="8">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IF(_xlfn.XLOOKUP('orders '!C454,customers!$A$1:$A$1001,customers!$C$1:$C$1001,,0)=0,"",_xlfn.XLOOKUP('orders '!C454,customers!$A$1:$A$1001,customers!$C$1:$C$1001,,0))</f>
        <v>msesonck@census.gov</v>
      </c>
      <c r="H454" s="2" t="str">
        <f>_xlfn.XLOOKUP('orders '!C454,customers!$A$1:$A$1001,customers!$G$1:$G$1001,,0)</f>
        <v>United States</v>
      </c>
      <c r="I454" t="str">
        <f>INDEX(products!$A$1:$G$49,MATCH('orders '!$D454,products!$A$1:$A$49,0),MATCH('orders '!I$1,products!$A$1:$G$1,0))</f>
        <v>Ara</v>
      </c>
      <c r="J454" t="str">
        <f>INDEX(products!$A$1:$G$49,MATCH('orders '!$D454,products!$A$1:$A$49,0),MATCH('orders '!J$1,products!$A$1:$G$1,0))</f>
        <v>L</v>
      </c>
      <c r="K454" s="6">
        <f>INDEX(products!$A$1:$G$49,MATCH('orders '!$D454,products!$A$1:$A$49,0),MATCH('orders '!K$1,products!$A$1:$G$1,0))</f>
        <v>0.2</v>
      </c>
      <c r="L454" s="8">
        <f>INDEX(products!$A$1:$G$49,MATCH('orders '!$D454,products!$A$1:$A$49,0),MATCH('orders '!L$1,products!$A$1:$G$1,0))</f>
        <v>3.8849999999999998</v>
      </c>
      <c r="M454" s="8">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IF(_xlfn.XLOOKUP('orders '!C455,customers!$A$1:$A$1001,customers!$C$1:$C$1001,,0)=0,"",_xlfn.XLOOKUP('orders '!C455,customers!$A$1:$A$1001,customers!$C$1:$C$1001,,0))</f>
        <v>npirronecl@weibo.com</v>
      </c>
      <c r="H455" s="2" t="str">
        <f>_xlfn.XLOOKUP('orders '!C455,customers!$A$1:$A$1001,customers!$G$1:$G$1001,,0)</f>
        <v>United States</v>
      </c>
      <c r="I455" t="str">
        <f>INDEX(products!$A$1:$G$49,MATCH('orders '!$D455,products!$A$1:$A$49,0),MATCH('orders '!I$1,products!$A$1:$G$1,0))</f>
        <v>Lib</v>
      </c>
      <c r="J455" t="str">
        <f>INDEX(products!$A$1:$G$49,MATCH('orders '!$D455,products!$A$1:$A$49,0),MATCH('orders '!J$1,products!$A$1:$G$1,0))</f>
        <v>L</v>
      </c>
      <c r="K455" s="6">
        <f>INDEX(products!$A$1:$G$49,MATCH('orders '!$D455,products!$A$1:$A$49,0),MATCH('orders '!K$1,products!$A$1:$G$1,0))</f>
        <v>0.5</v>
      </c>
      <c r="L455" s="8">
        <f>INDEX(products!$A$1:$G$49,MATCH('orders '!$D455,products!$A$1:$A$49,0),MATCH('orders '!L$1,products!$A$1:$G$1,0))</f>
        <v>9.51</v>
      </c>
      <c r="M455" s="8">
        <f t="shared" si="21"/>
        <v>38.04</v>
      </c>
      <c r="N455" t="str">
        <f t="shared" si="22"/>
        <v>Liberica</v>
      </c>
      <c r="O455" t="str">
        <f t="shared" si="23"/>
        <v>Light</v>
      </c>
      <c r="P455" t="str">
        <f>_xlfn.XLOOKUP(Table1[[#This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IF(_xlfn.XLOOKUP('orders '!C456,customers!$A$1:$A$1001,customers!$C$1:$C$1001,,0)=0,"",_xlfn.XLOOKUP('orders '!C456,customers!$A$1:$A$1001,customers!$C$1:$C$1001,,0))</f>
        <v>rcawleycm@yellowbook.com</v>
      </c>
      <c r="H456" s="2" t="str">
        <f>_xlfn.XLOOKUP('orders '!C456,customers!$A$1:$A$1001,customers!$G$1:$G$1001,,0)</f>
        <v>Ireland</v>
      </c>
      <c r="I456" t="str">
        <f>INDEX(products!$A$1:$G$49,MATCH('orders '!$D456,products!$A$1:$A$49,0),MATCH('orders '!I$1,products!$A$1:$G$1,0))</f>
        <v>Rob</v>
      </c>
      <c r="J456" t="str">
        <f>INDEX(products!$A$1:$G$49,MATCH('orders '!$D456,products!$A$1:$A$49,0),MATCH('orders '!J$1,products!$A$1:$G$1,0))</f>
        <v>D</v>
      </c>
      <c r="K456" s="6">
        <f>INDEX(products!$A$1:$G$49,MATCH('orders '!$D456,products!$A$1:$A$49,0),MATCH('orders '!K$1,products!$A$1:$G$1,0))</f>
        <v>2.5</v>
      </c>
      <c r="L456" s="8">
        <f>INDEX(products!$A$1:$G$49,MATCH('orders '!$D456,products!$A$1:$A$49,0),MATCH('orders '!L$1,products!$A$1:$G$1,0))</f>
        <v>20.584999999999997</v>
      </c>
      <c r="M456" s="8">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IF(_xlfn.XLOOKUP('orders '!C457,customers!$A$1:$A$1001,customers!$C$1:$C$1001,,0)=0,"",_xlfn.XLOOKUP('orders '!C457,customers!$A$1:$A$1001,customers!$C$1:$C$1001,,0))</f>
        <v>sbarribalcn@microsoft.com</v>
      </c>
      <c r="H457" s="2" t="str">
        <f>_xlfn.XLOOKUP('orders '!C457,customers!$A$1:$A$1001,customers!$G$1:$G$1001,,0)</f>
        <v>Ireland</v>
      </c>
      <c r="I457" t="str">
        <f>INDEX(products!$A$1:$G$49,MATCH('orders '!$D457,products!$A$1:$A$49,0),MATCH('orders '!I$1,products!$A$1:$G$1,0))</f>
        <v>Lib</v>
      </c>
      <c r="J457" t="str">
        <f>INDEX(products!$A$1:$G$49,MATCH('orders '!$D457,products!$A$1:$A$49,0),MATCH('orders '!J$1,products!$A$1:$G$1,0))</f>
        <v>L</v>
      </c>
      <c r="K457" s="6">
        <f>INDEX(products!$A$1:$G$49,MATCH('orders '!$D457,products!$A$1:$A$49,0),MATCH('orders '!K$1,products!$A$1:$G$1,0))</f>
        <v>0.2</v>
      </c>
      <c r="L457" s="8">
        <f>INDEX(products!$A$1:$G$49,MATCH('orders '!$D457,products!$A$1:$A$49,0),MATCH('orders '!L$1,products!$A$1:$G$1,0))</f>
        <v>4.7549999999999999</v>
      </c>
      <c r="M457" s="8">
        <f t="shared" si="21"/>
        <v>9.51</v>
      </c>
      <c r="N457" t="str">
        <f t="shared" si="22"/>
        <v>Liberica</v>
      </c>
      <c r="O457" t="str">
        <f t="shared" si="23"/>
        <v>Light</v>
      </c>
      <c r="P457" t="str">
        <f>_xlfn.XLOOKUP(Table1[[#This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IF(_xlfn.XLOOKUP('orders '!C458,customers!$A$1:$A$1001,customers!$C$1:$C$1001,,0)=0,"",_xlfn.XLOOKUP('orders '!C458,customers!$A$1:$A$1001,customers!$C$1:$C$1001,,0))</f>
        <v>aadamidesco@bizjournals.com</v>
      </c>
      <c r="H458" s="2" t="str">
        <f>_xlfn.XLOOKUP('orders '!C458,customers!$A$1:$A$1001,customers!$G$1:$G$1001,,0)</f>
        <v>United Kingdom</v>
      </c>
      <c r="I458" t="str">
        <f>INDEX(products!$A$1:$G$49,MATCH('orders '!$D458,products!$A$1:$A$49,0),MATCH('orders '!I$1,products!$A$1:$G$1,0))</f>
        <v>Rob</v>
      </c>
      <c r="J458" t="str">
        <f>INDEX(products!$A$1:$G$49,MATCH('orders '!$D458,products!$A$1:$A$49,0),MATCH('orders '!J$1,products!$A$1:$G$1,0))</f>
        <v>D</v>
      </c>
      <c r="K458" s="6">
        <f>INDEX(products!$A$1:$G$49,MATCH('orders '!$D458,products!$A$1:$A$49,0),MATCH('orders '!K$1,products!$A$1:$G$1,0))</f>
        <v>2.5</v>
      </c>
      <c r="L458" s="8">
        <f>INDEX(products!$A$1:$G$49,MATCH('orders '!$D458,products!$A$1:$A$49,0),MATCH('orders '!L$1,products!$A$1:$G$1,0))</f>
        <v>20.584999999999997</v>
      </c>
      <c r="M458" s="8">
        <f t="shared" si="21"/>
        <v>41.169999999999995</v>
      </c>
      <c r="N458" t="str">
        <f t="shared" si="22"/>
        <v>Robusta</v>
      </c>
      <c r="O458" t="str">
        <f t="shared" si="23"/>
        <v>Dark</v>
      </c>
      <c r="P458" t="str">
        <f>_xlfn.XLOOKUP(Table1[[#This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IF(_xlfn.XLOOKUP('orders '!C459,customers!$A$1:$A$1001,customers!$C$1:$C$1001,,0)=0,"",_xlfn.XLOOKUP('orders '!C459,customers!$A$1:$A$1001,customers!$C$1:$C$1001,,0))</f>
        <v>cthowescp@craigslist.org</v>
      </c>
      <c r="H459" s="2" t="str">
        <f>_xlfn.XLOOKUP('orders '!C459,customers!$A$1:$A$1001,customers!$G$1:$G$1001,,0)</f>
        <v>United States</v>
      </c>
      <c r="I459" t="str">
        <f>INDEX(products!$A$1:$G$49,MATCH('orders '!$D459,products!$A$1:$A$49,0),MATCH('orders '!I$1,products!$A$1:$G$1,0))</f>
        <v>Lib</v>
      </c>
      <c r="J459" t="str">
        <f>INDEX(products!$A$1:$G$49,MATCH('orders '!$D459,products!$A$1:$A$49,0),MATCH('orders '!J$1,products!$A$1:$G$1,0))</f>
        <v>L</v>
      </c>
      <c r="K459" s="6">
        <f>INDEX(products!$A$1:$G$49,MATCH('orders '!$D459,products!$A$1:$A$49,0),MATCH('orders '!K$1,products!$A$1:$G$1,0))</f>
        <v>0.5</v>
      </c>
      <c r="L459" s="8">
        <f>INDEX(products!$A$1:$G$49,MATCH('orders '!$D459,products!$A$1:$A$49,0),MATCH('orders '!L$1,products!$A$1:$G$1,0))</f>
        <v>9.51</v>
      </c>
      <c r="M459" s="8">
        <f t="shared" si="21"/>
        <v>47.55</v>
      </c>
      <c r="N459" t="str">
        <f t="shared" si="22"/>
        <v>Liberica</v>
      </c>
      <c r="O459" t="str">
        <f t="shared" si="23"/>
        <v>Light</v>
      </c>
      <c r="P459" t="str">
        <f>_xlfn.XLOOKUP(Table1[[#This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IF(_xlfn.XLOOKUP('orders '!C460,customers!$A$1:$A$1001,customers!$C$1:$C$1001,,0)=0,"",_xlfn.XLOOKUP('orders '!C460,customers!$A$1:$A$1001,customers!$C$1:$C$1001,,0))</f>
        <v>rwillowaycq@admin.ch</v>
      </c>
      <c r="H460" s="2" t="str">
        <f>_xlfn.XLOOKUP('orders '!C460,customers!$A$1:$A$1001,customers!$G$1:$G$1001,,0)</f>
        <v>United States</v>
      </c>
      <c r="I460" t="str">
        <f>INDEX(products!$A$1:$G$49,MATCH('orders '!$D460,products!$A$1:$A$49,0),MATCH('orders '!I$1,products!$A$1:$G$1,0))</f>
        <v>Ara</v>
      </c>
      <c r="J460" t="str">
        <f>INDEX(products!$A$1:$G$49,MATCH('orders '!$D460,products!$A$1:$A$49,0),MATCH('orders '!J$1,products!$A$1:$G$1,0))</f>
        <v>M</v>
      </c>
      <c r="K460" s="6">
        <f>INDEX(products!$A$1:$G$49,MATCH('orders '!$D460,products!$A$1:$A$49,0),MATCH('orders '!K$1,products!$A$1:$G$1,0))</f>
        <v>1</v>
      </c>
      <c r="L460" s="8">
        <f>INDEX(products!$A$1:$G$49,MATCH('orders '!$D460,products!$A$1:$A$49,0),MATCH('orders '!L$1,products!$A$1:$G$1,0))</f>
        <v>11.25</v>
      </c>
      <c r="M460" s="8">
        <f t="shared" si="21"/>
        <v>45</v>
      </c>
      <c r="N460" t="str">
        <f t="shared" si="22"/>
        <v>Arabica</v>
      </c>
      <c r="O460" t="str">
        <f t="shared" si="23"/>
        <v>Medium</v>
      </c>
      <c r="P460" t="str">
        <f>_xlfn.XLOOKUP(Table1[[#This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IF(_xlfn.XLOOKUP('orders '!C461,customers!$A$1:$A$1001,customers!$C$1:$C$1001,,0)=0,"",_xlfn.XLOOKUP('orders '!C461,customers!$A$1:$A$1001,customers!$C$1:$C$1001,,0))</f>
        <v>aelwincr@privacy.gov.au</v>
      </c>
      <c r="H461" s="2" t="str">
        <f>_xlfn.XLOOKUP('orders '!C461,customers!$A$1:$A$1001,customers!$G$1:$G$1001,,0)</f>
        <v>United States</v>
      </c>
      <c r="I461" t="str">
        <f>INDEX(products!$A$1:$G$49,MATCH('orders '!$D461,products!$A$1:$A$49,0),MATCH('orders '!I$1,products!$A$1:$G$1,0))</f>
        <v>Lib</v>
      </c>
      <c r="J461" t="str">
        <f>INDEX(products!$A$1:$G$49,MATCH('orders '!$D461,products!$A$1:$A$49,0),MATCH('orders '!J$1,products!$A$1:$G$1,0))</f>
        <v>L</v>
      </c>
      <c r="K461" s="6">
        <f>INDEX(products!$A$1:$G$49,MATCH('orders '!$D461,products!$A$1:$A$49,0),MATCH('orders '!K$1,products!$A$1:$G$1,0))</f>
        <v>0.2</v>
      </c>
      <c r="L461" s="8">
        <f>INDEX(products!$A$1:$G$49,MATCH('orders '!$D461,products!$A$1:$A$49,0),MATCH('orders '!L$1,products!$A$1:$G$1,0))</f>
        <v>4.7549999999999999</v>
      </c>
      <c r="M461" s="8">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IF(_xlfn.XLOOKUP('orders '!C462,customers!$A$1:$A$1001,customers!$C$1:$C$1001,,0)=0,"",_xlfn.XLOOKUP('orders '!C462,customers!$A$1:$A$1001,customers!$C$1:$C$1001,,0))</f>
        <v>abilbrookcs@booking.com</v>
      </c>
      <c r="H462" s="2" t="str">
        <f>_xlfn.XLOOKUP('orders '!C462,customers!$A$1:$A$1001,customers!$G$1:$G$1001,,0)</f>
        <v>Ireland</v>
      </c>
      <c r="I462" t="str">
        <f>INDEX(products!$A$1:$G$49,MATCH('orders '!$D462,products!$A$1:$A$49,0),MATCH('orders '!I$1,products!$A$1:$G$1,0))</f>
        <v>Rob</v>
      </c>
      <c r="J462" t="str">
        <f>INDEX(products!$A$1:$G$49,MATCH('orders '!$D462,products!$A$1:$A$49,0),MATCH('orders '!J$1,products!$A$1:$G$1,0))</f>
        <v>D</v>
      </c>
      <c r="K462" s="6">
        <f>INDEX(products!$A$1:$G$49,MATCH('orders '!$D462,products!$A$1:$A$49,0),MATCH('orders '!K$1,products!$A$1:$G$1,0))</f>
        <v>0.5</v>
      </c>
      <c r="L462" s="8">
        <f>INDEX(products!$A$1:$G$49,MATCH('orders '!$D462,products!$A$1:$A$49,0),MATCH('orders '!L$1,products!$A$1:$G$1,0))</f>
        <v>5.3699999999999992</v>
      </c>
      <c r="M462" s="8">
        <f t="shared" si="21"/>
        <v>16.11</v>
      </c>
      <c r="N462" t="str">
        <f t="shared" si="22"/>
        <v>Robusta</v>
      </c>
      <c r="O462" t="str">
        <f t="shared" si="23"/>
        <v>Dark</v>
      </c>
      <c r="P462" t="str">
        <f>_xlfn.XLOOKUP(Table1[[#This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IF(_xlfn.XLOOKUP('orders '!C463,customers!$A$1:$A$1001,customers!$C$1:$C$1001,,0)=0,"",_xlfn.XLOOKUP('orders '!C463,customers!$A$1:$A$1001,customers!$C$1:$C$1001,,0))</f>
        <v>rmckallct@sakura.ne.jp</v>
      </c>
      <c r="H463" s="2" t="str">
        <f>_xlfn.XLOOKUP('orders '!C463,customers!$A$1:$A$1001,customers!$G$1:$G$1001,,0)</f>
        <v>United Kingdom</v>
      </c>
      <c r="I463" t="str">
        <f>INDEX(products!$A$1:$G$49,MATCH('orders '!$D463,products!$A$1:$A$49,0),MATCH('orders '!I$1,products!$A$1:$G$1,0))</f>
        <v>Rob</v>
      </c>
      <c r="J463" t="str">
        <f>INDEX(products!$A$1:$G$49,MATCH('orders '!$D463,products!$A$1:$A$49,0),MATCH('orders '!J$1,products!$A$1:$G$1,0))</f>
        <v>D</v>
      </c>
      <c r="K463" s="6">
        <f>INDEX(products!$A$1:$G$49,MATCH('orders '!$D463,products!$A$1:$A$49,0),MATCH('orders '!K$1,products!$A$1:$G$1,0))</f>
        <v>0.2</v>
      </c>
      <c r="L463" s="8">
        <f>INDEX(products!$A$1:$G$49,MATCH('orders '!$D463,products!$A$1:$A$49,0),MATCH('orders '!L$1,products!$A$1:$G$1,0))</f>
        <v>2.6849999999999996</v>
      </c>
      <c r="M463" s="8">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IF(_xlfn.XLOOKUP('orders '!C464,customers!$A$1:$A$1001,customers!$C$1:$C$1001,,0)=0,"",_xlfn.XLOOKUP('orders '!C464,customers!$A$1:$A$1001,customers!$C$1:$C$1001,,0))</f>
        <v>bdailecu@vistaprint.com</v>
      </c>
      <c r="H464" s="2" t="str">
        <f>_xlfn.XLOOKUP('orders '!C464,customers!$A$1:$A$1001,customers!$G$1:$G$1001,,0)</f>
        <v>United States</v>
      </c>
      <c r="I464" t="str">
        <f>INDEX(products!$A$1:$G$49,MATCH('orders '!$D464,products!$A$1:$A$49,0),MATCH('orders '!I$1,products!$A$1:$G$1,0))</f>
        <v>Ara</v>
      </c>
      <c r="J464" t="str">
        <f>INDEX(products!$A$1:$G$49,MATCH('orders '!$D464,products!$A$1:$A$49,0),MATCH('orders '!J$1,products!$A$1:$G$1,0))</f>
        <v>D</v>
      </c>
      <c r="K464" s="6">
        <f>INDEX(products!$A$1:$G$49,MATCH('orders '!$D464,products!$A$1:$A$49,0),MATCH('orders '!K$1,products!$A$1:$G$1,0))</f>
        <v>1</v>
      </c>
      <c r="L464" s="8">
        <f>INDEX(products!$A$1:$G$49,MATCH('orders '!$D464,products!$A$1:$A$49,0),MATCH('orders '!L$1,products!$A$1:$G$1,0))</f>
        <v>9.9499999999999993</v>
      </c>
      <c r="M464" s="8">
        <f t="shared" si="21"/>
        <v>49.75</v>
      </c>
      <c r="N464" t="str">
        <f t="shared" si="22"/>
        <v>Arabica</v>
      </c>
      <c r="O464" t="str">
        <f t="shared" si="23"/>
        <v>Dark</v>
      </c>
      <c r="P464" t="str">
        <f>_xlfn.XLOOKUP(Table1[[#This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IF(_xlfn.XLOOKUP('orders '!C465,customers!$A$1:$A$1001,customers!$C$1:$C$1001,,0)=0,"",_xlfn.XLOOKUP('orders '!C465,customers!$A$1:$A$1001,customers!$C$1:$C$1001,,0))</f>
        <v>atrehernecv@state.tx.us</v>
      </c>
      <c r="H465" s="2" t="str">
        <f>_xlfn.XLOOKUP('orders '!C465,customers!$A$1:$A$1001,customers!$G$1:$G$1001,,0)</f>
        <v>Ireland</v>
      </c>
      <c r="I465" t="str">
        <f>INDEX(products!$A$1:$G$49,MATCH('orders '!$D465,products!$A$1:$A$49,0),MATCH('orders '!I$1,products!$A$1:$G$1,0))</f>
        <v>Exc</v>
      </c>
      <c r="J465" t="str">
        <f>INDEX(products!$A$1:$G$49,MATCH('orders '!$D465,products!$A$1:$A$49,0),MATCH('orders '!J$1,products!$A$1:$G$1,0))</f>
        <v>M</v>
      </c>
      <c r="K465" s="6">
        <f>INDEX(products!$A$1:$G$49,MATCH('orders '!$D465,products!$A$1:$A$49,0),MATCH('orders '!K$1,products!$A$1:$G$1,0))</f>
        <v>1</v>
      </c>
      <c r="L465" s="8">
        <f>INDEX(products!$A$1:$G$49,MATCH('orders '!$D465,products!$A$1:$A$49,0),MATCH('orders '!L$1,products!$A$1:$G$1,0))</f>
        <v>13.75</v>
      </c>
      <c r="M465" s="8">
        <f t="shared" si="21"/>
        <v>27.5</v>
      </c>
      <c r="N465" t="str">
        <f t="shared" si="22"/>
        <v>Excelsa</v>
      </c>
      <c r="O465" t="str">
        <f t="shared" si="23"/>
        <v>Medium</v>
      </c>
      <c r="P465" t="str">
        <f>_xlfn.XLOOKUP(Table1[[#This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IF(_xlfn.XLOOKUP('orders '!C466,customers!$A$1:$A$1001,customers!$C$1:$C$1001,,0)=0,"",_xlfn.XLOOKUP('orders '!C466,customers!$A$1:$A$1001,customers!$C$1:$C$1001,,0))</f>
        <v>abrentnallcw@biglobe.ne.jp</v>
      </c>
      <c r="H466" s="2" t="str">
        <f>_xlfn.XLOOKUP('orders '!C466,customers!$A$1:$A$1001,customers!$G$1:$G$1001,,0)</f>
        <v>United Kingdom</v>
      </c>
      <c r="I466" t="str">
        <f>INDEX(products!$A$1:$G$49,MATCH('orders '!$D466,products!$A$1:$A$49,0),MATCH('orders '!I$1,products!$A$1:$G$1,0))</f>
        <v>Lib</v>
      </c>
      <c r="J466" t="str">
        <f>INDEX(products!$A$1:$G$49,MATCH('orders '!$D466,products!$A$1:$A$49,0),MATCH('orders '!J$1,products!$A$1:$G$1,0))</f>
        <v>D</v>
      </c>
      <c r="K466" s="6">
        <f>INDEX(products!$A$1:$G$49,MATCH('orders '!$D466,products!$A$1:$A$49,0),MATCH('orders '!K$1,products!$A$1:$G$1,0))</f>
        <v>2.5</v>
      </c>
      <c r="L466" s="8">
        <f>INDEX(products!$A$1:$G$49,MATCH('orders '!$D466,products!$A$1:$A$49,0),MATCH('orders '!L$1,products!$A$1:$G$1,0))</f>
        <v>29.784999999999997</v>
      </c>
      <c r="M466" s="8">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IF(_xlfn.XLOOKUP('orders '!C467,customers!$A$1:$A$1001,customers!$C$1:$C$1001,,0)=0,"",_xlfn.XLOOKUP('orders '!C467,customers!$A$1:$A$1001,customers!$C$1:$C$1001,,0))</f>
        <v>ddrinkallcx@psu.edu</v>
      </c>
      <c r="H467" s="2" t="str">
        <f>_xlfn.XLOOKUP('orders '!C467,customers!$A$1:$A$1001,customers!$G$1:$G$1001,,0)</f>
        <v>United States</v>
      </c>
      <c r="I467" t="str">
        <f>INDEX(products!$A$1:$G$49,MATCH('orders '!$D467,products!$A$1:$A$49,0),MATCH('orders '!I$1,products!$A$1:$G$1,0))</f>
        <v>Rob</v>
      </c>
      <c r="J467" t="str">
        <f>INDEX(products!$A$1:$G$49,MATCH('orders '!$D467,products!$A$1:$A$49,0),MATCH('orders '!J$1,products!$A$1:$G$1,0))</f>
        <v>D</v>
      </c>
      <c r="K467" s="6">
        <f>INDEX(products!$A$1:$G$49,MATCH('orders '!$D467,products!$A$1:$A$49,0),MATCH('orders '!K$1,products!$A$1:$G$1,0))</f>
        <v>2.5</v>
      </c>
      <c r="L467" s="8">
        <f>INDEX(products!$A$1:$G$49,MATCH('orders '!$D467,products!$A$1:$A$49,0),MATCH('orders '!L$1,products!$A$1:$G$1,0))</f>
        <v>20.584999999999997</v>
      </c>
      <c r="M467" s="8">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IF(_xlfn.XLOOKUP('orders '!C468,customers!$A$1:$A$1001,customers!$C$1:$C$1001,,0)=0,"",_xlfn.XLOOKUP('orders '!C468,customers!$A$1:$A$1001,customers!$C$1:$C$1001,,0))</f>
        <v>dkornelcy@cyberchimps.com</v>
      </c>
      <c r="H468" s="2" t="str">
        <f>_xlfn.XLOOKUP('orders '!C468,customers!$A$1:$A$1001,customers!$G$1:$G$1001,,0)</f>
        <v>United States</v>
      </c>
      <c r="I468" t="str">
        <f>INDEX(products!$A$1:$G$49,MATCH('orders '!$D468,products!$A$1:$A$49,0),MATCH('orders '!I$1,products!$A$1:$G$1,0))</f>
        <v>Ara</v>
      </c>
      <c r="J468" t="str">
        <f>INDEX(products!$A$1:$G$49,MATCH('orders '!$D468,products!$A$1:$A$49,0),MATCH('orders '!J$1,products!$A$1:$G$1,0))</f>
        <v>D</v>
      </c>
      <c r="K468" s="6">
        <f>INDEX(products!$A$1:$G$49,MATCH('orders '!$D468,products!$A$1:$A$49,0),MATCH('orders '!K$1,products!$A$1:$G$1,0))</f>
        <v>0.2</v>
      </c>
      <c r="L468" s="8">
        <f>INDEX(products!$A$1:$G$49,MATCH('orders '!$D468,products!$A$1:$A$49,0),MATCH('orders '!L$1,products!$A$1:$G$1,0))</f>
        <v>2.9849999999999999</v>
      </c>
      <c r="M468" s="8">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IF(_xlfn.XLOOKUP('orders '!C469,customers!$A$1:$A$1001,customers!$C$1:$C$1001,,0)=0,"",_xlfn.XLOOKUP('orders '!C469,customers!$A$1:$A$1001,customers!$C$1:$C$1001,,0))</f>
        <v>rlequeuxcz@newyorker.com</v>
      </c>
      <c r="H469" s="2" t="str">
        <f>_xlfn.XLOOKUP('orders '!C469,customers!$A$1:$A$1001,customers!$G$1:$G$1001,,0)</f>
        <v>United States</v>
      </c>
      <c r="I469" t="str">
        <f>INDEX(products!$A$1:$G$49,MATCH('orders '!$D469,products!$A$1:$A$49,0),MATCH('orders '!I$1,products!$A$1:$G$1,0))</f>
        <v>Ara</v>
      </c>
      <c r="J469" t="str">
        <f>INDEX(products!$A$1:$G$49,MATCH('orders '!$D469,products!$A$1:$A$49,0),MATCH('orders '!J$1,products!$A$1:$G$1,0))</f>
        <v>D</v>
      </c>
      <c r="K469" s="6">
        <f>INDEX(products!$A$1:$G$49,MATCH('orders '!$D469,products!$A$1:$A$49,0),MATCH('orders '!K$1,products!$A$1:$G$1,0))</f>
        <v>0.5</v>
      </c>
      <c r="L469" s="8">
        <f>INDEX(products!$A$1:$G$49,MATCH('orders '!$D469,products!$A$1:$A$49,0),MATCH('orders '!L$1,products!$A$1:$G$1,0))</f>
        <v>5.97</v>
      </c>
      <c r="M469" s="8">
        <f t="shared" si="21"/>
        <v>5.97</v>
      </c>
      <c r="N469" t="str">
        <f t="shared" si="22"/>
        <v>Arabica</v>
      </c>
      <c r="O469" t="str">
        <f t="shared" si="23"/>
        <v>Dark</v>
      </c>
      <c r="P469" t="str">
        <f>_xlfn.XLOOKUP(Table1[[#This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IF(_xlfn.XLOOKUP('orders '!C470,customers!$A$1:$A$1001,customers!$C$1:$C$1001,,0)=0,"",_xlfn.XLOOKUP('orders '!C470,customers!$A$1:$A$1001,customers!$C$1:$C$1001,,0))</f>
        <v>jmccaulld0@parallels.com</v>
      </c>
      <c r="H470" s="2" t="str">
        <f>_xlfn.XLOOKUP('orders '!C470,customers!$A$1:$A$1001,customers!$G$1:$G$1001,,0)</f>
        <v>United States</v>
      </c>
      <c r="I470" t="str">
        <f>INDEX(products!$A$1:$G$49,MATCH('orders '!$D470,products!$A$1:$A$49,0),MATCH('orders '!I$1,products!$A$1:$G$1,0))</f>
        <v>Exc</v>
      </c>
      <c r="J470" t="str">
        <f>INDEX(products!$A$1:$G$49,MATCH('orders '!$D470,products!$A$1:$A$49,0),MATCH('orders '!J$1,products!$A$1:$G$1,0))</f>
        <v>M</v>
      </c>
      <c r="K470" s="6">
        <f>INDEX(products!$A$1:$G$49,MATCH('orders '!$D470,products!$A$1:$A$49,0),MATCH('orders '!K$1,products!$A$1:$G$1,0))</f>
        <v>1</v>
      </c>
      <c r="L470" s="8">
        <f>INDEX(products!$A$1:$G$49,MATCH('orders '!$D470,products!$A$1:$A$49,0),MATCH('orders '!L$1,products!$A$1:$G$1,0))</f>
        <v>13.75</v>
      </c>
      <c r="M470" s="8">
        <f t="shared" si="21"/>
        <v>41.25</v>
      </c>
      <c r="N470" t="str">
        <f t="shared" si="22"/>
        <v>Excelsa</v>
      </c>
      <c r="O470" t="str">
        <f t="shared" si="23"/>
        <v>Medium</v>
      </c>
      <c r="P470" t="str">
        <f>_xlfn.XLOOKUP(Table1[[#This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IF(_xlfn.XLOOKUP('orders '!C471,customers!$A$1:$A$1001,customers!$C$1:$C$1001,,0)=0,"",_xlfn.XLOOKUP('orders '!C471,customers!$A$1:$A$1001,customers!$C$1:$C$1001,,0))</f>
        <v>abrashda@plala.or.jp</v>
      </c>
      <c r="H471" s="2" t="str">
        <f>_xlfn.XLOOKUP('orders '!C471,customers!$A$1:$A$1001,customers!$G$1:$G$1001,,0)</f>
        <v>United States</v>
      </c>
      <c r="I471" t="str">
        <f>INDEX(products!$A$1:$G$49,MATCH('orders '!$D471,products!$A$1:$A$49,0),MATCH('orders '!I$1,products!$A$1:$G$1,0))</f>
        <v>Exc</v>
      </c>
      <c r="J471" t="str">
        <f>INDEX(products!$A$1:$G$49,MATCH('orders '!$D471,products!$A$1:$A$49,0),MATCH('orders '!J$1,products!$A$1:$G$1,0))</f>
        <v>L</v>
      </c>
      <c r="K471" s="6">
        <f>INDEX(products!$A$1:$G$49,MATCH('orders '!$D471,products!$A$1:$A$49,0),MATCH('orders '!K$1,products!$A$1:$G$1,0))</f>
        <v>0.2</v>
      </c>
      <c r="L471" s="8">
        <f>INDEX(products!$A$1:$G$49,MATCH('orders '!$D471,products!$A$1:$A$49,0),MATCH('orders '!L$1,products!$A$1:$G$1,0))</f>
        <v>4.4550000000000001</v>
      </c>
      <c r="M471" s="8">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IF(_xlfn.XLOOKUP('orders '!C472,customers!$A$1:$A$1001,customers!$C$1:$C$1001,,0)=0,"",_xlfn.XLOOKUP('orders '!C472,customers!$A$1:$A$1001,customers!$C$1:$C$1001,,0))</f>
        <v>ahutchinsond2@imgur.com</v>
      </c>
      <c r="H472" s="2" t="str">
        <f>_xlfn.XLOOKUP('orders '!C472,customers!$A$1:$A$1001,customers!$G$1:$G$1001,,0)</f>
        <v>United States</v>
      </c>
      <c r="I472" t="str">
        <f>INDEX(products!$A$1:$G$49,MATCH('orders '!$D472,products!$A$1:$A$49,0),MATCH('orders '!I$1,products!$A$1:$G$1,0))</f>
        <v>Ara</v>
      </c>
      <c r="J472" t="str">
        <f>INDEX(products!$A$1:$G$49,MATCH('orders '!$D472,products!$A$1:$A$49,0),MATCH('orders '!J$1,products!$A$1:$G$1,0))</f>
        <v>M</v>
      </c>
      <c r="K472" s="6">
        <f>INDEX(products!$A$1:$G$49,MATCH('orders '!$D472,products!$A$1:$A$49,0),MATCH('orders '!K$1,products!$A$1:$G$1,0))</f>
        <v>0.5</v>
      </c>
      <c r="L472" s="8">
        <f>INDEX(products!$A$1:$G$49,MATCH('orders '!$D472,products!$A$1:$A$49,0),MATCH('orders '!L$1,products!$A$1:$G$1,0))</f>
        <v>6.75</v>
      </c>
      <c r="M472" s="8">
        <f t="shared" si="21"/>
        <v>6.75</v>
      </c>
      <c r="N472" t="str">
        <f t="shared" si="22"/>
        <v>Arabica</v>
      </c>
      <c r="O472" t="str">
        <f t="shared" si="23"/>
        <v>Medium</v>
      </c>
      <c r="P472" t="str">
        <f>_xlfn.XLOOKUP(Table1[[#This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IF(_xlfn.XLOOKUP('orders '!C473,customers!$A$1:$A$1001,customers!$C$1:$C$1001,,0)=0,"",_xlfn.XLOOKUP('orders '!C473,customers!$A$1:$A$1001,customers!$C$1:$C$1001,,0))</f>
        <v/>
      </c>
      <c r="H473" s="2" t="str">
        <f>_xlfn.XLOOKUP('orders '!C473,customers!$A$1:$A$1001,customers!$G$1:$G$1001,,0)</f>
        <v>United States</v>
      </c>
      <c r="I473" t="str">
        <f>INDEX(products!$A$1:$G$49,MATCH('orders '!$D473,products!$A$1:$A$49,0),MATCH('orders '!I$1,products!$A$1:$G$1,0))</f>
        <v>Lib</v>
      </c>
      <c r="J473" t="str">
        <f>INDEX(products!$A$1:$G$49,MATCH('orders '!$D473,products!$A$1:$A$49,0),MATCH('orders '!J$1,products!$A$1:$G$1,0))</f>
        <v>M</v>
      </c>
      <c r="K473" s="6">
        <f>INDEX(products!$A$1:$G$49,MATCH('orders '!$D473,products!$A$1:$A$49,0),MATCH('orders '!K$1,products!$A$1:$G$1,0))</f>
        <v>2.5</v>
      </c>
      <c r="L473" s="8">
        <f>INDEX(products!$A$1:$G$49,MATCH('orders '!$D473,products!$A$1:$A$49,0),MATCH('orders '!L$1,products!$A$1:$G$1,0))</f>
        <v>33.464999999999996</v>
      </c>
      <c r="M473" s="8">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IF(_xlfn.XLOOKUP('orders '!C474,customers!$A$1:$A$1001,customers!$C$1:$C$1001,,0)=0,"",_xlfn.XLOOKUP('orders '!C474,customers!$A$1:$A$1001,customers!$C$1:$C$1001,,0))</f>
        <v>rdriversd4@hexun.com</v>
      </c>
      <c r="H474" s="2" t="str">
        <f>_xlfn.XLOOKUP('orders '!C474,customers!$A$1:$A$1001,customers!$G$1:$G$1001,,0)</f>
        <v>United States</v>
      </c>
      <c r="I474" t="str">
        <f>INDEX(products!$A$1:$G$49,MATCH('orders '!$D474,products!$A$1:$A$49,0),MATCH('orders '!I$1,products!$A$1:$G$1,0))</f>
        <v>Ara</v>
      </c>
      <c r="J474" t="str">
        <f>INDEX(products!$A$1:$G$49,MATCH('orders '!$D474,products!$A$1:$A$49,0),MATCH('orders '!J$1,products!$A$1:$G$1,0))</f>
        <v>D</v>
      </c>
      <c r="K474" s="6">
        <f>INDEX(products!$A$1:$G$49,MATCH('orders '!$D474,products!$A$1:$A$49,0),MATCH('orders '!K$1,products!$A$1:$G$1,0))</f>
        <v>0.2</v>
      </c>
      <c r="L474" s="8">
        <f>INDEX(products!$A$1:$G$49,MATCH('orders '!$D474,products!$A$1:$A$49,0),MATCH('orders '!L$1,products!$A$1:$G$1,0))</f>
        <v>2.9849999999999999</v>
      </c>
      <c r="M474" s="8">
        <f t="shared" si="21"/>
        <v>5.97</v>
      </c>
      <c r="N474" t="str">
        <f t="shared" si="22"/>
        <v>Arabica</v>
      </c>
      <c r="O474" t="str">
        <f t="shared" si="23"/>
        <v>Dark</v>
      </c>
      <c r="P474" t="str">
        <f>_xlfn.XLOOKUP(Table1[[#This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IF(_xlfn.XLOOKUP('orders '!C475,customers!$A$1:$A$1001,customers!$C$1:$C$1001,,0)=0,"",_xlfn.XLOOKUP('orders '!C475,customers!$A$1:$A$1001,customers!$C$1:$C$1001,,0))</f>
        <v>hzeald5@google.de</v>
      </c>
      <c r="H475" s="2" t="str">
        <f>_xlfn.XLOOKUP('orders '!C475,customers!$A$1:$A$1001,customers!$G$1:$G$1001,,0)</f>
        <v>United States</v>
      </c>
      <c r="I475" t="str">
        <f>INDEX(products!$A$1:$G$49,MATCH('orders '!$D475,products!$A$1:$A$49,0),MATCH('orders '!I$1,products!$A$1:$G$1,0))</f>
        <v>Ara</v>
      </c>
      <c r="J475" t="str">
        <f>INDEX(products!$A$1:$G$49,MATCH('orders '!$D475,products!$A$1:$A$49,0),MATCH('orders '!J$1,products!$A$1:$G$1,0))</f>
        <v>L</v>
      </c>
      <c r="K475" s="6">
        <f>INDEX(products!$A$1:$G$49,MATCH('orders '!$D475,products!$A$1:$A$49,0),MATCH('orders '!K$1,products!$A$1:$G$1,0))</f>
        <v>1</v>
      </c>
      <c r="L475" s="8">
        <f>INDEX(products!$A$1:$G$49,MATCH('orders '!$D475,products!$A$1:$A$49,0),MATCH('orders '!L$1,products!$A$1:$G$1,0))</f>
        <v>12.95</v>
      </c>
      <c r="M475" s="8">
        <f t="shared" si="21"/>
        <v>25.9</v>
      </c>
      <c r="N475" t="str">
        <f t="shared" si="22"/>
        <v>Arabica</v>
      </c>
      <c r="O475" t="str">
        <f t="shared" si="23"/>
        <v>Light</v>
      </c>
      <c r="P475" t="str">
        <f>_xlfn.XLOOKUP(Table1[[#This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IF(_xlfn.XLOOKUP('orders '!C476,customers!$A$1:$A$1001,customers!$C$1:$C$1001,,0)=0,"",_xlfn.XLOOKUP('orders '!C476,customers!$A$1:$A$1001,customers!$C$1:$C$1001,,0))</f>
        <v>gsmallcombed6@ucla.edu</v>
      </c>
      <c r="H476" s="2" t="str">
        <f>_xlfn.XLOOKUP('orders '!C476,customers!$A$1:$A$1001,customers!$G$1:$G$1001,,0)</f>
        <v>Ireland</v>
      </c>
      <c r="I476" t="str">
        <f>INDEX(products!$A$1:$G$49,MATCH('orders '!$D476,products!$A$1:$A$49,0),MATCH('orders '!I$1,products!$A$1:$G$1,0))</f>
        <v>Exc</v>
      </c>
      <c r="J476" t="str">
        <f>INDEX(products!$A$1:$G$49,MATCH('orders '!$D476,products!$A$1:$A$49,0),MATCH('orders '!J$1,products!$A$1:$G$1,0))</f>
        <v>M</v>
      </c>
      <c r="K476" s="6">
        <f>INDEX(products!$A$1:$G$49,MATCH('orders '!$D476,products!$A$1:$A$49,0),MATCH('orders '!K$1,products!$A$1:$G$1,0))</f>
        <v>2.5</v>
      </c>
      <c r="L476" s="8">
        <f>INDEX(products!$A$1:$G$49,MATCH('orders '!$D476,products!$A$1:$A$49,0),MATCH('orders '!L$1,products!$A$1:$G$1,0))</f>
        <v>31.624999999999996</v>
      </c>
      <c r="M476" s="8">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IF(_xlfn.XLOOKUP('orders '!C477,customers!$A$1:$A$1001,customers!$C$1:$C$1001,,0)=0,"",_xlfn.XLOOKUP('orders '!C477,customers!$A$1:$A$1001,customers!$C$1:$C$1001,,0))</f>
        <v>ddibleyd7@feedburner.com</v>
      </c>
      <c r="H477" s="2" t="str">
        <f>_xlfn.XLOOKUP('orders '!C477,customers!$A$1:$A$1001,customers!$G$1:$G$1001,,0)</f>
        <v>United States</v>
      </c>
      <c r="I477" t="str">
        <f>INDEX(products!$A$1:$G$49,MATCH('orders '!$D477,products!$A$1:$A$49,0),MATCH('orders '!I$1,products!$A$1:$G$1,0))</f>
        <v>Lib</v>
      </c>
      <c r="J477" t="str">
        <f>INDEX(products!$A$1:$G$49,MATCH('orders '!$D477,products!$A$1:$A$49,0),MATCH('orders '!J$1,products!$A$1:$G$1,0))</f>
        <v>M</v>
      </c>
      <c r="K477" s="6">
        <f>INDEX(products!$A$1:$G$49,MATCH('orders '!$D477,products!$A$1:$A$49,0),MATCH('orders '!K$1,products!$A$1:$G$1,0))</f>
        <v>0.2</v>
      </c>
      <c r="L477" s="8">
        <f>INDEX(products!$A$1:$G$49,MATCH('orders '!$D477,products!$A$1:$A$49,0),MATCH('orders '!L$1,products!$A$1:$G$1,0))</f>
        <v>4.3650000000000002</v>
      </c>
      <c r="M477" s="8">
        <f t="shared" si="21"/>
        <v>8.73</v>
      </c>
      <c r="N477" t="str">
        <f t="shared" si="22"/>
        <v>Liberica</v>
      </c>
      <c r="O477" t="str">
        <f t="shared" si="23"/>
        <v>Medium</v>
      </c>
      <c r="P477" t="str">
        <f>_xlfn.XLOOKUP(Table1[[#This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IF(_xlfn.XLOOKUP('orders '!C478,customers!$A$1:$A$1001,customers!$C$1:$C$1001,,0)=0,"",_xlfn.XLOOKUP('orders '!C478,customers!$A$1:$A$1001,customers!$C$1:$C$1001,,0))</f>
        <v>gdimitrioud8@chronoengine.com</v>
      </c>
      <c r="H478" s="2" t="str">
        <f>_xlfn.XLOOKUP('orders '!C478,customers!$A$1:$A$1001,customers!$G$1:$G$1001,,0)</f>
        <v>United States</v>
      </c>
      <c r="I478" t="str">
        <f>INDEX(products!$A$1:$G$49,MATCH('orders '!$D478,products!$A$1:$A$49,0),MATCH('orders '!I$1,products!$A$1:$G$1,0))</f>
        <v>Exc</v>
      </c>
      <c r="J478" t="str">
        <f>INDEX(products!$A$1:$G$49,MATCH('orders '!$D478,products!$A$1:$A$49,0),MATCH('orders '!J$1,products!$A$1:$G$1,0))</f>
        <v>L</v>
      </c>
      <c r="K478" s="6">
        <f>INDEX(products!$A$1:$G$49,MATCH('orders '!$D478,products!$A$1:$A$49,0),MATCH('orders '!K$1,products!$A$1:$G$1,0))</f>
        <v>0.2</v>
      </c>
      <c r="L478" s="8">
        <f>INDEX(products!$A$1:$G$49,MATCH('orders '!$D478,products!$A$1:$A$49,0),MATCH('orders '!L$1,products!$A$1:$G$1,0))</f>
        <v>4.4550000000000001</v>
      </c>
      <c r="M478" s="8">
        <f t="shared" si="21"/>
        <v>26.73</v>
      </c>
      <c r="N478" t="str">
        <f t="shared" si="22"/>
        <v>Excelsa</v>
      </c>
      <c r="O478" t="str">
        <f t="shared" si="23"/>
        <v>Light</v>
      </c>
      <c r="P478" t="str">
        <f>_xlfn.XLOOKUP(Table1[[#This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IF(_xlfn.XLOOKUP('orders '!C479,customers!$A$1:$A$1001,customers!$C$1:$C$1001,,0)=0,"",_xlfn.XLOOKUP('orders '!C479,customers!$A$1:$A$1001,customers!$C$1:$C$1001,,0))</f>
        <v>fflanagand9@woothemes.com</v>
      </c>
      <c r="H479" s="2" t="str">
        <f>_xlfn.XLOOKUP('orders '!C479,customers!$A$1:$A$1001,customers!$G$1:$G$1001,,0)</f>
        <v>United States</v>
      </c>
      <c r="I479" t="str">
        <f>INDEX(products!$A$1:$G$49,MATCH('orders '!$D479,products!$A$1:$A$49,0),MATCH('orders '!I$1,products!$A$1:$G$1,0))</f>
        <v>Lib</v>
      </c>
      <c r="J479" t="str">
        <f>INDEX(products!$A$1:$G$49,MATCH('orders '!$D479,products!$A$1:$A$49,0),MATCH('orders '!J$1,products!$A$1:$G$1,0))</f>
        <v>M</v>
      </c>
      <c r="K479" s="6">
        <f>INDEX(products!$A$1:$G$49,MATCH('orders '!$D479,products!$A$1:$A$49,0),MATCH('orders '!K$1,products!$A$1:$G$1,0))</f>
        <v>0.2</v>
      </c>
      <c r="L479" s="8">
        <f>INDEX(products!$A$1:$G$49,MATCH('orders '!$D479,products!$A$1:$A$49,0),MATCH('orders '!L$1,products!$A$1:$G$1,0))</f>
        <v>4.3650000000000002</v>
      </c>
      <c r="M479" s="8">
        <f t="shared" si="21"/>
        <v>26.19</v>
      </c>
      <c r="N479" t="str">
        <f t="shared" si="22"/>
        <v>Liberica</v>
      </c>
      <c r="O479" t="str">
        <f t="shared" si="23"/>
        <v>Medium</v>
      </c>
      <c r="P479" t="str">
        <f>_xlfn.XLOOKUP(Table1[[#This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IF(_xlfn.XLOOKUP('orders '!C480,customers!$A$1:$A$1001,customers!$C$1:$C$1001,,0)=0,"",_xlfn.XLOOKUP('orders '!C480,customers!$A$1:$A$1001,customers!$C$1:$C$1001,,0))</f>
        <v>abrashda@plala.or.jp</v>
      </c>
      <c r="H480" s="2" t="str">
        <f>_xlfn.XLOOKUP('orders '!C480,customers!$A$1:$A$1001,customers!$G$1:$G$1001,,0)</f>
        <v>United States</v>
      </c>
      <c r="I480" t="str">
        <f>INDEX(products!$A$1:$G$49,MATCH('orders '!$D480,products!$A$1:$A$49,0),MATCH('orders '!I$1,products!$A$1:$G$1,0))</f>
        <v>Rob</v>
      </c>
      <c r="J480" t="str">
        <f>INDEX(products!$A$1:$G$49,MATCH('orders '!$D480,products!$A$1:$A$49,0),MATCH('orders '!J$1,products!$A$1:$G$1,0))</f>
        <v>D</v>
      </c>
      <c r="K480" s="6">
        <f>INDEX(products!$A$1:$G$49,MATCH('orders '!$D480,products!$A$1:$A$49,0),MATCH('orders '!K$1,products!$A$1:$G$1,0))</f>
        <v>1</v>
      </c>
      <c r="L480" s="8">
        <f>INDEX(products!$A$1:$G$49,MATCH('orders '!$D480,products!$A$1:$A$49,0),MATCH('orders '!L$1,products!$A$1:$G$1,0))</f>
        <v>8.9499999999999993</v>
      </c>
      <c r="M480" s="8">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IF(_xlfn.XLOOKUP('orders '!C481,customers!$A$1:$A$1001,customers!$C$1:$C$1001,,0)=0,"",_xlfn.XLOOKUP('orders '!C481,customers!$A$1:$A$1001,customers!$C$1:$C$1001,,0))</f>
        <v>abrashda@plala.or.jp</v>
      </c>
      <c r="H481" s="2" t="str">
        <f>_xlfn.XLOOKUP('orders '!C481,customers!$A$1:$A$1001,customers!$G$1:$G$1001,,0)</f>
        <v>United States</v>
      </c>
      <c r="I481" t="str">
        <f>INDEX(products!$A$1:$G$49,MATCH('orders '!$D481,products!$A$1:$A$49,0),MATCH('orders '!I$1,products!$A$1:$G$1,0))</f>
        <v>Exc</v>
      </c>
      <c r="J481" t="str">
        <f>INDEX(products!$A$1:$G$49,MATCH('orders '!$D481,products!$A$1:$A$49,0),MATCH('orders '!J$1,products!$A$1:$G$1,0))</f>
        <v>M</v>
      </c>
      <c r="K481" s="6">
        <f>INDEX(products!$A$1:$G$49,MATCH('orders '!$D481,products!$A$1:$A$49,0),MATCH('orders '!K$1,products!$A$1:$G$1,0))</f>
        <v>2.5</v>
      </c>
      <c r="L481" s="8">
        <f>INDEX(products!$A$1:$G$49,MATCH('orders '!$D481,products!$A$1:$A$49,0),MATCH('orders '!L$1,products!$A$1:$G$1,0))</f>
        <v>31.624999999999996</v>
      </c>
      <c r="M481" s="8">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IF(_xlfn.XLOOKUP('orders '!C482,customers!$A$1:$A$1001,customers!$C$1:$C$1001,,0)=0,"",_xlfn.XLOOKUP('orders '!C482,customers!$A$1:$A$1001,customers!$C$1:$C$1001,,0))</f>
        <v>abrashda@plala.or.jp</v>
      </c>
      <c r="H482" s="2" t="str">
        <f>_xlfn.XLOOKUP('orders '!C482,customers!$A$1:$A$1001,customers!$G$1:$G$1001,,0)</f>
        <v>United States</v>
      </c>
      <c r="I482" t="str">
        <f>INDEX(products!$A$1:$G$49,MATCH('orders '!$D482,products!$A$1:$A$49,0),MATCH('orders '!I$1,products!$A$1:$G$1,0))</f>
        <v>Exc</v>
      </c>
      <c r="J482" t="str">
        <f>INDEX(products!$A$1:$G$49,MATCH('orders '!$D482,products!$A$1:$A$49,0),MATCH('orders '!J$1,products!$A$1:$G$1,0))</f>
        <v>M</v>
      </c>
      <c r="K482" s="6">
        <f>INDEX(products!$A$1:$G$49,MATCH('orders '!$D482,products!$A$1:$A$49,0),MATCH('orders '!K$1,products!$A$1:$G$1,0))</f>
        <v>0.2</v>
      </c>
      <c r="L482" s="8">
        <f>INDEX(products!$A$1:$G$49,MATCH('orders '!$D482,products!$A$1:$A$49,0),MATCH('orders '!L$1,products!$A$1:$G$1,0))</f>
        <v>4.125</v>
      </c>
      <c r="M482" s="8">
        <f t="shared" si="21"/>
        <v>4.125</v>
      </c>
      <c r="N482" t="str">
        <f t="shared" si="22"/>
        <v>Excelsa</v>
      </c>
      <c r="O482" t="str">
        <f t="shared" si="23"/>
        <v>Medium</v>
      </c>
      <c r="P482" t="str">
        <f>_xlfn.XLOOKUP(Table1[[#This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IF(_xlfn.XLOOKUP('orders '!C483,customers!$A$1:$A$1001,customers!$C$1:$C$1001,,0)=0,"",_xlfn.XLOOKUP('orders '!C483,customers!$A$1:$A$1001,customers!$C$1:$C$1001,,0))</f>
        <v>nizhakovdd@aol.com</v>
      </c>
      <c r="H483" s="2" t="str">
        <f>_xlfn.XLOOKUP('orders '!C483,customers!$A$1:$A$1001,customers!$G$1:$G$1001,,0)</f>
        <v>United Kingdom</v>
      </c>
      <c r="I483" t="str">
        <f>INDEX(products!$A$1:$G$49,MATCH('orders '!$D483,products!$A$1:$A$49,0),MATCH('orders '!I$1,products!$A$1:$G$1,0))</f>
        <v>Rob</v>
      </c>
      <c r="J483" t="str">
        <f>INDEX(products!$A$1:$G$49,MATCH('orders '!$D483,products!$A$1:$A$49,0),MATCH('orders '!J$1,products!$A$1:$G$1,0))</f>
        <v>L</v>
      </c>
      <c r="K483" s="6">
        <f>INDEX(products!$A$1:$G$49,MATCH('orders '!$D483,products!$A$1:$A$49,0),MATCH('orders '!K$1,products!$A$1:$G$1,0))</f>
        <v>1</v>
      </c>
      <c r="L483" s="8">
        <f>INDEX(products!$A$1:$G$49,MATCH('orders '!$D483,products!$A$1:$A$49,0),MATCH('orders '!L$1,products!$A$1:$G$1,0))</f>
        <v>11.95</v>
      </c>
      <c r="M483" s="8">
        <f t="shared" si="21"/>
        <v>23.9</v>
      </c>
      <c r="N483" t="str">
        <f t="shared" si="22"/>
        <v>Robusta</v>
      </c>
      <c r="O483" t="str">
        <f t="shared" si="23"/>
        <v>Light</v>
      </c>
      <c r="P483" t="str">
        <f>_xlfn.XLOOKUP(Table1[[#This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IF(_xlfn.XLOOKUP('orders '!C484,customers!$A$1:$A$1001,customers!$C$1:$C$1001,,0)=0,"",_xlfn.XLOOKUP('orders '!C484,customers!$A$1:$A$1001,customers!$C$1:$C$1001,,0))</f>
        <v>skeetsde@answers.com</v>
      </c>
      <c r="H484" s="2" t="str">
        <f>_xlfn.XLOOKUP('orders '!C484,customers!$A$1:$A$1001,customers!$G$1:$G$1001,,0)</f>
        <v>United States</v>
      </c>
      <c r="I484" t="str">
        <f>INDEX(products!$A$1:$G$49,MATCH('orders '!$D484,products!$A$1:$A$49,0),MATCH('orders '!I$1,products!$A$1:$G$1,0))</f>
        <v>Exc</v>
      </c>
      <c r="J484" t="str">
        <f>INDEX(products!$A$1:$G$49,MATCH('orders '!$D484,products!$A$1:$A$49,0),MATCH('orders '!J$1,products!$A$1:$G$1,0))</f>
        <v>D</v>
      </c>
      <c r="K484" s="6">
        <f>INDEX(products!$A$1:$G$49,MATCH('orders '!$D484,products!$A$1:$A$49,0),MATCH('orders '!K$1,products!$A$1:$G$1,0))</f>
        <v>2.5</v>
      </c>
      <c r="L484" s="8">
        <f>INDEX(products!$A$1:$G$49,MATCH('orders '!$D484,products!$A$1:$A$49,0),MATCH('orders '!L$1,products!$A$1:$G$1,0))</f>
        <v>27.945</v>
      </c>
      <c r="M484" s="8">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IF(_xlfn.XLOOKUP('orders '!C485,customers!$A$1:$A$1001,customers!$C$1:$C$1001,,0)=0,"",_xlfn.XLOOKUP('orders '!C485,customers!$A$1:$A$1001,customers!$C$1:$C$1001,,0))</f>
        <v/>
      </c>
      <c r="H485" s="2" t="str">
        <f>_xlfn.XLOOKUP('orders '!C485,customers!$A$1:$A$1001,customers!$G$1:$G$1001,,0)</f>
        <v>United States</v>
      </c>
      <c r="I485" t="str">
        <f>INDEX(products!$A$1:$G$49,MATCH('orders '!$D485,products!$A$1:$A$49,0),MATCH('orders '!I$1,products!$A$1:$G$1,0))</f>
        <v>Lib</v>
      </c>
      <c r="J485" t="str">
        <f>INDEX(products!$A$1:$G$49,MATCH('orders '!$D485,products!$A$1:$A$49,0),MATCH('orders '!J$1,products!$A$1:$G$1,0))</f>
        <v>D</v>
      </c>
      <c r="K485" s="6">
        <f>INDEX(products!$A$1:$G$49,MATCH('orders '!$D485,products!$A$1:$A$49,0),MATCH('orders '!K$1,products!$A$1:$G$1,0))</f>
        <v>2.5</v>
      </c>
      <c r="L485" s="8">
        <f>INDEX(products!$A$1:$G$49,MATCH('orders '!$D485,products!$A$1:$A$49,0),MATCH('orders '!L$1,products!$A$1:$G$1,0))</f>
        <v>29.784999999999997</v>
      </c>
      <c r="M485" s="8">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IF(_xlfn.XLOOKUP('orders '!C486,customers!$A$1:$A$1001,customers!$C$1:$C$1001,,0)=0,"",_xlfn.XLOOKUP('orders '!C486,customers!$A$1:$A$1001,customers!$C$1:$C$1001,,0))</f>
        <v>kcakedg@huffingtonpost.com</v>
      </c>
      <c r="H486" s="2" t="str">
        <f>_xlfn.XLOOKUP('orders '!C486,customers!$A$1:$A$1001,customers!$G$1:$G$1001,,0)</f>
        <v>United States</v>
      </c>
      <c r="I486" t="str">
        <f>INDEX(products!$A$1:$G$49,MATCH('orders '!$D486,products!$A$1:$A$49,0),MATCH('orders '!I$1,products!$A$1:$G$1,0))</f>
        <v>Lib</v>
      </c>
      <c r="J486" t="str">
        <f>INDEX(products!$A$1:$G$49,MATCH('orders '!$D486,products!$A$1:$A$49,0),MATCH('orders '!J$1,products!$A$1:$G$1,0))</f>
        <v>L</v>
      </c>
      <c r="K486" s="6">
        <f>INDEX(products!$A$1:$G$49,MATCH('orders '!$D486,products!$A$1:$A$49,0),MATCH('orders '!K$1,products!$A$1:$G$1,0))</f>
        <v>0.5</v>
      </c>
      <c r="L486" s="8">
        <f>INDEX(products!$A$1:$G$49,MATCH('orders '!$D486,products!$A$1:$A$49,0),MATCH('orders '!L$1,products!$A$1:$G$1,0))</f>
        <v>9.51</v>
      </c>
      <c r="M486" s="8">
        <f t="shared" si="21"/>
        <v>57.06</v>
      </c>
      <c r="N486" t="str">
        <f t="shared" si="22"/>
        <v>Liberica</v>
      </c>
      <c r="O486" t="str">
        <f t="shared" si="23"/>
        <v>Light</v>
      </c>
      <c r="P486" t="str">
        <f>_xlfn.XLOOKUP(Table1[[#This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IF(_xlfn.XLOOKUP('orders '!C487,customers!$A$1:$A$1001,customers!$C$1:$C$1001,,0)=0,"",_xlfn.XLOOKUP('orders '!C487,customers!$A$1:$A$1001,customers!$C$1:$C$1001,,0))</f>
        <v>mhanseddh@instagram.com</v>
      </c>
      <c r="H487" s="2" t="str">
        <f>_xlfn.XLOOKUP('orders '!C487,customers!$A$1:$A$1001,customers!$G$1:$G$1001,,0)</f>
        <v>Ireland</v>
      </c>
      <c r="I487" t="str">
        <f>INDEX(products!$A$1:$G$49,MATCH('orders '!$D487,products!$A$1:$A$49,0),MATCH('orders '!I$1,products!$A$1:$G$1,0))</f>
        <v>Rob</v>
      </c>
      <c r="J487" t="str">
        <f>INDEX(products!$A$1:$G$49,MATCH('orders '!$D487,products!$A$1:$A$49,0),MATCH('orders '!J$1,products!$A$1:$G$1,0))</f>
        <v>L</v>
      </c>
      <c r="K487" s="6">
        <f>INDEX(products!$A$1:$G$49,MATCH('orders '!$D487,products!$A$1:$A$49,0),MATCH('orders '!K$1,products!$A$1:$G$1,0))</f>
        <v>0.2</v>
      </c>
      <c r="L487" s="8">
        <f>INDEX(products!$A$1:$G$49,MATCH('orders '!$D487,products!$A$1:$A$49,0),MATCH('orders '!L$1,products!$A$1:$G$1,0))</f>
        <v>3.5849999999999995</v>
      </c>
      <c r="M487" s="8">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IF(_xlfn.XLOOKUP('orders '!C488,customers!$A$1:$A$1001,customers!$C$1:$C$1001,,0)=0,"",_xlfn.XLOOKUP('orders '!C488,customers!$A$1:$A$1001,customers!$C$1:$C$1001,,0))</f>
        <v>fkienleindi@trellian.com</v>
      </c>
      <c r="H488" s="2" t="str">
        <f>_xlfn.XLOOKUP('orders '!C488,customers!$A$1:$A$1001,customers!$G$1:$G$1001,,0)</f>
        <v>Ireland</v>
      </c>
      <c r="I488" t="str">
        <f>INDEX(products!$A$1:$G$49,MATCH('orders '!$D488,products!$A$1:$A$49,0),MATCH('orders '!I$1,products!$A$1:$G$1,0))</f>
        <v>Lib</v>
      </c>
      <c r="J488" t="str">
        <f>INDEX(products!$A$1:$G$49,MATCH('orders '!$D488,products!$A$1:$A$49,0),MATCH('orders '!J$1,products!$A$1:$G$1,0))</f>
        <v>M</v>
      </c>
      <c r="K488" s="6">
        <f>INDEX(products!$A$1:$G$49,MATCH('orders '!$D488,products!$A$1:$A$49,0),MATCH('orders '!K$1,products!$A$1:$G$1,0))</f>
        <v>0.5</v>
      </c>
      <c r="L488" s="8">
        <f>INDEX(products!$A$1:$G$49,MATCH('orders '!$D488,products!$A$1:$A$49,0),MATCH('orders '!L$1,products!$A$1:$G$1,0))</f>
        <v>8.73</v>
      </c>
      <c r="M488" s="8">
        <f t="shared" si="21"/>
        <v>52.38</v>
      </c>
      <c r="N488" t="str">
        <f t="shared" si="22"/>
        <v>Liberica</v>
      </c>
      <c r="O488" t="str">
        <f t="shared" si="23"/>
        <v>Medium</v>
      </c>
      <c r="P488" t="str">
        <f>_xlfn.XLOOKUP(Table1[[#This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IF(_xlfn.XLOOKUP('orders '!C489,customers!$A$1:$A$1001,customers!$C$1:$C$1001,,0)=0,"",_xlfn.XLOOKUP('orders '!C489,customers!$A$1:$A$1001,customers!$C$1:$C$1001,,0))</f>
        <v>kegglestonedj@sphinn.com</v>
      </c>
      <c r="H489" s="2" t="str">
        <f>_xlfn.XLOOKUP('orders '!C489,customers!$A$1:$A$1001,customers!$G$1:$G$1001,,0)</f>
        <v>Ireland</v>
      </c>
      <c r="I489" t="str">
        <f>INDEX(products!$A$1:$G$49,MATCH('orders '!$D489,products!$A$1:$A$49,0),MATCH('orders '!I$1,products!$A$1:$G$1,0))</f>
        <v>Exc</v>
      </c>
      <c r="J489" t="str">
        <f>INDEX(products!$A$1:$G$49,MATCH('orders '!$D489,products!$A$1:$A$49,0),MATCH('orders '!J$1,products!$A$1:$G$1,0))</f>
        <v>D</v>
      </c>
      <c r="K489" s="6">
        <f>INDEX(products!$A$1:$G$49,MATCH('orders '!$D489,products!$A$1:$A$49,0),MATCH('orders '!K$1,products!$A$1:$G$1,0))</f>
        <v>1</v>
      </c>
      <c r="L489" s="8">
        <f>INDEX(products!$A$1:$G$49,MATCH('orders '!$D489,products!$A$1:$A$49,0),MATCH('orders '!L$1,products!$A$1:$G$1,0))</f>
        <v>12.15</v>
      </c>
      <c r="M489" s="8">
        <f t="shared" si="21"/>
        <v>72.900000000000006</v>
      </c>
      <c r="N489" t="str">
        <f t="shared" si="22"/>
        <v>Excelsa</v>
      </c>
      <c r="O489" t="str">
        <f t="shared" si="23"/>
        <v>Dark</v>
      </c>
      <c r="P489" t="str">
        <f>_xlfn.XLOOKUP(Table1[[#This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IF(_xlfn.XLOOKUP('orders '!C490,customers!$A$1:$A$1001,customers!$C$1:$C$1001,,0)=0,"",_xlfn.XLOOKUP('orders '!C490,customers!$A$1:$A$1001,customers!$C$1:$C$1001,,0))</f>
        <v>bsemkinsdk@unc.edu</v>
      </c>
      <c r="H490" s="2" t="str">
        <f>_xlfn.XLOOKUP('orders '!C490,customers!$A$1:$A$1001,customers!$G$1:$G$1001,,0)</f>
        <v>Ireland</v>
      </c>
      <c r="I490" t="str">
        <f>INDEX(products!$A$1:$G$49,MATCH('orders '!$D490,products!$A$1:$A$49,0),MATCH('orders '!I$1,products!$A$1:$G$1,0))</f>
        <v>Rob</v>
      </c>
      <c r="J490" t="str">
        <f>INDEX(products!$A$1:$G$49,MATCH('orders '!$D490,products!$A$1:$A$49,0),MATCH('orders '!J$1,products!$A$1:$G$1,0))</f>
        <v>M</v>
      </c>
      <c r="K490" s="6">
        <f>INDEX(products!$A$1:$G$49,MATCH('orders '!$D490,products!$A$1:$A$49,0),MATCH('orders '!K$1,products!$A$1:$G$1,0))</f>
        <v>0.2</v>
      </c>
      <c r="L490" s="8">
        <f>INDEX(products!$A$1:$G$49,MATCH('orders '!$D490,products!$A$1:$A$49,0),MATCH('orders '!L$1,products!$A$1:$G$1,0))</f>
        <v>2.9849999999999999</v>
      </c>
      <c r="M490" s="8">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IF(_xlfn.XLOOKUP('orders '!C491,customers!$A$1:$A$1001,customers!$C$1:$C$1001,,0)=0,"",_xlfn.XLOOKUP('orders '!C491,customers!$A$1:$A$1001,customers!$C$1:$C$1001,,0))</f>
        <v>slorenzettidl@is.gd</v>
      </c>
      <c r="H491" s="2" t="str">
        <f>_xlfn.XLOOKUP('orders '!C491,customers!$A$1:$A$1001,customers!$G$1:$G$1001,,0)</f>
        <v>United States</v>
      </c>
      <c r="I491" t="str">
        <f>INDEX(products!$A$1:$G$49,MATCH('orders '!$D491,products!$A$1:$A$49,0),MATCH('orders '!I$1,products!$A$1:$G$1,0))</f>
        <v>Lib</v>
      </c>
      <c r="J491" t="str">
        <f>INDEX(products!$A$1:$G$49,MATCH('orders '!$D491,products!$A$1:$A$49,0),MATCH('orders '!J$1,products!$A$1:$G$1,0))</f>
        <v>L</v>
      </c>
      <c r="K491" s="6">
        <f>INDEX(products!$A$1:$G$49,MATCH('orders '!$D491,products!$A$1:$A$49,0),MATCH('orders '!K$1,products!$A$1:$G$1,0))</f>
        <v>1</v>
      </c>
      <c r="L491" s="8">
        <f>INDEX(products!$A$1:$G$49,MATCH('orders '!$D491,products!$A$1:$A$49,0),MATCH('orders '!L$1,products!$A$1:$G$1,0))</f>
        <v>15.85</v>
      </c>
      <c r="M491" s="8">
        <f t="shared" si="21"/>
        <v>95.1</v>
      </c>
      <c r="N491" t="str">
        <f t="shared" si="22"/>
        <v>Liberica</v>
      </c>
      <c r="O491" t="str">
        <f t="shared" si="23"/>
        <v>Light</v>
      </c>
      <c r="P491" t="str">
        <f>_xlfn.XLOOKUP(Table1[[#This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IF(_xlfn.XLOOKUP('orders '!C492,customers!$A$1:$A$1001,customers!$C$1:$C$1001,,0)=0,"",_xlfn.XLOOKUP('orders '!C492,customers!$A$1:$A$1001,customers!$C$1:$C$1001,,0))</f>
        <v>bgiannazzidm@apple.com</v>
      </c>
      <c r="H492" s="2" t="str">
        <f>_xlfn.XLOOKUP('orders '!C492,customers!$A$1:$A$1001,customers!$G$1:$G$1001,,0)</f>
        <v>United States</v>
      </c>
      <c r="I492" t="str">
        <f>INDEX(products!$A$1:$G$49,MATCH('orders '!$D492,products!$A$1:$A$49,0),MATCH('orders '!I$1,products!$A$1:$G$1,0))</f>
        <v>Lib</v>
      </c>
      <c r="J492" t="str">
        <f>INDEX(products!$A$1:$G$49,MATCH('orders '!$D492,products!$A$1:$A$49,0),MATCH('orders '!J$1,products!$A$1:$G$1,0))</f>
        <v>D</v>
      </c>
      <c r="K492" s="6">
        <f>INDEX(products!$A$1:$G$49,MATCH('orders '!$D492,products!$A$1:$A$49,0),MATCH('orders '!K$1,products!$A$1:$G$1,0))</f>
        <v>0.5</v>
      </c>
      <c r="L492" s="8">
        <f>INDEX(products!$A$1:$G$49,MATCH('orders '!$D492,products!$A$1:$A$49,0),MATCH('orders '!L$1,products!$A$1:$G$1,0))</f>
        <v>7.77</v>
      </c>
      <c r="M492" s="8">
        <f t="shared" si="21"/>
        <v>15.54</v>
      </c>
      <c r="N492" t="str">
        <f t="shared" si="22"/>
        <v>Liberica</v>
      </c>
      <c r="O492" t="str">
        <f t="shared" si="23"/>
        <v>Dark</v>
      </c>
      <c r="P492" t="str">
        <f>_xlfn.XLOOKUP(Table1[[#This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IF(_xlfn.XLOOKUP('orders '!C493,customers!$A$1:$A$1001,customers!$C$1:$C$1001,,0)=0,"",_xlfn.XLOOKUP('orders '!C493,customers!$A$1:$A$1001,customers!$C$1:$C$1001,,0))</f>
        <v/>
      </c>
      <c r="H493" s="2" t="str">
        <f>_xlfn.XLOOKUP('orders '!C493,customers!$A$1:$A$1001,customers!$G$1:$G$1001,,0)</f>
        <v>United States</v>
      </c>
      <c r="I493" t="str">
        <f>INDEX(products!$A$1:$G$49,MATCH('orders '!$D493,products!$A$1:$A$49,0),MATCH('orders '!I$1,products!$A$1:$G$1,0))</f>
        <v>Lib</v>
      </c>
      <c r="J493" t="str">
        <f>INDEX(products!$A$1:$G$49,MATCH('orders '!$D493,products!$A$1:$A$49,0),MATCH('orders '!J$1,products!$A$1:$G$1,0))</f>
        <v>D</v>
      </c>
      <c r="K493" s="6">
        <f>INDEX(products!$A$1:$G$49,MATCH('orders '!$D493,products!$A$1:$A$49,0),MATCH('orders '!K$1,products!$A$1:$G$1,0))</f>
        <v>0.2</v>
      </c>
      <c r="L493" s="8">
        <f>INDEX(products!$A$1:$G$49,MATCH('orders '!$D493,products!$A$1:$A$49,0),MATCH('orders '!L$1,products!$A$1:$G$1,0))</f>
        <v>3.8849999999999998</v>
      </c>
      <c r="M493" s="8">
        <f t="shared" si="21"/>
        <v>23.31</v>
      </c>
      <c r="N493" t="str">
        <f t="shared" si="22"/>
        <v>Liberica</v>
      </c>
      <c r="O493" t="str">
        <f t="shared" si="23"/>
        <v>Dark</v>
      </c>
      <c r="P493" t="str">
        <f>_xlfn.XLOOKUP(Table1[[#This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IF(_xlfn.XLOOKUP('orders '!C494,customers!$A$1:$A$1001,customers!$C$1:$C$1001,,0)=0,"",_xlfn.XLOOKUP('orders '!C494,customers!$A$1:$A$1001,customers!$C$1:$C$1001,,0))</f>
        <v>ulethbrigdo@hc360.com</v>
      </c>
      <c r="H494" s="2" t="str">
        <f>_xlfn.XLOOKUP('orders '!C494,customers!$A$1:$A$1001,customers!$G$1:$G$1001,,0)</f>
        <v>United States</v>
      </c>
      <c r="I494" t="str">
        <f>INDEX(products!$A$1:$G$49,MATCH('orders '!$D494,products!$A$1:$A$49,0),MATCH('orders '!I$1,products!$A$1:$G$1,0))</f>
        <v>Exc</v>
      </c>
      <c r="J494" t="str">
        <f>INDEX(products!$A$1:$G$49,MATCH('orders '!$D494,products!$A$1:$A$49,0),MATCH('orders '!J$1,products!$A$1:$G$1,0))</f>
        <v>M</v>
      </c>
      <c r="K494" s="6">
        <f>INDEX(products!$A$1:$G$49,MATCH('orders '!$D494,products!$A$1:$A$49,0),MATCH('orders '!K$1,products!$A$1:$G$1,0))</f>
        <v>0.2</v>
      </c>
      <c r="L494" s="8">
        <f>INDEX(products!$A$1:$G$49,MATCH('orders '!$D494,products!$A$1:$A$49,0),MATCH('orders '!L$1,products!$A$1:$G$1,0))</f>
        <v>4.125</v>
      </c>
      <c r="M494" s="8">
        <f t="shared" si="21"/>
        <v>4.125</v>
      </c>
      <c r="N494" t="str">
        <f t="shared" si="22"/>
        <v>Excelsa</v>
      </c>
      <c r="O494" t="str">
        <f t="shared" si="23"/>
        <v>Medium</v>
      </c>
      <c r="P494" t="str">
        <f>_xlfn.XLOOKUP(Table1[[#This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IF(_xlfn.XLOOKUP('orders '!C495,customers!$A$1:$A$1001,customers!$C$1:$C$1001,,0)=0,"",_xlfn.XLOOKUP('orders '!C495,customers!$A$1:$A$1001,customers!$C$1:$C$1001,,0))</f>
        <v>sfarnishdp@dmoz.org</v>
      </c>
      <c r="H495" s="2" t="str">
        <f>_xlfn.XLOOKUP('orders '!C495,customers!$A$1:$A$1001,customers!$G$1:$G$1001,,0)</f>
        <v>United Kingdom</v>
      </c>
      <c r="I495" t="str">
        <f>INDEX(products!$A$1:$G$49,MATCH('orders '!$D495,products!$A$1:$A$49,0),MATCH('orders '!I$1,products!$A$1:$G$1,0))</f>
        <v>Rob</v>
      </c>
      <c r="J495" t="str">
        <f>INDEX(products!$A$1:$G$49,MATCH('orders '!$D495,products!$A$1:$A$49,0),MATCH('orders '!J$1,products!$A$1:$G$1,0))</f>
        <v>M</v>
      </c>
      <c r="K495" s="6">
        <f>INDEX(products!$A$1:$G$49,MATCH('orders '!$D495,products!$A$1:$A$49,0),MATCH('orders '!K$1,products!$A$1:$G$1,0))</f>
        <v>0.5</v>
      </c>
      <c r="L495" s="8">
        <f>INDEX(products!$A$1:$G$49,MATCH('orders '!$D495,products!$A$1:$A$49,0),MATCH('orders '!L$1,products!$A$1:$G$1,0))</f>
        <v>5.97</v>
      </c>
      <c r="M495" s="8">
        <f t="shared" si="21"/>
        <v>35.82</v>
      </c>
      <c r="N495" t="str">
        <f t="shared" si="22"/>
        <v>Robusta</v>
      </c>
      <c r="O495" t="str">
        <f t="shared" si="23"/>
        <v>Medium</v>
      </c>
      <c r="P495" t="str">
        <f>_xlfn.XLOOKUP(Table1[[#This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IF(_xlfn.XLOOKUP('orders '!C496,customers!$A$1:$A$1001,customers!$C$1:$C$1001,,0)=0,"",_xlfn.XLOOKUP('orders '!C496,customers!$A$1:$A$1001,customers!$C$1:$C$1001,,0))</f>
        <v>fjecockdq@unicef.org</v>
      </c>
      <c r="H496" s="2" t="str">
        <f>_xlfn.XLOOKUP('orders '!C496,customers!$A$1:$A$1001,customers!$G$1:$G$1001,,0)</f>
        <v>United States</v>
      </c>
      <c r="I496" t="str">
        <f>INDEX(products!$A$1:$G$49,MATCH('orders '!$D496,products!$A$1:$A$49,0),MATCH('orders '!I$1,products!$A$1:$G$1,0))</f>
        <v>Lib</v>
      </c>
      <c r="J496" t="str">
        <f>INDEX(products!$A$1:$G$49,MATCH('orders '!$D496,products!$A$1:$A$49,0),MATCH('orders '!J$1,products!$A$1:$G$1,0))</f>
        <v>L</v>
      </c>
      <c r="K496" s="6">
        <f>INDEX(products!$A$1:$G$49,MATCH('orders '!$D496,products!$A$1:$A$49,0),MATCH('orders '!K$1,products!$A$1:$G$1,0))</f>
        <v>1</v>
      </c>
      <c r="L496" s="8">
        <f>INDEX(products!$A$1:$G$49,MATCH('orders '!$D496,products!$A$1:$A$49,0),MATCH('orders '!L$1,products!$A$1:$G$1,0))</f>
        <v>15.85</v>
      </c>
      <c r="M496" s="8">
        <f t="shared" si="21"/>
        <v>31.7</v>
      </c>
      <c r="N496" t="str">
        <f t="shared" si="22"/>
        <v>Liberica</v>
      </c>
      <c r="O496" t="str">
        <f t="shared" si="23"/>
        <v>Light</v>
      </c>
      <c r="P496" t="str">
        <f>_xlfn.XLOOKUP(Table1[[#This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IF(_xlfn.XLOOKUP('orders '!C497,customers!$A$1:$A$1001,customers!$C$1:$C$1001,,0)=0,"",_xlfn.XLOOKUP('orders '!C497,customers!$A$1:$A$1001,customers!$C$1:$C$1001,,0))</f>
        <v/>
      </c>
      <c r="H497" s="2" t="str">
        <f>_xlfn.XLOOKUP('orders '!C497,customers!$A$1:$A$1001,customers!$G$1:$G$1001,,0)</f>
        <v>United States</v>
      </c>
      <c r="I497" t="str">
        <f>INDEX(products!$A$1:$G$49,MATCH('orders '!$D497,products!$A$1:$A$49,0),MATCH('orders '!I$1,products!$A$1:$G$1,0))</f>
        <v>Lib</v>
      </c>
      <c r="J497" t="str">
        <f>INDEX(products!$A$1:$G$49,MATCH('orders '!$D497,products!$A$1:$A$49,0),MATCH('orders '!J$1,products!$A$1:$G$1,0))</f>
        <v>L</v>
      </c>
      <c r="K497" s="6">
        <f>INDEX(products!$A$1:$G$49,MATCH('orders '!$D497,products!$A$1:$A$49,0),MATCH('orders '!K$1,products!$A$1:$G$1,0))</f>
        <v>1</v>
      </c>
      <c r="L497" s="8">
        <f>INDEX(products!$A$1:$G$49,MATCH('orders '!$D497,products!$A$1:$A$49,0),MATCH('orders '!L$1,products!$A$1:$G$1,0))</f>
        <v>15.85</v>
      </c>
      <c r="M497" s="8">
        <f t="shared" si="21"/>
        <v>79.25</v>
      </c>
      <c r="N497" t="str">
        <f t="shared" si="22"/>
        <v>Liberica</v>
      </c>
      <c r="O497" t="str">
        <f t="shared" si="23"/>
        <v>Light</v>
      </c>
      <c r="P497" t="str">
        <f>_xlfn.XLOOKUP(Table1[[#This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IF(_xlfn.XLOOKUP('orders '!C498,customers!$A$1:$A$1001,customers!$C$1:$C$1001,,0)=0,"",_xlfn.XLOOKUP('orders '!C498,customers!$A$1:$A$1001,customers!$C$1:$C$1001,,0))</f>
        <v>hpallisterds@ning.com</v>
      </c>
      <c r="H498" s="2" t="str">
        <f>_xlfn.XLOOKUP('orders '!C498,customers!$A$1:$A$1001,customers!$G$1:$G$1001,,0)</f>
        <v>United States</v>
      </c>
      <c r="I498" t="str">
        <f>INDEX(products!$A$1:$G$49,MATCH('orders '!$D498,products!$A$1:$A$49,0),MATCH('orders '!I$1,products!$A$1:$G$1,0))</f>
        <v>Exc</v>
      </c>
      <c r="J498" t="str">
        <f>INDEX(products!$A$1:$G$49,MATCH('orders '!$D498,products!$A$1:$A$49,0),MATCH('orders '!J$1,products!$A$1:$G$1,0))</f>
        <v>D</v>
      </c>
      <c r="K498" s="6">
        <f>INDEX(products!$A$1:$G$49,MATCH('orders '!$D498,products!$A$1:$A$49,0),MATCH('orders '!K$1,products!$A$1:$G$1,0))</f>
        <v>0.2</v>
      </c>
      <c r="L498" s="8">
        <f>INDEX(products!$A$1:$G$49,MATCH('orders '!$D498,products!$A$1:$A$49,0),MATCH('orders '!L$1,products!$A$1:$G$1,0))</f>
        <v>3.645</v>
      </c>
      <c r="M498" s="8">
        <f t="shared" si="21"/>
        <v>10.935</v>
      </c>
      <c r="N498" t="str">
        <f t="shared" si="22"/>
        <v>Excelsa</v>
      </c>
      <c r="O498" t="str">
        <f t="shared" si="23"/>
        <v>Dark</v>
      </c>
      <c r="P498" t="str">
        <f>_xlfn.XLOOKUP(Table1[[#This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IF(_xlfn.XLOOKUP('orders '!C499,customers!$A$1:$A$1001,customers!$C$1:$C$1001,,0)=0,"",_xlfn.XLOOKUP('orders '!C499,customers!$A$1:$A$1001,customers!$C$1:$C$1001,,0))</f>
        <v>cmershdt@drupal.org</v>
      </c>
      <c r="H499" s="2" t="str">
        <f>_xlfn.XLOOKUP('orders '!C499,customers!$A$1:$A$1001,customers!$G$1:$G$1001,,0)</f>
        <v>Ireland</v>
      </c>
      <c r="I499" t="str">
        <f>INDEX(products!$A$1:$G$49,MATCH('orders '!$D499,products!$A$1:$A$49,0),MATCH('orders '!I$1,products!$A$1:$G$1,0))</f>
        <v>Ara</v>
      </c>
      <c r="J499" t="str">
        <f>INDEX(products!$A$1:$G$49,MATCH('orders '!$D499,products!$A$1:$A$49,0),MATCH('orders '!J$1,products!$A$1:$G$1,0))</f>
        <v>D</v>
      </c>
      <c r="K499" s="6">
        <f>INDEX(products!$A$1:$G$49,MATCH('orders '!$D499,products!$A$1:$A$49,0),MATCH('orders '!K$1,products!$A$1:$G$1,0))</f>
        <v>1</v>
      </c>
      <c r="L499" s="8">
        <f>INDEX(products!$A$1:$G$49,MATCH('orders '!$D499,products!$A$1:$A$49,0),MATCH('orders '!L$1,products!$A$1:$G$1,0))</f>
        <v>9.9499999999999993</v>
      </c>
      <c r="M499" s="8">
        <f t="shared" si="21"/>
        <v>39.799999999999997</v>
      </c>
      <c r="N499" t="str">
        <f t="shared" si="22"/>
        <v>Arabica</v>
      </c>
      <c r="O499" t="str">
        <f t="shared" si="23"/>
        <v>Dark</v>
      </c>
      <c r="P499" t="str">
        <f>_xlfn.XLOOKUP(Table1[[#This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IF(_xlfn.XLOOKUP('orders '!C500,customers!$A$1:$A$1001,customers!$C$1:$C$1001,,0)=0,"",_xlfn.XLOOKUP('orders '!C500,customers!$A$1:$A$1001,customers!$C$1:$C$1001,,0))</f>
        <v>murione5@alexa.com</v>
      </c>
      <c r="H500" s="2" t="str">
        <f>_xlfn.XLOOKUP('orders '!C500,customers!$A$1:$A$1001,customers!$G$1:$G$1001,,0)</f>
        <v>Ireland</v>
      </c>
      <c r="I500" t="str">
        <f>INDEX(products!$A$1:$G$49,MATCH('orders '!$D500,products!$A$1:$A$49,0),MATCH('orders '!I$1,products!$A$1:$G$1,0))</f>
        <v>Rob</v>
      </c>
      <c r="J500" t="str">
        <f>INDEX(products!$A$1:$G$49,MATCH('orders '!$D500,products!$A$1:$A$49,0),MATCH('orders '!J$1,products!$A$1:$G$1,0))</f>
        <v>M</v>
      </c>
      <c r="K500" s="6">
        <f>INDEX(products!$A$1:$G$49,MATCH('orders '!$D500,products!$A$1:$A$49,0),MATCH('orders '!K$1,products!$A$1:$G$1,0))</f>
        <v>1</v>
      </c>
      <c r="L500" s="8">
        <f>INDEX(products!$A$1:$G$49,MATCH('orders '!$D500,products!$A$1:$A$49,0),MATCH('orders '!L$1,products!$A$1:$G$1,0))</f>
        <v>9.9499999999999993</v>
      </c>
      <c r="M500" s="8">
        <f t="shared" si="21"/>
        <v>49.75</v>
      </c>
      <c r="N500" t="str">
        <f t="shared" si="22"/>
        <v>Robusta</v>
      </c>
      <c r="O500" t="str">
        <f t="shared" si="23"/>
        <v>Medium</v>
      </c>
      <c r="P500" t="str">
        <f>_xlfn.XLOOKUP(Table1[[#This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IF(_xlfn.XLOOKUP('orders '!C501,customers!$A$1:$A$1001,customers!$C$1:$C$1001,,0)=0,"",_xlfn.XLOOKUP('orders '!C501,customers!$A$1:$A$1001,customers!$C$1:$C$1001,,0))</f>
        <v/>
      </c>
      <c r="H501" s="2" t="str">
        <f>_xlfn.XLOOKUP('orders '!C501,customers!$A$1:$A$1001,customers!$G$1:$G$1001,,0)</f>
        <v>Ireland</v>
      </c>
      <c r="I501" t="str">
        <f>INDEX(products!$A$1:$G$49,MATCH('orders '!$D501,products!$A$1:$A$49,0),MATCH('orders '!I$1,products!$A$1:$G$1,0))</f>
        <v>Rob</v>
      </c>
      <c r="J501" t="str">
        <f>INDEX(products!$A$1:$G$49,MATCH('orders '!$D501,products!$A$1:$A$49,0),MATCH('orders '!J$1,products!$A$1:$G$1,0))</f>
        <v>D</v>
      </c>
      <c r="K501" s="6">
        <f>INDEX(products!$A$1:$G$49,MATCH('orders '!$D501,products!$A$1:$A$49,0),MATCH('orders '!K$1,products!$A$1:$G$1,0))</f>
        <v>0.2</v>
      </c>
      <c r="L501" s="8">
        <f>INDEX(products!$A$1:$G$49,MATCH('orders '!$D501,products!$A$1:$A$49,0),MATCH('orders '!L$1,products!$A$1:$G$1,0))</f>
        <v>2.6849999999999996</v>
      </c>
      <c r="M501" s="8">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IF(_xlfn.XLOOKUP('orders '!C502,customers!$A$1:$A$1001,customers!$C$1:$C$1001,,0)=0,"",_xlfn.XLOOKUP('orders '!C502,customers!$A$1:$A$1001,customers!$C$1:$C$1001,,0))</f>
        <v/>
      </c>
      <c r="H502" s="2" t="str">
        <f>_xlfn.XLOOKUP('orders '!C502,customers!$A$1:$A$1001,customers!$G$1:$G$1001,,0)</f>
        <v>United States</v>
      </c>
      <c r="I502" t="str">
        <f>INDEX(products!$A$1:$G$49,MATCH('orders '!$D502,products!$A$1:$A$49,0),MATCH('orders '!I$1,products!$A$1:$G$1,0))</f>
        <v>Rob</v>
      </c>
      <c r="J502" t="str">
        <f>INDEX(products!$A$1:$G$49,MATCH('orders '!$D502,products!$A$1:$A$49,0),MATCH('orders '!J$1,products!$A$1:$G$1,0))</f>
        <v>L</v>
      </c>
      <c r="K502" s="6">
        <f>INDEX(products!$A$1:$G$49,MATCH('orders '!$D502,products!$A$1:$A$49,0),MATCH('orders '!K$1,products!$A$1:$G$1,0))</f>
        <v>1</v>
      </c>
      <c r="L502" s="8">
        <f>INDEX(products!$A$1:$G$49,MATCH('orders '!$D502,products!$A$1:$A$49,0),MATCH('orders '!L$1,products!$A$1:$G$1,0))</f>
        <v>11.95</v>
      </c>
      <c r="M502" s="8">
        <f t="shared" si="21"/>
        <v>47.8</v>
      </c>
      <c r="N502" t="str">
        <f t="shared" si="22"/>
        <v>Robusta</v>
      </c>
      <c r="O502" t="str">
        <f t="shared" si="23"/>
        <v>Light</v>
      </c>
      <c r="P502" t="str">
        <f>_xlfn.XLOOKUP(Table1[[#This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IF(_xlfn.XLOOKUP('orders '!C503,customers!$A$1:$A$1001,customers!$C$1:$C$1001,,0)=0,"",_xlfn.XLOOKUP('orders '!C503,customers!$A$1:$A$1001,customers!$C$1:$C$1001,,0))</f>
        <v>gduckerdx@patch.com</v>
      </c>
      <c r="H503" s="2" t="str">
        <f>_xlfn.XLOOKUP('orders '!C503,customers!$A$1:$A$1001,customers!$G$1:$G$1001,,0)</f>
        <v>United Kingdom</v>
      </c>
      <c r="I503" t="str">
        <f>INDEX(products!$A$1:$G$49,MATCH('orders '!$D503,products!$A$1:$A$49,0),MATCH('orders '!I$1,products!$A$1:$G$1,0))</f>
        <v>Rob</v>
      </c>
      <c r="J503" t="str">
        <f>INDEX(products!$A$1:$G$49,MATCH('orders '!$D503,products!$A$1:$A$49,0),MATCH('orders '!J$1,products!$A$1:$G$1,0))</f>
        <v>M</v>
      </c>
      <c r="K503" s="6">
        <f>INDEX(products!$A$1:$G$49,MATCH('orders '!$D503,products!$A$1:$A$49,0),MATCH('orders '!K$1,products!$A$1:$G$1,0))</f>
        <v>0.2</v>
      </c>
      <c r="L503" s="8">
        <f>INDEX(products!$A$1:$G$49,MATCH('orders '!$D503,products!$A$1:$A$49,0),MATCH('orders '!L$1,products!$A$1:$G$1,0))</f>
        <v>2.9849999999999999</v>
      </c>
      <c r="M503" s="8">
        <f t="shared" si="21"/>
        <v>11.94</v>
      </c>
      <c r="N503" t="str">
        <f t="shared" si="22"/>
        <v>Robusta</v>
      </c>
      <c r="O503" t="str">
        <f t="shared" si="23"/>
        <v>Medium</v>
      </c>
      <c r="P503" t="str">
        <f>_xlfn.XLOOKUP(Table1[[#This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IF(_xlfn.XLOOKUP('orders '!C504,customers!$A$1:$A$1001,customers!$C$1:$C$1001,,0)=0,"",_xlfn.XLOOKUP('orders '!C504,customers!$A$1:$A$1001,customers!$C$1:$C$1001,,0))</f>
        <v>gduckerdx@patch.com</v>
      </c>
      <c r="H504" s="2" t="str">
        <f>_xlfn.XLOOKUP('orders '!C504,customers!$A$1:$A$1001,customers!$G$1:$G$1001,,0)</f>
        <v>United Kingdom</v>
      </c>
      <c r="I504" t="str">
        <f>INDEX(products!$A$1:$G$49,MATCH('orders '!$D504,products!$A$1:$A$49,0),MATCH('orders '!I$1,products!$A$1:$G$1,0))</f>
        <v>Exc</v>
      </c>
      <c r="J504" t="str">
        <f>INDEX(products!$A$1:$G$49,MATCH('orders '!$D504,products!$A$1:$A$49,0),MATCH('orders '!J$1,products!$A$1:$G$1,0))</f>
        <v>M</v>
      </c>
      <c r="K504" s="6">
        <f>INDEX(products!$A$1:$G$49,MATCH('orders '!$D504,products!$A$1:$A$49,0),MATCH('orders '!K$1,products!$A$1:$G$1,0))</f>
        <v>0.2</v>
      </c>
      <c r="L504" s="8">
        <f>INDEX(products!$A$1:$G$49,MATCH('orders '!$D504,products!$A$1:$A$49,0),MATCH('orders '!L$1,products!$A$1:$G$1,0))</f>
        <v>4.125</v>
      </c>
      <c r="M504" s="8">
        <f t="shared" si="21"/>
        <v>16.5</v>
      </c>
      <c r="N504" t="str">
        <f t="shared" si="22"/>
        <v>Excelsa</v>
      </c>
      <c r="O504" t="str">
        <f t="shared" si="23"/>
        <v>Medium</v>
      </c>
      <c r="P504" t="str">
        <f>_xlfn.XLOOKUP(Table1[[#This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IF(_xlfn.XLOOKUP('orders '!C505,customers!$A$1:$A$1001,customers!$C$1:$C$1001,,0)=0,"",_xlfn.XLOOKUP('orders '!C505,customers!$A$1:$A$1001,customers!$C$1:$C$1001,,0))</f>
        <v>gduckerdx@patch.com</v>
      </c>
      <c r="H505" s="2" t="str">
        <f>_xlfn.XLOOKUP('orders '!C505,customers!$A$1:$A$1001,customers!$G$1:$G$1001,,0)</f>
        <v>United Kingdom</v>
      </c>
      <c r="I505" t="str">
        <f>INDEX(products!$A$1:$G$49,MATCH('orders '!$D505,products!$A$1:$A$49,0),MATCH('orders '!I$1,products!$A$1:$G$1,0))</f>
        <v>Lib</v>
      </c>
      <c r="J505" t="str">
        <f>INDEX(products!$A$1:$G$49,MATCH('orders '!$D505,products!$A$1:$A$49,0),MATCH('orders '!J$1,products!$A$1:$G$1,0))</f>
        <v>D</v>
      </c>
      <c r="K505" s="6">
        <f>INDEX(products!$A$1:$G$49,MATCH('orders '!$D505,products!$A$1:$A$49,0),MATCH('orders '!K$1,products!$A$1:$G$1,0))</f>
        <v>1</v>
      </c>
      <c r="L505" s="8">
        <f>INDEX(products!$A$1:$G$49,MATCH('orders '!$D505,products!$A$1:$A$49,0),MATCH('orders '!L$1,products!$A$1:$G$1,0))</f>
        <v>12.95</v>
      </c>
      <c r="M505" s="8">
        <f t="shared" si="21"/>
        <v>51.8</v>
      </c>
      <c r="N505" t="str">
        <f t="shared" si="22"/>
        <v>Liberica</v>
      </c>
      <c r="O505" t="str">
        <f t="shared" si="23"/>
        <v>Dark</v>
      </c>
      <c r="P505" t="str">
        <f>_xlfn.XLOOKUP(Table1[[#This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IF(_xlfn.XLOOKUP('orders '!C506,customers!$A$1:$A$1001,customers!$C$1:$C$1001,,0)=0,"",_xlfn.XLOOKUP('orders '!C506,customers!$A$1:$A$1001,customers!$C$1:$C$1001,,0))</f>
        <v>gduckerdx@patch.com</v>
      </c>
      <c r="H506" s="2" t="str">
        <f>_xlfn.XLOOKUP('orders '!C506,customers!$A$1:$A$1001,customers!$G$1:$G$1001,,0)</f>
        <v>United Kingdom</v>
      </c>
      <c r="I506" t="str">
        <f>INDEX(products!$A$1:$G$49,MATCH('orders '!$D506,products!$A$1:$A$49,0),MATCH('orders '!I$1,products!$A$1:$G$1,0))</f>
        <v>Lib</v>
      </c>
      <c r="J506" t="str">
        <f>INDEX(products!$A$1:$G$49,MATCH('orders '!$D506,products!$A$1:$A$49,0),MATCH('orders '!J$1,products!$A$1:$G$1,0))</f>
        <v>L</v>
      </c>
      <c r="K506" s="6">
        <f>INDEX(products!$A$1:$G$49,MATCH('orders '!$D506,products!$A$1:$A$49,0),MATCH('orders '!K$1,products!$A$1:$G$1,0))</f>
        <v>0.2</v>
      </c>
      <c r="L506" s="8">
        <f>INDEX(products!$A$1:$G$49,MATCH('orders '!$D506,products!$A$1:$A$49,0),MATCH('orders '!L$1,products!$A$1:$G$1,0))</f>
        <v>4.7549999999999999</v>
      </c>
      <c r="M506" s="8">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IF(_xlfn.XLOOKUP('orders '!C507,customers!$A$1:$A$1001,customers!$C$1:$C$1001,,0)=0,"",_xlfn.XLOOKUP('orders '!C507,customers!$A$1:$A$1001,customers!$C$1:$C$1001,,0))</f>
        <v>wstearleye1@census.gov</v>
      </c>
      <c r="H507" s="2" t="str">
        <f>_xlfn.XLOOKUP('orders '!C507,customers!$A$1:$A$1001,customers!$G$1:$G$1001,,0)</f>
        <v>United States</v>
      </c>
      <c r="I507" t="str">
        <f>INDEX(products!$A$1:$G$49,MATCH('orders '!$D507,products!$A$1:$A$49,0),MATCH('orders '!I$1,products!$A$1:$G$1,0))</f>
        <v>Lib</v>
      </c>
      <c r="J507" t="str">
        <f>INDEX(products!$A$1:$G$49,MATCH('orders '!$D507,products!$A$1:$A$49,0),MATCH('orders '!J$1,products!$A$1:$G$1,0))</f>
        <v>M</v>
      </c>
      <c r="K507" s="6">
        <f>INDEX(products!$A$1:$G$49,MATCH('orders '!$D507,products!$A$1:$A$49,0),MATCH('orders '!K$1,products!$A$1:$G$1,0))</f>
        <v>0.2</v>
      </c>
      <c r="L507" s="8">
        <f>INDEX(products!$A$1:$G$49,MATCH('orders '!$D507,products!$A$1:$A$49,0),MATCH('orders '!L$1,products!$A$1:$G$1,0))</f>
        <v>4.3650000000000002</v>
      </c>
      <c r="M507" s="8">
        <f t="shared" si="21"/>
        <v>26.19</v>
      </c>
      <c r="N507" t="str">
        <f t="shared" si="22"/>
        <v>Liberica</v>
      </c>
      <c r="O507" t="str">
        <f t="shared" si="23"/>
        <v>Medium</v>
      </c>
      <c r="P507" t="str">
        <f>_xlfn.XLOOKUP(Table1[[#This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IF(_xlfn.XLOOKUP('orders '!C508,customers!$A$1:$A$1001,customers!$C$1:$C$1001,,0)=0,"",_xlfn.XLOOKUP('orders '!C508,customers!$A$1:$A$1001,customers!$C$1:$C$1001,,0))</f>
        <v>dwincere2@marriott.com</v>
      </c>
      <c r="H508" s="2" t="str">
        <f>_xlfn.XLOOKUP('orders '!C508,customers!$A$1:$A$1001,customers!$G$1:$G$1001,,0)</f>
        <v>United States</v>
      </c>
      <c r="I508" t="str">
        <f>INDEX(products!$A$1:$G$49,MATCH('orders '!$D508,products!$A$1:$A$49,0),MATCH('orders '!I$1,products!$A$1:$G$1,0))</f>
        <v>Ara</v>
      </c>
      <c r="J508" t="str">
        <f>INDEX(products!$A$1:$G$49,MATCH('orders '!$D508,products!$A$1:$A$49,0),MATCH('orders '!J$1,products!$A$1:$G$1,0))</f>
        <v>L</v>
      </c>
      <c r="K508" s="6">
        <f>INDEX(products!$A$1:$G$49,MATCH('orders '!$D508,products!$A$1:$A$49,0),MATCH('orders '!K$1,products!$A$1:$G$1,0))</f>
        <v>1</v>
      </c>
      <c r="L508" s="8">
        <f>INDEX(products!$A$1:$G$49,MATCH('orders '!$D508,products!$A$1:$A$49,0),MATCH('orders '!L$1,products!$A$1:$G$1,0))</f>
        <v>12.95</v>
      </c>
      <c r="M508" s="8">
        <f t="shared" si="21"/>
        <v>25.9</v>
      </c>
      <c r="N508" t="str">
        <f t="shared" si="22"/>
        <v>Arabica</v>
      </c>
      <c r="O508" t="str">
        <f t="shared" si="23"/>
        <v>Light</v>
      </c>
      <c r="P508" t="str">
        <f>_xlfn.XLOOKUP(Table1[[#This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IF(_xlfn.XLOOKUP('orders '!C509,customers!$A$1:$A$1001,customers!$C$1:$C$1001,,0)=0,"",_xlfn.XLOOKUP('orders '!C509,customers!$A$1:$A$1001,customers!$C$1:$C$1001,,0))</f>
        <v>plyfielde3@baidu.com</v>
      </c>
      <c r="H509" s="2" t="str">
        <f>_xlfn.XLOOKUP('orders '!C509,customers!$A$1:$A$1001,customers!$G$1:$G$1001,,0)</f>
        <v>United States</v>
      </c>
      <c r="I509" t="str">
        <f>INDEX(products!$A$1:$G$49,MATCH('orders '!$D509,products!$A$1:$A$49,0),MATCH('orders '!I$1,products!$A$1:$G$1,0))</f>
        <v>Ara</v>
      </c>
      <c r="J509" t="str">
        <f>INDEX(products!$A$1:$G$49,MATCH('orders '!$D509,products!$A$1:$A$49,0),MATCH('orders '!J$1,products!$A$1:$G$1,0))</f>
        <v>L</v>
      </c>
      <c r="K509" s="6">
        <f>INDEX(products!$A$1:$G$49,MATCH('orders '!$D509,products!$A$1:$A$49,0),MATCH('orders '!K$1,products!$A$1:$G$1,0))</f>
        <v>2.5</v>
      </c>
      <c r="L509" s="8">
        <f>INDEX(products!$A$1:$G$49,MATCH('orders '!$D509,products!$A$1:$A$49,0),MATCH('orders '!L$1,products!$A$1:$G$1,0))</f>
        <v>29.784999999999997</v>
      </c>
      <c r="M509" s="8">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IF(_xlfn.XLOOKUP('orders '!C510,customers!$A$1:$A$1001,customers!$C$1:$C$1001,,0)=0,"",_xlfn.XLOOKUP('orders '!C510,customers!$A$1:$A$1001,customers!$C$1:$C$1001,,0))</f>
        <v>hperrise4@studiopress.com</v>
      </c>
      <c r="H510" s="2" t="str">
        <f>_xlfn.XLOOKUP('orders '!C510,customers!$A$1:$A$1001,customers!$G$1:$G$1001,,0)</f>
        <v>Ireland</v>
      </c>
      <c r="I510" t="str">
        <f>INDEX(products!$A$1:$G$49,MATCH('orders '!$D510,products!$A$1:$A$49,0),MATCH('orders '!I$1,products!$A$1:$G$1,0))</f>
        <v>Lib</v>
      </c>
      <c r="J510" t="str">
        <f>INDEX(products!$A$1:$G$49,MATCH('orders '!$D510,products!$A$1:$A$49,0),MATCH('orders '!J$1,products!$A$1:$G$1,0))</f>
        <v>D</v>
      </c>
      <c r="K510" s="6">
        <f>INDEX(products!$A$1:$G$49,MATCH('orders '!$D510,products!$A$1:$A$49,0),MATCH('orders '!K$1,products!$A$1:$G$1,0))</f>
        <v>0.5</v>
      </c>
      <c r="L510" s="8">
        <f>INDEX(products!$A$1:$G$49,MATCH('orders '!$D510,products!$A$1:$A$49,0),MATCH('orders '!L$1,products!$A$1:$G$1,0))</f>
        <v>7.77</v>
      </c>
      <c r="M510" s="8">
        <f t="shared" si="21"/>
        <v>46.62</v>
      </c>
      <c r="N510" t="str">
        <f t="shared" si="22"/>
        <v>Liberica</v>
      </c>
      <c r="O510" t="str">
        <f t="shared" si="23"/>
        <v>Dark</v>
      </c>
      <c r="P510" t="str">
        <f>_xlfn.XLOOKUP(Table1[[#This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IF(_xlfn.XLOOKUP('orders '!C511,customers!$A$1:$A$1001,customers!$C$1:$C$1001,,0)=0,"",_xlfn.XLOOKUP('orders '!C511,customers!$A$1:$A$1001,customers!$C$1:$C$1001,,0))</f>
        <v>murione5@alexa.com</v>
      </c>
      <c r="H511" s="2" t="str">
        <f>_xlfn.XLOOKUP('orders '!C511,customers!$A$1:$A$1001,customers!$G$1:$G$1001,,0)</f>
        <v>Ireland</v>
      </c>
      <c r="I511" t="str">
        <f>INDEX(products!$A$1:$G$49,MATCH('orders '!$D511,products!$A$1:$A$49,0),MATCH('orders '!I$1,products!$A$1:$G$1,0))</f>
        <v>Ara</v>
      </c>
      <c r="J511" t="str">
        <f>INDEX(products!$A$1:$G$49,MATCH('orders '!$D511,products!$A$1:$A$49,0),MATCH('orders '!J$1,products!$A$1:$G$1,0))</f>
        <v>D</v>
      </c>
      <c r="K511" s="6">
        <f>INDEX(products!$A$1:$G$49,MATCH('orders '!$D511,products!$A$1:$A$49,0),MATCH('orders '!K$1,products!$A$1:$G$1,0))</f>
        <v>1</v>
      </c>
      <c r="L511" s="8">
        <f>INDEX(products!$A$1:$G$49,MATCH('orders '!$D511,products!$A$1:$A$49,0),MATCH('orders '!L$1,products!$A$1:$G$1,0))</f>
        <v>9.9499999999999993</v>
      </c>
      <c r="M511" s="8">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IF(_xlfn.XLOOKUP('orders '!C512,customers!$A$1:$A$1001,customers!$C$1:$C$1001,,0)=0,"",_xlfn.XLOOKUP('orders '!C512,customers!$A$1:$A$1001,customers!$C$1:$C$1001,,0))</f>
        <v>ckide6@narod.ru</v>
      </c>
      <c r="H512" s="2" t="str">
        <f>_xlfn.XLOOKUP('orders '!C512,customers!$A$1:$A$1001,customers!$G$1:$G$1001,,0)</f>
        <v>Ireland</v>
      </c>
      <c r="I512" t="str">
        <f>INDEX(products!$A$1:$G$49,MATCH('orders '!$D512,products!$A$1:$A$49,0),MATCH('orders '!I$1,products!$A$1:$G$1,0))</f>
        <v>Rob</v>
      </c>
      <c r="J512" t="str">
        <f>INDEX(products!$A$1:$G$49,MATCH('orders '!$D512,products!$A$1:$A$49,0),MATCH('orders '!J$1,products!$A$1:$G$1,0))</f>
        <v>L</v>
      </c>
      <c r="K512" s="6">
        <f>INDEX(products!$A$1:$G$49,MATCH('orders '!$D512,products!$A$1:$A$49,0),MATCH('orders '!K$1,products!$A$1:$G$1,0))</f>
        <v>0.2</v>
      </c>
      <c r="L512" s="8">
        <f>INDEX(products!$A$1:$G$49,MATCH('orders '!$D512,products!$A$1:$A$49,0),MATCH('orders '!L$1,products!$A$1:$G$1,0))</f>
        <v>3.5849999999999995</v>
      </c>
      <c r="M512" s="8">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IF(_xlfn.XLOOKUP('orders '!C513,customers!$A$1:$A$1001,customers!$C$1:$C$1001,,0)=0,"",_xlfn.XLOOKUP('orders '!C513,customers!$A$1:$A$1001,customers!$C$1:$C$1001,,0))</f>
        <v>cbeinee7@xinhuanet.com</v>
      </c>
      <c r="H513" s="2" t="str">
        <f>_xlfn.XLOOKUP('orders '!C513,customers!$A$1:$A$1001,customers!$G$1:$G$1001,,0)</f>
        <v>United States</v>
      </c>
      <c r="I513" t="str">
        <f>INDEX(products!$A$1:$G$49,MATCH('orders '!$D513,products!$A$1:$A$49,0),MATCH('orders '!I$1,products!$A$1:$G$1,0))</f>
        <v>Ara</v>
      </c>
      <c r="J513" t="str">
        <f>INDEX(products!$A$1:$G$49,MATCH('orders '!$D513,products!$A$1:$A$49,0),MATCH('orders '!J$1,products!$A$1:$G$1,0))</f>
        <v>M</v>
      </c>
      <c r="K513" s="6">
        <f>INDEX(products!$A$1:$G$49,MATCH('orders '!$D513,products!$A$1:$A$49,0),MATCH('orders '!K$1,products!$A$1:$G$1,0))</f>
        <v>0.2</v>
      </c>
      <c r="L513" s="8">
        <f>INDEX(products!$A$1:$G$49,MATCH('orders '!$D513,products!$A$1:$A$49,0),MATCH('orders '!L$1,products!$A$1:$G$1,0))</f>
        <v>3.375</v>
      </c>
      <c r="M513" s="8">
        <f t="shared" si="21"/>
        <v>13.5</v>
      </c>
      <c r="N513" t="str">
        <f t="shared" si="22"/>
        <v>Arabica</v>
      </c>
      <c r="O513" t="str">
        <f t="shared" si="23"/>
        <v>Medium</v>
      </c>
      <c r="P513" t="str">
        <f>_xlfn.XLOOKUP(Table1[[#This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IF(_xlfn.XLOOKUP('orders '!C514,customers!$A$1:$A$1001,customers!$C$1:$C$1001,,0)=0,"",_xlfn.XLOOKUP('orders '!C514,customers!$A$1:$A$1001,customers!$C$1:$C$1001,,0))</f>
        <v>cbakeupe8@globo.com</v>
      </c>
      <c r="H514" s="2" t="str">
        <f>_xlfn.XLOOKUP('orders '!C514,customers!$A$1:$A$1001,customers!$G$1:$G$1001,,0)</f>
        <v>United States</v>
      </c>
      <c r="I514" t="str">
        <f>INDEX(products!$A$1:$G$49,MATCH('orders '!$D514,products!$A$1:$A$49,0),MATCH('orders '!I$1,products!$A$1:$G$1,0))</f>
        <v>Lib</v>
      </c>
      <c r="J514" t="str">
        <f>INDEX(products!$A$1:$G$49,MATCH('orders '!$D514,products!$A$1:$A$49,0),MATCH('orders '!J$1,products!$A$1:$G$1,0))</f>
        <v>L</v>
      </c>
      <c r="K514" s="6">
        <f>INDEX(products!$A$1:$G$49,MATCH('orders '!$D514,products!$A$1:$A$49,0),MATCH('orders '!K$1,products!$A$1:$G$1,0))</f>
        <v>1</v>
      </c>
      <c r="L514" s="8">
        <f>INDEX(products!$A$1:$G$49,MATCH('orders '!$D514,products!$A$1:$A$49,0),MATCH('orders '!L$1,products!$A$1:$G$1,0))</f>
        <v>15.85</v>
      </c>
      <c r="M514" s="8">
        <f t="shared" si="21"/>
        <v>47.55</v>
      </c>
      <c r="N514" t="str">
        <f t="shared" si="22"/>
        <v>Liberica</v>
      </c>
      <c r="O514" t="str">
        <f t="shared" si="23"/>
        <v>Light</v>
      </c>
      <c r="P514" t="str">
        <f>_xlfn.XLOOKUP(Table1[[#This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IF(_xlfn.XLOOKUP('orders '!C515,customers!$A$1:$A$1001,customers!$C$1:$C$1001,,0)=0,"",_xlfn.XLOOKUP('orders '!C515,customers!$A$1:$A$1001,customers!$C$1:$C$1001,,0))</f>
        <v>nhelkine9@example.com</v>
      </c>
      <c r="H515" s="2" t="str">
        <f>_xlfn.XLOOKUP('orders '!C515,customers!$A$1:$A$1001,customers!$G$1:$G$1001,,0)</f>
        <v>United States</v>
      </c>
      <c r="I515" t="str">
        <f>INDEX(products!$A$1:$G$49,MATCH('orders '!$D515,products!$A$1:$A$49,0),MATCH('orders '!I$1,products!$A$1:$G$1,0))</f>
        <v>Lib</v>
      </c>
      <c r="J515" t="str">
        <f>INDEX(products!$A$1:$G$49,MATCH('orders '!$D515,products!$A$1:$A$49,0),MATCH('orders '!J$1,products!$A$1:$G$1,0))</f>
        <v>L</v>
      </c>
      <c r="K515" s="6">
        <f>INDEX(products!$A$1:$G$49,MATCH('orders '!$D515,products!$A$1:$A$49,0),MATCH('orders '!K$1,products!$A$1:$G$1,0))</f>
        <v>1</v>
      </c>
      <c r="L515" s="8">
        <f>INDEX(products!$A$1:$G$49,MATCH('orders '!$D515,products!$A$1:$A$49,0),MATCH('orders '!L$1,products!$A$1:$G$1,0))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IF(_xlfn.XLOOKUP('orders '!C516,customers!$A$1:$A$1001,customers!$C$1:$C$1001,,0)=0,"",_xlfn.XLOOKUP('orders '!C516,customers!$A$1:$A$1001,customers!$C$1:$C$1001,,0))</f>
        <v>pwitheringtonea@networkadvertising.org</v>
      </c>
      <c r="H516" s="2" t="str">
        <f>_xlfn.XLOOKUP('orders '!C516,customers!$A$1:$A$1001,customers!$G$1:$G$1001,,0)</f>
        <v>United States</v>
      </c>
      <c r="I516" t="str">
        <f>INDEX(products!$A$1:$G$49,MATCH('orders '!$D516,products!$A$1:$A$49,0),MATCH('orders '!I$1,products!$A$1:$G$1,0))</f>
        <v>Lib</v>
      </c>
      <c r="J516" t="str">
        <f>INDEX(products!$A$1:$G$49,MATCH('orders '!$D516,products!$A$1:$A$49,0),MATCH('orders '!J$1,products!$A$1:$G$1,0))</f>
        <v>M</v>
      </c>
      <c r="K516" s="6">
        <f>INDEX(products!$A$1:$G$49,MATCH('orders '!$D516,products!$A$1:$A$49,0),MATCH('orders '!K$1,products!$A$1:$G$1,0))</f>
        <v>0.2</v>
      </c>
      <c r="L516" s="8">
        <f>INDEX(products!$A$1:$G$49,MATCH('orders '!$D516,products!$A$1:$A$49,0),MATCH('orders '!L$1,products!$A$1:$G$1,0))</f>
        <v>4.3650000000000002</v>
      </c>
      <c r="M516" s="8">
        <f t="shared" si="24"/>
        <v>26.19</v>
      </c>
      <c r="N516" t="str">
        <f t="shared" si="25"/>
        <v>Liberica</v>
      </c>
      <c r="O516" t="str">
        <f t="shared" si="26"/>
        <v>Medium</v>
      </c>
      <c r="P516" t="str">
        <f>_xlfn.XLOOKUP(Table1[[#This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IF(_xlfn.XLOOKUP('orders '!C517,customers!$A$1:$A$1001,customers!$C$1:$C$1001,,0)=0,"",_xlfn.XLOOKUP('orders '!C517,customers!$A$1:$A$1001,customers!$C$1:$C$1001,,0))</f>
        <v>ttilzeyeb@hostgator.com</v>
      </c>
      <c r="H517" s="2" t="str">
        <f>_xlfn.XLOOKUP('orders '!C517,customers!$A$1:$A$1001,customers!$G$1:$G$1001,,0)</f>
        <v>United States</v>
      </c>
      <c r="I517" t="str">
        <f>INDEX(products!$A$1:$G$49,MATCH('orders '!$D517,products!$A$1:$A$49,0),MATCH('orders '!I$1,products!$A$1:$G$1,0))</f>
        <v>Rob</v>
      </c>
      <c r="J517" t="str">
        <f>INDEX(products!$A$1:$G$49,MATCH('orders '!$D517,products!$A$1:$A$49,0),MATCH('orders '!J$1,products!$A$1:$G$1,0))</f>
        <v>L</v>
      </c>
      <c r="K517" s="6">
        <f>INDEX(products!$A$1:$G$49,MATCH('orders '!$D517,products!$A$1:$A$49,0),MATCH('orders '!K$1,products!$A$1:$G$1,0))</f>
        <v>0.5</v>
      </c>
      <c r="L517" s="8">
        <f>INDEX(products!$A$1:$G$49,MATCH('orders '!$D517,products!$A$1:$A$49,0),MATCH('orders '!L$1,products!$A$1:$G$1,0))</f>
        <v>7.169999999999999</v>
      </c>
      <c r="M517" s="8">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IF(_xlfn.XLOOKUP('orders '!C518,customers!$A$1:$A$1001,customers!$C$1:$C$1001,,0)=0,"",_xlfn.XLOOKUP('orders '!C518,customers!$A$1:$A$1001,customers!$C$1:$C$1001,,0))</f>
        <v/>
      </c>
      <c r="H518" s="2" t="str">
        <f>_xlfn.XLOOKUP('orders '!C518,customers!$A$1:$A$1001,customers!$G$1:$G$1001,,0)</f>
        <v>United States</v>
      </c>
      <c r="I518" t="str">
        <f>INDEX(products!$A$1:$G$49,MATCH('orders '!$D518,products!$A$1:$A$49,0),MATCH('orders '!I$1,products!$A$1:$G$1,0))</f>
        <v>Rob</v>
      </c>
      <c r="J518" t="str">
        <f>INDEX(products!$A$1:$G$49,MATCH('orders '!$D518,products!$A$1:$A$49,0),MATCH('orders '!J$1,products!$A$1:$G$1,0))</f>
        <v>D</v>
      </c>
      <c r="K518" s="6">
        <f>INDEX(products!$A$1:$G$49,MATCH('orders '!$D518,products!$A$1:$A$49,0),MATCH('orders '!K$1,products!$A$1:$G$1,0))</f>
        <v>2.5</v>
      </c>
      <c r="L518" s="8">
        <f>INDEX(products!$A$1:$G$49,MATCH('orders '!$D518,products!$A$1:$A$49,0),MATCH('orders '!L$1,products!$A$1:$G$1,0))</f>
        <v>20.584999999999997</v>
      </c>
      <c r="M518" s="8">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IF(_xlfn.XLOOKUP('orders '!C519,customers!$A$1:$A$1001,customers!$C$1:$C$1001,,0)=0,"",_xlfn.XLOOKUP('orders '!C519,customers!$A$1:$A$1001,customers!$C$1:$C$1001,,0))</f>
        <v/>
      </c>
      <c r="H519" s="2" t="str">
        <f>_xlfn.XLOOKUP('orders '!C519,customers!$A$1:$A$1001,customers!$G$1:$G$1001,,0)</f>
        <v>United States</v>
      </c>
      <c r="I519" t="str">
        <f>INDEX(products!$A$1:$G$49,MATCH('orders '!$D519,products!$A$1:$A$49,0),MATCH('orders '!I$1,products!$A$1:$G$1,0))</f>
        <v>Lib</v>
      </c>
      <c r="J519" t="str">
        <f>INDEX(products!$A$1:$G$49,MATCH('orders '!$D519,products!$A$1:$A$49,0),MATCH('orders '!J$1,products!$A$1:$G$1,0))</f>
        <v>D</v>
      </c>
      <c r="K519" s="6">
        <f>INDEX(products!$A$1:$G$49,MATCH('orders '!$D519,products!$A$1:$A$49,0),MATCH('orders '!K$1,products!$A$1:$G$1,0))</f>
        <v>0.2</v>
      </c>
      <c r="L519" s="8">
        <f>INDEX(products!$A$1:$G$49,MATCH('orders '!$D519,products!$A$1:$A$49,0),MATCH('orders '!L$1,products!$A$1:$G$1,0))</f>
        <v>3.8849999999999998</v>
      </c>
      <c r="M519" s="8">
        <f t="shared" si="24"/>
        <v>7.77</v>
      </c>
      <c r="N519" t="str">
        <f t="shared" si="25"/>
        <v>Liberica</v>
      </c>
      <c r="O519" t="str">
        <f t="shared" si="26"/>
        <v>Dark</v>
      </c>
      <c r="P519" t="str">
        <f>_xlfn.XLOOKUP(Table1[[#This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IF(_xlfn.XLOOKUP('orders '!C520,customers!$A$1:$A$1001,customers!$C$1:$C$1001,,0)=0,"",_xlfn.XLOOKUP('orders '!C520,customers!$A$1:$A$1001,customers!$C$1:$C$1001,,0))</f>
        <v>kimortsee@alexa.com</v>
      </c>
      <c r="H520" s="2" t="str">
        <f>_xlfn.XLOOKUP('orders '!C520,customers!$A$1:$A$1001,customers!$G$1:$G$1001,,0)</f>
        <v>United States</v>
      </c>
      <c r="I520" t="str">
        <f>INDEX(products!$A$1:$G$49,MATCH('orders '!$D520,products!$A$1:$A$49,0),MATCH('orders '!I$1,products!$A$1:$G$1,0))</f>
        <v>Exc</v>
      </c>
      <c r="J520" t="str">
        <f>INDEX(products!$A$1:$G$49,MATCH('orders '!$D520,products!$A$1:$A$49,0),MATCH('orders '!J$1,products!$A$1:$G$1,0))</f>
        <v>D</v>
      </c>
      <c r="K520" s="6">
        <f>INDEX(products!$A$1:$G$49,MATCH('orders '!$D520,products!$A$1:$A$49,0),MATCH('orders '!K$1,products!$A$1:$G$1,0))</f>
        <v>2.5</v>
      </c>
      <c r="L520" s="8">
        <f>INDEX(products!$A$1:$G$49,MATCH('orders '!$D520,products!$A$1:$A$49,0),MATCH('orders '!L$1,products!$A$1:$G$1,0))</f>
        <v>27.945</v>
      </c>
      <c r="M520" s="8">
        <f t="shared" si="24"/>
        <v>139.72499999999999</v>
      </c>
      <c r="N520" t="str">
        <f t="shared" si="25"/>
        <v>Excelsa</v>
      </c>
      <c r="O520" t="str">
        <f t="shared" si="26"/>
        <v>Dark</v>
      </c>
      <c r="P520" t="str">
        <f>_xlfn.XLOOKUP(Table1[[#This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IF(_xlfn.XLOOKUP('orders '!C521,customers!$A$1:$A$1001,customers!$C$1:$C$1001,,0)=0,"",_xlfn.XLOOKUP('orders '!C521,customers!$A$1:$A$1001,customers!$C$1:$C$1001,,0))</f>
        <v>murione5@alexa.com</v>
      </c>
      <c r="H521" s="2" t="str">
        <f>_xlfn.XLOOKUP('orders '!C521,customers!$A$1:$A$1001,customers!$G$1:$G$1001,,0)</f>
        <v>Ireland</v>
      </c>
      <c r="I521" t="str">
        <f>INDEX(products!$A$1:$G$49,MATCH('orders '!$D521,products!$A$1:$A$49,0),MATCH('orders '!I$1,products!$A$1:$G$1,0))</f>
        <v>Ara</v>
      </c>
      <c r="J521" t="str">
        <f>INDEX(products!$A$1:$G$49,MATCH('orders '!$D521,products!$A$1:$A$49,0),MATCH('orders '!J$1,products!$A$1:$G$1,0))</f>
        <v>D</v>
      </c>
      <c r="K521" s="6">
        <f>INDEX(products!$A$1:$G$49,MATCH('orders '!$D521,products!$A$1:$A$49,0),MATCH('orders '!K$1,products!$A$1:$G$1,0))</f>
        <v>0.5</v>
      </c>
      <c r="L521" s="8">
        <f>INDEX(products!$A$1:$G$49,MATCH('orders '!$D521,products!$A$1:$A$49,0),MATCH('orders '!L$1,products!$A$1:$G$1,0))</f>
        <v>5.97</v>
      </c>
      <c r="M521" s="8">
        <f t="shared" si="24"/>
        <v>11.94</v>
      </c>
      <c r="N521" t="str">
        <f t="shared" si="25"/>
        <v>Arabica</v>
      </c>
      <c r="O521" t="str">
        <f t="shared" si="26"/>
        <v>Dark</v>
      </c>
      <c r="P521" t="str">
        <f>_xlfn.XLOOKUP(Table1[[#This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IF(_xlfn.XLOOKUP('orders '!C522,customers!$A$1:$A$1001,customers!$C$1:$C$1001,,0)=0,"",_xlfn.XLOOKUP('orders '!C522,customers!$A$1:$A$1001,customers!$C$1:$C$1001,,0))</f>
        <v>marmisteadeg@blogtalkradio.com</v>
      </c>
      <c r="H522" s="2" t="str">
        <f>_xlfn.XLOOKUP('orders '!C522,customers!$A$1:$A$1001,customers!$G$1:$G$1001,,0)</f>
        <v>United States</v>
      </c>
      <c r="I522" t="str">
        <f>INDEX(products!$A$1:$G$49,MATCH('orders '!$D522,products!$A$1:$A$49,0),MATCH('orders '!I$1,products!$A$1:$G$1,0))</f>
        <v>Lib</v>
      </c>
      <c r="J522" t="str">
        <f>INDEX(products!$A$1:$G$49,MATCH('orders '!$D522,products!$A$1:$A$49,0),MATCH('orders '!J$1,products!$A$1:$G$1,0))</f>
        <v>D</v>
      </c>
      <c r="K522" s="6">
        <f>INDEX(products!$A$1:$G$49,MATCH('orders '!$D522,products!$A$1:$A$49,0),MATCH('orders '!K$1,products!$A$1:$G$1,0))</f>
        <v>0.2</v>
      </c>
      <c r="L522" s="8">
        <f>INDEX(products!$A$1:$G$49,MATCH('orders '!$D522,products!$A$1:$A$49,0),MATCH('orders '!L$1,products!$A$1:$G$1,0))</f>
        <v>3.8849999999999998</v>
      </c>
      <c r="M522" s="8">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IF(_xlfn.XLOOKUP('orders '!C523,customers!$A$1:$A$1001,customers!$C$1:$C$1001,,0)=0,"",_xlfn.XLOOKUP('orders '!C523,customers!$A$1:$A$1001,customers!$C$1:$C$1001,,0))</f>
        <v>marmisteadeg@blogtalkradio.com</v>
      </c>
      <c r="H523" s="2" t="str">
        <f>_xlfn.XLOOKUP('orders '!C523,customers!$A$1:$A$1001,customers!$G$1:$G$1001,,0)</f>
        <v>United States</v>
      </c>
      <c r="I523" t="str">
        <f>INDEX(products!$A$1:$G$49,MATCH('orders '!$D523,products!$A$1:$A$49,0),MATCH('orders '!I$1,products!$A$1:$G$1,0))</f>
        <v>Rob</v>
      </c>
      <c r="J523" t="str">
        <f>INDEX(products!$A$1:$G$49,MATCH('orders '!$D523,products!$A$1:$A$49,0),MATCH('orders '!J$1,products!$A$1:$G$1,0))</f>
        <v>M</v>
      </c>
      <c r="K523" s="6">
        <f>INDEX(products!$A$1:$G$49,MATCH('orders '!$D523,products!$A$1:$A$49,0),MATCH('orders '!K$1,products!$A$1:$G$1,0))</f>
        <v>1</v>
      </c>
      <c r="L523" s="8">
        <f>INDEX(products!$A$1:$G$49,MATCH('orders '!$D523,products!$A$1:$A$49,0),MATCH('orders '!L$1,products!$A$1:$G$1,0))</f>
        <v>9.9499999999999993</v>
      </c>
      <c r="M523" s="8">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IF(_xlfn.XLOOKUP('orders '!C524,customers!$A$1:$A$1001,customers!$C$1:$C$1001,,0)=0,"",_xlfn.XLOOKUP('orders '!C524,customers!$A$1:$A$1001,customers!$C$1:$C$1001,,0))</f>
        <v>vupstoneei@google.pl</v>
      </c>
      <c r="H524" s="2" t="str">
        <f>_xlfn.XLOOKUP('orders '!C524,customers!$A$1:$A$1001,customers!$G$1:$G$1001,,0)</f>
        <v>United States</v>
      </c>
      <c r="I524" t="str">
        <f>INDEX(products!$A$1:$G$49,MATCH('orders '!$D524,products!$A$1:$A$49,0),MATCH('orders '!I$1,products!$A$1:$G$1,0))</f>
        <v>Rob</v>
      </c>
      <c r="J524" t="str">
        <f>INDEX(products!$A$1:$G$49,MATCH('orders '!$D524,products!$A$1:$A$49,0),MATCH('orders '!J$1,products!$A$1:$G$1,0))</f>
        <v>M</v>
      </c>
      <c r="K524" s="6">
        <f>INDEX(products!$A$1:$G$49,MATCH('orders '!$D524,products!$A$1:$A$49,0),MATCH('orders '!K$1,products!$A$1:$G$1,0))</f>
        <v>0.5</v>
      </c>
      <c r="L524" s="8">
        <f>INDEX(products!$A$1:$G$49,MATCH('orders '!$D524,products!$A$1:$A$49,0),MATCH('orders '!L$1,products!$A$1:$G$1,0))</f>
        <v>5.97</v>
      </c>
      <c r="M524" s="8">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IF(_xlfn.XLOOKUP('orders '!C525,customers!$A$1:$A$1001,customers!$C$1:$C$1001,,0)=0,"",_xlfn.XLOOKUP('orders '!C525,customers!$A$1:$A$1001,customers!$C$1:$C$1001,,0))</f>
        <v>bbeelbyej@rediff.com</v>
      </c>
      <c r="H525" s="2" t="str">
        <f>_xlfn.XLOOKUP('orders '!C525,customers!$A$1:$A$1001,customers!$G$1:$G$1001,,0)</f>
        <v>Ireland</v>
      </c>
      <c r="I525" t="str">
        <f>INDEX(products!$A$1:$G$49,MATCH('orders '!$D525,products!$A$1:$A$49,0),MATCH('orders '!I$1,products!$A$1:$G$1,0))</f>
        <v>Lib</v>
      </c>
      <c r="J525" t="str">
        <f>INDEX(products!$A$1:$G$49,MATCH('orders '!$D525,products!$A$1:$A$49,0),MATCH('orders '!J$1,products!$A$1:$G$1,0))</f>
        <v>D</v>
      </c>
      <c r="K525" s="6">
        <f>INDEX(products!$A$1:$G$49,MATCH('orders '!$D525,products!$A$1:$A$49,0),MATCH('orders '!K$1,products!$A$1:$G$1,0))</f>
        <v>2.5</v>
      </c>
      <c r="L525" s="8">
        <f>INDEX(products!$A$1:$G$49,MATCH('orders '!$D525,products!$A$1:$A$49,0),MATCH('orders '!L$1,products!$A$1:$G$1,0))</f>
        <v>29.784999999999997</v>
      </c>
      <c r="M525" s="8">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IF(_xlfn.XLOOKUP('orders '!C526,customers!$A$1:$A$1001,customers!$C$1:$C$1001,,0)=0,"",_xlfn.XLOOKUP('orders '!C526,customers!$A$1:$A$1001,customers!$C$1:$C$1001,,0))</f>
        <v/>
      </c>
      <c r="H526" s="2" t="str">
        <f>_xlfn.XLOOKUP('orders '!C526,customers!$A$1:$A$1001,customers!$G$1:$G$1001,,0)</f>
        <v>United States</v>
      </c>
      <c r="I526" t="str">
        <f>INDEX(products!$A$1:$G$49,MATCH('orders '!$D526,products!$A$1:$A$49,0),MATCH('orders '!I$1,products!$A$1:$G$1,0))</f>
        <v>Lib</v>
      </c>
      <c r="J526" t="str">
        <f>INDEX(products!$A$1:$G$49,MATCH('orders '!$D526,products!$A$1:$A$49,0),MATCH('orders '!J$1,products!$A$1:$G$1,0))</f>
        <v>L</v>
      </c>
      <c r="K526" s="6">
        <f>INDEX(products!$A$1:$G$49,MATCH('orders '!$D526,products!$A$1:$A$49,0),MATCH('orders '!K$1,products!$A$1:$G$1,0))</f>
        <v>2.5</v>
      </c>
      <c r="L526" s="8">
        <f>INDEX(products!$A$1:$G$49,MATCH('orders '!$D526,products!$A$1:$A$49,0),MATCH('orders '!L$1,products!$A$1:$G$1,0))</f>
        <v>36.454999999999998</v>
      </c>
      <c r="M526" s="8">
        <f t="shared" si="24"/>
        <v>72.91</v>
      </c>
      <c r="N526" t="str">
        <f t="shared" si="25"/>
        <v>Liberica</v>
      </c>
      <c r="O526" t="str">
        <f t="shared" si="26"/>
        <v>Light</v>
      </c>
      <c r="P526" t="str">
        <f>_xlfn.XLOOKUP(Table1[[#This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IF(_xlfn.XLOOKUP('orders '!C527,customers!$A$1:$A$1001,customers!$C$1:$C$1001,,0)=0,"",_xlfn.XLOOKUP('orders '!C527,customers!$A$1:$A$1001,customers!$C$1:$C$1001,,0))</f>
        <v/>
      </c>
      <c r="H527" s="2" t="str">
        <f>_xlfn.XLOOKUP('orders '!C527,customers!$A$1:$A$1001,customers!$G$1:$G$1001,,0)</f>
        <v>United States</v>
      </c>
      <c r="I527" t="str">
        <f>INDEX(products!$A$1:$G$49,MATCH('orders '!$D527,products!$A$1:$A$49,0),MATCH('orders '!I$1,products!$A$1:$G$1,0))</f>
        <v>Rob</v>
      </c>
      <c r="J527" t="str">
        <f>INDEX(products!$A$1:$G$49,MATCH('orders '!$D527,products!$A$1:$A$49,0),MATCH('orders '!J$1,products!$A$1:$G$1,0))</f>
        <v>D</v>
      </c>
      <c r="K527" s="6">
        <f>INDEX(products!$A$1:$G$49,MATCH('orders '!$D527,products!$A$1:$A$49,0),MATCH('orders '!K$1,products!$A$1:$G$1,0))</f>
        <v>0.2</v>
      </c>
      <c r="L527" s="8">
        <f>INDEX(products!$A$1:$G$49,MATCH('orders '!$D527,products!$A$1:$A$49,0),MATCH('orders '!L$1,products!$A$1:$G$1,0))</f>
        <v>2.6849999999999996</v>
      </c>
      <c r="M527" s="8">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IF(_xlfn.XLOOKUP('orders '!C528,customers!$A$1:$A$1001,customers!$C$1:$C$1001,,0)=0,"",_xlfn.XLOOKUP('orders '!C528,customers!$A$1:$A$1001,customers!$C$1:$C$1001,,0))</f>
        <v>wspeechlyem@amazon.com</v>
      </c>
      <c r="H528" s="2" t="str">
        <f>_xlfn.XLOOKUP('orders '!C528,customers!$A$1:$A$1001,customers!$G$1:$G$1001,,0)</f>
        <v>United States</v>
      </c>
      <c r="I528" t="str">
        <f>INDEX(products!$A$1:$G$49,MATCH('orders '!$D528,products!$A$1:$A$49,0),MATCH('orders '!I$1,products!$A$1:$G$1,0))</f>
        <v>Exc</v>
      </c>
      <c r="J528" t="str">
        <f>INDEX(products!$A$1:$G$49,MATCH('orders '!$D528,products!$A$1:$A$49,0),MATCH('orders '!J$1,products!$A$1:$G$1,0))</f>
        <v>M</v>
      </c>
      <c r="K528" s="6">
        <f>INDEX(products!$A$1:$G$49,MATCH('orders '!$D528,products!$A$1:$A$49,0),MATCH('orders '!K$1,products!$A$1:$G$1,0))</f>
        <v>2.5</v>
      </c>
      <c r="L528" s="8">
        <f>INDEX(products!$A$1:$G$49,MATCH('orders '!$D528,products!$A$1:$A$49,0),MATCH('orders '!L$1,products!$A$1:$G$1,0))</f>
        <v>31.624999999999996</v>
      </c>
      <c r="M528" s="8">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IF(_xlfn.XLOOKUP('orders '!C529,customers!$A$1:$A$1001,customers!$C$1:$C$1001,,0)=0,"",_xlfn.XLOOKUP('orders '!C529,customers!$A$1:$A$1001,customers!$C$1:$C$1001,,0))</f>
        <v>iphillpoten@buzzfeed.com</v>
      </c>
      <c r="H529" s="2" t="str">
        <f>_xlfn.XLOOKUP('orders '!C529,customers!$A$1:$A$1001,customers!$G$1:$G$1001,,0)</f>
        <v>United Kingdom</v>
      </c>
      <c r="I529" t="str">
        <f>INDEX(products!$A$1:$G$49,MATCH('orders '!$D529,products!$A$1:$A$49,0),MATCH('orders '!I$1,products!$A$1:$G$1,0))</f>
        <v>Exc</v>
      </c>
      <c r="J529" t="str">
        <f>INDEX(products!$A$1:$G$49,MATCH('orders '!$D529,products!$A$1:$A$49,0),MATCH('orders '!J$1,products!$A$1:$G$1,0))</f>
        <v>M</v>
      </c>
      <c r="K529" s="6">
        <f>INDEX(products!$A$1:$G$49,MATCH('orders '!$D529,products!$A$1:$A$49,0),MATCH('orders '!K$1,products!$A$1:$G$1,0))</f>
        <v>0.5</v>
      </c>
      <c r="L529" s="8">
        <f>INDEX(products!$A$1:$G$49,MATCH('orders '!$D529,products!$A$1:$A$49,0),MATCH('orders '!L$1,products!$A$1:$G$1,0))</f>
        <v>8.25</v>
      </c>
      <c r="M529" s="8">
        <f t="shared" si="24"/>
        <v>41.25</v>
      </c>
      <c r="N529" t="str">
        <f t="shared" si="25"/>
        <v>Excelsa</v>
      </c>
      <c r="O529" t="str">
        <f t="shared" si="26"/>
        <v>Medium</v>
      </c>
      <c r="P529" t="str">
        <f>_xlfn.XLOOKUP(Table1[[#This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IF(_xlfn.XLOOKUP('orders '!C530,customers!$A$1:$A$1001,customers!$C$1:$C$1001,,0)=0,"",_xlfn.XLOOKUP('orders '!C530,customers!$A$1:$A$1001,customers!$C$1:$C$1001,,0))</f>
        <v>lpennaccieo@statcounter.com</v>
      </c>
      <c r="H530" s="2" t="str">
        <f>_xlfn.XLOOKUP('orders '!C530,customers!$A$1:$A$1001,customers!$G$1:$G$1001,,0)</f>
        <v>United States</v>
      </c>
      <c r="I530" t="str">
        <f>INDEX(products!$A$1:$G$49,MATCH('orders '!$D530,products!$A$1:$A$49,0),MATCH('orders '!I$1,products!$A$1:$G$1,0))</f>
        <v>Exc</v>
      </c>
      <c r="J530" t="str">
        <f>INDEX(products!$A$1:$G$49,MATCH('orders '!$D530,products!$A$1:$A$49,0),MATCH('orders '!J$1,products!$A$1:$G$1,0))</f>
        <v>L</v>
      </c>
      <c r="K530" s="6">
        <f>INDEX(products!$A$1:$G$49,MATCH('orders '!$D530,products!$A$1:$A$49,0),MATCH('orders '!K$1,products!$A$1:$G$1,0))</f>
        <v>0.5</v>
      </c>
      <c r="L530" s="8">
        <f>INDEX(products!$A$1:$G$49,MATCH('orders '!$D530,products!$A$1:$A$49,0),MATCH('orders '!L$1,products!$A$1:$G$1,0))</f>
        <v>8.91</v>
      </c>
      <c r="M530" s="8">
        <f t="shared" si="24"/>
        <v>53.46</v>
      </c>
      <c r="N530" t="str">
        <f t="shared" si="25"/>
        <v>Excelsa</v>
      </c>
      <c r="O530" t="str">
        <f t="shared" si="26"/>
        <v>Light</v>
      </c>
      <c r="P530" t="str">
        <f>_xlfn.XLOOKUP(Table1[[#This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IF(_xlfn.XLOOKUP('orders '!C531,customers!$A$1:$A$1001,customers!$C$1:$C$1001,,0)=0,"",_xlfn.XLOOKUP('orders '!C531,customers!$A$1:$A$1001,customers!$C$1:$C$1001,,0))</f>
        <v>sarpinep@moonfruit.com</v>
      </c>
      <c r="H531" s="2" t="str">
        <f>_xlfn.XLOOKUP('orders '!C531,customers!$A$1:$A$1001,customers!$G$1:$G$1001,,0)</f>
        <v>United States</v>
      </c>
      <c r="I531" t="str">
        <f>INDEX(products!$A$1:$G$49,MATCH('orders '!$D531,products!$A$1:$A$49,0),MATCH('orders '!I$1,products!$A$1:$G$1,0))</f>
        <v>Rob</v>
      </c>
      <c r="J531" t="str">
        <f>INDEX(products!$A$1:$G$49,MATCH('orders '!$D531,products!$A$1:$A$49,0),MATCH('orders '!J$1,products!$A$1:$G$1,0))</f>
        <v>M</v>
      </c>
      <c r="K531" s="6">
        <f>INDEX(products!$A$1:$G$49,MATCH('orders '!$D531,products!$A$1:$A$49,0),MATCH('orders '!K$1,products!$A$1:$G$1,0))</f>
        <v>1</v>
      </c>
      <c r="L531" s="8">
        <f>INDEX(products!$A$1:$G$49,MATCH('orders '!$D531,products!$A$1:$A$49,0),MATCH('orders '!L$1,products!$A$1:$G$1,0))</f>
        <v>9.9499999999999993</v>
      </c>
      <c r="M531" s="8">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IF(_xlfn.XLOOKUP('orders '!C532,customers!$A$1:$A$1001,customers!$C$1:$C$1001,,0)=0,"",_xlfn.XLOOKUP('orders '!C532,customers!$A$1:$A$1001,customers!$C$1:$C$1001,,0))</f>
        <v>dfrieseq@cargocollective.com</v>
      </c>
      <c r="H532" s="2" t="str">
        <f>_xlfn.XLOOKUP('orders '!C532,customers!$A$1:$A$1001,customers!$G$1:$G$1001,,0)</f>
        <v>United States</v>
      </c>
      <c r="I532" t="str">
        <f>INDEX(products!$A$1:$G$49,MATCH('orders '!$D532,products!$A$1:$A$49,0),MATCH('orders '!I$1,products!$A$1:$G$1,0))</f>
        <v>Rob</v>
      </c>
      <c r="J532" t="str">
        <f>INDEX(products!$A$1:$G$49,MATCH('orders '!$D532,products!$A$1:$A$49,0),MATCH('orders '!J$1,products!$A$1:$G$1,0))</f>
        <v>M</v>
      </c>
      <c r="K532" s="6">
        <f>INDEX(products!$A$1:$G$49,MATCH('orders '!$D532,products!$A$1:$A$49,0),MATCH('orders '!K$1,products!$A$1:$G$1,0))</f>
        <v>1</v>
      </c>
      <c r="L532" s="8">
        <f>INDEX(products!$A$1:$G$49,MATCH('orders '!$D532,products!$A$1:$A$49,0),MATCH('orders '!L$1,products!$A$1:$G$1,0))</f>
        <v>9.9499999999999993</v>
      </c>
      <c r="M532" s="8">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IF(_xlfn.XLOOKUP('orders '!C533,customers!$A$1:$A$1001,customers!$C$1:$C$1001,,0)=0,"",_xlfn.XLOOKUP('orders '!C533,customers!$A$1:$A$1001,customers!$C$1:$C$1001,,0))</f>
        <v>rsharerer@flavors.me</v>
      </c>
      <c r="H533" s="2" t="str">
        <f>_xlfn.XLOOKUP('orders '!C533,customers!$A$1:$A$1001,customers!$G$1:$G$1001,,0)</f>
        <v>United States</v>
      </c>
      <c r="I533" t="str">
        <f>INDEX(products!$A$1:$G$49,MATCH('orders '!$D533,products!$A$1:$A$49,0),MATCH('orders '!I$1,products!$A$1:$G$1,0))</f>
        <v>Rob</v>
      </c>
      <c r="J533" t="str">
        <f>INDEX(products!$A$1:$G$49,MATCH('orders '!$D533,products!$A$1:$A$49,0),MATCH('orders '!J$1,products!$A$1:$G$1,0))</f>
        <v>D</v>
      </c>
      <c r="K533" s="6">
        <f>INDEX(products!$A$1:$G$49,MATCH('orders '!$D533,products!$A$1:$A$49,0),MATCH('orders '!K$1,products!$A$1:$G$1,0))</f>
        <v>1</v>
      </c>
      <c r="L533" s="8">
        <f>INDEX(products!$A$1:$G$49,MATCH('orders '!$D533,products!$A$1:$A$49,0),MATCH('orders '!L$1,products!$A$1:$G$1,0))</f>
        <v>8.9499999999999993</v>
      </c>
      <c r="M533" s="8">
        <f t="shared" si="24"/>
        <v>44.75</v>
      </c>
      <c r="N533" t="str">
        <f t="shared" si="25"/>
        <v>Robusta</v>
      </c>
      <c r="O533" t="str">
        <f t="shared" si="26"/>
        <v>Dark</v>
      </c>
      <c r="P533" t="str">
        <f>_xlfn.XLOOKUP(Table1[[#This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IF(_xlfn.XLOOKUP('orders '!C534,customers!$A$1:$A$1001,customers!$C$1:$C$1001,,0)=0,"",_xlfn.XLOOKUP('orders '!C534,customers!$A$1:$A$1001,customers!$C$1:$C$1001,,0))</f>
        <v>nnasebyes@umich.edu</v>
      </c>
      <c r="H534" s="2" t="str">
        <f>_xlfn.XLOOKUP('orders '!C534,customers!$A$1:$A$1001,customers!$G$1:$G$1001,,0)</f>
        <v>United States</v>
      </c>
      <c r="I534" t="str">
        <f>INDEX(products!$A$1:$G$49,MATCH('orders '!$D534,products!$A$1:$A$49,0),MATCH('orders '!I$1,products!$A$1:$G$1,0))</f>
        <v>Exc</v>
      </c>
      <c r="J534" t="str">
        <f>INDEX(products!$A$1:$G$49,MATCH('orders '!$D534,products!$A$1:$A$49,0),MATCH('orders '!J$1,products!$A$1:$G$1,0))</f>
        <v>M</v>
      </c>
      <c r="K534" s="6">
        <f>INDEX(products!$A$1:$G$49,MATCH('orders '!$D534,products!$A$1:$A$49,0),MATCH('orders '!K$1,products!$A$1:$G$1,0))</f>
        <v>0.5</v>
      </c>
      <c r="L534" s="8">
        <f>INDEX(products!$A$1:$G$49,MATCH('orders '!$D534,products!$A$1:$A$49,0),MATCH('orders '!L$1,products!$A$1:$G$1,0))</f>
        <v>8.25</v>
      </c>
      <c r="M534" s="8">
        <f t="shared" si="24"/>
        <v>16.5</v>
      </c>
      <c r="N534" t="str">
        <f t="shared" si="25"/>
        <v>Excelsa</v>
      </c>
      <c r="O534" t="str">
        <f t="shared" si="26"/>
        <v>Medium</v>
      </c>
      <c r="P534" t="str">
        <f>_xlfn.XLOOKUP(Table1[[#This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IF(_xlfn.XLOOKUP('orders '!C535,customers!$A$1:$A$1001,customers!$C$1:$C$1001,,0)=0,"",_xlfn.XLOOKUP('orders '!C535,customers!$A$1:$A$1001,customers!$C$1:$C$1001,,0))</f>
        <v/>
      </c>
      <c r="H535" s="2" t="str">
        <f>_xlfn.XLOOKUP('orders '!C535,customers!$A$1:$A$1001,customers!$G$1:$G$1001,,0)</f>
        <v>United States</v>
      </c>
      <c r="I535" t="str">
        <f>INDEX(products!$A$1:$G$49,MATCH('orders '!$D535,products!$A$1:$A$49,0),MATCH('orders '!I$1,products!$A$1:$G$1,0))</f>
        <v>Rob</v>
      </c>
      <c r="J535" t="str">
        <f>INDEX(products!$A$1:$G$49,MATCH('orders '!$D535,products!$A$1:$A$49,0),MATCH('orders '!J$1,products!$A$1:$G$1,0))</f>
        <v>D</v>
      </c>
      <c r="K535" s="6">
        <f>INDEX(products!$A$1:$G$49,MATCH('orders '!$D535,products!$A$1:$A$49,0),MATCH('orders '!K$1,products!$A$1:$G$1,0))</f>
        <v>0.5</v>
      </c>
      <c r="L535" s="8">
        <f>INDEX(products!$A$1:$G$49,MATCH('orders '!$D535,products!$A$1:$A$49,0),MATCH('orders '!L$1,products!$A$1:$G$1,0))</f>
        <v>5.3699999999999992</v>
      </c>
      <c r="M535" s="8">
        <f t="shared" si="24"/>
        <v>21.479999999999997</v>
      </c>
      <c r="N535" t="str">
        <f t="shared" si="25"/>
        <v>Robusta</v>
      </c>
      <c r="O535" t="str">
        <f t="shared" si="26"/>
        <v>Dark</v>
      </c>
      <c r="P535" t="str">
        <f>_xlfn.XLOOKUP(Table1[[#This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IF(_xlfn.XLOOKUP('orders '!C536,customers!$A$1:$A$1001,customers!$C$1:$C$1001,,0)=0,"",_xlfn.XLOOKUP('orders '!C536,customers!$A$1:$A$1001,customers!$C$1:$C$1001,,0))</f>
        <v>koculleneu@ca.gov</v>
      </c>
      <c r="H536" s="2" t="str">
        <f>_xlfn.XLOOKUP('orders '!C536,customers!$A$1:$A$1001,customers!$G$1:$G$1001,,0)</f>
        <v>Ireland</v>
      </c>
      <c r="I536" t="str">
        <f>INDEX(products!$A$1:$G$49,MATCH('orders '!$D536,products!$A$1:$A$49,0),MATCH('orders '!I$1,products!$A$1:$G$1,0))</f>
        <v>Rob</v>
      </c>
      <c r="J536" t="str">
        <f>INDEX(products!$A$1:$G$49,MATCH('orders '!$D536,products!$A$1:$A$49,0),MATCH('orders '!J$1,products!$A$1:$G$1,0))</f>
        <v>M</v>
      </c>
      <c r="K536" s="6">
        <f>INDEX(products!$A$1:$G$49,MATCH('orders '!$D536,products!$A$1:$A$49,0),MATCH('orders '!K$1,products!$A$1:$G$1,0))</f>
        <v>2.5</v>
      </c>
      <c r="L536" s="8">
        <f>INDEX(products!$A$1:$G$49,MATCH('orders '!$D536,products!$A$1:$A$49,0),MATCH('orders '!L$1,products!$A$1:$G$1,0))</f>
        <v>22.884999999999998</v>
      </c>
      <c r="M536" s="8">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IF(_xlfn.XLOOKUP('orders '!C537,customers!$A$1:$A$1001,customers!$C$1:$C$1001,,0)=0,"",_xlfn.XLOOKUP('orders '!C537,customers!$A$1:$A$1001,customers!$C$1:$C$1001,,0))</f>
        <v/>
      </c>
      <c r="H537" s="2" t="str">
        <f>_xlfn.XLOOKUP('orders '!C537,customers!$A$1:$A$1001,customers!$G$1:$G$1001,,0)</f>
        <v>Ireland</v>
      </c>
      <c r="I537" t="str">
        <f>INDEX(products!$A$1:$G$49,MATCH('orders '!$D537,products!$A$1:$A$49,0),MATCH('orders '!I$1,products!$A$1:$G$1,0))</f>
        <v>Lib</v>
      </c>
      <c r="J537" t="str">
        <f>INDEX(products!$A$1:$G$49,MATCH('orders '!$D537,products!$A$1:$A$49,0),MATCH('orders '!J$1,products!$A$1:$G$1,0))</f>
        <v>L</v>
      </c>
      <c r="K537" s="6">
        <f>INDEX(products!$A$1:$G$49,MATCH('orders '!$D537,products!$A$1:$A$49,0),MATCH('orders '!K$1,products!$A$1:$G$1,0))</f>
        <v>0.2</v>
      </c>
      <c r="L537" s="8">
        <f>INDEX(products!$A$1:$G$49,MATCH('orders '!$D537,products!$A$1:$A$49,0),MATCH('orders '!L$1,products!$A$1:$G$1,0))</f>
        <v>4.7549999999999999</v>
      </c>
      <c r="M537" s="8">
        <f t="shared" si="24"/>
        <v>9.51</v>
      </c>
      <c r="N537" t="str">
        <f t="shared" si="25"/>
        <v>Liberica</v>
      </c>
      <c r="O537" t="str">
        <f t="shared" si="26"/>
        <v>Light</v>
      </c>
      <c r="P537" t="str">
        <f>_xlfn.XLOOKUP(Table1[[#This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IF(_xlfn.XLOOKUP('orders '!C538,customers!$A$1:$A$1001,customers!$C$1:$C$1001,,0)=0,"",_xlfn.XLOOKUP('orders '!C538,customers!$A$1:$A$1001,customers!$C$1:$C$1001,,0))</f>
        <v>murione5@alexa.com</v>
      </c>
      <c r="H538" s="2" t="str">
        <f>_xlfn.XLOOKUP('orders '!C538,customers!$A$1:$A$1001,customers!$G$1:$G$1001,,0)</f>
        <v>Ireland</v>
      </c>
      <c r="I538" t="str">
        <f>INDEX(products!$A$1:$G$49,MATCH('orders '!$D538,products!$A$1:$A$49,0),MATCH('orders '!I$1,products!$A$1:$G$1,0))</f>
        <v>Rob</v>
      </c>
      <c r="J538" t="str">
        <f>INDEX(products!$A$1:$G$49,MATCH('orders '!$D538,products!$A$1:$A$49,0),MATCH('orders '!J$1,products!$A$1:$G$1,0))</f>
        <v>D</v>
      </c>
      <c r="K538" s="6">
        <f>INDEX(products!$A$1:$G$49,MATCH('orders '!$D538,products!$A$1:$A$49,0),MATCH('orders '!K$1,products!$A$1:$G$1,0))</f>
        <v>0.2</v>
      </c>
      <c r="L538" s="8">
        <f>INDEX(products!$A$1:$G$49,MATCH('orders '!$D538,products!$A$1:$A$49,0),MATCH('orders '!L$1,products!$A$1:$G$1,0))</f>
        <v>2.6849999999999996</v>
      </c>
      <c r="M538" s="8">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IF(_xlfn.XLOOKUP('orders '!C539,customers!$A$1:$A$1001,customers!$C$1:$C$1001,,0)=0,"",_xlfn.XLOOKUP('orders '!C539,customers!$A$1:$A$1001,customers!$C$1:$C$1001,,0))</f>
        <v>hbranganex@woothemes.com</v>
      </c>
      <c r="H539" s="2" t="str">
        <f>_xlfn.XLOOKUP('orders '!C539,customers!$A$1:$A$1001,customers!$G$1:$G$1001,,0)</f>
        <v>United States</v>
      </c>
      <c r="I539" t="str">
        <f>INDEX(products!$A$1:$G$49,MATCH('orders '!$D539,products!$A$1:$A$49,0),MATCH('orders '!I$1,products!$A$1:$G$1,0))</f>
        <v>Exc</v>
      </c>
      <c r="J539" t="str">
        <f>INDEX(products!$A$1:$G$49,MATCH('orders '!$D539,products!$A$1:$A$49,0),MATCH('orders '!J$1,products!$A$1:$G$1,0))</f>
        <v>D</v>
      </c>
      <c r="K539" s="6">
        <f>INDEX(products!$A$1:$G$49,MATCH('orders '!$D539,products!$A$1:$A$49,0),MATCH('orders '!K$1,products!$A$1:$G$1,0))</f>
        <v>2.5</v>
      </c>
      <c r="L539" s="8">
        <f>INDEX(products!$A$1:$G$49,MATCH('orders '!$D539,products!$A$1:$A$49,0),MATCH('orders '!L$1,products!$A$1:$G$1,0))</f>
        <v>27.945</v>
      </c>
      <c r="M539" s="8">
        <f t="shared" si="24"/>
        <v>111.78</v>
      </c>
      <c r="N539" t="str">
        <f t="shared" si="25"/>
        <v>Excelsa</v>
      </c>
      <c r="O539" t="str">
        <f t="shared" si="26"/>
        <v>Dark</v>
      </c>
      <c r="P539" t="str">
        <f>_xlfn.XLOOKUP(Table1[[#This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IF(_xlfn.XLOOKUP('orders '!C540,customers!$A$1:$A$1001,customers!$C$1:$C$1001,,0)=0,"",_xlfn.XLOOKUP('orders '!C540,customers!$A$1:$A$1001,customers!$C$1:$C$1001,,0))</f>
        <v>agallyoney@engadget.com</v>
      </c>
      <c r="H540" s="2" t="str">
        <f>_xlfn.XLOOKUP('orders '!C540,customers!$A$1:$A$1001,customers!$G$1:$G$1001,,0)</f>
        <v>United States</v>
      </c>
      <c r="I540" t="str">
        <f>INDEX(products!$A$1:$G$49,MATCH('orders '!$D540,products!$A$1:$A$49,0),MATCH('orders '!I$1,products!$A$1:$G$1,0))</f>
        <v>Rob</v>
      </c>
      <c r="J540" t="str">
        <f>INDEX(products!$A$1:$G$49,MATCH('orders '!$D540,products!$A$1:$A$49,0),MATCH('orders '!J$1,products!$A$1:$G$1,0))</f>
        <v>D</v>
      </c>
      <c r="K540" s="6">
        <f>INDEX(products!$A$1:$G$49,MATCH('orders '!$D540,products!$A$1:$A$49,0),MATCH('orders '!K$1,products!$A$1:$G$1,0))</f>
        <v>0.2</v>
      </c>
      <c r="L540" s="8">
        <f>INDEX(products!$A$1:$G$49,MATCH('orders '!$D540,products!$A$1:$A$49,0),MATCH('orders '!L$1,products!$A$1:$G$1,0))</f>
        <v>2.6849999999999996</v>
      </c>
      <c r="M540" s="8">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IF(_xlfn.XLOOKUP('orders '!C541,customers!$A$1:$A$1001,customers!$C$1:$C$1001,,0)=0,"",_xlfn.XLOOKUP('orders '!C541,customers!$A$1:$A$1001,customers!$C$1:$C$1001,,0))</f>
        <v>bdomangeez@yahoo.co.jp</v>
      </c>
      <c r="H541" s="2" t="str">
        <f>_xlfn.XLOOKUP('orders '!C541,customers!$A$1:$A$1001,customers!$G$1:$G$1001,,0)</f>
        <v>United States</v>
      </c>
      <c r="I541" t="str">
        <f>INDEX(products!$A$1:$G$49,MATCH('orders '!$D541,products!$A$1:$A$49,0),MATCH('orders '!I$1,products!$A$1:$G$1,0))</f>
        <v>Rob</v>
      </c>
      <c r="J541" t="str">
        <f>INDEX(products!$A$1:$G$49,MATCH('orders '!$D541,products!$A$1:$A$49,0),MATCH('orders '!J$1,products!$A$1:$G$1,0))</f>
        <v>D</v>
      </c>
      <c r="K541" s="6">
        <f>INDEX(products!$A$1:$G$49,MATCH('orders '!$D541,products!$A$1:$A$49,0),MATCH('orders '!K$1,products!$A$1:$G$1,0))</f>
        <v>0.5</v>
      </c>
      <c r="L541" s="8">
        <f>INDEX(products!$A$1:$G$49,MATCH('orders '!$D541,products!$A$1:$A$49,0),MATCH('orders '!L$1,products!$A$1:$G$1,0))</f>
        <v>5.3699999999999992</v>
      </c>
      <c r="M541" s="8">
        <f t="shared" si="24"/>
        <v>26.849999999999994</v>
      </c>
      <c r="N541" t="str">
        <f t="shared" si="25"/>
        <v>Robusta</v>
      </c>
      <c r="O541" t="str">
        <f t="shared" si="26"/>
        <v>Dark</v>
      </c>
      <c r="P541" t="str">
        <f>_xlfn.XLOOKUP(Table1[[#This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IF(_xlfn.XLOOKUP('orders '!C542,customers!$A$1:$A$1001,customers!$C$1:$C$1001,,0)=0,"",_xlfn.XLOOKUP('orders '!C542,customers!$A$1:$A$1001,customers!$C$1:$C$1001,,0))</f>
        <v>koslerf0@gmpg.org</v>
      </c>
      <c r="H542" s="2" t="str">
        <f>_xlfn.XLOOKUP('orders '!C542,customers!$A$1:$A$1001,customers!$G$1:$G$1001,,0)</f>
        <v>United States</v>
      </c>
      <c r="I542" t="str">
        <f>INDEX(products!$A$1:$G$49,MATCH('orders '!$D542,products!$A$1:$A$49,0),MATCH('orders '!I$1,products!$A$1:$G$1,0))</f>
        <v>Lib</v>
      </c>
      <c r="J542" t="str">
        <f>INDEX(products!$A$1:$G$49,MATCH('orders '!$D542,products!$A$1:$A$49,0),MATCH('orders '!J$1,products!$A$1:$G$1,0))</f>
        <v>L</v>
      </c>
      <c r="K542" s="6">
        <f>INDEX(products!$A$1:$G$49,MATCH('orders '!$D542,products!$A$1:$A$49,0),MATCH('orders '!K$1,products!$A$1:$G$1,0))</f>
        <v>1</v>
      </c>
      <c r="L542" s="8">
        <f>INDEX(products!$A$1:$G$49,MATCH('orders '!$D542,products!$A$1:$A$49,0),MATCH('orders '!L$1,products!$A$1:$G$1,0))</f>
        <v>15.85</v>
      </c>
      <c r="M542" s="8">
        <f t="shared" si="24"/>
        <v>63.4</v>
      </c>
      <c r="N542" t="str">
        <f t="shared" si="25"/>
        <v>Liberica</v>
      </c>
      <c r="O542" t="str">
        <f t="shared" si="26"/>
        <v>Light</v>
      </c>
      <c r="P542" t="str">
        <f>_xlfn.XLOOKUP(Table1[[#This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IF(_xlfn.XLOOKUP('orders '!C543,customers!$A$1:$A$1001,customers!$C$1:$C$1001,,0)=0,"",_xlfn.XLOOKUP('orders '!C543,customers!$A$1:$A$1001,customers!$C$1:$C$1001,,0))</f>
        <v/>
      </c>
      <c r="H543" s="2" t="str">
        <f>_xlfn.XLOOKUP('orders '!C543,customers!$A$1:$A$1001,customers!$G$1:$G$1001,,0)</f>
        <v>Ireland</v>
      </c>
      <c r="I543" t="str">
        <f>INDEX(products!$A$1:$G$49,MATCH('orders '!$D543,products!$A$1:$A$49,0),MATCH('orders '!I$1,products!$A$1:$G$1,0))</f>
        <v>Ara</v>
      </c>
      <c r="J543" t="str">
        <f>INDEX(products!$A$1:$G$49,MATCH('orders '!$D543,products!$A$1:$A$49,0),MATCH('orders '!J$1,products!$A$1:$G$1,0))</f>
        <v>D</v>
      </c>
      <c r="K543" s="6">
        <f>INDEX(products!$A$1:$G$49,MATCH('orders '!$D543,products!$A$1:$A$49,0),MATCH('orders '!K$1,products!$A$1:$G$1,0))</f>
        <v>2.5</v>
      </c>
      <c r="L543" s="8">
        <f>INDEX(products!$A$1:$G$49,MATCH('orders '!$D543,products!$A$1:$A$49,0),MATCH('orders '!L$1,products!$A$1:$G$1,0))</f>
        <v>22.884999999999998</v>
      </c>
      <c r="M543" s="8">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IF(_xlfn.XLOOKUP('orders '!C544,customers!$A$1:$A$1001,customers!$C$1:$C$1001,,0)=0,"",_xlfn.XLOOKUP('orders '!C544,customers!$A$1:$A$1001,customers!$C$1:$C$1001,,0))</f>
        <v>zpellettf2@dailymotion.com</v>
      </c>
      <c r="H544" s="2" t="str">
        <f>_xlfn.XLOOKUP('orders '!C544,customers!$A$1:$A$1001,customers!$G$1:$G$1001,,0)</f>
        <v>United States</v>
      </c>
      <c r="I544" t="str">
        <f>INDEX(products!$A$1:$G$49,MATCH('orders '!$D544,products!$A$1:$A$49,0),MATCH('orders '!I$1,products!$A$1:$G$1,0))</f>
        <v>Ara</v>
      </c>
      <c r="J544" t="str">
        <f>INDEX(products!$A$1:$G$49,MATCH('orders '!$D544,products!$A$1:$A$49,0),MATCH('orders '!J$1,products!$A$1:$G$1,0))</f>
        <v>M</v>
      </c>
      <c r="K544" s="6">
        <f>INDEX(products!$A$1:$G$49,MATCH('orders '!$D544,products!$A$1:$A$49,0),MATCH('orders '!K$1,products!$A$1:$G$1,0))</f>
        <v>2.5</v>
      </c>
      <c r="L544" s="8">
        <f>INDEX(products!$A$1:$G$49,MATCH('orders '!$D544,products!$A$1:$A$49,0),MATCH('orders '!L$1,products!$A$1:$G$1,0))</f>
        <v>25.874999999999996</v>
      </c>
      <c r="M544" s="8">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IF(_xlfn.XLOOKUP('orders '!C545,customers!$A$1:$A$1001,customers!$C$1:$C$1001,,0)=0,"",_xlfn.XLOOKUP('orders '!C545,customers!$A$1:$A$1001,customers!$C$1:$C$1001,,0))</f>
        <v>isprakesf3@spiegel.de</v>
      </c>
      <c r="H545" s="2" t="str">
        <f>_xlfn.XLOOKUP('orders '!C545,customers!$A$1:$A$1001,customers!$G$1:$G$1001,,0)</f>
        <v>United States</v>
      </c>
      <c r="I545" t="str">
        <f>INDEX(products!$A$1:$G$49,MATCH('orders '!$D545,products!$A$1:$A$49,0),MATCH('orders '!I$1,products!$A$1:$G$1,0))</f>
        <v>Rob</v>
      </c>
      <c r="J545" t="str">
        <f>INDEX(products!$A$1:$G$49,MATCH('orders '!$D545,products!$A$1:$A$49,0),MATCH('orders '!J$1,products!$A$1:$G$1,0))</f>
        <v>L</v>
      </c>
      <c r="K545" s="6">
        <f>INDEX(products!$A$1:$G$49,MATCH('orders '!$D545,products!$A$1:$A$49,0),MATCH('orders '!K$1,products!$A$1:$G$1,0))</f>
        <v>2.5</v>
      </c>
      <c r="L545" s="8">
        <f>INDEX(products!$A$1:$G$49,MATCH('orders '!$D545,products!$A$1:$A$49,0),MATCH('orders '!L$1,products!$A$1:$G$1,0))</f>
        <v>27.484999999999996</v>
      </c>
      <c r="M545" s="8">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IF(_xlfn.XLOOKUP('orders '!C546,customers!$A$1:$A$1001,customers!$C$1:$C$1001,,0)=0,"",_xlfn.XLOOKUP('orders '!C546,customers!$A$1:$A$1001,customers!$C$1:$C$1001,,0))</f>
        <v>hfromantf4@ucsd.edu</v>
      </c>
      <c r="H546" s="2" t="str">
        <f>_xlfn.XLOOKUP('orders '!C546,customers!$A$1:$A$1001,customers!$G$1:$G$1001,,0)</f>
        <v>United States</v>
      </c>
      <c r="I546" t="str">
        <f>INDEX(products!$A$1:$G$49,MATCH('orders '!$D546,products!$A$1:$A$49,0),MATCH('orders '!I$1,products!$A$1:$G$1,0))</f>
        <v>Ara</v>
      </c>
      <c r="J546" t="str">
        <f>INDEX(products!$A$1:$G$49,MATCH('orders '!$D546,products!$A$1:$A$49,0),MATCH('orders '!J$1,products!$A$1:$G$1,0))</f>
        <v>L</v>
      </c>
      <c r="K546" s="6">
        <f>INDEX(products!$A$1:$G$49,MATCH('orders '!$D546,products!$A$1:$A$49,0),MATCH('orders '!K$1,products!$A$1:$G$1,0))</f>
        <v>0.5</v>
      </c>
      <c r="L546" s="8">
        <f>INDEX(products!$A$1:$G$49,MATCH('orders '!$D546,products!$A$1:$A$49,0),MATCH('orders '!L$1,products!$A$1:$G$1,0))</f>
        <v>7.77</v>
      </c>
      <c r="M546" s="8">
        <f t="shared" si="24"/>
        <v>15.54</v>
      </c>
      <c r="N546" t="str">
        <f t="shared" si="25"/>
        <v>Arabica</v>
      </c>
      <c r="O546" t="str">
        <f t="shared" si="26"/>
        <v>Light</v>
      </c>
      <c r="P546" t="str">
        <f>_xlfn.XLOOKUP(Table1[[#This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IF(_xlfn.XLOOKUP('orders '!C547,customers!$A$1:$A$1001,customers!$C$1:$C$1001,,0)=0,"",_xlfn.XLOOKUP('orders '!C547,customers!$A$1:$A$1001,customers!$C$1:$C$1001,,0))</f>
        <v>rflearf5@artisteer.com</v>
      </c>
      <c r="H547" s="2" t="str">
        <f>_xlfn.XLOOKUP('orders '!C547,customers!$A$1:$A$1001,customers!$G$1:$G$1001,,0)</f>
        <v>United Kingdom</v>
      </c>
      <c r="I547" t="str">
        <f>INDEX(products!$A$1:$G$49,MATCH('orders '!$D547,products!$A$1:$A$49,0),MATCH('orders '!I$1,products!$A$1:$G$1,0))</f>
        <v>Lib</v>
      </c>
      <c r="J547" t="str">
        <f>INDEX(products!$A$1:$G$49,MATCH('orders '!$D547,products!$A$1:$A$49,0),MATCH('orders '!J$1,products!$A$1:$G$1,0))</f>
        <v>D</v>
      </c>
      <c r="K547" s="6">
        <f>INDEX(products!$A$1:$G$49,MATCH('orders '!$D547,products!$A$1:$A$49,0),MATCH('orders '!K$1,products!$A$1:$G$1,0))</f>
        <v>0.2</v>
      </c>
      <c r="L547" s="8">
        <f>INDEX(products!$A$1:$G$49,MATCH('orders '!$D547,products!$A$1:$A$49,0),MATCH('orders '!L$1,products!$A$1:$G$1,0))</f>
        <v>3.8849999999999998</v>
      </c>
      <c r="M547" s="8">
        <f t="shared" si="24"/>
        <v>15.54</v>
      </c>
      <c r="N547" t="str">
        <f t="shared" si="25"/>
        <v>Liberica</v>
      </c>
      <c r="O547" t="str">
        <f t="shared" si="26"/>
        <v>Dark</v>
      </c>
      <c r="P547" t="str">
        <f>_xlfn.XLOOKUP(Table1[[#This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IF(_xlfn.XLOOKUP('orders '!C548,customers!$A$1:$A$1001,customers!$C$1:$C$1001,,0)=0,"",_xlfn.XLOOKUP('orders '!C548,customers!$A$1:$A$1001,customers!$C$1:$C$1001,,0))</f>
        <v/>
      </c>
      <c r="H548" s="2" t="str">
        <f>_xlfn.XLOOKUP('orders '!C548,customers!$A$1:$A$1001,customers!$G$1:$G$1001,,0)</f>
        <v>Ireland</v>
      </c>
      <c r="I548" t="str">
        <f>INDEX(products!$A$1:$G$49,MATCH('orders '!$D548,products!$A$1:$A$49,0),MATCH('orders '!I$1,products!$A$1:$G$1,0))</f>
        <v>Exc</v>
      </c>
      <c r="J548" t="str">
        <f>INDEX(products!$A$1:$G$49,MATCH('orders '!$D548,products!$A$1:$A$49,0),MATCH('orders '!J$1,products!$A$1:$G$1,0))</f>
        <v>D</v>
      </c>
      <c r="K548" s="6">
        <f>INDEX(products!$A$1:$G$49,MATCH('orders '!$D548,products!$A$1:$A$49,0),MATCH('orders '!K$1,products!$A$1:$G$1,0))</f>
        <v>2.5</v>
      </c>
      <c r="L548" s="8">
        <f>INDEX(products!$A$1:$G$49,MATCH('orders '!$D548,products!$A$1:$A$49,0),MATCH('orders '!L$1,products!$A$1:$G$1,0))</f>
        <v>27.945</v>
      </c>
      <c r="M548" s="8">
        <f t="shared" si="24"/>
        <v>83.835000000000008</v>
      </c>
      <c r="N548" t="str">
        <f t="shared" si="25"/>
        <v>Excelsa</v>
      </c>
      <c r="O548" t="str">
        <f t="shared" si="26"/>
        <v>Dark</v>
      </c>
      <c r="P548" t="str">
        <f>_xlfn.XLOOKUP(Table1[[#This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IF(_xlfn.XLOOKUP('orders '!C549,customers!$A$1:$A$1001,customers!$C$1:$C$1001,,0)=0,"",_xlfn.XLOOKUP('orders '!C549,customers!$A$1:$A$1001,customers!$C$1:$C$1001,,0))</f>
        <v>wlightollersf9@baidu.com</v>
      </c>
      <c r="H549" s="2" t="str">
        <f>_xlfn.XLOOKUP('orders '!C549,customers!$A$1:$A$1001,customers!$G$1:$G$1001,,0)</f>
        <v>United States</v>
      </c>
      <c r="I549" t="str">
        <f>INDEX(products!$A$1:$G$49,MATCH('orders '!$D549,products!$A$1:$A$49,0),MATCH('orders '!I$1,products!$A$1:$G$1,0))</f>
        <v>Rob</v>
      </c>
      <c r="J549" t="str">
        <f>INDEX(products!$A$1:$G$49,MATCH('orders '!$D549,products!$A$1:$A$49,0),MATCH('orders '!J$1,products!$A$1:$G$1,0))</f>
        <v>L</v>
      </c>
      <c r="K549" s="6">
        <f>INDEX(products!$A$1:$G$49,MATCH('orders '!$D549,products!$A$1:$A$49,0),MATCH('orders '!K$1,products!$A$1:$G$1,0))</f>
        <v>0.2</v>
      </c>
      <c r="L549" s="8">
        <f>INDEX(products!$A$1:$G$49,MATCH('orders '!$D549,products!$A$1:$A$49,0),MATCH('orders '!L$1,products!$A$1:$G$1,0))</f>
        <v>3.5849999999999995</v>
      </c>
      <c r="M549" s="8">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IF(_xlfn.XLOOKUP('orders '!C550,customers!$A$1:$A$1001,customers!$C$1:$C$1001,,0)=0,"",_xlfn.XLOOKUP('orders '!C550,customers!$A$1:$A$1001,customers!$C$1:$C$1001,,0))</f>
        <v>bmundenf8@elpais.com</v>
      </c>
      <c r="H550" s="2" t="str">
        <f>_xlfn.XLOOKUP('orders '!C550,customers!$A$1:$A$1001,customers!$G$1:$G$1001,,0)</f>
        <v>United States</v>
      </c>
      <c r="I550" t="str">
        <f>INDEX(products!$A$1:$G$49,MATCH('orders '!$D550,products!$A$1:$A$49,0),MATCH('orders '!I$1,products!$A$1:$G$1,0))</f>
        <v>Exc</v>
      </c>
      <c r="J550" t="str">
        <f>INDEX(products!$A$1:$G$49,MATCH('orders '!$D550,products!$A$1:$A$49,0),MATCH('orders '!J$1,products!$A$1:$G$1,0))</f>
        <v>L</v>
      </c>
      <c r="K550" s="6">
        <f>INDEX(products!$A$1:$G$49,MATCH('orders '!$D550,products!$A$1:$A$49,0),MATCH('orders '!K$1,products!$A$1:$G$1,0))</f>
        <v>0.2</v>
      </c>
      <c r="L550" s="8">
        <f>INDEX(products!$A$1:$G$49,MATCH('orders '!$D550,products!$A$1:$A$49,0),MATCH('orders '!L$1,products!$A$1:$G$1,0))</f>
        <v>4.4550000000000001</v>
      </c>
      <c r="M550" s="8">
        <f t="shared" si="24"/>
        <v>13.365</v>
      </c>
      <c r="N550" t="str">
        <f t="shared" si="25"/>
        <v>Excelsa</v>
      </c>
      <c r="O550" t="str">
        <f t="shared" si="26"/>
        <v>Light</v>
      </c>
      <c r="P550" t="str">
        <f>_xlfn.XLOOKUP(Table1[[#This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IF(_xlfn.XLOOKUP('orders '!C551,customers!$A$1:$A$1001,customers!$C$1:$C$1001,,0)=0,"",_xlfn.XLOOKUP('orders '!C551,customers!$A$1:$A$1001,customers!$C$1:$C$1001,,0))</f>
        <v>wlightollersf9@baidu.com</v>
      </c>
      <c r="H551" s="2" t="str">
        <f>_xlfn.XLOOKUP('orders '!C551,customers!$A$1:$A$1001,customers!$G$1:$G$1001,,0)</f>
        <v>United States</v>
      </c>
      <c r="I551" t="str">
        <f>INDEX(products!$A$1:$G$49,MATCH('orders '!$D551,products!$A$1:$A$49,0),MATCH('orders '!I$1,products!$A$1:$G$1,0))</f>
        <v>Exc</v>
      </c>
      <c r="J551" t="str">
        <f>INDEX(products!$A$1:$G$49,MATCH('orders '!$D551,products!$A$1:$A$49,0),MATCH('orders '!J$1,products!$A$1:$G$1,0))</f>
        <v>L</v>
      </c>
      <c r="K551" s="6">
        <f>INDEX(products!$A$1:$G$49,MATCH('orders '!$D551,products!$A$1:$A$49,0),MATCH('orders '!K$1,products!$A$1:$G$1,0))</f>
        <v>0.2</v>
      </c>
      <c r="L551" s="8">
        <f>INDEX(products!$A$1:$G$49,MATCH('orders '!$D551,products!$A$1:$A$49,0),MATCH('orders '!L$1,products!$A$1:$G$1,0))</f>
        <v>4.4550000000000001</v>
      </c>
      <c r="M551" s="8">
        <f t="shared" si="24"/>
        <v>17.82</v>
      </c>
      <c r="N551" t="str">
        <f t="shared" si="25"/>
        <v>Excelsa</v>
      </c>
      <c r="O551" t="str">
        <f t="shared" si="26"/>
        <v>Light</v>
      </c>
      <c r="P551" t="str">
        <f>_xlfn.XLOOKUP(Table1[[#This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IF(_xlfn.XLOOKUP('orders '!C552,customers!$A$1:$A$1001,customers!$C$1:$C$1001,,0)=0,"",_xlfn.XLOOKUP('orders '!C552,customers!$A$1:$A$1001,customers!$C$1:$C$1001,,0))</f>
        <v>nbrakespearfa@rediff.com</v>
      </c>
      <c r="H552" s="2" t="str">
        <f>_xlfn.XLOOKUP('orders '!C552,customers!$A$1:$A$1001,customers!$G$1:$G$1001,,0)</f>
        <v>United States</v>
      </c>
      <c r="I552" t="str">
        <f>INDEX(products!$A$1:$G$49,MATCH('orders '!$D552,products!$A$1:$A$49,0),MATCH('orders '!I$1,products!$A$1:$G$1,0))</f>
        <v>Lib</v>
      </c>
      <c r="J552" t="str">
        <f>INDEX(products!$A$1:$G$49,MATCH('orders '!$D552,products!$A$1:$A$49,0),MATCH('orders '!J$1,products!$A$1:$G$1,0))</f>
        <v>D</v>
      </c>
      <c r="K552" s="6">
        <f>INDEX(products!$A$1:$G$49,MATCH('orders '!$D552,products!$A$1:$A$49,0),MATCH('orders '!K$1,products!$A$1:$G$1,0))</f>
        <v>0.2</v>
      </c>
      <c r="L552" s="8">
        <f>INDEX(products!$A$1:$G$49,MATCH('orders '!$D552,products!$A$1:$A$49,0),MATCH('orders '!L$1,products!$A$1:$G$1,0))</f>
        <v>3.8849999999999998</v>
      </c>
      <c r="M552" s="8">
        <f t="shared" si="24"/>
        <v>23.31</v>
      </c>
      <c r="N552" t="str">
        <f t="shared" si="25"/>
        <v>Liberica</v>
      </c>
      <c r="O552" t="str">
        <f t="shared" si="26"/>
        <v>Dark</v>
      </c>
      <c r="P552" t="str">
        <f>_xlfn.XLOOKUP(Table1[[#This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IF(_xlfn.XLOOKUP('orders '!C553,customers!$A$1:$A$1001,customers!$C$1:$C$1001,,0)=0,"",_xlfn.XLOOKUP('orders '!C553,customers!$A$1:$A$1001,customers!$C$1:$C$1001,,0))</f>
        <v>mglawsopfb@reverbnation.com</v>
      </c>
      <c r="H553" s="2" t="str">
        <f>_xlfn.XLOOKUP('orders '!C553,customers!$A$1:$A$1001,customers!$G$1:$G$1001,,0)</f>
        <v>United States</v>
      </c>
      <c r="I553" t="str">
        <f>INDEX(products!$A$1:$G$49,MATCH('orders '!$D553,products!$A$1:$A$49,0),MATCH('orders '!I$1,products!$A$1:$G$1,0))</f>
        <v>Exc</v>
      </c>
      <c r="J553" t="str">
        <f>INDEX(products!$A$1:$G$49,MATCH('orders '!$D553,products!$A$1:$A$49,0),MATCH('orders '!J$1,products!$A$1:$G$1,0))</f>
        <v>D</v>
      </c>
      <c r="K553" s="6">
        <f>INDEX(products!$A$1:$G$49,MATCH('orders '!$D553,products!$A$1:$A$49,0),MATCH('orders '!K$1,products!$A$1:$G$1,0))</f>
        <v>0.2</v>
      </c>
      <c r="L553" s="8">
        <f>INDEX(products!$A$1:$G$49,MATCH('orders '!$D553,products!$A$1:$A$49,0),MATCH('orders '!L$1,products!$A$1:$G$1,0))</f>
        <v>3.645</v>
      </c>
      <c r="M553" s="8">
        <f t="shared" si="24"/>
        <v>7.29</v>
      </c>
      <c r="N553" t="str">
        <f t="shared" si="25"/>
        <v>Excelsa</v>
      </c>
      <c r="O553" t="str">
        <f t="shared" si="26"/>
        <v>Dark</v>
      </c>
      <c r="P553" t="str">
        <f>_xlfn.XLOOKUP(Table1[[#This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IF(_xlfn.XLOOKUP('orders '!C554,customers!$A$1:$A$1001,customers!$C$1:$C$1001,,0)=0,"",_xlfn.XLOOKUP('orders '!C554,customers!$A$1:$A$1001,customers!$C$1:$C$1001,,0))</f>
        <v>galbertsfc@etsy.com</v>
      </c>
      <c r="H554" s="2" t="str">
        <f>_xlfn.XLOOKUP('orders '!C554,customers!$A$1:$A$1001,customers!$G$1:$G$1001,,0)</f>
        <v>United Kingdom</v>
      </c>
      <c r="I554" t="str">
        <f>INDEX(products!$A$1:$G$49,MATCH('orders '!$D554,products!$A$1:$A$49,0),MATCH('orders '!I$1,products!$A$1:$G$1,0))</f>
        <v>Exc</v>
      </c>
      <c r="J554" t="str">
        <f>INDEX(products!$A$1:$G$49,MATCH('orders '!$D554,products!$A$1:$A$49,0),MATCH('orders '!J$1,products!$A$1:$G$1,0))</f>
        <v>L</v>
      </c>
      <c r="K554" s="6">
        <f>INDEX(products!$A$1:$G$49,MATCH('orders '!$D554,products!$A$1:$A$49,0),MATCH('orders '!K$1,products!$A$1:$G$1,0))</f>
        <v>0.2</v>
      </c>
      <c r="L554" s="8">
        <f>INDEX(products!$A$1:$G$49,MATCH('orders '!$D554,products!$A$1:$A$49,0),MATCH('orders '!L$1,products!$A$1:$G$1,0))</f>
        <v>4.4550000000000001</v>
      </c>
      <c r="M554" s="8">
        <f t="shared" si="24"/>
        <v>17.82</v>
      </c>
      <c r="N554" t="str">
        <f t="shared" si="25"/>
        <v>Excelsa</v>
      </c>
      <c r="O554" t="str">
        <f t="shared" si="26"/>
        <v>Light</v>
      </c>
      <c r="P554" t="str">
        <f>_xlfn.XLOOKUP(Table1[[#This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IF(_xlfn.XLOOKUP('orders '!C555,customers!$A$1:$A$1001,customers!$C$1:$C$1001,,0)=0,"",_xlfn.XLOOKUP('orders '!C555,customers!$A$1:$A$1001,customers!$C$1:$C$1001,,0))</f>
        <v>vpolglasefd@about.me</v>
      </c>
      <c r="H555" s="2" t="str">
        <f>_xlfn.XLOOKUP('orders '!C555,customers!$A$1:$A$1001,customers!$G$1:$G$1001,,0)</f>
        <v>United States</v>
      </c>
      <c r="I555" t="str">
        <f>INDEX(products!$A$1:$G$49,MATCH('orders '!$D555,products!$A$1:$A$49,0),MATCH('orders '!I$1,products!$A$1:$G$1,0))</f>
        <v>Exc</v>
      </c>
      <c r="J555" t="str">
        <f>INDEX(products!$A$1:$G$49,MATCH('orders '!$D555,products!$A$1:$A$49,0),MATCH('orders '!J$1,products!$A$1:$G$1,0))</f>
        <v>M</v>
      </c>
      <c r="K555" s="6">
        <f>INDEX(products!$A$1:$G$49,MATCH('orders '!$D555,products!$A$1:$A$49,0),MATCH('orders '!K$1,products!$A$1:$G$1,0))</f>
        <v>1</v>
      </c>
      <c r="L555" s="8">
        <f>INDEX(products!$A$1:$G$49,MATCH('orders '!$D555,products!$A$1:$A$49,0),MATCH('orders '!L$1,products!$A$1:$G$1,0))</f>
        <v>13.75</v>
      </c>
      <c r="M555" s="8">
        <f t="shared" si="24"/>
        <v>68.75</v>
      </c>
      <c r="N555" t="str">
        <f t="shared" si="25"/>
        <v>Excelsa</v>
      </c>
      <c r="O555" t="str">
        <f t="shared" si="26"/>
        <v>Medium</v>
      </c>
      <c r="P555" t="str">
        <f>_xlfn.XLOOKUP(Table1[[#This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IF(_xlfn.XLOOKUP('orders '!C556,customers!$A$1:$A$1001,customers!$C$1:$C$1001,,0)=0,"",_xlfn.XLOOKUP('orders '!C556,customers!$A$1:$A$1001,customers!$C$1:$C$1001,,0))</f>
        <v/>
      </c>
      <c r="H556" s="2" t="str">
        <f>_xlfn.XLOOKUP('orders '!C556,customers!$A$1:$A$1001,customers!$G$1:$G$1001,,0)</f>
        <v>United Kingdom</v>
      </c>
      <c r="I556" t="str">
        <f>INDEX(products!$A$1:$G$49,MATCH('orders '!$D556,products!$A$1:$A$49,0),MATCH('orders '!I$1,products!$A$1:$G$1,0))</f>
        <v>Rob</v>
      </c>
      <c r="J556" t="str">
        <f>INDEX(products!$A$1:$G$49,MATCH('orders '!$D556,products!$A$1:$A$49,0),MATCH('orders '!J$1,products!$A$1:$G$1,0))</f>
        <v>L</v>
      </c>
      <c r="K556" s="6">
        <f>INDEX(products!$A$1:$G$49,MATCH('orders '!$D556,products!$A$1:$A$49,0),MATCH('orders '!K$1,products!$A$1:$G$1,0))</f>
        <v>2.5</v>
      </c>
      <c r="L556" s="8">
        <f>INDEX(products!$A$1:$G$49,MATCH('orders '!$D556,products!$A$1:$A$49,0),MATCH('orders '!L$1,products!$A$1:$G$1,0))</f>
        <v>27.484999999999996</v>
      </c>
      <c r="M556" s="8">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IF(_xlfn.XLOOKUP('orders '!C557,customers!$A$1:$A$1001,customers!$C$1:$C$1001,,0)=0,"",_xlfn.XLOOKUP('orders '!C557,customers!$A$1:$A$1001,customers!$C$1:$C$1001,,0))</f>
        <v>sbuschff@so-net.ne.jp</v>
      </c>
      <c r="H557" s="2" t="str">
        <f>_xlfn.XLOOKUP('orders '!C557,customers!$A$1:$A$1001,customers!$G$1:$G$1001,,0)</f>
        <v>Ireland</v>
      </c>
      <c r="I557" t="str">
        <f>INDEX(products!$A$1:$G$49,MATCH('orders '!$D557,products!$A$1:$A$49,0),MATCH('orders '!I$1,products!$A$1:$G$1,0))</f>
        <v>Exc</v>
      </c>
      <c r="J557" t="str">
        <f>INDEX(products!$A$1:$G$49,MATCH('orders '!$D557,products!$A$1:$A$49,0),MATCH('orders '!J$1,products!$A$1:$G$1,0))</f>
        <v>M</v>
      </c>
      <c r="K557" s="6">
        <f>INDEX(products!$A$1:$G$49,MATCH('orders '!$D557,products!$A$1:$A$49,0),MATCH('orders '!K$1,products!$A$1:$G$1,0))</f>
        <v>1</v>
      </c>
      <c r="L557" s="8">
        <f>INDEX(products!$A$1:$G$49,MATCH('orders '!$D557,products!$A$1:$A$49,0),MATCH('orders '!L$1,products!$A$1:$G$1,0))</f>
        <v>13.75</v>
      </c>
      <c r="M557" s="8">
        <f t="shared" si="24"/>
        <v>82.5</v>
      </c>
      <c r="N557" t="str">
        <f t="shared" si="25"/>
        <v>Excelsa</v>
      </c>
      <c r="O557" t="str">
        <f t="shared" si="26"/>
        <v>Medium</v>
      </c>
      <c r="P557" t="str">
        <f>_xlfn.XLOOKUP(Table1[[#This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IF(_xlfn.XLOOKUP('orders '!C558,customers!$A$1:$A$1001,customers!$C$1:$C$1001,,0)=0,"",_xlfn.XLOOKUP('orders '!C558,customers!$A$1:$A$1001,customers!$C$1:$C$1001,,0))</f>
        <v>craisbeckfg@webnode.com</v>
      </c>
      <c r="H558" s="2" t="str">
        <f>_xlfn.XLOOKUP('orders '!C558,customers!$A$1:$A$1001,customers!$G$1:$G$1001,,0)</f>
        <v>United States</v>
      </c>
      <c r="I558" t="str">
        <f>INDEX(products!$A$1:$G$49,MATCH('orders '!$D558,products!$A$1:$A$49,0),MATCH('orders '!I$1,products!$A$1:$G$1,0))</f>
        <v>Lib</v>
      </c>
      <c r="J558" t="str">
        <f>INDEX(products!$A$1:$G$49,MATCH('orders '!$D558,products!$A$1:$A$49,0),MATCH('orders '!J$1,products!$A$1:$G$1,0))</f>
        <v>M</v>
      </c>
      <c r="K558" s="6">
        <f>INDEX(products!$A$1:$G$49,MATCH('orders '!$D558,products!$A$1:$A$49,0),MATCH('orders '!K$1,products!$A$1:$G$1,0))</f>
        <v>0.2</v>
      </c>
      <c r="L558" s="8">
        <f>INDEX(products!$A$1:$G$49,MATCH('orders '!$D558,products!$A$1:$A$49,0),MATCH('orders '!L$1,products!$A$1:$G$1,0))</f>
        <v>4.3650000000000002</v>
      </c>
      <c r="M558" s="8">
        <f t="shared" si="24"/>
        <v>8.73</v>
      </c>
      <c r="N558" t="str">
        <f t="shared" si="25"/>
        <v>Liberica</v>
      </c>
      <c r="O558" t="str">
        <f t="shared" si="26"/>
        <v>Medium</v>
      </c>
      <c r="P558" t="str">
        <f>_xlfn.XLOOKUP(Table1[[#This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IF(_xlfn.XLOOKUP('orders '!C559,customers!$A$1:$A$1001,customers!$C$1:$C$1001,,0)=0,"",_xlfn.XLOOKUP('orders '!C559,customers!$A$1:$A$1001,customers!$C$1:$C$1001,,0))</f>
        <v>murione5@alexa.com</v>
      </c>
      <c r="H559" s="2" t="str">
        <f>_xlfn.XLOOKUP('orders '!C559,customers!$A$1:$A$1001,customers!$G$1:$G$1001,,0)</f>
        <v>Ireland</v>
      </c>
      <c r="I559" t="str">
        <f>INDEX(products!$A$1:$G$49,MATCH('orders '!$D559,products!$A$1:$A$49,0),MATCH('orders '!I$1,products!$A$1:$G$1,0))</f>
        <v>Exc</v>
      </c>
      <c r="J559" t="str">
        <f>INDEX(products!$A$1:$G$49,MATCH('orders '!$D559,products!$A$1:$A$49,0),MATCH('orders '!J$1,products!$A$1:$G$1,0))</f>
        <v>L</v>
      </c>
      <c r="K559" s="6">
        <f>INDEX(products!$A$1:$G$49,MATCH('orders '!$D559,products!$A$1:$A$49,0),MATCH('orders '!K$1,products!$A$1:$G$1,0))</f>
        <v>1</v>
      </c>
      <c r="L559" s="8">
        <f>INDEX(products!$A$1:$G$49,MATCH('orders '!$D559,products!$A$1:$A$49,0),MATCH('orders '!L$1,products!$A$1:$G$1,0))</f>
        <v>14.85</v>
      </c>
      <c r="M559" s="8">
        <f t="shared" si="24"/>
        <v>59.4</v>
      </c>
      <c r="N559" t="str">
        <f t="shared" si="25"/>
        <v>Excelsa</v>
      </c>
      <c r="O559" t="str">
        <f t="shared" si="26"/>
        <v>Light</v>
      </c>
      <c r="P559" t="str">
        <f>_xlfn.XLOOKUP(Table1[[#This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IF(_xlfn.XLOOKUP('orders '!C560,customers!$A$1:$A$1001,customers!$C$1:$C$1001,,0)=0,"",_xlfn.XLOOKUP('orders '!C560,customers!$A$1:$A$1001,customers!$C$1:$C$1001,,0))</f>
        <v/>
      </c>
      <c r="H560" s="2" t="str">
        <f>_xlfn.XLOOKUP('orders '!C560,customers!$A$1:$A$1001,customers!$G$1:$G$1001,,0)</f>
        <v>United States</v>
      </c>
      <c r="I560" t="str">
        <f>INDEX(products!$A$1:$G$49,MATCH('orders '!$D560,products!$A$1:$A$49,0),MATCH('orders '!I$1,products!$A$1:$G$1,0))</f>
        <v>Lib</v>
      </c>
      <c r="J560" t="str">
        <f>INDEX(products!$A$1:$G$49,MATCH('orders '!$D560,products!$A$1:$A$49,0),MATCH('orders '!J$1,products!$A$1:$G$1,0))</f>
        <v>D</v>
      </c>
      <c r="K560" s="6">
        <f>INDEX(products!$A$1:$G$49,MATCH('orders '!$D560,products!$A$1:$A$49,0),MATCH('orders '!K$1,products!$A$1:$G$1,0))</f>
        <v>0.2</v>
      </c>
      <c r="L560" s="8">
        <f>INDEX(products!$A$1:$G$49,MATCH('orders '!$D560,products!$A$1:$A$49,0),MATCH('orders '!L$1,products!$A$1:$G$1,0))</f>
        <v>3.8849999999999998</v>
      </c>
      <c r="M560" s="8">
        <f t="shared" si="24"/>
        <v>15.54</v>
      </c>
      <c r="N560" t="str">
        <f t="shared" si="25"/>
        <v>Liberica</v>
      </c>
      <c r="O560" t="str">
        <f t="shared" si="26"/>
        <v>Dark</v>
      </c>
      <c r="P560" t="str">
        <f>_xlfn.XLOOKUP(Table1[[#This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IF(_xlfn.XLOOKUP('orders '!C561,customers!$A$1:$A$1001,customers!$C$1:$C$1001,,0)=0,"",_xlfn.XLOOKUP('orders '!C561,customers!$A$1:$A$1001,customers!$C$1:$C$1001,,0))</f>
        <v>raynoldfj@ustream.tv</v>
      </c>
      <c r="H561" s="2" t="str">
        <f>_xlfn.XLOOKUP('orders '!C561,customers!$A$1:$A$1001,customers!$G$1:$G$1001,,0)</f>
        <v>United States</v>
      </c>
      <c r="I561" t="str">
        <f>INDEX(products!$A$1:$G$49,MATCH('orders '!$D561,products!$A$1:$A$49,0),MATCH('orders '!I$1,products!$A$1:$G$1,0))</f>
        <v>Ara</v>
      </c>
      <c r="J561" t="str">
        <f>INDEX(products!$A$1:$G$49,MATCH('orders '!$D561,products!$A$1:$A$49,0),MATCH('orders '!J$1,products!$A$1:$G$1,0))</f>
        <v>L</v>
      </c>
      <c r="K561" s="6">
        <f>INDEX(products!$A$1:$G$49,MATCH('orders '!$D561,products!$A$1:$A$49,0),MATCH('orders '!K$1,products!$A$1:$G$1,0))</f>
        <v>1</v>
      </c>
      <c r="L561" s="8">
        <f>INDEX(products!$A$1:$G$49,MATCH('orders '!$D561,products!$A$1:$A$49,0),MATCH('orders '!L$1,products!$A$1:$G$1,0))</f>
        <v>12.95</v>
      </c>
      <c r="M561" s="8">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IF(_xlfn.XLOOKUP('orders '!C562,customers!$A$1:$A$1001,customers!$C$1:$C$1001,,0)=0,"",_xlfn.XLOOKUP('orders '!C562,customers!$A$1:$A$1001,customers!$C$1:$C$1001,,0))</f>
        <v/>
      </c>
      <c r="H562" s="2" t="str">
        <f>_xlfn.XLOOKUP('orders '!C562,customers!$A$1:$A$1001,customers!$G$1:$G$1001,,0)</f>
        <v>United States</v>
      </c>
      <c r="I562" t="str">
        <f>INDEX(products!$A$1:$G$49,MATCH('orders '!$D562,products!$A$1:$A$49,0),MATCH('orders '!I$1,products!$A$1:$G$1,0))</f>
        <v>Exc</v>
      </c>
      <c r="J562" t="str">
        <f>INDEX(products!$A$1:$G$49,MATCH('orders '!$D562,products!$A$1:$A$49,0),MATCH('orders '!J$1,products!$A$1:$G$1,0))</f>
        <v>M</v>
      </c>
      <c r="K562" s="6">
        <f>INDEX(products!$A$1:$G$49,MATCH('orders '!$D562,products!$A$1:$A$49,0),MATCH('orders '!K$1,products!$A$1:$G$1,0))</f>
        <v>2.5</v>
      </c>
      <c r="L562" s="8">
        <f>INDEX(products!$A$1:$G$49,MATCH('orders '!$D562,products!$A$1:$A$49,0),MATCH('orders '!L$1,products!$A$1:$G$1,0))</f>
        <v>31.624999999999996</v>
      </c>
      <c r="M562" s="8">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IF(_xlfn.XLOOKUP('orders '!C563,customers!$A$1:$A$1001,customers!$C$1:$C$1001,,0)=0,"",_xlfn.XLOOKUP('orders '!C563,customers!$A$1:$A$1001,customers!$C$1:$C$1001,,0))</f>
        <v/>
      </c>
      <c r="H563" s="2" t="str">
        <f>_xlfn.XLOOKUP('orders '!C563,customers!$A$1:$A$1001,customers!$G$1:$G$1001,,0)</f>
        <v>Ireland</v>
      </c>
      <c r="I563" t="str">
        <f>INDEX(products!$A$1:$G$49,MATCH('orders '!$D563,products!$A$1:$A$49,0),MATCH('orders '!I$1,products!$A$1:$G$1,0))</f>
        <v>Ara</v>
      </c>
      <c r="J563" t="str">
        <f>INDEX(products!$A$1:$G$49,MATCH('orders '!$D563,products!$A$1:$A$49,0),MATCH('orders '!J$1,products!$A$1:$G$1,0))</f>
        <v>D</v>
      </c>
      <c r="K563" s="6">
        <f>INDEX(products!$A$1:$G$49,MATCH('orders '!$D563,products!$A$1:$A$49,0),MATCH('orders '!K$1,products!$A$1:$G$1,0))</f>
        <v>0.2</v>
      </c>
      <c r="L563" s="8">
        <f>INDEX(products!$A$1:$G$49,MATCH('orders '!$D563,products!$A$1:$A$49,0),MATCH('orders '!L$1,products!$A$1:$G$1,0))</f>
        <v>2.9849999999999999</v>
      </c>
      <c r="M563" s="8">
        <f t="shared" si="24"/>
        <v>17.91</v>
      </c>
      <c r="N563" t="str">
        <f t="shared" si="25"/>
        <v>Arabica</v>
      </c>
      <c r="O563" t="str">
        <f t="shared" si="26"/>
        <v>Dark</v>
      </c>
      <c r="P563" t="str">
        <f>_xlfn.XLOOKUP(Table1[[#This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IF(_xlfn.XLOOKUP('orders '!C564,customers!$A$1:$A$1001,customers!$C$1:$C$1001,,0)=0,"",_xlfn.XLOOKUP('orders '!C564,customers!$A$1:$A$1001,customers!$C$1:$C$1001,,0))</f>
        <v>bgrecefm@naver.com</v>
      </c>
      <c r="H564" s="2" t="str">
        <f>_xlfn.XLOOKUP('orders '!C564,customers!$A$1:$A$1001,customers!$G$1:$G$1001,,0)</f>
        <v>United Kingdom</v>
      </c>
      <c r="I564" t="str">
        <f>INDEX(products!$A$1:$G$49,MATCH('orders '!$D564,products!$A$1:$A$49,0),MATCH('orders '!I$1,products!$A$1:$G$1,0))</f>
        <v>Lib</v>
      </c>
      <c r="J564" t="str">
        <f>INDEX(products!$A$1:$G$49,MATCH('orders '!$D564,products!$A$1:$A$49,0),MATCH('orders '!J$1,products!$A$1:$G$1,0))</f>
        <v>L</v>
      </c>
      <c r="K564" s="6">
        <f>INDEX(products!$A$1:$G$49,MATCH('orders '!$D564,products!$A$1:$A$49,0),MATCH('orders '!K$1,products!$A$1:$G$1,0))</f>
        <v>0.2</v>
      </c>
      <c r="L564" s="8">
        <f>INDEX(products!$A$1:$G$49,MATCH('orders '!$D564,products!$A$1:$A$49,0),MATCH('orders '!L$1,products!$A$1:$G$1,0))</f>
        <v>4.7549999999999999</v>
      </c>
      <c r="M564" s="8">
        <f t="shared" si="24"/>
        <v>28.53</v>
      </c>
      <c r="N564" t="str">
        <f t="shared" si="25"/>
        <v>Liberica</v>
      </c>
      <c r="O564" t="str">
        <f t="shared" si="26"/>
        <v>Light</v>
      </c>
      <c r="P564" t="str">
        <f>_xlfn.XLOOKUP(Table1[[#This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IF(_xlfn.XLOOKUP('orders '!C565,customers!$A$1:$A$1001,customers!$C$1:$C$1001,,0)=0,"",_xlfn.XLOOKUP('orders '!C565,customers!$A$1:$A$1001,customers!$C$1:$C$1001,,0))</f>
        <v>dflintiffg1@e-recht24.de</v>
      </c>
      <c r="H565" s="2" t="str">
        <f>_xlfn.XLOOKUP('orders '!C565,customers!$A$1:$A$1001,customers!$G$1:$G$1001,,0)</f>
        <v>United Kingdom</v>
      </c>
      <c r="I565" t="str">
        <f>INDEX(products!$A$1:$G$49,MATCH('orders '!$D565,products!$A$1:$A$49,0),MATCH('orders '!I$1,products!$A$1:$G$1,0))</f>
        <v>Exc</v>
      </c>
      <c r="J565" t="str">
        <f>INDEX(products!$A$1:$G$49,MATCH('orders '!$D565,products!$A$1:$A$49,0),MATCH('orders '!J$1,products!$A$1:$G$1,0))</f>
        <v>M</v>
      </c>
      <c r="K565" s="6">
        <f>INDEX(products!$A$1:$G$49,MATCH('orders '!$D565,products!$A$1:$A$49,0),MATCH('orders '!K$1,products!$A$1:$G$1,0))</f>
        <v>1</v>
      </c>
      <c r="L565" s="8">
        <f>INDEX(products!$A$1:$G$49,MATCH('orders '!$D565,products!$A$1:$A$49,0),MATCH('orders '!L$1,products!$A$1:$G$1,0))</f>
        <v>13.75</v>
      </c>
      <c r="M565" s="8">
        <f t="shared" si="24"/>
        <v>82.5</v>
      </c>
      <c r="N565" t="str">
        <f t="shared" si="25"/>
        <v>Excelsa</v>
      </c>
      <c r="O565" t="str">
        <f t="shared" si="26"/>
        <v>Medium</v>
      </c>
      <c r="P565" t="str">
        <f>_xlfn.XLOOKUP(Table1[[#This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IF(_xlfn.XLOOKUP('orders '!C566,customers!$A$1:$A$1001,customers!$C$1:$C$1001,,0)=0,"",_xlfn.XLOOKUP('orders '!C566,customers!$A$1:$A$1001,customers!$C$1:$C$1001,,0))</f>
        <v>athysfo@cdc.gov</v>
      </c>
      <c r="H566" s="2" t="str">
        <f>_xlfn.XLOOKUP('orders '!C566,customers!$A$1:$A$1001,customers!$G$1:$G$1001,,0)</f>
        <v>United States</v>
      </c>
      <c r="I566" t="str">
        <f>INDEX(products!$A$1:$G$49,MATCH('orders '!$D566,products!$A$1:$A$49,0),MATCH('orders '!I$1,products!$A$1:$G$1,0))</f>
        <v>Rob</v>
      </c>
      <c r="J566" t="str">
        <f>INDEX(products!$A$1:$G$49,MATCH('orders '!$D566,products!$A$1:$A$49,0),MATCH('orders '!J$1,products!$A$1:$G$1,0))</f>
        <v>L</v>
      </c>
      <c r="K566" s="6">
        <f>INDEX(products!$A$1:$G$49,MATCH('orders '!$D566,products!$A$1:$A$49,0),MATCH('orders '!K$1,products!$A$1:$G$1,0))</f>
        <v>0.5</v>
      </c>
      <c r="L566" s="8">
        <f>INDEX(products!$A$1:$G$49,MATCH('orders '!$D566,products!$A$1:$A$49,0),MATCH('orders '!L$1,products!$A$1:$G$1,0))</f>
        <v>7.169999999999999</v>
      </c>
      <c r="M566" s="8">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IF(_xlfn.XLOOKUP('orders '!C567,customers!$A$1:$A$1001,customers!$C$1:$C$1001,,0)=0,"",_xlfn.XLOOKUP('orders '!C567,customers!$A$1:$A$1001,customers!$C$1:$C$1001,,0))</f>
        <v>jchuggfp@about.me</v>
      </c>
      <c r="H567" s="2" t="str">
        <f>_xlfn.XLOOKUP('orders '!C567,customers!$A$1:$A$1001,customers!$G$1:$G$1001,,0)</f>
        <v>United States</v>
      </c>
      <c r="I567" t="str">
        <f>INDEX(products!$A$1:$G$49,MATCH('orders '!$D567,products!$A$1:$A$49,0),MATCH('orders '!I$1,products!$A$1:$G$1,0))</f>
        <v>Rob</v>
      </c>
      <c r="J567" t="str">
        <f>INDEX(products!$A$1:$G$49,MATCH('orders '!$D567,products!$A$1:$A$49,0),MATCH('orders '!J$1,products!$A$1:$G$1,0))</f>
        <v>D</v>
      </c>
      <c r="K567" s="6">
        <f>INDEX(products!$A$1:$G$49,MATCH('orders '!$D567,products!$A$1:$A$49,0),MATCH('orders '!K$1,products!$A$1:$G$1,0))</f>
        <v>2.5</v>
      </c>
      <c r="L567" s="8">
        <f>INDEX(products!$A$1:$G$49,MATCH('orders '!$D567,products!$A$1:$A$49,0),MATCH('orders '!L$1,products!$A$1:$G$1,0))</f>
        <v>20.584999999999997</v>
      </c>
      <c r="M567" s="8">
        <f t="shared" si="24"/>
        <v>82.339999999999989</v>
      </c>
      <c r="N567" t="str">
        <f t="shared" si="25"/>
        <v>Robusta</v>
      </c>
      <c r="O567" t="str">
        <f t="shared" si="26"/>
        <v>Dark</v>
      </c>
      <c r="P567" t="str">
        <f>_xlfn.XLOOKUP(Table1[[#This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IF(_xlfn.XLOOKUP('orders '!C568,customers!$A$1:$A$1001,customers!$C$1:$C$1001,,0)=0,"",_xlfn.XLOOKUP('orders '!C568,customers!$A$1:$A$1001,customers!$C$1:$C$1001,,0))</f>
        <v>akelstonfq@sakura.ne.jp</v>
      </c>
      <c r="H568" s="2" t="str">
        <f>_xlfn.XLOOKUP('orders '!C568,customers!$A$1:$A$1001,customers!$G$1:$G$1001,,0)</f>
        <v>United States</v>
      </c>
      <c r="I568" t="str">
        <f>INDEX(products!$A$1:$G$49,MATCH('orders '!$D568,products!$A$1:$A$49,0),MATCH('orders '!I$1,products!$A$1:$G$1,0))</f>
        <v>Ara</v>
      </c>
      <c r="J568" t="str">
        <f>INDEX(products!$A$1:$G$49,MATCH('orders '!$D568,products!$A$1:$A$49,0),MATCH('orders '!J$1,products!$A$1:$G$1,0))</f>
        <v>M</v>
      </c>
      <c r="K568" s="6">
        <f>INDEX(products!$A$1:$G$49,MATCH('orders '!$D568,products!$A$1:$A$49,0),MATCH('orders '!K$1,products!$A$1:$G$1,0))</f>
        <v>0.2</v>
      </c>
      <c r="L568" s="8">
        <f>INDEX(products!$A$1:$G$49,MATCH('orders '!$D568,products!$A$1:$A$49,0),MATCH('orders '!L$1,products!$A$1:$G$1,0))</f>
        <v>3.375</v>
      </c>
      <c r="M568" s="8">
        <f t="shared" si="24"/>
        <v>20.25</v>
      </c>
      <c r="N568" t="str">
        <f t="shared" si="25"/>
        <v>Arabica</v>
      </c>
      <c r="O568" t="str">
        <f t="shared" si="26"/>
        <v>Medium</v>
      </c>
      <c r="P568" t="str">
        <f>_xlfn.XLOOKUP(Table1[[#This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IF(_xlfn.XLOOKUP('orders '!C569,customers!$A$1:$A$1001,customers!$C$1:$C$1001,,0)=0,"",_xlfn.XLOOKUP('orders '!C569,customers!$A$1:$A$1001,customers!$C$1:$C$1001,,0))</f>
        <v/>
      </c>
      <c r="H569" s="2" t="str">
        <f>_xlfn.XLOOKUP('orders '!C569,customers!$A$1:$A$1001,customers!$G$1:$G$1001,,0)</f>
        <v>Ireland</v>
      </c>
      <c r="I569" t="str">
        <f>INDEX(products!$A$1:$G$49,MATCH('orders '!$D569,products!$A$1:$A$49,0),MATCH('orders '!I$1,products!$A$1:$G$1,0))</f>
        <v>Rob</v>
      </c>
      <c r="J569" t="str">
        <f>INDEX(products!$A$1:$G$49,MATCH('orders '!$D569,products!$A$1:$A$49,0),MATCH('orders '!J$1,products!$A$1:$G$1,0))</f>
        <v>L</v>
      </c>
      <c r="K569" s="6">
        <f>INDEX(products!$A$1:$G$49,MATCH('orders '!$D569,products!$A$1:$A$49,0),MATCH('orders '!K$1,products!$A$1:$G$1,0))</f>
        <v>2.5</v>
      </c>
      <c r="L569" s="8">
        <f>INDEX(products!$A$1:$G$49,MATCH('orders '!$D569,products!$A$1:$A$49,0),MATCH('orders '!L$1,products!$A$1:$G$1,0))</f>
        <v>27.484999999999996</v>
      </c>
      <c r="M569" s="8">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IF(_xlfn.XLOOKUP('orders '!C570,customers!$A$1:$A$1001,customers!$C$1:$C$1001,,0)=0,"",_xlfn.XLOOKUP('orders '!C570,customers!$A$1:$A$1001,customers!$C$1:$C$1001,,0))</f>
        <v>cmottramfs@harvard.edu</v>
      </c>
      <c r="H570" s="2" t="str">
        <f>_xlfn.XLOOKUP('orders '!C570,customers!$A$1:$A$1001,customers!$G$1:$G$1001,,0)</f>
        <v>United States</v>
      </c>
      <c r="I570" t="str">
        <f>INDEX(products!$A$1:$G$49,MATCH('orders '!$D570,products!$A$1:$A$49,0),MATCH('orders '!I$1,products!$A$1:$G$1,0))</f>
        <v>Lib</v>
      </c>
      <c r="J570" t="str">
        <f>INDEX(products!$A$1:$G$49,MATCH('orders '!$D570,products!$A$1:$A$49,0),MATCH('orders '!J$1,products!$A$1:$G$1,0))</f>
        <v>L</v>
      </c>
      <c r="K570" s="6">
        <f>INDEX(products!$A$1:$G$49,MATCH('orders '!$D570,products!$A$1:$A$49,0),MATCH('orders '!K$1,products!$A$1:$G$1,0))</f>
        <v>0.2</v>
      </c>
      <c r="L570" s="8">
        <f>INDEX(products!$A$1:$G$49,MATCH('orders '!$D570,products!$A$1:$A$49,0),MATCH('orders '!L$1,products!$A$1:$G$1,0))</f>
        <v>4.7549999999999999</v>
      </c>
      <c r="M570" s="8">
        <f t="shared" si="24"/>
        <v>19.02</v>
      </c>
      <c r="N570" t="str">
        <f t="shared" si="25"/>
        <v>Liberica</v>
      </c>
      <c r="O570" t="str">
        <f t="shared" si="26"/>
        <v>Light</v>
      </c>
      <c r="P570" t="str">
        <f>_xlfn.XLOOKUP(Table1[[#This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IF(_xlfn.XLOOKUP('orders '!C571,customers!$A$1:$A$1001,customers!$C$1:$C$1001,,0)=0,"",_xlfn.XLOOKUP('orders '!C571,customers!$A$1:$A$1001,customers!$C$1:$C$1001,,0))</f>
        <v>dflintiffg1@e-recht24.de</v>
      </c>
      <c r="H571" s="2" t="str">
        <f>_xlfn.XLOOKUP('orders '!C571,customers!$A$1:$A$1001,customers!$G$1:$G$1001,,0)</f>
        <v>United Kingdom</v>
      </c>
      <c r="I571" t="str">
        <f>INDEX(products!$A$1:$G$49,MATCH('orders '!$D571,products!$A$1:$A$49,0),MATCH('orders '!I$1,products!$A$1:$G$1,0))</f>
        <v>Ara</v>
      </c>
      <c r="J571" t="str">
        <f>INDEX(products!$A$1:$G$49,MATCH('orders '!$D571,products!$A$1:$A$49,0),MATCH('orders '!J$1,products!$A$1:$G$1,0))</f>
        <v>D</v>
      </c>
      <c r="K571" s="6">
        <f>INDEX(products!$A$1:$G$49,MATCH('orders '!$D571,products!$A$1:$A$49,0),MATCH('orders '!K$1,products!$A$1:$G$1,0))</f>
        <v>2.5</v>
      </c>
      <c r="L571" s="8">
        <f>INDEX(products!$A$1:$G$49,MATCH('orders '!$D571,products!$A$1:$A$49,0),MATCH('orders '!L$1,products!$A$1:$G$1,0))</f>
        <v>22.884999999999998</v>
      </c>
      <c r="M571" s="8">
        <f t="shared" si="24"/>
        <v>137.31</v>
      </c>
      <c r="N571" t="str">
        <f t="shared" si="25"/>
        <v>Arabica</v>
      </c>
      <c r="O571" t="str">
        <f t="shared" si="26"/>
        <v>Dark</v>
      </c>
      <c r="P571" t="str">
        <f>_xlfn.XLOOKUP(Table1[[#This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IF(_xlfn.XLOOKUP('orders '!C572,customers!$A$1:$A$1001,customers!$C$1:$C$1001,,0)=0,"",_xlfn.XLOOKUP('orders '!C572,customers!$A$1:$A$1001,customers!$C$1:$C$1001,,0))</f>
        <v>dsangwinfu@weebly.com</v>
      </c>
      <c r="H572" s="2" t="str">
        <f>_xlfn.XLOOKUP('orders '!C572,customers!$A$1:$A$1001,customers!$G$1:$G$1001,,0)</f>
        <v>United States</v>
      </c>
      <c r="I572" t="str">
        <f>INDEX(products!$A$1:$G$49,MATCH('orders '!$D572,products!$A$1:$A$49,0),MATCH('orders '!I$1,products!$A$1:$G$1,0))</f>
        <v>Ara</v>
      </c>
      <c r="J572" t="str">
        <f>INDEX(products!$A$1:$G$49,MATCH('orders '!$D572,products!$A$1:$A$49,0),MATCH('orders '!J$1,products!$A$1:$G$1,0))</f>
        <v>M</v>
      </c>
      <c r="K572" s="6">
        <f>INDEX(products!$A$1:$G$49,MATCH('orders '!$D572,products!$A$1:$A$49,0),MATCH('orders '!K$1,products!$A$1:$G$1,0))</f>
        <v>0.5</v>
      </c>
      <c r="L572" s="8">
        <f>INDEX(products!$A$1:$G$49,MATCH('orders '!$D572,products!$A$1:$A$49,0),MATCH('orders '!L$1,products!$A$1:$G$1,0))</f>
        <v>6.75</v>
      </c>
      <c r="M572" s="8">
        <f t="shared" si="24"/>
        <v>27</v>
      </c>
      <c r="N572" t="str">
        <f t="shared" si="25"/>
        <v>Arabica</v>
      </c>
      <c r="O572" t="str">
        <f t="shared" si="26"/>
        <v>Medium</v>
      </c>
      <c r="P572" t="str">
        <f>_xlfn.XLOOKUP(Table1[[#This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IF(_xlfn.XLOOKUP('orders '!C573,customers!$A$1:$A$1001,customers!$C$1:$C$1001,,0)=0,"",_xlfn.XLOOKUP('orders '!C573,customers!$A$1:$A$1001,customers!$C$1:$C$1001,,0))</f>
        <v>eaizikowitzfv@virginia.edu</v>
      </c>
      <c r="H573" s="2" t="str">
        <f>_xlfn.XLOOKUP('orders '!C573,customers!$A$1:$A$1001,customers!$G$1:$G$1001,,0)</f>
        <v>United Kingdom</v>
      </c>
      <c r="I573" t="str">
        <f>INDEX(products!$A$1:$G$49,MATCH('orders '!$D573,products!$A$1:$A$49,0),MATCH('orders '!I$1,products!$A$1:$G$1,0))</f>
        <v>Exc</v>
      </c>
      <c r="J573" t="str">
        <f>INDEX(products!$A$1:$G$49,MATCH('orders '!$D573,products!$A$1:$A$49,0),MATCH('orders '!J$1,products!$A$1:$G$1,0))</f>
        <v>L</v>
      </c>
      <c r="K573" s="6">
        <f>INDEX(products!$A$1:$G$49,MATCH('orders '!$D573,products!$A$1:$A$49,0),MATCH('orders '!K$1,products!$A$1:$G$1,0))</f>
        <v>0.5</v>
      </c>
      <c r="L573" s="8">
        <f>INDEX(products!$A$1:$G$49,MATCH('orders '!$D573,products!$A$1:$A$49,0),MATCH('orders '!L$1,products!$A$1:$G$1,0))</f>
        <v>8.91</v>
      </c>
      <c r="M573" s="8">
        <f t="shared" si="24"/>
        <v>35.64</v>
      </c>
      <c r="N573" t="str">
        <f t="shared" si="25"/>
        <v>Excelsa</v>
      </c>
      <c r="O573" t="str">
        <f t="shared" si="26"/>
        <v>Light</v>
      </c>
      <c r="P573" t="str">
        <f>_xlfn.XLOOKUP(Table1[[#This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IF(_xlfn.XLOOKUP('orders '!C574,customers!$A$1:$A$1001,customers!$C$1:$C$1001,,0)=0,"",_xlfn.XLOOKUP('orders '!C574,customers!$A$1:$A$1001,customers!$C$1:$C$1001,,0))</f>
        <v/>
      </c>
      <c r="H574" s="2" t="str">
        <f>_xlfn.XLOOKUP('orders '!C574,customers!$A$1:$A$1001,customers!$G$1:$G$1001,,0)</f>
        <v>United States</v>
      </c>
      <c r="I574" t="str">
        <f>INDEX(products!$A$1:$G$49,MATCH('orders '!$D574,products!$A$1:$A$49,0),MATCH('orders '!I$1,products!$A$1:$G$1,0))</f>
        <v>Ara</v>
      </c>
      <c r="J574" t="str">
        <f>INDEX(products!$A$1:$G$49,MATCH('orders '!$D574,products!$A$1:$A$49,0),MATCH('orders '!J$1,products!$A$1:$G$1,0))</f>
        <v>D</v>
      </c>
      <c r="K574" s="6">
        <f>INDEX(products!$A$1:$G$49,MATCH('orders '!$D574,products!$A$1:$A$49,0),MATCH('orders '!K$1,products!$A$1:$G$1,0))</f>
        <v>0.2</v>
      </c>
      <c r="L574" s="8">
        <f>INDEX(products!$A$1:$G$49,MATCH('orders '!$D574,products!$A$1:$A$49,0),MATCH('orders '!L$1,products!$A$1:$G$1,0))</f>
        <v>2.9849999999999999</v>
      </c>
      <c r="M574" s="8">
        <f t="shared" si="24"/>
        <v>5.97</v>
      </c>
      <c r="N574" t="str">
        <f t="shared" si="25"/>
        <v>Arabica</v>
      </c>
      <c r="O574" t="str">
        <f t="shared" si="26"/>
        <v>Dark</v>
      </c>
      <c r="P574" t="str">
        <f>_xlfn.XLOOKUP(Table1[[#This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IF(_xlfn.XLOOKUP('orders '!C575,customers!$A$1:$A$1001,customers!$C$1:$C$1001,,0)=0,"",_xlfn.XLOOKUP('orders '!C575,customers!$A$1:$A$1001,customers!$C$1:$C$1001,,0))</f>
        <v>cvenourfx@ask.com</v>
      </c>
      <c r="H575" s="2" t="str">
        <f>_xlfn.XLOOKUP('orders '!C575,customers!$A$1:$A$1001,customers!$G$1:$G$1001,,0)</f>
        <v>United States</v>
      </c>
      <c r="I575" t="str">
        <f>INDEX(products!$A$1:$G$49,MATCH('orders '!$D575,products!$A$1:$A$49,0),MATCH('orders '!I$1,products!$A$1:$G$1,0))</f>
        <v>Ara</v>
      </c>
      <c r="J575" t="str">
        <f>INDEX(products!$A$1:$G$49,MATCH('orders '!$D575,products!$A$1:$A$49,0),MATCH('orders '!J$1,products!$A$1:$G$1,0))</f>
        <v>M</v>
      </c>
      <c r="K575" s="6">
        <f>INDEX(products!$A$1:$G$49,MATCH('orders '!$D575,products!$A$1:$A$49,0),MATCH('orders '!K$1,products!$A$1:$G$1,0))</f>
        <v>1</v>
      </c>
      <c r="L575" s="8">
        <f>INDEX(products!$A$1:$G$49,MATCH('orders '!$D575,products!$A$1:$A$49,0),MATCH('orders '!L$1,products!$A$1:$G$1,0))</f>
        <v>11.25</v>
      </c>
      <c r="M575" s="8">
        <f t="shared" si="24"/>
        <v>67.5</v>
      </c>
      <c r="N575" t="str">
        <f t="shared" si="25"/>
        <v>Arabica</v>
      </c>
      <c r="O575" t="str">
        <f t="shared" si="26"/>
        <v>Medium</v>
      </c>
      <c r="P575" t="str">
        <f>_xlfn.XLOOKUP(Table1[[#This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IF(_xlfn.XLOOKUP('orders '!C576,customers!$A$1:$A$1001,customers!$C$1:$C$1001,,0)=0,"",_xlfn.XLOOKUP('orders '!C576,customers!$A$1:$A$1001,customers!$C$1:$C$1001,,0))</f>
        <v>mharbyfy@163.com</v>
      </c>
      <c r="H576" s="2" t="str">
        <f>_xlfn.XLOOKUP('orders '!C576,customers!$A$1:$A$1001,customers!$G$1:$G$1001,,0)</f>
        <v>United States</v>
      </c>
      <c r="I576" t="str">
        <f>INDEX(products!$A$1:$G$49,MATCH('orders '!$D576,products!$A$1:$A$49,0),MATCH('orders '!I$1,products!$A$1:$G$1,0))</f>
        <v>Rob</v>
      </c>
      <c r="J576" t="str">
        <f>INDEX(products!$A$1:$G$49,MATCH('orders '!$D576,products!$A$1:$A$49,0),MATCH('orders '!J$1,products!$A$1:$G$1,0))</f>
        <v>L</v>
      </c>
      <c r="K576" s="6">
        <f>INDEX(products!$A$1:$G$49,MATCH('orders '!$D576,products!$A$1:$A$49,0),MATCH('orders '!K$1,products!$A$1:$G$1,0))</f>
        <v>0.2</v>
      </c>
      <c r="L576" s="8">
        <f>INDEX(products!$A$1:$G$49,MATCH('orders '!$D576,products!$A$1:$A$49,0),MATCH('orders '!L$1,products!$A$1:$G$1,0))</f>
        <v>3.5849999999999995</v>
      </c>
      <c r="M576" s="8">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IF(_xlfn.XLOOKUP('orders '!C577,customers!$A$1:$A$1001,customers!$C$1:$C$1001,,0)=0,"",_xlfn.XLOOKUP('orders '!C577,customers!$A$1:$A$1001,customers!$C$1:$C$1001,,0))</f>
        <v>rthickpennyfz@cafepress.com</v>
      </c>
      <c r="H577" s="2" t="str">
        <f>_xlfn.XLOOKUP('orders '!C577,customers!$A$1:$A$1001,customers!$G$1:$G$1001,,0)</f>
        <v>United States</v>
      </c>
      <c r="I577" t="str">
        <f>INDEX(products!$A$1:$G$49,MATCH('orders '!$D577,products!$A$1:$A$49,0),MATCH('orders '!I$1,products!$A$1:$G$1,0))</f>
        <v>Lib</v>
      </c>
      <c r="J577" t="str">
        <f>INDEX(products!$A$1:$G$49,MATCH('orders '!$D577,products!$A$1:$A$49,0),MATCH('orders '!J$1,products!$A$1:$G$1,0))</f>
        <v>M</v>
      </c>
      <c r="K577" s="6">
        <f>INDEX(products!$A$1:$G$49,MATCH('orders '!$D577,products!$A$1:$A$49,0),MATCH('orders '!K$1,products!$A$1:$G$1,0))</f>
        <v>2.5</v>
      </c>
      <c r="L577" s="8">
        <f>INDEX(products!$A$1:$G$49,MATCH('orders '!$D577,products!$A$1:$A$49,0),MATCH('orders '!L$1,products!$A$1:$G$1,0))</f>
        <v>33.464999999999996</v>
      </c>
      <c r="M577" s="8">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IF(_xlfn.XLOOKUP('orders '!C578,customers!$A$1:$A$1001,customers!$C$1:$C$1001,,0)=0,"",_xlfn.XLOOKUP('orders '!C578,customers!$A$1:$A$1001,customers!$C$1:$C$1001,,0))</f>
        <v>pormerodg0@redcross.org</v>
      </c>
      <c r="H578" s="2" t="str">
        <f>_xlfn.XLOOKUP('orders '!C578,customers!$A$1:$A$1001,customers!$G$1:$G$1001,,0)</f>
        <v>United States</v>
      </c>
      <c r="I578" t="str">
        <f>INDEX(products!$A$1:$G$49,MATCH('orders '!$D578,products!$A$1:$A$49,0),MATCH('orders '!I$1,products!$A$1:$G$1,0))</f>
        <v>Ara</v>
      </c>
      <c r="J578" t="str">
        <f>INDEX(products!$A$1:$G$49,MATCH('orders '!$D578,products!$A$1:$A$49,0),MATCH('orders '!J$1,products!$A$1:$G$1,0))</f>
        <v>D</v>
      </c>
      <c r="K578" s="6">
        <f>INDEX(products!$A$1:$G$49,MATCH('orders '!$D578,products!$A$1:$A$49,0),MATCH('orders '!K$1,products!$A$1:$G$1,0))</f>
        <v>0.2</v>
      </c>
      <c r="L578" s="8">
        <f>INDEX(products!$A$1:$G$49,MATCH('orders '!$D578,products!$A$1:$A$49,0),MATCH('orders '!L$1,products!$A$1:$G$1,0))</f>
        <v>2.9849999999999999</v>
      </c>
      <c r="M578" s="8">
        <f t="shared" si="24"/>
        <v>17.91</v>
      </c>
      <c r="N578" t="str">
        <f t="shared" si="25"/>
        <v>Arabica</v>
      </c>
      <c r="O578" t="str">
        <f t="shared" si="26"/>
        <v>Dark</v>
      </c>
      <c r="P578" t="str">
        <f>_xlfn.XLOOKUP(Table1[[#This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IF(_xlfn.XLOOKUP('orders '!C579,customers!$A$1:$A$1001,customers!$C$1:$C$1001,,0)=0,"",_xlfn.XLOOKUP('orders '!C579,customers!$A$1:$A$1001,customers!$C$1:$C$1001,,0))</f>
        <v>dflintiffg1@e-recht24.de</v>
      </c>
      <c r="H579" s="2" t="str">
        <f>_xlfn.XLOOKUP('orders '!C579,customers!$A$1:$A$1001,customers!$G$1:$G$1001,,0)</f>
        <v>United Kingdom</v>
      </c>
      <c r="I579" t="str">
        <f>INDEX(products!$A$1:$G$49,MATCH('orders '!$D579,products!$A$1:$A$49,0),MATCH('orders '!I$1,products!$A$1:$G$1,0))</f>
        <v>Lib</v>
      </c>
      <c r="J579" t="str">
        <f>INDEX(products!$A$1:$G$49,MATCH('orders '!$D579,products!$A$1:$A$49,0),MATCH('orders '!J$1,products!$A$1:$G$1,0))</f>
        <v>M</v>
      </c>
      <c r="K579" s="6">
        <f>INDEX(products!$A$1:$G$49,MATCH('orders '!$D579,products!$A$1:$A$49,0),MATCH('orders '!K$1,products!$A$1:$G$1,0))</f>
        <v>1</v>
      </c>
      <c r="L579" s="8">
        <f>INDEX(products!$A$1:$G$49,MATCH('orders '!$D579,products!$A$1:$A$49,0),MATCH('orders '!L$1,products!$A$1:$G$1,0))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IF(_xlfn.XLOOKUP('orders '!C580,customers!$A$1:$A$1001,customers!$C$1:$C$1001,,0)=0,"",_xlfn.XLOOKUP('orders '!C580,customers!$A$1:$A$1001,customers!$C$1:$C$1001,,0))</f>
        <v>tzanettig2@gravatar.com</v>
      </c>
      <c r="H580" s="2" t="str">
        <f>_xlfn.XLOOKUP('orders '!C580,customers!$A$1:$A$1001,customers!$G$1:$G$1001,,0)</f>
        <v>Ireland</v>
      </c>
      <c r="I580" t="str">
        <f>INDEX(products!$A$1:$G$49,MATCH('orders '!$D580,products!$A$1:$A$49,0),MATCH('orders '!I$1,products!$A$1:$G$1,0))</f>
        <v>Exc</v>
      </c>
      <c r="J580" t="str">
        <f>INDEX(products!$A$1:$G$49,MATCH('orders '!$D580,products!$A$1:$A$49,0),MATCH('orders '!J$1,products!$A$1:$G$1,0))</f>
        <v>L</v>
      </c>
      <c r="K580" s="6">
        <f>INDEX(products!$A$1:$G$49,MATCH('orders '!$D580,products!$A$1:$A$49,0),MATCH('orders '!K$1,products!$A$1:$G$1,0))</f>
        <v>0.2</v>
      </c>
      <c r="L580" s="8">
        <f>INDEX(products!$A$1:$G$49,MATCH('orders '!$D580,products!$A$1:$A$49,0),MATCH('orders '!L$1,products!$A$1:$G$1,0))</f>
        <v>4.4550000000000001</v>
      </c>
      <c r="M580" s="8">
        <f t="shared" si="27"/>
        <v>13.365</v>
      </c>
      <c r="N580" t="str">
        <f t="shared" si="28"/>
        <v>Excelsa</v>
      </c>
      <c r="O580" t="str">
        <f t="shared" si="29"/>
        <v>Light</v>
      </c>
      <c r="P580" t="str">
        <f>_xlfn.XLOOKUP(Table1[[#This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IF(_xlfn.XLOOKUP('orders '!C581,customers!$A$1:$A$1001,customers!$C$1:$C$1001,,0)=0,"",_xlfn.XLOOKUP('orders '!C581,customers!$A$1:$A$1001,customers!$C$1:$C$1001,,0))</f>
        <v>tzanettig2@gravatar.com</v>
      </c>
      <c r="H581" s="2" t="str">
        <f>_xlfn.XLOOKUP('orders '!C581,customers!$A$1:$A$1001,customers!$G$1:$G$1001,,0)</f>
        <v>Ireland</v>
      </c>
      <c r="I581" t="str">
        <f>INDEX(products!$A$1:$G$49,MATCH('orders '!$D581,products!$A$1:$A$49,0),MATCH('orders '!I$1,products!$A$1:$G$1,0))</f>
        <v>Ara</v>
      </c>
      <c r="J581" t="str">
        <f>INDEX(products!$A$1:$G$49,MATCH('orders '!$D581,products!$A$1:$A$49,0),MATCH('orders '!J$1,products!$A$1:$G$1,0))</f>
        <v>M</v>
      </c>
      <c r="K581" s="6">
        <f>INDEX(products!$A$1:$G$49,MATCH('orders '!$D581,products!$A$1:$A$49,0),MATCH('orders '!K$1,products!$A$1:$G$1,0))</f>
        <v>0.5</v>
      </c>
      <c r="L581" s="8">
        <f>INDEX(products!$A$1:$G$49,MATCH('orders '!$D581,products!$A$1:$A$49,0),MATCH('orders '!L$1,products!$A$1:$G$1,0))</f>
        <v>6.75</v>
      </c>
      <c r="M581" s="8">
        <f t="shared" si="27"/>
        <v>33.75</v>
      </c>
      <c r="N581" t="str">
        <f t="shared" si="28"/>
        <v>Arabica</v>
      </c>
      <c r="O581" t="str">
        <f t="shared" si="29"/>
        <v>Medium</v>
      </c>
      <c r="P581" t="str">
        <f>_xlfn.XLOOKUP(Table1[[#This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IF(_xlfn.XLOOKUP('orders '!C582,customers!$A$1:$A$1001,customers!$C$1:$C$1001,,0)=0,"",_xlfn.XLOOKUP('orders '!C582,customers!$A$1:$A$1001,customers!$C$1:$C$1001,,0))</f>
        <v>rkirtleyg4@hatena.ne.jp</v>
      </c>
      <c r="H582" s="2" t="str">
        <f>_xlfn.XLOOKUP('orders '!C582,customers!$A$1:$A$1001,customers!$G$1:$G$1001,,0)</f>
        <v>United States</v>
      </c>
      <c r="I582" t="str">
        <f>INDEX(products!$A$1:$G$49,MATCH('orders '!$D582,products!$A$1:$A$49,0),MATCH('orders '!I$1,products!$A$1:$G$1,0))</f>
        <v>Exc</v>
      </c>
      <c r="J582" t="str">
        <f>INDEX(products!$A$1:$G$49,MATCH('orders '!$D582,products!$A$1:$A$49,0),MATCH('orders '!J$1,products!$A$1:$G$1,0))</f>
        <v>L</v>
      </c>
      <c r="K582" s="6">
        <f>INDEX(products!$A$1:$G$49,MATCH('orders '!$D582,products!$A$1:$A$49,0),MATCH('orders '!K$1,products!$A$1:$G$1,0))</f>
        <v>1</v>
      </c>
      <c r="L582" s="8">
        <f>INDEX(products!$A$1:$G$49,MATCH('orders '!$D582,products!$A$1:$A$49,0),MATCH('orders '!L$1,products!$A$1:$G$1,0))</f>
        <v>14.85</v>
      </c>
      <c r="M582" s="8">
        <f t="shared" si="27"/>
        <v>44.55</v>
      </c>
      <c r="N582" t="str">
        <f t="shared" si="28"/>
        <v>Excelsa</v>
      </c>
      <c r="O582" t="str">
        <f t="shared" si="29"/>
        <v>Light</v>
      </c>
      <c r="P582" t="str">
        <f>_xlfn.XLOOKUP(Table1[[#This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IF(_xlfn.XLOOKUP('orders '!C583,customers!$A$1:$A$1001,customers!$C$1:$C$1001,,0)=0,"",_xlfn.XLOOKUP('orders '!C583,customers!$A$1:$A$1001,customers!$C$1:$C$1001,,0))</f>
        <v>cclemencetg5@weather.com</v>
      </c>
      <c r="H583" s="2" t="str">
        <f>_xlfn.XLOOKUP('orders '!C583,customers!$A$1:$A$1001,customers!$G$1:$G$1001,,0)</f>
        <v>United Kingdom</v>
      </c>
      <c r="I583" t="str">
        <f>INDEX(products!$A$1:$G$49,MATCH('orders '!$D583,products!$A$1:$A$49,0),MATCH('orders '!I$1,products!$A$1:$G$1,0))</f>
        <v>Exc</v>
      </c>
      <c r="J583" t="str">
        <f>INDEX(products!$A$1:$G$49,MATCH('orders '!$D583,products!$A$1:$A$49,0),MATCH('orders '!J$1,products!$A$1:$G$1,0))</f>
        <v>L</v>
      </c>
      <c r="K583" s="6">
        <f>INDEX(products!$A$1:$G$49,MATCH('orders '!$D583,products!$A$1:$A$49,0),MATCH('orders '!K$1,products!$A$1:$G$1,0))</f>
        <v>0.5</v>
      </c>
      <c r="L583" s="8">
        <f>INDEX(products!$A$1:$G$49,MATCH('orders '!$D583,products!$A$1:$A$49,0),MATCH('orders '!L$1,products!$A$1:$G$1,0))</f>
        <v>8.91</v>
      </c>
      <c r="M583" s="8">
        <f t="shared" si="27"/>
        <v>44.55</v>
      </c>
      <c r="N583" t="str">
        <f t="shared" si="28"/>
        <v>Excelsa</v>
      </c>
      <c r="O583" t="str">
        <f t="shared" si="29"/>
        <v>Light</v>
      </c>
      <c r="P583" t="str">
        <f>_xlfn.XLOOKUP(Table1[[#This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IF(_xlfn.XLOOKUP('orders '!C584,customers!$A$1:$A$1001,customers!$C$1:$C$1001,,0)=0,"",_xlfn.XLOOKUP('orders '!C584,customers!$A$1:$A$1001,customers!$C$1:$C$1001,,0))</f>
        <v>rdonetg6@oakley.com</v>
      </c>
      <c r="H584" s="2" t="str">
        <f>_xlfn.XLOOKUP('orders '!C584,customers!$A$1:$A$1001,customers!$G$1:$G$1001,,0)</f>
        <v>United States</v>
      </c>
      <c r="I584" t="str">
        <f>INDEX(products!$A$1:$G$49,MATCH('orders '!$D584,products!$A$1:$A$49,0),MATCH('orders '!I$1,products!$A$1:$G$1,0))</f>
        <v>Exc</v>
      </c>
      <c r="J584" t="str">
        <f>INDEX(products!$A$1:$G$49,MATCH('orders '!$D584,products!$A$1:$A$49,0),MATCH('orders '!J$1,products!$A$1:$G$1,0))</f>
        <v>D</v>
      </c>
      <c r="K584" s="6">
        <f>INDEX(products!$A$1:$G$49,MATCH('orders '!$D584,products!$A$1:$A$49,0),MATCH('orders '!K$1,products!$A$1:$G$1,0))</f>
        <v>1</v>
      </c>
      <c r="L584" s="8">
        <f>INDEX(products!$A$1:$G$49,MATCH('orders '!$D584,products!$A$1:$A$49,0),MATCH('orders '!L$1,products!$A$1:$G$1,0))</f>
        <v>12.15</v>
      </c>
      <c r="M584" s="8">
        <f t="shared" si="27"/>
        <v>60.75</v>
      </c>
      <c r="N584" t="str">
        <f t="shared" si="28"/>
        <v>Excelsa</v>
      </c>
      <c r="O584" t="str">
        <f t="shared" si="29"/>
        <v>Dark</v>
      </c>
      <c r="P584" t="str">
        <f>_xlfn.XLOOKUP(Table1[[#This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IF(_xlfn.XLOOKUP('orders '!C585,customers!$A$1:$A$1001,customers!$C$1:$C$1001,,0)=0,"",_xlfn.XLOOKUP('orders '!C585,customers!$A$1:$A$1001,customers!$C$1:$C$1001,,0))</f>
        <v>sgaweng7@creativecommons.org</v>
      </c>
      <c r="H585" s="2" t="str">
        <f>_xlfn.XLOOKUP('orders '!C585,customers!$A$1:$A$1001,customers!$G$1:$G$1001,,0)</f>
        <v>United States</v>
      </c>
      <c r="I585" t="str">
        <f>INDEX(products!$A$1:$G$49,MATCH('orders '!$D585,products!$A$1:$A$49,0),MATCH('orders '!I$1,products!$A$1:$G$1,0))</f>
        <v>Rob</v>
      </c>
      <c r="J585" t="str">
        <f>INDEX(products!$A$1:$G$49,MATCH('orders '!$D585,products!$A$1:$A$49,0),MATCH('orders '!J$1,products!$A$1:$G$1,0))</f>
        <v>L</v>
      </c>
      <c r="K585" s="6">
        <f>INDEX(products!$A$1:$G$49,MATCH('orders '!$D585,products!$A$1:$A$49,0),MATCH('orders '!K$1,products!$A$1:$G$1,0))</f>
        <v>0.2</v>
      </c>
      <c r="L585" s="8">
        <f>INDEX(products!$A$1:$G$49,MATCH('orders '!$D585,products!$A$1:$A$49,0),MATCH('orders '!L$1,products!$A$1:$G$1,0))</f>
        <v>3.5849999999999995</v>
      </c>
      <c r="M585" s="8">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IF(_xlfn.XLOOKUP('orders '!C586,customers!$A$1:$A$1001,customers!$C$1:$C$1001,,0)=0,"",_xlfn.XLOOKUP('orders '!C586,customers!$A$1:$A$1001,customers!$C$1:$C$1001,,0))</f>
        <v>rreadieg8@guardian.co.uk</v>
      </c>
      <c r="H586" s="2" t="str">
        <f>_xlfn.XLOOKUP('orders '!C586,customers!$A$1:$A$1001,customers!$G$1:$G$1001,,0)</f>
        <v>United States</v>
      </c>
      <c r="I586" t="str">
        <f>INDEX(products!$A$1:$G$49,MATCH('orders '!$D586,products!$A$1:$A$49,0),MATCH('orders '!I$1,products!$A$1:$G$1,0))</f>
        <v>Rob</v>
      </c>
      <c r="J586" t="str">
        <f>INDEX(products!$A$1:$G$49,MATCH('orders '!$D586,products!$A$1:$A$49,0),MATCH('orders '!J$1,products!$A$1:$G$1,0))</f>
        <v>L</v>
      </c>
      <c r="K586" s="6">
        <f>INDEX(products!$A$1:$G$49,MATCH('orders '!$D586,products!$A$1:$A$49,0),MATCH('orders '!K$1,products!$A$1:$G$1,0))</f>
        <v>0.2</v>
      </c>
      <c r="L586" s="8">
        <f>INDEX(products!$A$1:$G$49,MATCH('orders '!$D586,products!$A$1:$A$49,0),MATCH('orders '!L$1,products!$A$1:$G$1,0))</f>
        <v>3.5849999999999995</v>
      </c>
      <c r="M586" s="8">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IF(_xlfn.XLOOKUP('orders '!C587,customers!$A$1:$A$1001,customers!$C$1:$C$1001,,0)=0,"",_xlfn.XLOOKUP('orders '!C587,customers!$A$1:$A$1001,customers!$C$1:$C$1001,,0))</f>
        <v>cverissimogh@theglobeandmail.com</v>
      </c>
      <c r="H587" s="2" t="str">
        <f>_xlfn.XLOOKUP('orders '!C587,customers!$A$1:$A$1001,customers!$G$1:$G$1001,,0)</f>
        <v>United Kingdom</v>
      </c>
      <c r="I587" t="str">
        <f>INDEX(products!$A$1:$G$49,MATCH('orders '!$D587,products!$A$1:$A$49,0),MATCH('orders '!I$1,products!$A$1:$G$1,0))</f>
        <v>Exc</v>
      </c>
      <c r="J587" t="str">
        <f>INDEX(products!$A$1:$G$49,MATCH('orders '!$D587,products!$A$1:$A$49,0),MATCH('orders '!J$1,products!$A$1:$G$1,0))</f>
        <v>M</v>
      </c>
      <c r="K587" s="6">
        <f>INDEX(products!$A$1:$G$49,MATCH('orders '!$D587,products!$A$1:$A$49,0),MATCH('orders '!K$1,products!$A$1:$G$1,0))</f>
        <v>0.5</v>
      </c>
      <c r="L587" s="8">
        <f>INDEX(products!$A$1:$G$49,MATCH('orders '!$D587,products!$A$1:$A$49,0),MATCH('orders '!L$1,products!$A$1:$G$1,0))</f>
        <v>8.25</v>
      </c>
      <c r="M587" s="8">
        <f t="shared" si="27"/>
        <v>16.5</v>
      </c>
      <c r="N587" t="str">
        <f t="shared" si="28"/>
        <v>Excelsa</v>
      </c>
      <c r="O587" t="str">
        <f t="shared" si="29"/>
        <v>Medium</v>
      </c>
      <c r="P587" t="str">
        <f>_xlfn.XLOOKUP(Table1[[#This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IF(_xlfn.XLOOKUP('orders '!C588,customers!$A$1:$A$1001,customers!$C$1:$C$1001,,0)=0,"",_xlfn.XLOOKUP('orders '!C588,customers!$A$1:$A$1001,customers!$C$1:$C$1001,,0))</f>
        <v/>
      </c>
      <c r="H588" s="2" t="str">
        <f>_xlfn.XLOOKUP('orders '!C588,customers!$A$1:$A$1001,customers!$G$1:$G$1001,,0)</f>
        <v>United States</v>
      </c>
      <c r="I588" t="str">
        <f>INDEX(products!$A$1:$G$49,MATCH('orders '!$D588,products!$A$1:$A$49,0),MATCH('orders '!I$1,products!$A$1:$G$1,0))</f>
        <v>Rob</v>
      </c>
      <c r="J588" t="str">
        <f>INDEX(products!$A$1:$G$49,MATCH('orders '!$D588,products!$A$1:$A$49,0),MATCH('orders '!J$1,products!$A$1:$G$1,0))</f>
        <v>L</v>
      </c>
      <c r="K588" s="6">
        <f>INDEX(products!$A$1:$G$49,MATCH('orders '!$D588,products!$A$1:$A$49,0),MATCH('orders '!K$1,products!$A$1:$G$1,0))</f>
        <v>2.5</v>
      </c>
      <c r="L588" s="8">
        <f>INDEX(products!$A$1:$G$49,MATCH('orders '!$D588,products!$A$1:$A$49,0),MATCH('orders '!L$1,products!$A$1:$G$1,0))</f>
        <v>27.484999999999996</v>
      </c>
      <c r="M588" s="8">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IF(_xlfn.XLOOKUP('orders '!C589,customers!$A$1:$A$1001,customers!$C$1:$C$1001,,0)=0,"",_xlfn.XLOOKUP('orders '!C589,customers!$A$1:$A$1001,customers!$C$1:$C$1001,,0))</f>
        <v>bogb@elpais.com</v>
      </c>
      <c r="H589" s="2" t="str">
        <f>_xlfn.XLOOKUP('orders '!C589,customers!$A$1:$A$1001,customers!$G$1:$G$1001,,0)</f>
        <v>United States</v>
      </c>
      <c r="I589" t="str">
        <f>INDEX(products!$A$1:$G$49,MATCH('orders '!$D589,products!$A$1:$A$49,0),MATCH('orders '!I$1,products!$A$1:$G$1,0))</f>
        <v>Lib</v>
      </c>
      <c r="J589" t="str">
        <f>INDEX(products!$A$1:$G$49,MATCH('orders '!$D589,products!$A$1:$A$49,0),MATCH('orders '!J$1,products!$A$1:$G$1,0))</f>
        <v>D</v>
      </c>
      <c r="K589" s="6">
        <f>INDEX(products!$A$1:$G$49,MATCH('orders '!$D589,products!$A$1:$A$49,0),MATCH('orders '!K$1,products!$A$1:$G$1,0))</f>
        <v>0.5</v>
      </c>
      <c r="L589" s="8">
        <f>INDEX(products!$A$1:$G$49,MATCH('orders '!$D589,products!$A$1:$A$49,0),MATCH('orders '!L$1,products!$A$1:$G$1,0))</f>
        <v>7.77</v>
      </c>
      <c r="M589" s="8">
        <f t="shared" si="27"/>
        <v>7.77</v>
      </c>
      <c r="N589" t="str">
        <f t="shared" si="28"/>
        <v>Liberica</v>
      </c>
      <c r="O589" t="str">
        <f t="shared" si="29"/>
        <v>Dark</v>
      </c>
      <c r="P589" t="str">
        <f>_xlfn.XLOOKUP(Table1[[#This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IF(_xlfn.XLOOKUP('orders '!C590,customers!$A$1:$A$1001,customers!$C$1:$C$1001,,0)=0,"",_xlfn.XLOOKUP('orders '!C590,customers!$A$1:$A$1001,customers!$C$1:$C$1001,,0))</f>
        <v>vstansburygc@unblog.fr</v>
      </c>
      <c r="H590" s="2" t="str">
        <f>_xlfn.XLOOKUP('orders '!C590,customers!$A$1:$A$1001,customers!$G$1:$G$1001,,0)</f>
        <v>United States</v>
      </c>
      <c r="I590" t="str">
        <f>INDEX(products!$A$1:$G$49,MATCH('orders '!$D590,products!$A$1:$A$49,0),MATCH('orders '!I$1,products!$A$1:$G$1,0))</f>
        <v>Rob</v>
      </c>
      <c r="J590" t="str">
        <f>INDEX(products!$A$1:$G$49,MATCH('orders '!$D590,products!$A$1:$A$49,0),MATCH('orders '!J$1,products!$A$1:$G$1,0))</f>
        <v>M</v>
      </c>
      <c r="K590" s="6">
        <f>INDEX(products!$A$1:$G$49,MATCH('orders '!$D590,products!$A$1:$A$49,0),MATCH('orders '!K$1,products!$A$1:$G$1,0))</f>
        <v>0.5</v>
      </c>
      <c r="L590" s="8">
        <f>INDEX(products!$A$1:$G$49,MATCH('orders '!$D590,products!$A$1:$A$49,0),MATCH('orders '!L$1,products!$A$1:$G$1,0))</f>
        <v>5.97</v>
      </c>
      <c r="M590" s="8">
        <f t="shared" si="27"/>
        <v>11.94</v>
      </c>
      <c r="N590" t="str">
        <f t="shared" si="28"/>
        <v>Robusta</v>
      </c>
      <c r="O590" t="str">
        <f t="shared" si="29"/>
        <v>Medium</v>
      </c>
      <c r="P590" t="str">
        <f>_xlfn.XLOOKUP(Table1[[#This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IF(_xlfn.XLOOKUP('orders '!C591,customers!$A$1:$A$1001,customers!$C$1:$C$1001,,0)=0,"",_xlfn.XLOOKUP('orders '!C591,customers!$A$1:$A$1001,customers!$C$1:$C$1001,,0))</f>
        <v>dheinonengd@printfriendly.com</v>
      </c>
      <c r="H591" s="2" t="str">
        <f>_xlfn.XLOOKUP('orders '!C591,customers!$A$1:$A$1001,customers!$G$1:$G$1001,,0)</f>
        <v>United States</v>
      </c>
      <c r="I591" t="str">
        <f>INDEX(products!$A$1:$G$49,MATCH('orders '!$D591,products!$A$1:$A$49,0),MATCH('orders '!I$1,products!$A$1:$G$1,0))</f>
        <v>Exc</v>
      </c>
      <c r="J591" t="str">
        <f>INDEX(products!$A$1:$G$49,MATCH('orders '!$D591,products!$A$1:$A$49,0),MATCH('orders '!J$1,products!$A$1:$G$1,0))</f>
        <v>L</v>
      </c>
      <c r="K591" s="6">
        <f>INDEX(products!$A$1:$G$49,MATCH('orders '!$D591,products!$A$1:$A$49,0),MATCH('orders '!K$1,products!$A$1:$G$1,0))</f>
        <v>2.5</v>
      </c>
      <c r="L591" s="8">
        <f>INDEX(products!$A$1:$G$49,MATCH('orders '!$D591,products!$A$1:$A$49,0),MATCH('orders '!L$1,products!$A$1:$G$1,0))</f>
        <v>34.154999999999994</v>
      </c>
      <c r="M591" s="8">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IF(_xlfn.XLOOKUP('orders '!C592,customers!$A$1:$A$1001,customers!$C$1:$C$1001,,0)=0,"",_xlfn.XLOOKUP('orders '!C592,customers!$A$1:$A$1001,customers!$C$1:$C$1001,,0))</f>
        <v>jshentonge@google.com.hk</v>
      </c>
      <c r="H592" s="2" t="str">
        <f>_xlfn.XLOOKUP('orders '!C592,customers!$A$1:$A$1001,customers!$G$1:$G$1001,,0)</f>
        <v>United States</v>
      </c>
      <c r="I592" t="str">
        <f>INDEX(products!$A$1:$G$49,MATCH('orders '!$D592,products!$A$1:$A$49,0),MATCH('orders '!I$1,products!$A$1:$G$1,0))</f>
        <v>Exc</v>
      </c>
      <c r="J592" t="str">
        <f>INDEX(products!$A$1:$G$49,MATCH('orders '!$D592,products!$A$1:$A$49,0),MATCH('orders '!J$1,products!$A$1:$G$1,0))</f>
        <v>M</v>
      </c>
      <c r="K592" s="6">
        <f>INDEX(products!$A$1:$G$49,MATCH('orders '!$D592,products!$A$1:$A$49,0),MATCH('orders '!K$1,products!$A$1:$G$1,0))</f>
        <v>2.5</v>
      </c>
      <c r="L592" s="8">
        <f>INDEX(products!$A$1:$G$49,MATCH('orders '!$D592,products!$A$1:$A$49,0),MATCH('orders '!L$1,products!$A$1:$G$1,0))</f>
        <v>31.624999999999996</v>
      </c>
      <c r="M592" s="8">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IF(_xlfn.XLOOKUP('orders '!C593,customers!$A$1:$A$1001,customers!$C$1:$C$1001,,0)=0,"",_xlfn.XLOOKUP('orders '!C593,customers!$A$1:$A$1001,customers!$C$1:$C$1001,,0))</f>
        <v>jwilkissongf@nba.com</v>
      </c>
      <c r="H593" s="2" t="str">
        <f>_xlfn.XLOOKUP('orders '!C593,customers!$A$1:$A$1001,customers!$G$1:$G$1001,,0)</f>
        <v>United States</v>
      </c>
      <c r="I593" t="str">
        <f>INDEX(products!$A$1:$G$49,MATCH('orders '!$D593,products!$A$1:$A$49,0),MATCH('orders '!I$1,products!$A$1:$G$1,0))</f>
        <v>Rob</v>
      </c>
      <c r="J593" t="str">
        <f>INDEX(products!$A$1:$G$49,MATCH('orders '!$D593,products!$A$1:$A$49,0),MATCH('orders '!J$1,products!$A$1:$G$1,0))</f>
        <v>D</v>
      </c>
      <c r="K593" s="6">
        <f>INDEX(products!$A$1:$G$49,MATCH('orders '!$D593,products!$A$1:$A$49,0),MATCH('orders '!K$1,products!$A$1:$G$1,0))</f>
        <v>0.2</v>
      </c>
      <c r="L593" s="8">
        <f>INDEX(products!$A$1:$G$49,MATCH('orders '!$D593,products!$A$1:$A$49,0),MATCH('orders '!L$1,products!$A$1:$G$1,0))</f>
        <v>2.6849999999999996</v>
      </c>
      <c r="M593" s="8">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IF(_xlfn.XLOOKUP('orders '!C594,customers!$A$1:$A$1001,customers!$C$1:$C$1001,,0)=0,"",_xlfn.XLOOKUP('orders '!C594,customers!$A$1:$A$1001,customers!$C$1:$C$1001,,0))</f>
        <v/>
      </c>
      <c r="H594" s="2" t="str">
        <f>_xlfn.XLOOKUP('orders '!C594,customers!$A$1:$A$1001,customers!$G$1:$G$1001,,0)</f>
        <v>United States</v>
      </c>
      <c r="I594" t="str">
        <f>INDEX(products!$A$1:$G$49,MATCH('orders '!$D594,products!$A$1:$A$49,0),MATCH('orders '!I$1,products!$A$1:$G$1,0))</f>
        <v>Ara</v>
      </c>
      <c r="J594" t="str">
        <f>INDEX(products!$A$1:$G$49,MATCH('orders '!$D594,products!$A$1:$A$49,0),MATCH('orders '!J$1,products!$A$1:$G$1,0))</f>
        <v>M</v>
      </c>
      <c r="K594" s="6">
        <f>INDEX(products!$A$1:$G$49,MATCH('orders '!$D594,products!$A$1:$A$49,0),MATCH('orders '!K$1,products!$A$1:$G$1,0))</f>
        <v>2.5</v>
      </c>
      <c r="L594" s="8">
        <f>INDEX(products!$A$1:$G$49,MATCH('orders '!$D594,products!$A$1:$A$49,0),MATCH('orders '!L$1,products!$A$1:$G$1,0))</f>
        <v>25.874999999999996</v>
      </c>
      <c r="M594" s="8">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IF(_xlfn.XLOOKUP('orders '!C595,customers!$A$1:$A$1001,customers!$C$1:$C$1001,,0)=0,"",_xlfn.XLOOKUP('orders '!C595,customers!$A$1:$A$1001,customers!$C$1:$C$1001,,0))</f>
        <v>cverissimogh@theglobeandmail.com</v>
      </c>
      <c r="H595" s="2" t="str">
        <f>_xlfn.XLOOKUP('orders '!C595,customers!$A$1:$A$1001,customers!$G$1:$G$1001,,0)</f>
        <v>United Kingdom</v>
      </c>
      <c r="I595" t="str">
        <f>INDEX(products!$A$1:$G$49,MATCH('orders '!$D595,products!$A$1:$A$49,0),MATCH('orders '!I$1,products!$A$1:$G$1,0))</f>
        <v>Exc</v>
      </c>
      <c r="J595" t="str">
        <f>INDEX(products!$A$1:$G$49,MATCH('orders '!$D595,products!$A$1:$A$49,0),MATCH('orders '!J$1,products!$A$1:$G$1,0))</f>
        <v>D</v>
      </c>
      <c r="K595" s="6">
        <f>INDEX(products!$A$1:$G$49,MATCH('orders '!$D595,products!$A$1:$A$49,0),MATCH('orders '!K$1,products!$A$1:$G$1,0))</f>
        <v>2.5</v>
      </c>
      <c r="L595" s="8">
        <f>INDEX(products!$A$1:$G$49,MATCH('orders '!$D595,products!$A$1:$A$49,0),MATCH('orders '!L$1,products!$A$1:$G$1,0))</f>
        <v>27.945</v>
      </c>
      <c r="M595" s="8">
        <f t="shared" si="27"/>
        <v>27.945</v>
      </c>
      <c r="N595" t="str">
        <f t="shared" si="28"/>
        <v>Excelsa</v>
      </c>
      <c r="O595" t="str">
        <f t="shared" si="29"/>
        <v>Dark</v>
      </c>
      <c r="P595" t="str">
        <f>_xlfn.XLOOKUP(Table1[[#This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IF(_xlfn.XLOOKUP('orders '!C596,customers!$A$1:$A$1001,customers!$C$1:$C$1001,,0)=0,"",_xlfn.XLOOKUP('orders '!C596,customers!$A$1:$A$1001,customers!$C$1:$C$1001,,0))</f>
        <v>gstarcksgi@abc.net.au</v>
      </c>
      <c r="H596" s="2" t="str">
        <f>_xlfn.XLOOKUP('orders '!C596,customers!$A$1:$A$1001,customers!$G$1:$G$1001,,0)</f>
        <v>United States</v>
      </c>
      <c r="I596" t="str">
        <f>INDEX(products!$A$1:$G$49,MATCH('orders '!$D596,products!$A$1:$A$49,0),MATCH('orders '!I$1,products!$A$1:$G$1,0))</f>
        <v>Ara</v>
      </c>
      <c r="J596" t="str">
        <f>INDEX(products!$A$1:$G$49,MATCH('orders '!$D596,products!$A$1:$A$49,0),MATCH('orders '!J$1,products!$A$1:$G$1,0))</f>
        <v>L</v>
      </c>
      <c r="K596" s="6">
        <f>INDEX(products!$A$1:$G$49,MATCH('orders '!$D596,products!$A$1:$A$49,0),MATCH('orders '!K$1,products!$A$1:$G$1,0))</f>
        <v>2.5</v>
      </c>
      <c r="L596" s="8">
        <f>INDEX(products!$A$1:$G$49,MATCH('orders '!$D596,products!$A$1:$A$49,0),MATCH('orders '!L$1,products!$A$1:$G$1,0))</f>
        <v>29.784999999999997</v>
      </c>
      <c r="M596" s="8">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IF(_xlfn.XLOOKUP('orders '!C597,customers!$A$1:$A$1001,customers!$C$1:$C$1001,,0)=0,"",_xlfn.XLOOKUP('orders '!C597,customers!$A$1:$A$1001,customers!$C$1:$C$1001,,0))</f>
        <v/>
      </c>
      <c r="H597" s="2" t="str">
        <f>_xlfn.XLOOKUP('orders '!C597,customers!$A$1:$A$1001,customers!$G$1:$G$1001,,0)</f>
        <v>United Kingdom</v>
      </c>
      <c r="I597" t="str">
        <f>INDEX(products!$A$1:$G$49,MATCH('orders '!$D597,products!$A$1:$A$49,0),MATCH('orders '!I$1,products!$A$1:$G$1,0))</f>
        <v>Exc</v>
      </c>
      <c r="J597" t="str">
        <f>INDEX(products!$A$1:$G$49,MATCH('orders '!$D597,products!$A$1:$A$49,0),MATCH('orders '!J$1,products!$A$1:$G$1,0))</f>
        <v>L</v>
      </c>
      <c r="K597" s="6">
        <f>INDEX(products!$A$1:$G$49,MATCH('orders '!$D597,products!$A$1:$A$49,0),MATCH('orders '!K$1,products!$A$1:$G$1,0))</f>
        <v>1</v>
      </c>
      <c r="L597" s="8">
        <f>INDEX(products!$A$1:$G$49,MATCH('orders '!$D597,products!$A$1:$A$49,0),MATCH('orders '!L$1,products!$A$1:$G$1,0))</f>
        <v>14.85</v>
      </c>
      <c r="M597" s="8">
        <f t="shared" si="27"/>
        <v>14.85</v>
      </c>
      <c r="N597" t="str">
        <f t="shared" si="28"/>
        <v>Excelsa</v>
      </c>
      <c r="O597" t="str">
        <f t="shared" si="29"/>
        <v>Light</v>
      </c>
      <c r="P597" t="str">
        <f>_xlfn.XLOOKUP(Table1[[#This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IF(_xlfn.XLOOKUP('orders '!C598,customers!$A$1:$A$1001,customers!$C$1:$C$1001,,0)=0,"",_xlfn.XLOOKUP('orders '!C598,customers!$A$1:$A$1001,customers!$C$1:$C$1001,,0))</f>
        <v>kscholardgk@sbwire.com</v>
      </c>
      <c r="H598" s="2" t="str">
        <f>_xlfn.XLOOKUP('orders '!C598,customers!$A$1:$A$1001,customers!$G$1:$G$1001,,0)</f>
        <v>United States</v>
      </c>
      <c r="I598" t="str">
        <f>INDEX(products!$A$1:$G$49,MATCH('orders '!$D598,products!$A$1:$A$49,0),MATCH('orders '!I$1,products!$A$1:$G$1,0))</f>
        <v>Ara</v>
      </c>
      <c r="J598" t="str">
        <f>INDEX(products!$A$1:$G$49,MATCH('orders '!$D598,products!$A$1:$A$49,0),MATCH('orders '!J$1,products!$A$1:$G$1,0))</f>
        <v>M</v>
      </c>
      <c r="K598" s="6">
        <f>INDEX(products!$A$1:$G$49,MATCH('orders '!$D598,products!$A$1:$A$49,0),MATCH('orders '!K$1,products!$A$1:$G$1,0))</f>
        <v>0.5</v>
      </c>
      <c r="L598" s="8">
        <f>INDEX(products!$A$1:$G$49,MATCH('orders '!$D598,products!$A$1:$A$49,0),MATCH('orders '!L$1,products!$A$1:$G$1,0))</f>
        <v>6.75</v>
      </c>
      <c r="M598" s="8">
        <f t="shared" si="27"/>
        <v>33.75</v>
      </c>
      <c r="N598" t="str">
        <f t="shared" si="28"/>
        <v>Arabica</v>
      </c>
      <c r="O598" t="str">
        <f t="shared" si="29"/>
        <v>Medium</v>
      </c>
      <c r="P598" t="str">
        <f>_xlfn.XLOOKUP(Table1[[#This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IF(_xlfn.XLOOKUP('orders '!C599,customers!$A$1:$A$1001,customers!$C$1:$C$1001,,0)=0,"",_xlfn.XLOOKUP('orders '!C599,customers!$A$1:$A$1001,customers!$C$1:$C$1001,,0))</f>
        <v>bkindleygl@wikimedia.org</v>
      </c>
      <c r="H599" s="2" t="str">
        <f>_xlfn.XLOOKUP('orders '!C599,customers!$A$1:$A$1001,customers!$G$1:$G$1001,,0)</f>
        <v>United States</v>
      </c>
      <c r="I599" t="str">
        <f>INDEX(products!$A$1:$G$49,MATCH('orders '!$D599,products!$A$1:$A$49,0),MATCH('orders '!I$1,products!$A$1:$G$1,0))</f>
        <v>Lib</v>
      </c>
      <c r="J599" t="str">
        <f>INDEX(products!$A$1:$G$49,MATCH('orders '!$D599,products!$A$1:$A$49,0),MATCH('orders '!J$1,products!$A$1:$G$1,0))</f>
        <v>L</v>
      </c>
      <c r="K599" s="6">
        <f>INDEX(products!$A$1:$G$49,MATCH('orders '!$D599,products!$A$1:$A$49,0),MATCH('orders '!K$1,products!$A$1:$G$1,0))</f>
        <v>2.5</v>
      </c>
      <c r="L599" s="8">
        <f>INDEX(products!$A$1:$G$49,MATCH('orders '!$D599,products!$A$1:$A$49,0),MATCH('orders '!L$1,products!$A$1:$G$1,0))</f>
        <v>36.454999999999998</v>
      </c>
      <c r="M599" s="8">
        <f t="shared" si="27"/>
        <v>145.82</v>
      </c>
      <c r="N599" t="str">
        <f t="shared" si="28"/>
        <v>Liberica</v>
      </c>
      <c r="O599" t="str">
        <f t="shared" si="29"/>
        <v>Light</v>
      </c>
      <c r="P599" t="str">
        <f>_xlfn.XLOOKUP(Table1[[#This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IF(_xlfn.XLOOKUP('orders '!C600,customers!$A$1:$A$1001,customers!$C$1:$C$1001,,0)=0,"",_xlfn.XLOOKUP('orders '!C600,customers!$A$1:$A$1001,customers!$C$1:$C$1001,,0))</f>
        <v>khammettgm@dmoz.org</v>
      </c>
      <c r="H600" s="2" t="str">
        <f>_xlfn.XLOOKUP('orders '!C600,customers!$A$1:$A$1001,customers!$G$1:$G$1001,,0)</f>
        <v>United States</v>
      </c>
      <c r="I600" t="str">
        <f>INDEX(products!$A$1:$G$49,MATCH('orders '!$D600,products!$A$1:$A$49,0),MATCH('orders '!I$1,products!$A$1:$G$1,0))</f>
        <v>Rob</v>
      </c>
      <c r="J600" t="str">
        <f>INDEX(products!$A$1:$G$49,MATCH('orders '!$D600,products!$A$1:$A$49,0),MATCH('orders '!J$1,products!$A$1:$G$1,0))</f>
        <v>M</v>
      </c>
      <c r="K600" s="6">
        <f>INDEX(products!$A$1:$G$49,MATCH('orders '!$D600,products!$A$1:$A$49,0),MATCH('orders '!K$1,products!$A$1:$G$1,0))</f>
        <v>0.2</v>
      </c>
      <c r="L600" s="8">
        <f>INDEX(products!$A$1:$G$49,MATCH('orders '!$D600,products!$A$1:$A$49,0),MATCH('orders '!L$1,products!$A$1:$G$1,0))</f>
        <v>2.9849999999999999</v>
      </c>
      <c r="M600" s="8">
        <f t="shared" si="27"/>
        <v>11.94</v>
      </c>
      <c r="N600" t="str">
        <f t="shared" si="28"/>
        <v>Robusta</v>
      </c>
      <c r="O600" t="str">
        <f t="shared" si="29"/>
        <v>Medium</v>
      </c>
      <c r="P600" t="str">
        <f>_xlfn.XLOOKUP(Table1[[#This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IF(_xlfn.XLOOKUP('orders '!C601,customers!$A$1:$A$1001,customers!$C$1:$C$1001,,0)=0,"",_xlfn.XLOOKUP('orders '!C601,customers!$A$1:$A$1001,customers!$C$1:$C$1001,,0))</f>
        <v>ahulburtgn@fda.gov</v>
      </c>
      <c r="H601" s="2" t="str">
        <f>_xlfn.XLOOKUP('orders '!C601,customers!$A$1:$A$1001,customers!$G$1:$G$1001,,0)</f>
        <v>United States</v>
      </c>
      <c r="I601" t="str">
        <f>INDEX(products!$A$1:$G$49,MATCH('orders '!$D601,products!$A$1:$A$49,0),MATCH('orders '!I$1,products!$A$1:$G$1,0))</f>
        <v>Ara</v>
      </c>
      <c r="J601" t="str">
        <f>INDEX(products!$A$1:$G$49,MATCH('orders '!$D601,products!$A$1:$A$49,0),MATCH('orders '!J$1,products!$A$1:$G$1,0))</f>
        <v>D</v>
      </c>
      <c r="K601" s="6">
        <f>INDEX(products!$A$1:$G$49,MATCH('orders '!$D601,products!$A$1:$A$49,0),MATCH('orders '!K$1,products!$A$1:$G$1,0))</f>
        <v>0.2</v>
      </c>
      <c r="L601" s="8">
        <f>INDEX(products!$A$1:$G$49,MATCH('orders '!$D601,products!$A$1:$A$49,0),MATCH('orders '!L$1,products!$A$1:$G$1,0))</f>
        <v>2.9849999999999999</v>
      </c>
      <c r="M601" s="8">
        <f t="shared" si="27"/>
        <v>11.94</v>
      </c>
      <c r="N601" t="str">
        <f t="shared" si="28"/>
        <v>Arabica</v>
      </c>
      <c r="O601" t="str">
        <f t="shared" si="29"/>
        <v>Dark</v>
      </c>
      <c r="P601" t="str">
        <f>_xlfn.XLOOKUP(Table1[[#This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IF(_xlfn.XLOOKUP('orders '!C602,customers!$A$1:$A$1001,customers!$C$1:$C$1001,,0)=0,"",_xlfn.XLOOKUP('orders '!C602,customers!$A$1:$A$1001,customers!$C$1:$C$1001,,0))</f>
        <v>plauritzengo@photobucket.com</v>
      </c>
      <c r="H602" s="2" t="str">
        <f>_xlfn.XLOOKUP('orders '!C602,customers!$A$1:$A$1001,customers!$G$1:$G$1001,,0)</f>
        <v>United States</v>
      </c>
      <c r="I602" t="str">
        <f>INDEX(products!$A$1:$G$49,MATCH('orders '!$D602,products!$A$1:$A$49,0),MATCH('orders '!I$1,products!$A$1:$G$1,0))</f>
        <v>Lib</v>
      </c>
      <c r="J602" t="str">
        <f>INDEX(products!$A$1:$G$49,MATCH('orders '!$D602,products!$A$1:$A$49,0),MATCH('orders '!J$1,products!$A$1:$G$1,0))</f>
        <v>D</v>
      </c>
      <c r="K602" s="6">
        <f>INDEX(products!$A$1:$G$49,MATCH('orders '!$D602,products!$A$1:$A$49,0),MATCH('orders '!K$1,products!$A$1:$G$1,0))</f>
        <v>0.5</v>
      </c>
      <c r="L602" s="8">
        <f>INDEX(products!$A$1:$G$49,MATCH('orders '!$D602,products!$A$1:$A$49,0),MATCH('orders '!L$1,products!$A$1:$G$1,0))</f>
        <v>7.77</v>
      </c>
      <c r="M602" s="8">
        <f t="shared" si="27"/>
        <v>7.77</v>
      </c>
      <c r="N602" t="str">
        <f t="shared" si="28"/>
        <v>Liberica</v>
      </c>
      <c r="O602" t="str">
        <f t="shared" si="29"/>
        <v>Dark</v>
      </c>
      <c r="P602" t="str">
        <f>_xlfn.XLOOKUP(Table1[[#This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IF(_xlfn.XLOOKUP('orders '!C603,customers!$A$1:$A$1001,customers!$C$1:$C$1001,,0)=0,"",_xlfn.XLOOKUP('orders '!C603,customers!$A$1:$A$1001,customers!$C$1:$C$1001,,0))</f>
        <v>aburgwingp@redcross.org</v>
      </c>
      <c r="H603" s="2" t="str">
        <f>_xlfn.XLOOKUP('orders '!C603,customers!$A$1:$A$1001,customers!$G$1:$G$1001,,0)</f>
        <v>United States</v>
      </c>
      <c r="I603" t="str">
        <f>INDEX(products!$A$1:$G$49,MATCH('orders '!$D603,products!$A$1:$A$49,0),MATCH('orders '!I$1,products!$A$1:$G$1,0))</f>
        <v>Rob</v>
      </c>
      <c r="J603" t="str">
        <f>INDEX(products!$A$1:$G$49,MATCH('orders '!$D603,products!$A$1:$A$49,0),MATCH('orders '!J$1,products!$A$1:$G$1,0))</f>
        <v>L</v>
      </c>
      <c r="K603" s="6">
        <f>INDEX(products!$A$1:$G$49,MATCH('orders '!$D603,products!$A$1:$A$49,0),MATCH('orders '!K$1,products!$A$1:$G$1,0))</f>
        <v>2.5</v>
      </c>
      <c r="L603" s="8">
        <f>INDEX(products!$A$1:$G$49,MATCH('orders '!$D603,products!$A$1:$A$49,0),MATCH('orders '!L$1,products!$A$1:$G$1,0))</f>
        <v>27.484999999999996</v>
      </c>
      <c r="M603" s="8">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IF(_xlfn.XLOOKUP('orders '!C604,customers!$A$1:$A$1001,customers!$C$1:$C$1001,,0)=0,"",_xlfn.XLOOKUP('orders '!C604,customers!$A$1:$A$1001,customers!$C$1:$C$1001,,0))</f>
        <v>erolingq@google.fr</v>
      </c>
      <c r="H604" s="2" t="str">
        <f>_xlfn.XLOOKUP('orders '!C604,customers!$A$1:$A$1001,customers!$G$1:$G$1001,,0)</f>
        <v>United States</v>
      </c>
      <c r="I604" t="str">
        <f>INDEX(products!$A$1:$G$49,MATCH('orders '!$D604,products!$A$1:$A$49,0),MATCH('orders '!I$1,products!$A$1:$G$1,0))</f>
        <v>Exc</v>
      </c>
      <c r="J604" t="str">
        <f>INDEX(products!$A$1:$G$49,MATCH('orders '!$D604,products!$A$1:$A$49,0),MATCH('orders '!J$1,products!$A$1:$G$1,0))</f>
        <v>L</v>
      </c>
      <c r="K604" s="6">
        <f>INDEX(products!$A$1:$G$49,MATCH('orders '!$D604,products!$A$1:$A$49,0),MATCH('orders '!K$1,products!$A$1:$G$1,0))</f>
        <v>0.2</v>
      </c>
      <c r="L604" s="8">
        <f>INDEX(products!$A$1:$G$49,MATCH('orders '!$D604,products!$A$1:$A$49,0),MATCH('orders '!L$1,products!$A$1:$G$1,0))</f>
        <v>4.4550000000000001</v>
      </c>
      <c r="M604" s="8">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IF(_xlfn.XLOOKUP('orders '!C605,customers!$A$1:$A$1001,customers!$C$1:$C$1001,,0)=0,"",_xlfn.XLOOKUP('orders '!C605,customers!$A$1:$A$1001,customers!$C$1:$C$1001,,0))</f>
        <v>dfowlegr@epa.gov</v>
      </c>
      <c r="H605" s="2" t="str">
        <f>_xlfn.XLOOKUP('orders '!C605,customers!$A$1:$A$1001,customers!$G$1:$G$1001,,0)</f>
        <v>United States</v>
      </c>
      <c r="I605" t="str">
        <f>INDEX(products!$A$1:$G$49,MATCH('orders '!$D605,products!$A$1:$A$49,0),MATCH('orders '!I$1,products!$A$1:$G$1,0))</f>
        <v>Rob</v>
      </c>
      <c r="J605" t="str">
        <f>INDEX(products!$A$1:$G$49,MATCH('orders '!$D605,products!$A$1:$A$49,0),MATCH('orders '!J$1,products!$A$1:$G$1,0))</f>
        <v>M</v>
      </c>
      <c r="K605" s="6">
        <f>INDEX(products!$A$1:$G$49,MATCH('orders '!$D605,products!$A$1:$A$49,0),MATCH('orders '!K$1,products!$A$1:$G$1,0))</f>
        <v>0.2</v>
      </c>
      <c r="L605" s="8">
        <f>INDEX(products!$A$1:$G$49,MATCH('orders '!$D605,products!$A$1:$A$49,0),MATCH('orders '!L$1,products!$A$1:$G$1,0))</f>
        <v>2.9849999999999999</v>
      </c>
      <c r="M605" s="8">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IF(_xlfn.XLOOKUP('orders '!C606,customers!$A$1:$A$1001,customers!$C$1:$C$1001,,0)=0,"",_xlfn.XLOOKUP('orders '!C606,customers!$A$1:$A$1001,customers!$C$1:$C$1001,,0))</f>
        <v/>
      </c>
      <c r="H606" s="2" t="str">
        <f>_xlfn.XLOOKUP('orders '!C606,customers!$A$1:$A$1001,customers!$G$1:$G$1001,,0)</f>
        <v>Ireland</v>
      </c>
      <c r="I606" t="str">
        <f>INDEX(products!$A$1:$G$49,MATCH('orders '!$D606,products!$A$1:$A$49,0),MATCH('orders '!I$1,products!$A$1:$G$1,0))</f>
        <v>Lib</v>
      </c>
      <c r="J606" t="str">
        <f>INDEX(products!$A$1:$G$49,MATCH('orders '!$D606,products!$A$1:$A$49,0),MATCH('orders '!J$1,products!$A$1:$G$1,0))</f>
        <v>D</v>
      </c>
      <c r="K606" s="6">
        <f>INDEX(products!$A$1:$G$49,MATCH('orders '!$D606,products!$A$1:$A$49,0),MATCH('orders '!K$1,products!$A$1:$G$1,0))</f>
        <v>2.5</v>
      </c>
      <c r="L606" s="8">
        <f>INDEX(products!$A$1:$G$49,MATCH('orders '!$D606,products!$A$1:$A$49,0),MATCH('orders '!L$1,products!$A$1:$G$1,0))</f>
        <v>29.784999999999997</v>
      </c>
      <c r="M606" s="8">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IF(_xlfn.XLOOKUP('orders '!C607,customers!$A$1:$A$1001,customers!$C$1:$C$1001,,0)=0,"",_xlfn.XLOOKUP('orders '!C607,customers!$A$1:$A$1001,customers!$C$1:$C$1001,,0))</f>
        <v>wpowleslandgt@soundcloud.com</v>
      </c>
      <c r="H607" s="2" t="str">
        <f>_xlfn.XLOOKUP('orders '!C607,customers!$A$1:$A$1001,customers!$G$1:$G$1001,,0)</f>
        <v>United States</v>
      </c>
      <c r="I607" t="str">
        <f>INDEX(products!$A$1:$G$49,MATCH('orders '!$D607,products!$A$1:$A$49,0),MATCH('orders '!I$1,products!$A$1:$G$1,0))</f>
        <v>Ara</v>
      </c>
      <c r="J607" t="str">
        <f>INDEX(products!$A$1:$G$49,MATCH('orders '!$D607,products!$A$1:$A$49,0),MATCH('orders '!J$1,products!$A$1:$G$1,0))</f>
        <v>L</v>
      </c>
      <c r="K607" s="6">
        <f>INDEX(products!$A$1:$G$49,MATCH('orders '!$D607,products!$A$1:$A$49,0),MATCH('orders '!K$1,products!$A$1:$G$1,0))</f>
        <v>2.5</v>
      </c>
      <c r="L607" s="8">
        <f>INDEX(products!$A$1:$G$49,MATCH('orders '!$D607,products!$A$1:$A$49,0),MATCH('orders '!L$1,products!$A$1:$G$1,0))</f>
        <v>29.784999999999997</v>
      </c>
      <c r="M607" s="8">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IF(_xlfn.XLOOKUP('orders '!C608,customers!$A$1:$A$1001,customers!$C$1:$C$1001,,0)=0,"",_xlfn.XLOOKUP('orders '!C608,customers!$A$1:$A$1001,customers!$C$1:$C$1001,,0))</f>
        <v>cverissimogh@theglobeandmail.com</v>
      </c>
      <c r="H608" s="2" t="str">
        <f>_xlfn.XLOOKUP('orders '!C608,customers!$A$1:$A$1001,customers!$G$1:$G$1001,,0)</f>
        <v>United Kingdom</v>
      </c>
      <c r="I608" t="str">
        <f>INDEX(products!$A$1:$G$49,MATCH('orders '!$D608,products!$A$1:$A$49,0),MATCH('orders '!I$1,products!$A$1:$G$1,0))</f>
        <v>Lib</v>
      </c>
      <c r="J608" t="str">
        <f>INDEX(products!$A$1:$G$49,MATCH('orders '!$D608,products!$A$1:$A$49,0),MATCH('orders '!J$1,products!$A$1:$G$1,0))</f>
        <v>L</v>
      </c>
      <c r="K608" s="6">
        <f>INDEX(products!$A$1:$G$49,MATCH('orders '!$D608,products!$A$1:$A$49,0),MATCH('orders '!K$1,products!$A$1:$G$1,0))</f>
        <v>2.5</v>
      </c>
      <c r="L608" s="8">
        <f>INDEX(products!$A$1:$G$49,MATCH('orders '!$D608,products!$A$1:$A$49,0),MATCH('orders '!L$1,products!$A$1:$G$1,0))</f>
        <v>36.454999999999998</v>
      </c>
      <c r="M608" s="8">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IF(_xlfn.XLOOKUP('orders '!C609,customers!$A$1:$A$1001,customers!$C$1:$C$1001,,0)=0,"",_xlfn.XLOOKUP('orders '!C609,customers!$A$1:$A$1001,customers!$C$1:$C$1001,,0))</f>
        <v>lellinghamgv@sciencedaily.com</v>
      </c>
      <c r="H609" s="2" t="str">
        <f>_xlfn.XLOOKUP('orders '!C609,customers!$A$1:$A$1001,customers!$G$1:$G$1001,,0)</f>
        <v>United States</v>
      </c>
      <c r="I609" t="str">
        <f>INDEX(products!$A$1:$G$49,MATCH('orders '!$D609,products!$A$1:$A$49,0),MATCH('orders '!I$1,products!$A$1:$G$1,0))</f>
        <v>Exc</v>
      </c>
      <c r="J609" t="str">
        <f>INDEX(products!$A$1:$G$49,MATCH('orders '!$D609,products!$A$1:$A$49,0),MATCH('orders '!J$1,products!$A$1:$G$1,0))</f>
        <v>D</v>
      </c>
      <c r="K609" s="6">
        <f>INDEX(products!$A$1:$G$49,MATCH('orders '!$D609,products!$A$1:$A$49,0),MATCH('orders '!K$1,products!$A$1:$G$1,0))</f>
        <v>0.2</v>
      </c>
      <c r="L609" s="8">
        <f>INDEX(products!$A$1:$G$49,MATCH('orders '!$D609,products!$A$1:$A$49,0),MATCH('orders '!L$1,products!$A$1:$G$1,0))</f>
        <v>3.645</v>
      </c>
      <c r="M609" s="8">
        <f t="shared" si="27"/>
        <v>3.645</v>
      </c>
      <c r="N609" t="str">
        <f t="shared" si="28"/>
        <v>Excelsa</v>
      </c>
      <c r="O609" t="str">
        <f t="shared" si="29"/>
        <v>Dark</v>
      </c>
      <c r="P609" t="str">
        <f>_xlfn.XLOOKUP(Table1[[#This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IF(_xlfn.XLOOKUP('orders '!C610,customers!$A$1:$A$1001,customers!$C$1:$C$1001,,0)=0,"",_xlfn.XLOOKUP('orders '!C610,customers!$A$1:$A$1001,customers!$C$1:$C$1001,,0))</f>
        <v/>
      </c>
      <c r="H610" s="2" t="str">
        <f>_xlfn.XLOOKUP('orders '!C610,customers!$A$1:$A$1001,customers!$G$1:$G$1001,,0)</f>
        <v>United States</v>
      </c>
      <c r="I610" t="str">
        <f>INDEX(products!$A$1:$G$49,MATCH('orders '!$D610,products!$A$1:$A$49,0),MATCH('orders '!I$1,products!$A$1:$G$1,0))</f>
        <v>Exc</v>
      </c>
      <c r="J610" t="str">
        <f>INDEX(products!$A$1:$G$49,MATCH('orders '!$D610,products!$A$1:$A$49,0),MATCH('orders '!J$1,products!$A$1:$G$1,0))</f>
        <v>D</v>
      </c>
      <c r="K610" s="6">
        <f>INDEX(products!$A$1:$G$49,MATCH('orders '!$D610,products!$A$1:$A$49,0),MATCH('orders '!K$1,products!$A$1:$G$1,0))</f>
        <v>2.5</v>
      </c>
      <c r="L610" s="8">
        <f>INDEX(products!$A$1:$G$49,MATCH('orders '!$D610,products!$A$1:$A$49,0),MATCH('orders '!L$1,products!$A$1:$G$1,0))</f>
        <v>27.945</v>
      </c>
      <c r="M610" s="8">
        <f t="shared" si="27"/>
        <v>55.89</v>
      </c>
      <c r="N610" t="str">
        <f t="shared" si="28"/>
        <v>Excelsa</v>
      </c>
      <c r="O610" t="str">
        <f t="shared" si="29"/>
        <v>Dark</v>
      </c>
      <c r="P610" t="str">
        <f>_xlfn.XLOOKUP(Table1[[#This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IF(_xlfn.XLOOKUP('orders '!C611,customers!$A$1:$A$1001,customers!$C$1:$C$1001,,0)=0,"",_xlfn.XLOOKUP('orders '!C611,customers!$A$1:$A$1001,customers!$C$1:$C$1001,,0))</f>
        <v>afendtgx@forbes.com</v>
      </c>
      <c r="H611" s="2" t="str">
        <f>_xlfn.XLOOKUP('orders '!C611,customers!$A$1:$A$1001,customers!$G$1:$G$1001,,0)</f>
        <v>United States</v>
      </c>
      <c r="I611" t="str">
        <f>INDEX(products!$A$1:$G$49,MATCH('orders '!$D611,products!$A$1:$A$49,0),MATCH('orders '!I$1,products!$A$1:$G$1,0))</f>
        <v>Lib</v>
      </c>
      <c r="J611" t="str">
        <f>INDEX(products!$A$1:$G$49,MATCH('orders '!$D611,products!$A$1:$A$49,0),MATCH('orders '!J$1,products!$A$1:$G$1,0))</f>
        <v>M</v>
      </c>
      <c r="K611" s="6">
        <f>INDEX(products!$A$1:$G$49,MATCH('orders '!$D611,products!$A$1:$A$49,0),MATCH('orders '!K$1,products!$A$1:$G$1,0))</f>
        <v>0.2</v>
      </c>
      <c r="L611" s="8">
        <f>INDEX(products!$A$1:$G$49,MATCH('orders '!$D611,products!$A$1:$A$49,0),MATCH('orders '!L$1,products!$A$1:$G$1,0))</f>
        <v>4.3650000000000002</v>
      </c>
      <c r="M611" s="8">
        <f t="shared" si="27"/>
        <v>26.19</v>
      </c>
      <c r="N611" t="str">
        <f t="shared" si="28"/>
        <v>Liberica</v>
      </c>
      <c r="O611" t="str">
        <f t="shared" si="29"/>
        <v>Medium</v>
      </c>
      <c r="P611" t="str">
        <f>_xlfn.XLOOKUP(Table1[[#This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IF(_xlfn.XLOOKUP('orders '!C612,customers!$A$1:$A$1001,customers!$C$1:$C$1001,,0)=0,"",_xlfn.XLOOKUP('orders '!C612,customers!$A$1:$A$1001,customers!$C$1:$C$1001,,0))</f>
        <v>acleyburngy@lycos.com</v>
      </c>
      <c r="H612" s="2" t="str">
        <f>_xlfn.XLOOKUP('orders '!C612,customers!$A$1:$A$1001,customers!$G$1:$G$1001,,0)</f>
        <v>United States</v>
      </c>
      <c r="I612" t="str">
        <f>INDEX(products!$A$1:$G$49,MATCH('orders '!$D612,products!$A$1:$A$49,0),MATCH('orders '!I$1,products!$A$1:$G$1,0))</f>
        <v>Rob</v>
      </c>
      <c r="J612" t="str">
        <f>INDEX(products!$A$1:$G$49,MATCH('orders '!$D612,products!$A$1:$A$49,0),MATCH('orders '!J$1,products!$A$1:$G$1,0))</f>
        <v>M</v>
      </c>
      <c r="K612" s="6">
        <f>INDEX(products!$A$1:$G$49,MATCH('orders '!$D612,products!$A$1:$A$49,0),MATCH('orders '!K$1,products!$A$1:$G$1,0))</f>
        <v>1</v>
      </c>
      <c r="L612" s="8">
        <f>INDEX(products!$A$1:$G$49,MATCH('orders '!$D612,products!$A$1:$A$49,0),MATCH('orders '!L$1,products!$A$1:$G$1,0))</f>
        <v>9.9499999999999993</v>
      </c>
      <c r="M612" s="8">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IF(_xlfn.XLOOKUP('orders '!C613,customers!$A$1:$A$1001,customers!$C$1:$C$1001,,0)=0,"",_xlfn.XLOOKUP('orders '!C613,customers!$A$1:$A$1001,customers!$C$1:$C$1001,,0))</f>
        <v>tcastiglionegz@xing.com</v>
      </c>
      <c r="H613" s="2" t="str">
        <f>_xlfn.XLOOKUP('orders '!C613,customers!$A$1:$A$1001,customers!$G$1:$G$1001,,0)</f>
        <v>United States</v>
      </c>
      <c r="I613" t="str">
        <f>INDEX(products!$A$1:$G$49,MATCH('orders '!$D613,products!$A$1:$A$49,0),MATCH('orders '!I$1,products!$A$1:$G$1,0))</f>
        <v>Exc</v>
      </c>
      <c r="J613" t="str">
        <f>INDEX(products!$A$1:$G$49,MATCH('orders '!$D613,products!$A$1:$A$49,0),MATCH('orders '!J$1,products!$A$1:$G$1,0))</f>
        <v>L</v>
      </c>
      <c r="K613" s="6">
        <f>INDEX(products!$A$1:$G$49,MATCH('orders '!$D613,products!$A$1:$A$49,0),MATCH('orders '!K$1,products!$A$1:$G$1,0))</f>
        <v>2.5</v>
      </c>
      <c r="L613" s="8">
        <f>INDEX(products!$A$1:$G$49,MATCH('orders '!$D613,products!$A$1:$A$49,0),MATCH('orders '!L$1,products!$A$1:$G$1,0))</f>
        <v>34.154999999999994</v>
      </c>
      <c r="M613" s="8">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IF(_xlfn.XLOOKUP('orders '!C614,customers!$A$1:$A$1001,customers!$C$1:$C$1001,,0)=0,"",_xlfn.XLOOKUP('orders '!C614,customers!$A$1:$A$1001,customers!$C$1:$C$1001,,0))</f>
        <v/>
      </c>
      <c r="H614" s="2" t="str">
        <f>_xlfn.XLOOKUP('orders '!C614,customers!$A$1:$A$1001,customers!$G$1:$G$1001,,0)</f>
        <v>Ireland</v>
      </c>
      <c r="I614" t="str">
        <f>INDEX(products!$A$1:$G$49,MATCH('orders '!$D614,products!$A$1:$A$49,0),MATCH('orders '!I$1,products!$A$1:$G$1,0))</f>
        <v>Ara</v>
      </c>
      <c r="J614" t="str">
        <f>INDEX(products!$A$1:$G$49,MATCH('orders '!$D614,products!$A$1:$A$49,0),MATCH('orders '!J$1,products!$A$1:$G$1,0))</f>
        <v>M</v>
      </c>
      <c r="K614" s="6">
        <f>INDEX(products!$A$1:$G$49,MATCH('orders '!$D614,products!$A$1:$A$49,0),MATCH('orders '!K$1,products!$A$1:$G$1,0))</f>
        <v>0.2</v>
      </c>
      <c r="L614" s="8">
        <f>INDEX(products!$A$1:$G$49,MATCH('orders '!$D614,products!$A$1:$A$49,0),MATCH('orders '!L$1,products!$A$1:$G$1,0))</f>
        <v>3.375</v>
      </c>
      <c r="M614" s="8">
        <f t="shared" si="27"/>
        <v>13.5</v>
      </c>
      <c r="N614" t="str">
        <f t="shared" si="28"/>
        <v>Arabica</v>
      </c>
      <c r="O614" t="str">
        <f t="shared" si="29"/>
        <v>Medium</v>
      </c>
      <c r="P614" t="str">
        <f>_xlfn.XLOOKUP(Table1[[#This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IF(_xlfn.XLOOKUP('orders '!C615,customers!$A$1:$A$1001,customers!$C$1:$C$1001,,0)=0,"",_xlfn.XLOOKUP('orders '!C615,customers!$A$1:$A$1001,customers!$C$1:$C$1001,,0))</f>
        <v/>
      </c>
      <c r="H615" s="2" t="str">
        <f>_xlfn.XLOOKUP('orders '!C615,customers!$A$1:$A$1001,customers!$G$1:$G$1001,,0)</f>
        <v>United States</v>
      </c>
      <c r="I615" t="str">
        <f>INDEX(products!$A$1:$G$49,MATCH('orders '!$D615,products!$A$1:$A$49,0),MATCH('orders '!I$1,products!$A$1:$G$1,0))</f>
        <v>Rob</v>
      </c>
      <c r="J615" t="str">
        <f>INDEX(products!$A$1:$G$49,MATCH('orders '!$D615,products!$A$1:$A$49,0),MATCH('orders '!J$1,products!$A$1:$G$1,0))</f>
        <v>M</v>
      </c>
      <c r="K615" s="6">
        <f>INDEX(products!$A$1:$G$49,MATCH('orders '!$D615,products!$A$1:$A$49,0),MATCH('orders '!K$1,products!$A$1:$G$1,0))</f>
        <v>0.5</v>
      </c>
      <c r="L615" s="8">
        <f>INDEX(products!$A$1:$G$49,MATCH('orders '!$D615,products!$A$1:$A$49,0),MATCH('orders '!L$1,products!$A$1:$G$1,0))</f>
        <v>5.97</v>
      </c>
      <c r="M615" s="8">
        <f t="shared" si="27"/>
        <v>5.97</v>
      </c>
      <c r="N615" t="str">
        <f t="shared" si="28"/>
        <v>Robusta</v>
      </c>
      <c r="O615" t="str">
        <f t="shared" si="29"/>
        <v>Medium</v>
      </c>
      <c r="P615" t="str">
        <f>_xlfn.XLOOKUP(Table1[[#This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IF(_xlfn.XLOOKUP('orders '!C616,customers!$A$1:$A$1001,customers!$C$1:$C$1001,,0)=0,"",_xlfn.XLOOKUP('orders '!C616,customers!$A$1:$A$1001,customers!$C$1:$C$1001,,0))</f>
        <v>cverissimogh@theglobeandmail.com</v>
      </c>
      <c r="H616" s="2" t="str">
        <f>_xlfn.XLOOKUP('orders '!C616,customers!$A$1:$A$1001,customers!$G$1:$G$1001,,0)</f>
        <v>United Kingdom</v>
      </c>
      <c r="I616" t="str">
        <f>INDEX(products!$A$1:$G$49,MATCH('orders '!$D616,products!$A$1:$A$49,0),MATCH('orders '!I$1,products!$A$1:$G$1,0))</f>
        <v>Rob</v>
      </c>
      <c r="J616" t="str">
        <f>INDEX(products!$A$1:$G$49,MATCH('orders '!$D616,products!$A$1:$A$49,0),MATCH('orders '!J$1,products!$A$1:$G$1,0))</f>
        <v>M</v>
      </c>
      <c r="K616" s="6">
        <f>INDEX(products!$A$1:$G$49,MATCH('orders '!$D616,products!$A$1:$A$49,0),MATCH('orders '!K$1,products!$A$1:$G$1,0))</f>
        <v>0.5</v>
      </c>
      <c r="L616" s="8">
        <f>INDEX(products!$A$1:$G$49,MATCH('orders '!$D616,products!$A$1:$A$49,0),MATCH('orders '!L$1,products!$A$1:$G$1,0))</f>
        <v>5.97</v>
      </c>
      <c r="M616" s="8">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IF(_xlfn.XLOOKUP('orders '!C617,customers!$A$1:$A$1001,customers!$C$1:$C$1001,,0)=0,"",_xlfn.XLOOKUP('orders '!C617,customers!$A$1:$A$1001,customers!$C$1:$C$1001,,0))</f>
        <v>scouronneh3@mozilla.org</v>
      </c>
      <c r="H617" s="2" t="str">
        <f>_xlfn.XLOOKUP('orders '!C617,customers!$A$1:$A$1001,customers!$G$1:$G$1001,,0)</f>
        <v>United States</v>
      </c>
      <c r="I617" t="str">
        <f>INDEX(products!$A$1:$G$49,MATCH('orders '!$D617,products!$A$1:$A$49,0),MATCH('orders '!I$1,products!$A$1:$G$1,0))</f>
        <v>Lib</v>
      </c>
      <c r="J617" t="str">
        <f>INDEX(products!$A$1:$G$49,MATCH('orders '!$D617,products!$A$1:$A$49,0),MATCH('orders '!J$1,products!$A$1:$G$1,0))</f>
        <v>L</v>
      </c>
      <c r="K617" s="6">
        <f>INDEX(products!$A$1:$G$49,MATCH('orders '!$D617,products!$A$1:$A$49,0),MATCH('orders '!K$1,products!$A$1:$G$1,0))</f>
        <v>2.5</v>
      </c>
      <c r="L617" s="8">
        <f>INDEX(products!$A$1:$G$49,MATCH('orders '!$D617,products!$A$1:$A$49,0),MATCH('orders '!L$1,products!$A$1:$G$1,0))</f>
        <v>36.454999999999998</v>
      </c>
      <c r="M617" s="8">
        <f t="shared" si="27"/>
        <v>72.91</v>
      </c>
      <c r="N617" t="str">
        <f t="shared" si="28"/>
        <v>Liberica</v>
      </c>
      <c r="O617" t="str">
        <f t="shared" si="29"/>
        <v>Light</v>
      </c>
      <c r="P617" t="str">
        <f>_xlfn.XLOOKUP(Table1[[#This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IF(_xlfn.XLOOKUP('orders '!C618,customers!$A$1:$A$1001,customers!$C$1:$C$1001,,0)=0,"",_xlfn.XLOOKUP('orders '!C618,customers!$A$1:$A$1001,customers!$C$1:$C$1001,,0))</f>
        <v>lflippellih4@github.io</v>
      </c>
      <c r="H618" s="2" t="str">
        <f>_xlfn.XLOOKUP('orders '!C618,customers!$A$1:$A$1001,customers!$G$1:$G$1001,,0)</f>
        <v>United Kingdom</v>
      </c>
      <c r="I618" t="str">
        <f>INDEX(products!$A$1:$G$49,MATCH('orders '!$D618,products!$A$1:$A$49,0),MATCH('orders '!I$1,products!$A$1:$G$1,0))</f>
        <v>Exc</v>
      </c>
      <c r="J618" t="str">
        <f>INDEX(products!$A$1:$G$49,MATCH('orders '!$D618,products!$A$1:$A$49,0),MATCH('orders '!J$1,products!$A$1:$G$1,0))</f>
        <v>M</v>
      </c>
      <c r="K618" s="6">
        <f>INDEX(products!$A$1:$G$49,MATCH('orders '!$D618,products!$A$1:$A$49,0),MATCH('orders '!K$1,products!$A$1:$G$1,0))</f>
        <v>2.5</v>
      </c>
      <c r="L618" s="8">
        <f>INDEX(products!$A$1:$G$49,MATCH('orders '!$D618,products!$A$1:$A$49,0),MATCH('orders '!L$1,products!$A$1:$G$1,0))</f>
        <v>31.624999999999996</v>
      </c>
      <c r="M618" s="8">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IF(_xlfn.XLOOKUP('orders '!C619,customers!$A$1:$A$1001,customers!$C$1:$C$1001,,0)=0,"",_xlfn.XLOOKUP('orders '!C619,customers!$A$1:$A$1001,customers!$C$1:$C$1001,,0))</f>
        <v>relizabethh5@live.com</v>
      </c>
      <c r="H619" s="2" t="str">
        <f>_xlfn.XLOOKUP('orders '!C619,customers!$A$1:$A$1001,customers!$G$1:$G$1001,,0)</f>
        <v>United States</v>
      </c>
      <c r="I619" t="str">
        <f>INDEX(products!$A$1:$G$49,MATCH('orders '!$D619,products!$A$1:$A$49,0),MATCH('orders '!I$1,products!$A$1:$G$1,0))</f>
        <v>Lib</v>
      </c>
      <c r="J619" t="str">
        <f>INDEX(products!$A$1:$G$49,MATCH('orders '!$D619,products!$A$1:$A$49,0),MATCH('orders '!J$1,products!$A$1:$G$1,0))</f>
        <v>M</v>
      </c>
      <c r="K619" s="6">
        <f>INDEX(products!$A$1:$G$49,MATCH('orders '!$D619,products!$A$1:$A$49,0),MATCH('orders '!K$1,products!$A$1:$G$1,0))</f>
        <v>2.5</v>
      </c>
      <c r="L619" s="8">
        <f>INDEX(products!$A$1:$G$49,MATCH('orders '!$D619,products!$A$1:$A$49,0),MATCH('orders '!L$1,products!$A$1:$G$1,0))</f>
        <v>33.464999999999996</v>
      </c>
      <c r="M619" s="8">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IF(_xlfn.XLOOKUP('orders '!C620,customers!$A$1:$A$1001,customers!$C$1:$C$1001,,0)=0,"",_xlfn.XLOOKUP('orders '!C620,customers!$A$1:$A$1001,customers!$C$1:$C$1001,,0))</f>
        <v>irenhardh6@i2i.jp</v>
      </c>
      <c r="H620" s="2" t="str">
        <f>_xlfn.XLOOKUP('orders '!C620,customers!$A$1:$A$1001,customers!$G$1:$G$1001,,0)</f>
        <v>United States</v>
      </c>
      <c r="I620" t="str">
        <f>INDEX(products!$A$1:$G$49,MATCH('orders '!$D620,products!$A$1:$A$49,0),MATCH('orders '!I$1,products!$A$1:$G$1,0))</f>
        <v>Exc</v>
      </c>
      <c r="J620" t="str">
        <f>INDEX(products!$A$1:$G$49,MATCH('orders '!$D620,products!$A$1:$A$49,0),MATCH('orders '!J$1,products!$A$1:$G$1,0))</f>
        <v>D</v>
      </c>
      <c r="K620" s="6">
        <f>INDEX(products!$A$1:$G$49,MATCH('orders '!$D620,products!$A$1:$A$49,0),MATCH('orders '!K$1,products!$A$1:$G$1,0))</f>
        <v>1</v>
      </c>
      <c r="L620" s="8">
        <f>INDEX(products!$A$1:$G$49,MATCH('orders '!$D620,products!$A$1:$A$49,0),MATCH('orders '!L$1,products!$A$1:$G$1,0))</f>
        <v>12.15</v>
      </c>
      <c r="M620" s="8">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IF(_xlfn.XLOOKUP('orders '!C621,customers!$A$1:$A$1001,customers!$C$1:$C$1001,,0)=0,"",_xlfn.XLOOKUP('orders '!C621,customers!$A$1:$A$1001,customers!$C$1:$C$1001,,0))</f>
        <v>wrocheh7@xinhuanet.com</v>
      </c>
      <c r="H621" s="2" t="str">
        <f>_xlfn.XLOOKUP('orders '!C621,customers!$A$1:$A$1001,customers!$G$1:$G$1001,,0)</f>
        <v>United States</v>
      </c>
      <c r="I621" t="str">
        <f>INDEX(products!$A$1:$G$49,MATCH('orders '!$D621,products!$A$1:$A$49,0),MATCH('orders '!I$1,products!$A$1:$G$1,0))</f>
        <v>Lib</v>
      </c>
      <c r="J621" t="str">
        <f>INDEX(products!$A$1:$G$49,MATCH('orders '!$D621,products!$A$1:$A$49,0),MATCH('orders '!J$1,products!$A$1:$G$1,0))</f>
        <v>D</v>
      </c>
      <c r="K621" s="6">
        <f>INDEX(products!$A$1:$G$49,MATCH('orders '!$D621,products!$A$1:$A$49,0),MATCH('orders '!K$1,products!$A$1:$G$1,0))</f>
        <v>0.5</v>
      </c>
      <c r="L621" s="8">
        <f>INDEX(products!$A$1:$G$49,MATCH('orders '!$D621,products!$A$1:$A$49,0),MATCH('orders '!L$1,products!$A$1:$G$1,0))</f>
        <v>7.77</v>
      </c>
      <c r="M621" s="8">
        <f t="shared" si="27"/>
        <v>15.54</v>
      </c>
      <c r="N621" t="str">
        <f t="shared" si="28"/>
        <v>Liberica</v>
      </c>
      <c r="O621" t="str">
        <f t="shared" si="29"/>
        <v>Dark</v>
      </c>
      <c r="P621" t="str">
        <f>_xlfn.XLOOKUP(Table1[[#This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IF(_xlfn.XLOOKUP('orders '!C622,customers!$A$1:$A$1001,customers!$C$1:$C$1001,,0)=0,"",_xlfn.XLOOKUP('orders '!C622,customers!$A$1:$A$1001,customers!$C$1:$C$1001,,0))</f>
        <v>lalawayhh@weather.com</v>
      </c>
      <c r="H622" s="2" t="str">
        <f>_xlfn.XLOOKUP('orders '!C622,customers!$A$1:$A$1001,customers!$G$1:$G$1001,,0)</f>
        <v>United States</v>
      </c>
      <c r="I622" t="str">
        <f>INDEX(products!$A$1:$G$49,MATCH('orders '!$D622,products!$A$1:$A$49,0),MATCH('orders '!I$1,products!$A$1:$G$1,0))</f>
        <v>Ara</v>
      </c>
      <c r="J622" t="str">
        <f>INDEX(products!$A$1:$G$49,MATCH('orders '!$D622,products!$A$1:$A$49,0),MATCH('orders '!J$1,products!$A$1:$G$1,0))</f>
        <v>M</v>
      </c>
      <c r="K622" s="6">
        <f>INDEX(products!$A$1:$G$49,MATCH('orders '!$D622,products!$A$1:$A$49,0),MATCH('orders '!K$1,products!$A$1:$G$1,0))</f>
        <v>0.2</v>
      </c>
      <c r="L622" s="8">
        <f>INDEX(products!$A$1:$G$49,MATCH('orders '!$D622,products!$A$1:$A$49,0),MATCH('orders '!L$1,products!$A$1:$G$1,0))</f>
        <v>3.375</v>
      </c>
      <c r="M622" s="8">
        <f t="shared" si="27"/>
        <v>20.25</v>
      </c>
      <c r="N622" t="str">
        <f t="shared" si="28"/>
        <v>Arabica</v>
      </c>
      <c r="O622" t="str">
        <f t="shared" si="29"/>
        <v>Medium</v>
      </c>
      <c r="P622" t="str">
        <f>_xlfn.XLOOKUP(Table1[[#This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IF(_xlfn.XLOOKUP('orders '!C623,customers!$A$1:$A$1001,customers!$C$1:$C$1001,,0)=0,"",_xlfn.XLOOKUP('orders '!C623,customers!$A$1:$A$1001,customers!$C$1:$C$1001,,0))</f>
        <v>codgaardh9@nsw.gov.au</v>
      </c>
      <c r="H623" s="2" t="str">
        <f>_xlfn.XLOOKUP('orders '!C623,customers!$A$1:$A$1001,customers!$G$1:$G$1001,,0)</f>
        <v>United States</v>
      </c>
      <c r="I623" t="str">
        <f>INDEX(products!$A$1:$G$49,MATCH('orders '!$D623,products!$A$1:$A$49,0),MATCH('orders '!I$1,products!$A$1:$G$1,0))</f>
        <v>Ara</v>
      </c>
      <c r="J623" t="str">
        <f>INDEX(products!$A$1:$G$49,MATCH('orders '!$D623,products!$A$1:$A$49,0),MATCH('orders '!J$1,products!$A$1:$G$1,0))</f>
        <v>L</v>
      </c>
      <c r="K623" s="6">
        <f>INDEX(products!$A$1:$G$49,MATCH('orders '!$D623,products!$A$1:$A$49,0),MATCH('orders '!K$1,products!$A$1:$G$1,0))</f>
        <v>1</v>
      </c>
      <c r="L623" s="8">
        <f>INDEX(products!$A$1:$G$49,MATCH('orders '!$D623,products!$A$1:$A$49,0),MATCH('orders '!L$1,products!$A$1:$G$1,0))</f>
        <v>12.95</v>
      </c>
      <c r="M623" s="8">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IF(_xlfn.XLOOKUP('orders '!C624,customers!$A$1:$A$1001,customers!$C$1:$C$1001,,0)=0,"",_xlfn.XLOOKUP('orders '!C624,customers!$A$1:$A$1001,customers!$C$1:$C$1001,,0))</f>
        <v>bbyrdha@4shared.com</v>
      </c>
      <c r="H624" s="2" t="str">
        <f>_xlfn.XLOOKUP('orders '!C624,customers!$A$1:$A$1001,customers!$G$1:$G$1001,,0)</f>
        <v>United States</v>
      </c>
      <c r="I624" t="str">
        <f>INDEX(products!$A$1:$G$49,MATCH('orders '!$D624,products!$A$1:$A$49,0),MATCH('orders '!I$1,products!$A$1:$G$1,0))</f>
        <v>Lib</v>
      </c>
      <c r="J624" t="str">
        <f>INDEX(products!$A$1:$G$49,MATCH('orders '!$D624,products!$A$1:$A$49,0),MATCH('orders '!J$1,products!$A$1:$G$1,0))</f>
        <v>M</v>
      </c>
      <c r="K624" s="6">
        <f>INDEX(products!$A$1:$G$49,MATCH('orders '!$D624,products!$A$1:$A$49,0),MATCH('orders '!K$1,products!$A$1:$G$1,0))</f>
        <v>2.5</v>
      </c>
      <c r="L624" s="8">
        <f>INDEX(products!$A$1:$G$49,MATCH('orders '!$D624,products!$A$1:$A$49,0),MATCH('orders '!L$1,products!$A$1:$G$1,0))</f>
        <v>33.464999999999996</v>
      </c>
      <c r="M624" s="8">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IF(_xlfn.XLOOKUP('orders '!C625,customers!$A$1:$A$1001,customers!$C$1:$C$1001,,0)=0,"",_xlfn.XLOOKUP('orders '!C625,customers!$A$1:$A$1001,customers!$C$1:$C$1001,,0))</f>
        <v/>
      </c>
      <c r="H625" s="2" t="str">
        <f>_xlfn.XLOOKUP('orders '!C625,customers!$A$1:$A$1001,customers!$G$1:$G$1001,,0)</f>
        <v>United Kingdom</v>
      </c>
      <c r="I625" t="str">
        <f>INDEX(products!$A$1:$G$49,MATCH('orders '!$D625,products!$A$1:$A$49,0),MATCH('orders '!I$1,products!$A$1:$G$1,0))</f>
        <v>Exc</v>
      </c>
      <c r="J625" t="str">
        <f>INDEX(products!$A$1:$G$49,MATCH('orders '!$D625,products!$A$1:$A$49,0),MATCH('orders '!J$1,products!$A$1:$G$1,0))</f>
        <v>D</v>
      </c>
      <c r="K625" s="6">
        <f>INDEX(products!$A$1:$G$49,MATCH('orders '!$D625,products!$A$1:$A$49,0),MATCH('orders '!K$1,products!$A$1:$G$1,0))</f>
        <v>1</v>
      </c>
      <c r="L625" s="8">
        <f>INDEX(products!$A$1:$G$49,MATCH('orders '!$D625,products!$A$1:$A$49,0),MATCH('orders '!L$1,products!$A$1:$G$1,0))</f>
        <v>12.15</v>
      </c>
      <c r="M625" s="8">
        <f t="shared" si="27"/>
        <v>12.15</v>
      </c>
      <c r="N625" t="str">
        <f t="shared" si="28"/>
        <v>Excelsa</v>
      </c>
      <c r="O625" t="str">
        <f t="shared" si="29"/>
        <v>Dark</v>
      </c>
      <c r="P625" t="str">
        <f>_xlfn.XLOOKUP(Table1[[#This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IF(_xlfn.XLOOKUP('orders '!C626,customers!$A$1:$A$1001,customers!$C$1:$C$1001,,0)=0,"",_xlfn.XLOOKUP('orders '!C626,customers!$A$1:$A$1001,customers!$C$1:$C$1001,,0))</f>
        <v>dchardinhc@nhs.uk</v>
      </c>
      <c r="H626" s="2" t="str">
        <f>_xlfn.XLOOKUP('orders '!C626,customers!$A$1:$A$1001,customers!$G$1:$G$1001,,0)</f>
        <v>Ireland</v>
      </c>
      <c r="I626" t="str">
        <f>INDEX(products!$A$1:$G$49,MATCH('orders '!$D626,products!$A$1:$A$49,0),MATCH('orders '!I$1,products!$A$1:$G$1,0))</f>
        <v>Exc</v>
      </c>
      <c r="J626" t="str">
        <f>INDEX(products!$A$1:$G$49,MATCH('orders '!$D626,products!$A$1:$A$49,0),MATCH('orders '!J$1,products!$A$1:$G$1,0))</f>
        <v>M</v>
      </c>
      <c r="K626" s="6">
        <f>INDEX(products!$A$1:$G$49,MATCH('orders '!$D626,products!$A$1:$A$49,0),MATCH('orders '!K$1,products!$A$1:$G$1,0))</f>
        <v>2.5</v>
      </c>
      <c r="L626" s="8">
        <f>INDEX(products!$A$1:$G$49,MATCH('orders '!$D626,products!$A$1:$A$49,0),MATCH('orders '!L$1,products!$A$1:$G$1,0))</f>
        <v>31.624999999999996</v>
      </c>
      <c r="M626" s="8">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IF(_xlfn.XLOOKUP('orders '!C627,customers!$A$1:$A$1001,customers!$C$1:$C$1001,,0)=0,"",_xlfn.XLOOKUP('orders '!C627,customers!$A$1:$A$1001,customers!$C$1:$C$1001,,0))</f>
        <v>hradbonehd@newsvine.com</v>
      </c>
      <c r="H627" s="2" t="str">
        <f>_xlfn.XLOOKUP('orders '!C627,customers!$A$1:$A$1001,customers!$G$1:$G$1001,,0)</f>
        <v>United States</v>
      </c>
      <c r="I627" t="str">
        <f>INDEX(products!$A$1:$G$49,MATCH('orders '!$D627,products!$A$1:$A$49,0),MATCH('orders '!I$1,products!$A$1:$G$1,0))</f>
        <v>Rob</v>
      </c>
      <c r="J627" t="str">
        <f>INDEX(products!$A$1:$G$49,MATCH('orders '!$D627,products!$A$1:$A$49,0),MATCH('orders '!J$1,products!$A$1:$G$1,0))</f>
        <v>L</v>
      </c>
      <c r="K627" s="6">
        <f>INDEX(products!$A$1:$G$49,MATCH('orders '!$D627,products!$A$1:$A$49,0),MATCH('orders '!K$1,products!$A$1:$G$1,0))</f>
        <v>0.5</v>
      </c>
      <c r="L627" s="8">
        <f>INDEX(products!$A$1:$G$49,MATCH('orders '!$D627,products!$A$1:$A$49,0),MATCH('orders '!L$1,products!$A$1:$G$1,0))</f>
        <v>7.169999999999999</v>
      </c>
      <c r="M627" s="8">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IF(_xlfn.XLOOKUP('orders '!C628,customers!$A$1:$A$1001,customers!$C$1:$C$1001,,0)=0,"",_xlfn.XLOOKUP('orders '!C628,customers!$A$1:$A$1001,customers!$C$1:$C$1001,,0))</f>
        <v>wbernthhe@miitbeian.gov.cn</v>
      </c>
      <c r="H628" s="2" t="str">
        <f>_xlfn.XLOOKUP('orders '!C628,customers!$A$1:$A$1001,customers!$G$1:$G$1001,,0)</f>
        <v>United States</v>
      </c>
      <c r="I628" t="str">
        <f>INDEX(products!$A$1:$G$49,MATCH('orders '!$D628,products!$A$1:$A$49,0),MATCH('orders '!I$1,products!$A$1:$G$1,0))</f>
        <v>Ara</v>
      </c>
      <c r="J628" t="str">
        <f>INDEX(products!$A$1:$G$49,MATCH('orders '!$D628,products!$A$1:$A$49,0),MATCH('orders '!J$1,products!$A$1:$G$1,0))</f>
        <v>M</v>
      </c>
      <c r="K628" s="6">
        <f>INDEX(products!$A$1:$G$49,MATCH('orders '!$D628,products!$A$1:$A$49,0),MATCH('orders '!K$1,products!$A$1:$G$1,0))</f>
        <v>2.5</v>
      </c>
      <c r="L628" s="8">
        <f>INDEX(products!$A$1:$G$49,MATCH('orders '!$D628,products!$A$1:$A$49,0),MATCH('orders '!L$1,products!$A$1:$G$1,0))</f>
        <v>25.874999999999996</v>
      </c>
      <c r="M628" s="8">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IF(_xlfn.XLOOKUP('orders '!C629,customers!$A$1:$A$1001,customers!$C$1:$C$1001,,0)=0,"",_xlfn.XLOOKUP('orders '!C629,customers!$A$1:$A$1001,customers!$C$1:$C$1001,,0))</f>
        <v>bacarsonhf@cnn.com</v>
      </c>
      <c r="H629" s="2" t="str">
        <f>_xlfn.XLOOKUP('orders '!C629,customers!$A$1:$A$1001,customers!$G$1:$G$1001,,0)</f>
        <v>United States</v>
      </c>
      <c r="I629" t="str">
        <f>INDEX(products!$A$1:$G$49,MATCH('orders '!$D629,products!$A$1:$A$49,0),MATCH('orders '!I$1,products!$A$1:$G$1,0))</f>
        <v>Exc</v>
      </c>
      <c r="J629" t="str">
        <f>INDEX(products!$A$1:$G$49,MATCH('orders '!$D629,products!$A$1:$A$49,0),MATCH('orders '!J$1,products!$A$1:$G$1,0))</f>
        <v>M</v>
      </c>
      <c r="K629" s="6">
        <f>INDEX(products!$A$1:$G$49,MATCH('orders '!$D629,products!$A$1:$A$49,0),MATCH('orders '!K$1,products!$A$1:$G$1,0))</f>
        <v>2.5</v>
      </c>
      <c r="L629" s="8">
        <f>INDEX(products!$A$1:$G$49,MATCH('orders '!$D629,products!$A$1:$A$49,0),MATCH('orders '!L$1,products!$A$1:$G$1,0))</f>
        <v>31.624999999999996</v>
      </c>
      <c r="M629" s="8">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IF(_xlfn.XLOOKUP('orders '!C630,customers!$A$1:$A$1001,customers!$C$1:$C$1001,,0)=0,"",_xlfn.XLOOKUP('orders '!C630,customers!$A$1:$A$1001,customers!$C$1:$C$1001,,0))</f>
        <v>fbrighamhg@blog.com</v>
      </c>
      <c r="H630" s="2" t="str">
        <f>_xlfn.XLOOKUP('orders '!C630,customers!$A$1:$A$1001,customers!$G$1:$G$1001,,0)</f>
        <v>Ireland</v>
      </c>
      <c r="I630" t="str">
        <f>INDEX(products!$A$1:$G$49,MATCH('orders '!$D630,products!$A$1:$A$49,0),MATCH('orders '!I$1,products!$A$1:$G$1,0))</f>
        <v>Exc</v>
      </c>
      <c r="J630" t="str">
        <f>INDEX(products!$A$1:$G$49,MATCH('orders '!$D630,products!$A$1:$A$49,0),MATCH('orders '!J$1,products!$A$1:$G$1,0))</f>
        <v>L</v>
      </c>
      <c r="K630" s="6">
        <f>INDEX(products!$A$1:$G$49,MATCH('orders '!$D630,products!$A$1:$A$49,0),MATCH('orders '!K$1,products!$A$1:$G$1,0))</f>
        <v>0.2</v>
      </c>
      <c r="L630" s="8">
        <f>INDEX(products!$A$1:$G$49,MATCH('orders '!$D630,products!$A$1:$A$49,0),MATCH('orders '!L$1,products!$A$1:$G$1,0))</f>
        <v>4.4550000000000001</v>
      </c>
      <c r="M630" s="8">
        <f t="shared" si="27"/>
        <v>26.73</v>
      </c>
      <c r="N630" t="str">
        <f t="shared" si="28"/>
        <v>Excelsa</v>
      </c>
      <c r="O630" t="str">
        <f t="shared" si="29"/>
        <v>Light</v>
      </c>
      <c r="P630" t="str">
        <f>_xlfn.XLOOKUP(Table1[[#This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IF(_xlfn.XLOOKUP('orders '!C631,customers!$A$1:$A$1001,customers!$C$1:$C$1001,,0)=0,"",_xlfn.XLOOKUP('orders '!C631,customers!$A$1:$A$1001,customers!$C$1:$C$1001,,0))</f>
        <v>fbrighamhg@blog.com</v>
      </c>
      <c r="H631" s="2" t="str">
        <f>_xlfn.XLOOKUP('orders '!C631,customers!$A$1:$A$1001,customers!$G$1:$G$1001,,0)</f>
        <v>Ireland</v>
      </c>
      <c r="I631" t="str">
        <f>INDEX(products!$A$1:$G$49,MATCH('orders '!$D631,products!$A$1:$A$49,0),MATCH('orders '!I$1,products!$A$1:$G$1,0))</f>
        <v>Lib</v>
      </c>
      <c r="J631" t="str">
        <f>INDEX(products!$A$1:$G$49,MATCH('orders '!$D631,products!$A$1:$A$49,0),MATCH('orders '!J$1,products!$A$1:$G$1,0))</f>
        <v>D</v>
      </c>
      <c r="K631" s="6">
        <f>INDEX(products!$A$1:$G$49,MATCH('orders '!$D631,products!$A$1:$A$49,0),MATCH('orders '!K$1,products!$A$1:$G$1,0))</f>
        <v>0.5</v>
      </c>
      <c r="L631" s="8">
        <f>INDEX(products!$A$1:$G$49,MATCH('orders '!$D631,products!$A$1:$A$49,0),MATCH('orders '!L$1,products!$A$1:$G$1,0))</f>
        <v>7.77</v>
      </c>
      <c r="M631" s="8">
        <f t="shared" si="27"/>
        <v>31.08</v>
      </c>
      <c r="N631" t="str">
        <f t="shared" si="28"/>
        <v>Liberica</v>
      </c>
      <c r="O631" t="str">
        <f t="shared" si="29"/>
        <v>Dark</v>
      </c>
      <c r="P631" t="str">
        <f>_xlfn.XLOOKUP(Table1[[#This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IF(_xlfn.XLOOKUP('orders '!C632,customers!$A$1:$A$1001,customers!$C$1:$C$1001,,0)=0,"",_xlfn.XLOOKUP('orders '!C632,customers!$A$1:$A$1001,customers!$C$1:$C$1001,,0))</f>
        <v>fbrighamhg@blog.com</v>
      </c>
      <c r="H632" s="2" t="str">
        <f>_xlfn.XLOOKUP('orders '!C632,customers!$A$1:$A$1001,customers!$G$1:$G$1001,,0)</f>
        <v>Ireland</v>
      </c>
      <c r="I632" t="str">
        <f>INDEX(products!$A$1:$G$49,MATCH('orders '!$D632,products!$A$1:$A$49,0),MATCH('orders '!I$1,products!$A$1:$G$1,0))</f>
        <v>Ara</v>
      </c>
      <c r="J632" t="str">
        <f>INDEX(products!$A$1:$G$49,MATCH('orders '!$D632,products!$A$1:$A$49,0),MATCH('orders '!J$1,products!$A$1:$G$1,0))</f>
        <v>D</v>
      </c>
      <c r="K632" s="6">
        <f>INDEX(products!$A$1:$G$49,MATCH('orders '!$D632,products!$A$1:$A$49,0),MATCH('orders '!K$1,products!$A$1:$G$1,0))</f>
        <v>0.2</v>
      </c>
      <c r="L632" s="8">
        <f>INDEX(products!$A$1:$G$49,MATCH('orders '!$D632,products!$A$1:$A$49,0),MATCH('orders '!L$1,products!$A$1:$G$1,0))</f>
        <v>2.9849999999999999</v>
      </c>
      <c r="M632" s="8">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IF(_xlfn.XLOOKUP('orders '!C633,customers!$A$1:$A$1001,customers!$C$1:$C$1001,,0)=0,"",_xlfn.XLOOKUP('orders '!C633,customers!$A$1:$A$1001,customers!$C$1:$C$1001,,0))</f>
        <v>fbrighamhg@blog.com</v>
      </c>
      <c r="H633" s="2" t="str">
        <f>_xlfn.XLOOKUP('orders '!C633,customers!$A$1:$A$1001,customers!$G$1:$G$1001,,0)</f>
        <v>Ireland</v>
      </c>
      <c r="I633" t="str">
        <f>INDEX(products!$A$1:$G$49,MATCH('orders '!$D633,products!$A$1:$A$49,0),MATCH('orders '!I$1,products!$A$1:$G$1,0))</f>
        <v>Rob</v>
      </c>
      <c r="J633" t="str">
        <f>INDEX(products!$A$1:$G$49,MATCH('orders '!$D633,products!$A$1:$A$49,0),MATCH('orders '!J$1,products!$A$1:$G$1,0))</f>
        <v>D</v>
      </c>
      <c r="K633" s="6">
        <f>INDEX(products!$A$1:$G$49,MATCH('orders '!$D633,products!$A$1:$A$49,0),MATCH('orders '!K$1,products!$A$1:$G$1,0))</f>
        <v>2.5</v>
      </c>
      <c r="L633" s="8">
        <f>INDEX(products!$A$1:$G$49,MATCH('orders '!$D633,products!$A$1:$A$49,0),MATCH('orders '!L$1,products!$A$1:$G$1,0))</f>
        <v>20.584999999999997</v>
      </c>
      <c r="M633" s="8">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IF(_xlfn.XLOOKUP('orders '!C634,customers!$A$1:$A$1001,customers!$C$1:$C$1001,,0)=0,"",_xlfn.XLOOKUP('orders '!C634,customers!$A$1:$A$1001,customers!$C$1:$C$1001,,0))</f>
        <v>myoxenhk@google.com</v>
      </c>
      <c r="H634" s="2" t="str">
        <f>_xlfn.XLOOKUP('orders '!C634,customers!$A$1:$A$1001,customers!$G$1:$G$1001,,0)</f>
        <v>United States</v>
      </c>
      <c r="I634" t="str">
        <f>INDEX(products!$A$1:$G$49,MATCH('orders '!$D634,products!$A$1:$A$49,0),MATCH('orders '!I$1,products!$A$1:$G$1,0))</f>
        <v>Exc</v>
      </c>
      <c r="J634" t="str">
        <f>INDEX(products!$A$1:$G$49,MATCH('orders '!$D634,products!$A$1:$A$49,0),MATCH('orders '!J$1,products!$A$1:$G$1,0))</f>
        <v>L</v>
      </c>
      <c r="K634" s="6">
        <f>INDEX(products!$A$1:$G$49,MATCH('orders '!$D634,products!$A$1:$A$49,0),MATCH('orders '!K$1,products!$A$1:$G$1,0))</f>
        <v>0.5</v>
      </c>
      <c r="L634" s="8">
        <f>INDEX(products!$A$1:$G$49,MATCH('orders '!$D634,products!$A$1:$A$49,0),MATCH('orders '!L$1,products!$A$1:$G$1,0))</f>
        <v>8.91</v>
      </c>
      <c r="M634" s="8">
        <f t="shared" si="27"/>
        <v>35.64</v>
      </c>
      <c r="N634" t="str">
        <f t="shared" si="28"/>
        <v>Excelsa</v>
      </c>
      <c r="O634" t="str">
        <f t="shared" si="29"/>
        <v>Light</v>
      </c>
      <c r="P634" t="str">
        <f>_xlfn.XLOOKUP(Table1[[#This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IF(_xlfn.XLOOKUP('orders '!C635,customers!$A$1:$A$1001,customers!$C$1:$C$1001,,0)=0,"",_xlfn.XLOOKUP('orders '!C635,customers!$A$1:$A$1001,customers!$C$1:$C$1001,,0))</f>
        <v>gmcgavinhl@histats.com</v>
      </c>
      <c r="H635" s="2" t="str">
        <f>_xlfn.XLOOKUP('orders '!C635,customers!$A$1:$A$1001,customers!$G$1:$G$1001,,0)</f>
        <v>United States</v>
      </c>
      <c r="I635" t="str">
        <f>INDEX(products!$A$1:$G$49,MATCH('orders '!$D635,products!$A$1:$A$49,0),MATCH('orders '!I$1,products!$A$1:$G$1,0))</f>
        <v>Rob</v>
      </c>
      <c r="J635" t="str">
        <f>INDEX(products!$A$1:$G$49,MATCH('orders '!$D635,products!$A$1:$A$49,0),MATCH('orders '!J$1,products!$A$1:$G$1,0))</f>
        <v>L</v>
      </c>
      <c r="K635" s="6">
        <f>INDEX(products!$A$1:$G$49,MATCH('orders '!$D635,products!$A$1:$A$49,0),MATCH('orders '!K$1,products!$A$1:$G$1,0))</f>
        <v>1</v>
      </c>
      <c r="L635" s="8">
        <f>INDEX(products!$A$1:$G$49,MATCH('orders '!$D635,products!$A$1:$A$49,0),MATCH('orders '!L$1,products!$A$1:$G$1,0))</f>
        <v>11.95</v>
      </c>
      <c r="M635" s="8">
        <f t="shared" si="27"/>
        <v>47.8</v>
      </c>
      <c r="N635" t="str">
        <f t="shared" si="28"/>
        <v>Robusta</v>
      </c>
      <c r="O635" t="str">
        <f t="shared" si="29"/>
        <v>Light</v>
      </c>
      <c r="P635" t="str">
        <f>_xlfn.XLOOKUP(Table1[[#This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IF(_xlfn.XLOOKUP('orders '!C636,customers!$A$1:$A$1001,customers!$C$1:$C$1001,,0)=0,"",_xlfn.XLOOKUP('orders '!C636,customers!$A$1:$A$1001,customers!$C$1:$C$1001,,0))</f>
        <v>luttermarehm@engadget.com</v>
      </c>
      <c r="H636" s="2" t="str">
        <f>_xlfn.XLOOKUP('orders '!C636,customers!$A$1:$A$1001,customers!$G$1:$G$1001,,0)</f>
        <v>United States</v>
      </c>
      <c r="I636" t="str">
        <f>INDEX(products!$A$1:$G$49,MATCH('orders '!$D636,products!$A$1:$A$49,0),MATCH('orders '!I$1,products!$A$1:$G$1,0))</f>
        <v>Lib</v>
      </c>
      <c r="J636" t="str">
        <f>INDEX(products!$A$1:$G$49,MATCH('orders '!$D636,products!$A$1:$A$49,0),MATCH('orders '!J$1,products!$A$1:$G$1,0))</f>
        <v>M</v>
      </c>
      <c r="K636" s="6">
        <f>INDEX(products!$A$1:$G$49,MATCH('orders '!$D636,products!$A$1:$A$49,0),MATCH('orders '!K$1,products!$A$1:$G$1,0))</f>
        <v>1</v>
      </c>
      <c r="L636" s="8">
        <f>INDEX(products!$A$1:$G$49,MATCH('orders '!$D636,products!$A$1:$A$49,0),MATCH('orders '!L$1,products!$A$1:$G$1,0))</f>
        <v>14.55</v>
      </c>
      <c r="M636" s="8">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IF(_xlfn.XLOOKUP('orders '!C637,customers!$A$1:$A$1001,customers!$C$1:$C$1001,,0)=0,"",_xlfn.XLOOKUP('orders '!C637,customers!$A$1:$A$1001,customers!$C$1:$C$1001,,0))</f>
        <v>edambrogiohn@techcrunch.com</v>
      </c>
      <c r="H637" s="2" t="str">
        <f>_xlfn.XLOOKUP('orders '!C637,customers!$A$1:$A$1001,customers!$G$1:$G$1001,,0)</f>
        <v>United States</v>
      </c>
      <c r="I637" t="str">
        <f>INDEX(products!$A$1:$G$49,MATCH('orders '!$D637,products!$A$1:$A$49,0),MATCH('orders '!I$1,products!$A$1:$G$1,0))</f>
        <v>Exc</v>
      </c>
      <c r="J637" t="str">
        <f>INDEX(products!$A$1:$G$49,MATCH('orders '!$D637,products!$A$1:$A$49,0),MATCH('orders '!J$1,products!$A$1:$G$1,0))</f>
        <v>L</v>
      </c>
      <c r="K637" s="6">
        <f>INDEX(products!$A$1:$G$49,MATCH('orders '!$D637,products!$A$1:$A$49,0),MATCH('orders '!K$1,products!$A$1:$G$1,0))</f>
        <v>0.5</v>
      </c>
      <c r="L637" s="8">
        <f>INDEX(products!$A$1:$G$49,MATCH('orders '!$D637,products!$A$1:$A$49,0),MATCH('orders '!L$1,products!$A$1:$G$1,0))</f>
        <v>8.91</v>
      </c>
      <c r="M637" s="8">
        <f t="shared" si="27"/>
        <v>35.64</v>
      </c>
      <c r="N637" t="str">
        <f t="shared" si="28"/>
        <v>Excelsa</v>
      </c>
      <c r="O637" t="str">
        <f t="shared" si="29"/>
        <v>Light</v>
      </c>
      <c r="P637" t="str">
        <f>_xlfn.XLOOKUP(Table1[[#This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IF(_xlfn.XLOOKUP('orders '!C638,customers!$A$1:$A$1001,customers!$C$1:$C$1001,,0)=0,"",_xlfn.XLOOKUP('orders '!C638,customers!$A$1:$A$1001,customers!$C$1:$C$1001,,0))</f>
        <v>cwinchcombeho@jiathis.com</v>
      </c>
      <c r="H638" s="2" t="str">
        <f>_xlfn.XLOOKUP('orders '!C638,customers!$A$1:$A$1001,customers!$G$1:$G$1001,,0)</f>
        <v>United States</v>
      </c>
      <c r="I638" t="str">
        <f>INDEX(products!$A$1:$G$49,MATCH('orders '!$D638,products!$A$1:$A$49,0),MATCH('orders '!I$1,products!$A$1:$G$1,0))</f>
        <v>Lib</v>
      </c>
      <c r="J638" t="str">
        <f>INDEX(products!$A$1:$G$49,MATCH('orders '!$D638,products!$A$1:$A$49,0),MATCH('orders '!J$1,products!$A$1:$G$1,0))</f>
        <v>L</v>
      </c>
      <c r="K638" s="6">
        <f>INDEX(products!$A$1:$G$49,MATCH('orders '!$D638,products!$A$1:$A$49,0),MATCH('orders '!K$1,products!$A$1:$G$1,0))</f>
        <v>1</v>
      </c>
      <c r="L638" s="8">
        <f>INDEX(products!$A$1:$G$49,MATCH('orders '!$D638,products!$A$1:$A$49,0),MATCH('orders '!L$1,products!$A$1:$G$1,0))</f>
        <v>15.85</v>
      </c>
      <c r="M638" s="8">
        <f t="shared" si="27"/>
        <v>95.1</v>
      </c>
      <c r="N638" t="str">
        <f t="shared" si="28"/>
        <v>Liberica</v>
      </c>
      <c r="O638" t="str">
        <f t="shared" si="29"/>
        <v>Light</v>
      </c>
      <c r="P638" t="str">
        <f>_xlfn.XLOOKUP(Table1[[#This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IF(_xlfn.XLOOKUP('orders '!C639,customers!$A$1:$A$1001,customers!$C$1:$C$1001,,0)=0,"",_xlfn.XLOOKUP('orders '!C639,customers!$A$1:$A$1001,customers!$C$1:$C$1001,,0))</f>
        <v>bpaumierhp@umn.edu</v>
      </c>
      <c r="H639" s="2" t="str">
        <f>_xlfn.XLOOKUP('orders '!C639,customers!$A$1:$A$1001,customers!$G$1:$G$1001,,0)</f>
        <v>Ireland</v>
      </c>
      <c r="I639" t="str">
        <f>INDEX(products!$A$1:$G$49,MATCH('orders '!$D639,products!$A$1:$A$49,0),MATCH('orders '!I$1,products!$A$1:$G$1,0))</f>
        <v>Exc</v>
      </c>
      <c r="J639" t="str">
        <f>INDEX(products!$A$1:$G$49,MATCH('orders '!$D639,products!$A$1:$A$49,0),MATCH('orders '!J$1,products!$A$1:$G$1,0))</f>
        <v>M</v>
      </c>
      <c r="K639" s="6">
        <f>INDEX(products!$A$1:$G$49,MATCH('orders '!$D639,products!$A$1:$A$49,0),MATCH('orders '!K$1,products!$A$1:$G$1,0))</f>
        <v>2.5</v>
      </c>
      <c r="L639" s="8">
        <f>INDEX(products!$A$1:$G$49,MATCH('orders '!$D639,products!$A$1:$A$49,0),MATCH('orders '!L$1,products!$A$1:$G$1,0))</f>
        <v>31.624999999999996</v>
      </c>
      <c r="M639" s="8">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IF(_xlfn.XLOOKUP('orders '!C640,customers!$A$1:$A$1001,customers!$C$1:$C$1001,,0)=0,"",_xlfn.XLOOKUP('orders '!C640,customers!$A$1:$A$1001,customers!$C$1:$C$1001,,0))</f>
        <v/>
      </c>
      <c r="H640" s="2" t="str">
        <f>_xlfn.XLOOKUP('orders '!C640,customers!$A$1:$A$1001,customers!$G$1:$G$1001,,0)</f>
        <v>Ireland</v>
      </c>
      <c r="I640" t="str">
        <f>INDEX(products!$A$1:$G$49,MATCH('orders '!$D640,products!$A$1:$A$49,0),MATCH('orders '!I$1,products!$A$1:$G$1,0))</f>
        <v>Ara</v>
      </c>
      <c r="J640" t="str">
        <f>INDEX(products!$A$1:$G$49,MATCH('orders '!$D640,products!$A$1:$A$49,0),MATCH('orders '!J$1,products!$A$1:$G$1,0))</f>
        <v>M</v>
      </c>
      <c r="K640" s="6">
        <f>INDEX(products!$A$1:$G$49,MATCH('orders '!$D640,products!$A$1:$A$49,0),MATCH('orders '!K$1,products!$A$1:$G$1,0))</f>
        <v>2.5</v>
      </c>
      <c r="L640" s="8">
        <f>INDEX(products!$A$1:$G$49,MATCH('orders '!$D640,products!$A$1:$A$49,0),MATCH('orders '!L$1,products!$A$1:$G$1,0))</f>
        <v>25.874999999999996</v>
      </c>
      <c r="M640" s="8">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IF(_xlfn.XLOOKUP('orders '!C641,customers!$A$1:$A$1001,customers!$C$1:$C$1001,,0)=0,"",_xlfn.XLOOKUP('orders '!C641,customers!$A$1:$A$1001,customers!$C$1:$C$1001,,0))</f>
        <v>jcapeyhr@bravesites.com</v>
      </c>
      <c r="H641" s="2" t="str">
        <f>_xlfn.XLOOKUP('orders '!C641,customers!$A$1:$A$1001,customers!$G$1:$G$1001,,0)</f>
        <v>United States</v>
      </c>
      <c r="I641" t="str">
        <f>INDEX(products!$A$1:$G$49,MATCH('orders '!$D641,products!$A$1:$A$49,0),MATCH('orders '!I$1,products!$A$1:$G$1,0))</f>
        <v>Lib</v>
      </c>
      <c r="J641" t="str">
        <f>INDEX(products!$A$1:$G$49,MATCH('orders '!$D641,products!$A$1:$A$49,0),MATCH('orders '!J$1,products!$A$1:$G$1,0))</f>
        <v>D</v>
      </c>
      <c r="K641" s="6">
        <f>INDEX(products!$A$1:$G$49,MATCH('orders '!$D641,products!$A$1:$A$49,0),MATCH('orders '!K$1,products!$A$1:$G$1,0))</f>
        <v>0.2</v>
      </c>
      <c r="L641" s="8">
        <f>INDEX(products!$A$1:$G$49,MATCH('orders '!$D641,products!$A$1:$A$49,0),MATCH('orders '!L$1,products!$A$1:$G$1,0))</f>
        <v>3.8849999999999998</v>
      </c>
      <c r="M641" s="8">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IF(_xlfn.XLOOKUP('orders '!C642,customers!$A$1:$A$1001,customers!$C$1:$C$1001,,0)=0,"",_xlfn.XLOOKUP('orders '!C642,customers!$A$1:$A$1001,customers!$C$1:$C$1001,,0))</f>
        <v>tmathonneti0@google.co.jp</v>
      </c>
      <c r="H642" s="2" t="str">
        <f>_xlfn.XLOOKUP('orders '!C642,customers!$A$1:$A$1001,customers!$G$1:$G$1001,,0)</f>
        <v>United States</v>
      </c>
      <c r="I642" t="str">
        <f>INDEX(products!$A$1:$G$49,MATCH('orders '!$D642,products!$A$1:$A$49,0),MATCH('orders '!I$1,products!$A$1:$G$1,0))</f>
        <v>Rob</v>
      </c>
      <c r="J642" t="str">
        <f>INDEX(products!$A$1:$G$49,MATCH('orders '!$D642,products!$A$1:$A$49,0),MATCH('orders '!J$1,products!$A$1:$G$1,0))</f>
        <v>L</v>
      </c>
      <c r="K642" s="6">
        <f>INDEX(products!$A$1:$G$49,MATCH('orders '!$D642,products!$A$1:$A$49,0),MATCH('orders '!K$1,products!$A$1:$G$1,0))</f>
        <v>2.5</v>
      </c>
      <c r="L642" s="8">
        <f>INDEX(products!$A$1:$G$49,MATCH('orders '!$D642,products!$A$1:$A$49,0),MATCH('orders '!L$1,products!$A$1:$G$1,0))</f>
        <v>27.484999999999996</v>
      </c>
      <c r="M642" s="8">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IF(_xlfn.XLOOKUP('orders '!C643,customers!$A$1:$A$1001,customers!$C$1:$C$1001,,0)=0,"",_xlfn.XLOOKUP('orders '!C643,customers!$A$1:$A$1001,customers!$C$1:$C$1001,,0))</f>
        <v>ybasillht@theguardian.com</v>
      </c>
      <c r="H643" s="2" t="str">
        <f>_xlfn.XLOOKUP('orders '!C643,customers!$A$1:$A$1001,customers!$G$1:$G$1001,,0)</f>
        <v>United States</v>
      </c>
      <c r="I643" t="str">
        <f>INDEX(products!$A$1:$G$49,MATCH('orders '!$D643,products!$A$1:$A$49,0),MATCH('orders '!I$1,products!$A$1:$G$1,0))</f>
        <v>Rob</v>
      </c>
      <c r="J643" t="str">
        <f>INDEX(products!$A$1:$G$49,MATCH('orders '!$D643,products!$A$1:$A$49,0),MATCH('orders '!J$1,products!$A$1:$G$1,0))</f>
        <v>L</v>
      </c>
      <c r="K643" s="6">
        <f>INDEX(products!$A$1:$G$49,MATCH('orders '!$D643,products!$A$1:$A$49,0),MATCH('orders '!K$1,products!$A$1:$G$1,0))</f>
        <v>1</v>
      </c>
      <c r="L643" s="8">
        <f>INDEX(products!$A$1:$G$49,MATCH('orders '!$D643,products!$A$1:$A$49,0),MATCH('orders '!L$1,products!$A$1:$G$1,0))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IF(_xlfn.XLOOKUP('orders '!C644,customers!$A$1:$A$1001,customers!$C$1:$C$1001,,0)=0,"",_xlfn.XLOOKUP('orders '!C644,customers!$A$1:$A$1001,customers!$C$1:$C$1001,,0))</f>
        <v>mbaistowhu@i2i.jp</v>
      </c>
      <c r="H644" s="2" t="str">
        <f>_xlfn.XLOOKUP('orders '!C644,customers!$A$1:$A$1001,customers!$G$1:$G$1001,,0)</f>
        <v>United Kingdom</v>
      </c>
      <c r="I644" t="str">
        <f>INDEX(products!$A$1:$G$49,MATCH('orders '!$D644,products!$A$1:$A$49,0),MATCH('orders '!I$1,products!$A$1:$G$1,0))</f>
        <v>Exc</v>
      </c>
      <c r="J644" t="str">
        <f>INDEX(products!$A$1:$G$49,MATCH('orders '!$D644,products!$A$1:$A$49,0),MATCH('orders '!J$1,products!$A$1:$G$1,0))</f>
        <v>M</v>
      </c>
      <c r="K644" s="6">
        <f>INDEX(products!$A$1:$G$49,MATCH('orders '!$D644,products!$A$1:$A$49,0),MATCH('orders '!K$1,products!$A$1:$G$1,0))</f>
        <v>0.2</v>
      </c>
      <c r="L644" s="8">
        <f>INDEX(products!$A$1:$G$49,MATCH('orders '!$D644,products!$A$1:$A$49,0),MATCH('orders '!L$1,products!$A$1:$G$1,0))</f>
        <v>4.125</v>
      </c>
      <c r="M644" s="8">
        <f t="shared" si="30"/>
        <v>8.25</v>
      </c>
      <c r="N644" t="str">
        <f t="shared" si="31"/>
        <v>Excelsa</v>
      </c>
      <c r="O644" t="str">
        <f t="shared" si="32"/>
        <v>Medium</v>
      </c>
      <c r="P644" t="str">
        <f>_xlfn.XLOOKUP(Table1[[#This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IF(_xlfn.XLOOKUP('orders '!C645,customers!$A$1:$A$1001,customers!$C$1:$C$1001,,0)=0,"",_xlfn.XLOOKUP('orders '!C645,customers!$A$1:$A$1001,customers!$C$1:$C$1001,,0))</f>
        <v>cpallanthv@typepad.com</v>
      </c>
      <c r="H645" s="2" t="str">
        <f>_xlfn.XLOOKUP('orders '!C645,customers!$A$1:$A$1001,customers!$G$1:$G$1001,,0)</f>
        <v>United States</v>
      </c>
      <c r="I645" t="str">
        <f>INDEX(products!$A$1:$G$49,MATCH('orders '!$D645,products!$A$1:$A$49,0),MATCH('orders '!I$1,products!$A$1:$G$1,0))</f>
        <v>Exc</v>
      </c>
      <c r="J645" t="str">
        <f>INDEX(products!$A$1:$G$49,MATCH('orders '!$D645,products!$A$1:$A$49,0),MATCH('orders '!J$1,products!$A$1:$G$1,0))</f>
        <v>L</v>
      </c>
      <c r="K645" s="6">
        <f>INDEX(products!$A$1:$G$49,MATCH('orders '!$D645,products!$A$1:$A$49,0),MATCH('orders '!K$1,products!$A$1:$G$1,0))</f>
        <v>2.5</v>
      </c>
      <c r="L645" s="8">
        <f>INDEX(products!$A$1:$G$49,MATCH('orders '!$D645,products!$A$1:$A$49,0),MATCH('orders '!L$1,products!$A$1:$G$1,0))</f>
        <v>34.154999999999994</v>
      </c>
      <c r="M645" s="8">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IF(_xlfn.XLOOKUP('orders '!C646,customers!$A$1:$A$1001,customers!$C$1:$C$1001,,0)=0,"",_xlfn.XLOOKUP('orders '!C646,customers!$A$1:$A$1001,customers!$C$1:$C$1001,,0))</f>
        <v/>
      </c>
      <c r="H646" s="2" t="str">
        <f>_xlfn.XLOOKUP('orders '!C646,customers!$A$1:$A$1001,customers!$G$1:$G$1001,,0)</f>
        <v>United States</v>
      </c>
      <c r="I646" t="str">
        <f>INDEX(products!$A$1:$G$49,MATCH('orders '!$D646,products!$A$1:$A$49,0),MATCH('orders '!I$1,products!$A$1:$G$1,0))</f>
        <v>Rob</v>
      </c>
      <c r="J646" t="str">
        <f>INDEX(products!$A$1:$G$49,MATCH('orders '!$D646,products!$A$1:$A$49,0),MATCH('orders '!J$1,products!$A$1:$G$1,0))</f>
        <v>D</v>
      </c>
      <c r="K646" s="6">
        <f>INDEX(products!$A$1:$G$49,MATCH('orders '!$D646,products!$A$1:$A$49,0),MATCH('orders '!K$1,products!$A$1:$G$1,0))</f>
        <v>2.5</v>
      </c>
      <c r="L646" s="8">
        <f>INDEX(products!$A$1:$G$49,MATCH('orders '!$D646,products!$A$1:$A$49,0),MATCH('orders '!L$1,products!$A$1:$G$1,0))</f>
        <v>20.584999999999997</v>
      </c>
      <c r="M646" s="8">
        <f t="shared" si="30"/>
        <v>41.169999999999995</v>
      </c>
      <c r="N646" t="str">
        <f t="shared" si="31"/>
        <v>Robusta</v>
      </c>
      <c r="O646" t="str">
        <f t="shared" si="32"/>
        <v>Dark</v>
      </c>
      <c r="P646" t="str">
        <f>_xlfn.XLOOKUP(Table1[[#This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IF(_xlfn.XLOOKUP('orders '!C647,customers!$A$1:$A$1001,customers!$C$1:$C$1001,,0)=0,"",_xlfn.XLOOKUP('orders '!C647,customers!$A$1:$A$1001,customers!$C$1:$C$1001,,0))</f>
        <v>dohx@redcross.org</v>
      </c>
      <c r="H647" s="2" t="str">
        <f>_xlfn.XLOOKUP('orders '!C647,customers!$A$1:$A$1001,customers!$G$1:$G$1001,,0)</f>
        <v>United States</v>
      </c>
      <c r="I647" t="str">
        <f>INDEX(products!$A$1:$G$49,MATCH('orders '!$D647,products!$A$1:$A$49,0),MATCH('orders '!I$1,products!$A$1:$G$1,0))</f>
        <v>Ara</v>
      </c>
      <c r="J647" t="str">
        <f>INDEX(products!$A$1:$G$49,MATCH('orders '!$D647,products!$A$1:$A$49,0),MATCH('orders '!J$1,products!$A$1:$G$1,0))</f>
        <v>D</v>
      </c>
      <c r="K647" s="6">
        <f>INDEX(products!$A$1:$G$49,MATCH('orders '!$D647,products!$A$1:$A$49,0),MATCH('orders '!K$1,products!$A$1:$G$1,0))</f>
        <v>2.5</v>
      </c>
      <c r="L647" s="8">
        <f>INDEX(products!$A$1:$G$49,MATCH('orders '!$D647,products!$A$1:$A$49,0),MATCH('orders '!L$1,products!$A$1:$G$1,0))</f>
        <v>22.884999999999998</v>
      </c>
      <c r="M647" s="8">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IF(_xlfn.XLOOKUP('orders '!C648,customers!$A$1:$A$1001,customers!$C$1:$C$1001,,0)=0,"",_xlfn.XLOOKUP('orders '!C648,customers!$A$1:$A$1001,customers!$C$1:$C$1001,,0))</f>
        <v>drallinhy@howstuffworks.com</v>
      </c>
      <c r="H648" s="2" t="str">
        <f>_xlfn.XLOOKUP('orders '!C648,customers!$A$1:$A$1001,customers!$G$1:$G$1001,,0)</f>
        <v>United States</v>
      </c>
      <c r="I648" t="str">
        <f>INDEX(products!$A$1:$G$49,MATCH('orders '!$D648,products!$A$1:$A$49,0),MATCH('orders '!I$1,products!$A$1:$G$1,0))</f>
        <v>Ara</v>
      </c>
      <c r="J648" t="str">
        <f>INDEX(products!$A$1:$G$49,MATCH('orders '!$D648,products!$A$1:$A$49,0),MATCH('orders '!J$1,products!$A$1:$G$1,0))</f>
        <v>D</v>
      </c>
      <c r="K648" s="6">
        <f>INDEX(products!$A$1:$G$49,MATCH('orders '!$D648,products!$A$1:$A$49,0),MATCH('orders '!K$1,products!$A$1:$G$1,0))</f>
        <v>1</v>
      </c>
      <c r="L648" s="8">
        <f>INDEX(products!$A$1:$G$49,MATCH('orders '!$D648,products!$A$1:$A$49,0),MATCH('orders '!L$1,products!$A$1:$G$1,0))</f>
        <v>9.9499999999999993</v>
      </c>
      <c r="M648" s="8">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IF(_xlfn.XLOOKUP('orders '!C649,customers!$A$1:$A$1001,customers!$C$1:$C$1001,,0)=0,"",_xlfn.XLOOKUP('orders '!C649,customers!$A$1:$A$1001,customers!$C$1:$C$1001,,0))</f>
        <v>achillhz@epa.gov</v>
      </c>
      <c r="H649" s="2" t="str">
        <f>_xlfn.XLOOKUP('orders '!C649,customers!$A$1:$A$1001,customers!$G$1:$G$1001,,0)</f>
        <v>United Kingdom</v>
      </c>
      <c r="I649" t="str">
        <f>INDEX(products!$A$1:$G$49,MATCH('orders '!$D649,products!$A$1:$A$49,0),MATCH('orders '!I$1,products!$A$1:$G$1,0))</f>
        <v>Lib</v>
      </c>
      <c r="J649" t="str">
        <f>INDEX(products!$A$1:$G$49,MATCH('orders '!$D649,products!$A$1:$A$49,0),MATCH('orders '!J$1,products!$A$1:$G$1,0))</f>
        <v>L</v>
      </c>
      <c r="K649" s="6">
        <f>INDEX(products!$A$1:$G$49,MATCH('orders '!$D649,products!$A$1:$A$49,0),MATCH('orders '!K$1,products!$A$1:$G$1,0))</f>
        <v>0.5</v>
      </c>
      <c r="L649" s="8">
        <f>INDEX(products!$A$1:$G$49,MATCH('orders '!$D649,products!$A$1:$A$49,0),MATCH('orders '!L$1,products!$A$1:$G$1,0))</f>
        <v>9.51</v>
      </c>
      <c r="M649" s="8">
        <f t="shared" si="30"/>
        <v>28.53</v>
      </c>
      <c r="N649" t="str">
        <f t="shared" si="31"/>
        <v>Liberica</v>
      </c>
      <c r="O649" t="str">
        <f t="shared" si="32"/>
        <v>Light</v>
      </c>
      <c r="P649" t="str">
        <f>_xlfn.XLOOKUP(Table1[[#This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IF(_xlfn.XLOOKUP('orders '!C650,customers!$A$1:$A$1001,customers!$C$1:$C$1001,,0)=0,"",_xlfn.XLOOKUP('orders '!C650,customers!$A$1:$A$1001,customers!$C$1:$C$1001,,0))</f>
        <v>tmathonneti0@google.co.jp</v>
      </c>
      <c r="H650" s="2" t="str">
        <f>_xlfn.XLOOKUP('orders '!C650,customers!$A$1:$A$1001,customers!$G$1:$G$1001,,0)</f>
        <v>United States</v>
      </c>
      <c r="I650" t="str">
        <f>INDEX(products!$A$1:$G$49,MATCH('orders '!$D650,products!$A$1:$A$49,0),MATCH('orders '!I$1,products!$A$1:$G$1,0))</f>
        <v>Rob</v>
      </c>
      <c r="J650" t="str">
        <f>INDEX(products!$A$1:$G$49,MATCH('orders '!$D650,products!$A$1:$A$49,0),MATCH('orders '!J$1,products!$A$1:$G$1,0))</f>
        <v>D</v>
      </c>
      <c r="K650" s="6">
        <f>INDEX(products!$A$1:$G$49,MATCH('orders '!$D650,products!$A$1:$A$49,0),MATCH('orders '!K$1,products!$A$1:$G$1,0))</f>
        <v>0.2</v>
      </c>
      <c r="L650" s="8">
        <f>INDEX(products!$A$1:$G$49,MATCH('orders '!$D650,products!$A$1:$A$49,0),MATCH('orders '!L$1,products!$A$1:$G$1,0))</f>
        <v>2.6849999999999996</v>
      </c>
      <c r="M650" s="8">
        <f t="shared" si="30"/>
        <v>16.11</v>
      </c>
      <c r="N650" t="str">
        <f t="shared" si="31"/>
        <v>Robusta</v>
      </c>
      <c r="O650" t="str">
        <f t="shared" si="32"/>
        <v>Dark</v>
      </c>
      <c r="P650" t="str">
        <f>_xlfn.XLOOKUP(Table1[[#This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IF(_xlfn.XLOOKUP('orders '!C651,customers!$A$1:$A$1001,customers!$C$1:$C$1001,,0)=0,"",_xlfn.XLOOKUP('orders '!C651,customers!$A$1:$A$1001,customers!$C$1:$C$1001,,0))</f>
        <v>cdenysi1@is.gd</v>
      </c>
      <c r="H651" s="2" t="str">
        <f>_xlfn.XLOOKUP('orders '!C651,customers!$A$1:$A$1001,customers!$G$1:$G$1001,,0)</f>
        <v>United Kingdom</v>
      </c>
      <c r="I651" t="str">
        <f>INDEX(products!$A$1:$G$49,MATCH('orders '!$D651,products!$A$1:$A$49,0),MATCH('orders '!I$1,products!$A$1:$G$1,0))</f>
        <v>Lib</v>
      </c>
      <c r="J651" t="str">
        <f>INDEX(products!$A$1:$G$49,MATCH('orders '!$D651,products!$A$1:$A$49,0),MATCH('orders '!J$1,products!$A$1:$G$1,0))</f>
        <v>L</v>
      </c>
      <c r="K651" s="6">
        <f>INDEX(products!$A$1:$G$49,MATCH('orders '!$D651,products!$A$1:$A$49,0),MATCH('orders '!K$1,products!$A$1:$G$1,0))</f>
        <v>1</v>
      </c>
      <c r="L651" s="8">
        <f>INDEX(products!$A$1:$G$49,MATCH('orders '!$D651,products!$A$1:$A$49,0),MATCH('orders '!L$1,products!$A$1:$G$1,0))</f>
        <v>15.85</v>
      </c>
      <c r="M651" s="8">
        <f t="shared" si="30"/>
        <v>95.1</v>
      </c>
      <c r="N651" t="str">
        <f t="shared" si="31"/>
        <v>Liberica</v>
      </c>
      <c r="O651" t="str">
        <f t="shared" si="32"/>
        <v>Light</v>
      </c>
      <c r="P651" t="str">
        <f>_xlfn.XLOOKUP(Table1[[#This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IF(_xlfn.XLOOKUP('orders '!C652,customers!$A$1:$A$1001,customers!$C$1:$C$1001,,0)=0,"",_xlfn.XLOOKUP('orders '!C652,customers!$A$1:$A$1001,customers!$C$1:$C$1001,,0))</f>
        <v>cstebbingsi2@drupal.org</v>
      </c>
      <c r="H652" s="2" t="str">
        <f>_xlfn.XLOOKUP('orders '!C652,customers!$A$1:$A$1001,customers!$G$1:$G$1001,,0)</f>
        <v>United States</v>
      </c>
      <c r="I652" t="str">
        <f>INDEX(products!$A$1:$G$49,MATCH('orders '!$D652,products!$A$1:$A$49,0),MATCH('orders '!I$1,products!$A$1:$G$1,0))</f>
        <v>Rob</v>
      </c>
      <c r="J652" t="str">
        <f>INDEX(products!$A$1:$G$49,MATCH('orders '!$D652,products!$A$1:$A$49,0),MATCH('orders '!J$1,products!$A$1:$G$1,0))</f>
        <v>D</v>
      </c>
      <c r="K652" s="6">
        <f>INDEX(products!$A$1:$G$49,MATCH('orders '!$D652,products!$A$1:$A$49,0),MATCH('orders '!K$1,products!$A$1:$G$1,0))</f>
        <v>0.5</v>
      </c>
      <c r="L652" s="8">
        <f>INDEX(products!$A$1:$G$49,MATCH('orders '!$D652,products!$A$1:$A$49,0),MATCH('orders '!L$1,products!$A$1:$G$1,0))</f>
        <v>5.3699999999999992</v>
      </c>
      <c r="M652" s="8">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IF(_xlfn.XLOOKUP('orders '!C653,customers!$A$1:$A$1001,customers!$C$1:$C$1001,,0)=0,"",_xlfn.XLOOKUP('orders '!C653,customers!$A$1:$A$1001,customers!$C$1:$C$1001,,0))</f>
        <v/>
      </c>
      <c r="H653" s="2" t="str">
        <f>_xlfn.XLOOKUP('orders '!C653,customers!$A$1:$A$1001,customers!$G$1:$G$1001,,0)</f>
        <v>United States</v>
      </c>
      <c r="I653" t="str">
        <f>INDEX(products!$A$1:$G$49,MATCH('orders '!$D653,products!$A$1:$A$49,0),MATCH('orders '!I$1,products!$A$1:$G$1,0))</f>
        <v>Rob</v>
      </c>
      <c r="J653" t="str">
        <f>INDEX(products!$A$1:$G$49,MATCH('orders '!$D653,products!$A$1:$A$49,0),MATCH('orders '!J$1,products!$A$1:$G$1,0))</f>
        <v>L</v>
      </c>
      <c r="K653" s="6">
        <f>INDEX(products!$A$1:$G$49,MATCH('orders '!$D653,products!$A$1:$A$49,0),MATCH('orders '!K$1,products!$A$1:$G$1,0))</f>
        <v>1</v>
      </c>
      <c r="L653" s="8">
        <f>INDEX(products!$A$1:$G$49,MATCH('orders '!$D653,products!$A$1:$A$49,0),MATCH('orders '!L$1,products!$A$1:$G$1,0))</f>
        <v>11.95</v>
      </c>
      <c r="M653" s="8">
        <f t="shared" si="30"/>
        <v>47.8</v>
      </c>
      <c r="N653" t="str">
        <f t="shared" si="31"/>
        <v>Robusta</v>
      </c>
      <c r="O653" t="str">
        <f t="shared" si="32"/>
        <v>Light</v>
      </c>
      <c r="P653" t="str">
        <f>_xlfn.XLOOKUP(Table1[[#This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IF(_xlfn.XLOOKUP('orders '!C654,customers!$A$1:$A$1001,customers!$C$1:$C$1001,,0)=0,"",_xlfn.XLOOKUP('orders '!C654,customers!$A$1:$A$1001,customers!$C$1:$C$1001,,0))</f>
        <v>rzywickii4@ifeng.com</v>
      </c>
      <c r="H654" s="2" t="str">
        <f>_xlfn.XLOOKUP('orders '!C654,customers!$A$1:$A$1001,customers!$G$1:$G$1001,,0)</f>
        <v>Ireland</v>
      </c>
      <c r="I654" t="str">
        <f>INDEX(products!$A$1:$G$49,MATCH('orders '!$D654,products!$A$1:$A$49,0),MATCH('orders '!I$1,products!$A$1:$G$1,0))</f>
        <v>Lib</v>
      </c>
      <c r="J654" t="str">
        <f>INDEX(products!$A$1:$G$49,MATCH('orders '!$D654,products!$A$1:$A$49,0),MATCH('orders '!J$1,products!$A$1:$G$1,0))</f>
        <v>L</v>
      </c>
      <c r="K654" s="6">
        <f>INDEX(products!$A$1:$G$49,MATCH('orders '!$D654,products!$A$1:$A$49,0),MATCH('orders '!K$1,products!$A$1:$G$1,0))</f>
        <v>1</v>
      </c>
      <c r="L654" s="8">
        <f>INDEX(products!$A$1:$G$49,MATCH('orders '!$D654,products!$A$1:$A$49,0),MATCH('orders '!L$1,products!$A$1:$G$1,0))</f>
        <v>15.85</v>
      </c>
      <c r="M654" s="8">
        <f t="shared" si="30"/>
        <v>63.4</v>
      </c>
      <c r="N654" t="str">
        <f t="shared" si="31"/>
        <v>Liberica</v>
      </c>
      <c r="O654" t="str">
        <f t="shared" si="32"/>
        <v>Light</v>
      </c>
      <c r="P654" t="str">
        <f>_xlfn.XLOOKUP(Table1[[#This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IF(_xlfn.XLOOKUP('orders '!C655,customers!$A$1:$A$1001,customers!$C$1:$C$1001,,0)=0,"",_xlfn.XLOOKUP('orders '!C655,customers!$A$1:$A$1001,customers!$C$1:$C$1001,,0))</f>
        <v>aburgetti5@moonfruit.com</v>
      </c>
      <c r="H655" s="2" t="str">
        <f>_xlfn.XLOOKUP('orders '!C655,customers!$A$1:$A$1001,customers!$G$1:$G$1001,,0)</f>
        <v>United States</v>
      </c>
      <c r="I655" t="str">
        <f>INDEX(products!$A$1:$G$49,MATCH('orders '!$D655,products!$A$1:$A$49,0),MATCH('orders '!I$1,products!$A$1:$G$1,0))</f>
        <v>Ara</v>
      </c>
      <c r="J655" t="str">
        <f>INDEX(products!$A$1:$G$49,MATCH('orders '!$D655,products!$A$1:$A$49,0),MATCH('orders '!J$1,products!$A$1:$G$1,0))</f>
        <v>M</v>
      </c>
      <c r="K655" s="6">
        <f>INDEX(products!$A$1:$G$49,MATCH('orders '!$D655,products!$A$1:$A$49,0),MATCH('orders '!K$1,products!$A$1:$G$1,0))</f>
        <v>2.5</v>
      </c>
      <c r="L655" s="8">
        <f>INDEX(products!$A$1:$G$49,MATCH('orders '!$D655,products!$A$1:$A$49,0),MATCH('orders '!L$1,products!$A$1:$G$1,0))</f>
        <v>25.874999999999996</v>
      </c>
      <c r="M655" s="8">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IF(_xlfn.XLOOKUP('orders '!C656,customers!$A$1:$A$1001,customers!$C$1:$C$1001,,0)=0,"",_xlfn.XLOOKUP('orders '!C656,customers!$A$1:$A$1001,customers!$C$1:$C$1001,,0))</f>
        <v>mmalloyi6@seattletimes.com</v>
      </c>
      <c r="H656" s="2" t="str">
        <f>_xlfn.XLOOKUP('orders '!C656,customers!$A$1:$A$1001,customers!$G$1:$G$1001,,0)</f>
        <v>United States</v>
      </c>
      <c r="I656" t="str">
        <f>INDEX(products!$A$1:$G$49,MATCH('orders '!$D656,products!$A$1:$A$49,0),MATCH('orders '!I$1,products!$A$1:$G$1,0))</f>
        <v>Ara</v>
      </c>
      <c r="J656" t="str">
        <f>INDEX(products!$A$1:$G$49,MATCH('orders '!$D656,products!$A$1:$A$49,0),MATCH('orders '!J$1,products!$A$1:$G$1,0))</f>
        <v>D</v>
      </c>
      <c r="K656" s="6">
        <f>INDEX(products!$A$1:$G$49,MATCH('orders '!$D656,products!$A$1:$A$49,0),MATCH('orders '!K$1,products!$A$1:$G$1,0))</f>
        <v>2.5</v>
      </c>
      <c r="L656" s="8">
        <f>INDEX(products!$A$1:$G$49,MATCH('orders '!$D656,products!$A$1:$A$49,0),MATCH('orders '!L$1,products!$A$1:$G$1,0))</f>
        <v>22.884999999999998</v>
      </c>
      <c r="M656" s="8">
        <f t="shared" si="30"/>
        <v>68.655000000000001</v>
      </c>
      <c r="N656" t="str">
        <f t="shared" si="31"/>
        <v>Arabica</v>
      </c>
      <c r="O656" t="str">
        <f t="shared" si="32"/>
        <v>Dark</v>
      </c>
      <c r="P656" t="str">
        <f>_xlfn.XLOOKUP(Table1[[#This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IF(_xlfn.XLOOKUP('orders '!C657,customers!$A$1:$A$1001,customers!$C$1:$C$1001,,0)=0,"",_xlfn.XLOOKUP('orders '!C657,customers!$A$1:$A$1001,customers!$C$1:$C$1001,,0))</f>
        <v>mmcparlandi7@w3.org</v>
      </c>
      <c r="H657" s="2" t="str">
        <f>_xlfn.XLOOKUP('orders '!C657,customers!$A$1:$A$1001,customers!$G$1:$G$1001,,0)</f>
        <v>United States</v>
      </c>
      <c r="I657" t="str">
        <f>INDEX(products!$A$1:$G$49,MATCH('orders '!$D657,products!$A$1:$A$49,0),MATCH('orders '!I$1,products!$A$1:$G$1,0))</f>
        <v>Rob</v>
      </c>
      <c r="J657" t="str">
        <f>INDEX(products!$A$1:$G$49,MATCH('orders '!$D657,products!$A$1:$A$49,0),MATCH('orders '!J$1,products!$A$1:$G$1,0))</f>
        <v>M</v>
      </c>
      <c r="K657" s="6">
        <f>INDEX(products!$A$1:$G$49,MATCH('orders '!$D657,products!$A$1:$A$49,0),MATCH('orders '!K$1,products!$A$1:$G$1,0))</f>
        <v>2.5</v>
      </c>
      <c r="L657" s="8">
        <f>INDEX(products!$A$1:$G$49,MATCH('orders '!$D657,products!$A$1:$A$49,0),MATCH('orders '!L$1,products!$A$1:$G$1,0))</f>
        <v>22.884999999999998</v>
      </c>
      <c r="M657" s="8">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IF(_xlfn.XLOOKUP('orders '!C658,customers!$A$1:$A$1001,customers!$C$1:$C$1001,,0)=0,"",_xlfn.XLOOKUP('orders '!C658,customers!$A$1:$A$1001,customers!$C$1:$C$1001,,0))</f>
        <v>sjennaroyi8@purevolume.com</v>
      </c>
      <c r="H658" s="2" t="str">
        <f>_xlfn.XLOOKUP('orders '!C658,customers!$A$1:$A$1001,customers!$G$1:$G$1001,,0)</f>
        <v>United States</v>
      </c>
      <c r="I658" t="str">
        <f>INDEX(products!$A$1:$G$49,MATCH('orders '!$D658,products!$A$1:$A$49,0),MATCH('orders '!I$1,products!$A$1:$G$1,0))</f>
        <v>Lib</v>
      </c>
      <c r="J658" t="str">
        <f>INDEX(products!$A$1:$G$49,MATCH('orders '!$D658,products!$A$1:$A$49,0),MATCH('orders '!J$1,products!$A$1:$G$1,0))</f>
        <v>D</v>
      </c>
      <c r="K658" s="6">
        <f>INDEX(products!$A$1:$G$49,MATCH('orders '!$D658,products!$A$1:$A$49,0),MATCH('orders '!K$1,products!$A$1:$G$1,0))</f>
        <v>1</v>
      </c>
      <c r="L658" s="8">
        <f>INDEX(products!$A$1:$G$49,MATCH('orders '!$D658,products!$A$1:$A$49,0),MATCH('orders '!L$1,products!$A$1:$G$1,0))</f>
        <v>12.95</v>
      </c>
      <c r="M658" s="8">
        <f t="shared" si="30"/>
        <v>51.8</v>
      </c>
      <c r="N658" t="str">
        <f t="shared" si="31"/>
        <v>Liberica</v>
      </c>
      <c r="O658" t="str">
        <f t="shared" si="32"/>
        <v>Dark</v>
      </c>
      <c r="P658" t="str">
        <f>_xlfn.XLOOKUP(Table1[[#This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IF(_xlfn.XLOOKUP('orders '!C659,customers!$A$1:$A$1001,customers!$C$1:$C$1001,,0)=0,"",_xlfn.XLOOKUP('orders '!C659,customers!$A$1:$A$1001,customers!$C$1:$C$1001,,0))</f>
        <v>wplacei9@wsj.com</v>
      </c>
      <c r="H659" s="2" t="str">
        <f>_xlfn.XLOOKUP('orders '!C659,customers!$A$1:$A$1001,customers!$G$1:$G$1001,,0)</f>
        <v>United States</v>
      </c>
      <c r="I659" t="str">
        <f>INDEX(products!$A$1:$G$49,MATCH('orders '!$D659,products!$A$1:$A$49,0),MATCH('orders '!I$1,products!$A$1:$G$1,0))</f>
        <v>Ara</v>
      </c>
      <c r="J659" t="str">
        <f>INDEX(products!$A$1:$G$49,MATCH('orders '!$D659,products!$A$1:$A$49,0),MATCH('orders '!J$1,products!$A$1:$G$1,0))</f>
        <v>M</v>
      </c>
      <c r="K659" s="6">
        <f>INDEX(products!$A$1:$G$49,MATCH('orders '!$D659,products!$A$1:$A$49,0),MATCH('orders '!K$1,products!$A$1:$G$1,0))</f>
        <v>0.5</v>
      </c>
      <c r="L659" s="8">
        <f>INDEX(products!$A$1:$G$49,MATCH('orders '!$D659,products!$A$1:$A$49,0),MATCH('orders '!L$1,products!$A$1:$G$1,0))</f>
        <v>6.75</v>
      </c>
      <c r="M659" s="8">
        <f t="shared" si="30"/>
        <v>13.5</v>
      </c>
      <c r="N659" t="str">
        <f t="shared" si="31"/>
        <v>Arabica</v>
      </c>
      <c r="O659" t="str">
        <f t="shared" si="32"/>
        <v>Medium</v>
      </c>
      <c r="P659" t="str">
        <f>_xlfn.XLOOKUP(Table1[[#This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IF(_xlfn.XLOOKUP('orders '!C660,customers!$A$1:$A$1001,customers!$C$1:$C$1001,,0)=0,"",_xlfn.XLOOKUP('orders '!C660,customers!$A$1:$A$1001,customers!$C$1:$C$1001,,0))</f>
        <v>jmillettik@addtoany.com</v>
      </c>
      <c r="H660" s="2" t="str">
        <f>_xlfn.XLOOKUP('orders '!C660,customers!$A$1:$A$1001,customers!$G$1:$G$1001,,0)</f>
        <v>United States</v>
      </c>
      <c r="I660" t="str">
        <f>INDEX(products!$A$1:$G$49,MATCH('orders '!$D660,products!$A$1:$A$49,0),MATCH('orders '!I$1,products!$A$1:$G$1,0))</f>
        <v>Exc</v>
      </c>
      <c r="J660" t="str">
        <f>INDEX(products!$A$1:$G$49,MATCH('orders '!$D660,products!$A$1:$A$49,0),MATCH('orders '!J$1,products!$A$1:$G$1,0))</f>
        <v>M</v>
      </c>
      <c r="K660" s="6">
        <f>INDEX(products!$A$1:$G$49,MATCH('orders '!$D660,products!$A$1:$A$49,0),MATCH('orders '!K$1,products!$A$1:$G$1,0))</f>
        <v>0.5</v>
      </c>
      <c r="L660" s="8">
        <f>INDEX(products!$A$1:$G$49,MATCH('orders '!$D660,products!$A$1:$A$49,0),MATCH('orders '!L$1,products!$A$1:$G$1,0))</f>
        <v>8.25</v>
      </c>
      <c r="M660" s="8">
        <f t="shared" si="30"/>
        <v>24.75</v>
      </c>
      <c r="N660" t="str">
        <f t="shared" si="31"/>
        <v>Excelsa</v>
      </c>
      <c r="O660" t="str">
        <f t="shared" si="32"/>
        <v>Medium</v>
      </c>
      <c r="P660" t="str">
        <f>_xlfn.XLOOKUP(Table1[[#This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IF(_xlfn.XLOOKUP('orders '!C661,customers!$A$1:$A$1001,customers!$C$1:$C$1001,,0)=0,"",_xlfn.XLOOKUP('orders '!C661,customers!$A$1:$A$1001,customers!$C$1:$C$1001,,0))</f>
        <v>dgadsdenib@google.com.hk</v>
      </c>
      <c r="H661" s="2" t="str">
        <f>_xlfn.XLOOKUP('orders '!C661,customers!$A$1:$A$1001,customers!$G$1:$G$1001,,0)</f>
        <v>Ireland</v>
      </c>
      <c r="I661" t="str">
        <f>INDEX(products!$A$1:$G$49,MATCH('orders '!$D661,products!$A$1:$A$49,0),MATCH('orders '!I$1,products!$A$1:$G$1,0))</f>
        <v>Ara</v>
      </c>
      <c r="J661" t="str">
        <f>INDEX(products!$A$1:$G$49,MATCH('orders '!$D661,products!$A$1:$A$49,0),MATCH('orders '!J$1,products!$A$1:$G$1,0))</f>
        <v>D</v>
      </c>
      <c r="K661" s="6">
        <f>INDEX(products!$A$1:$G$49,MATCH('orders '!$D661,products!$A$1:$A$49,0),MATCH('orders '!K$1,products!$A$1:$G$1,0))</f>
        <v>2.5</v>
      </c>
      <c r="L661" s="8">
        <f>INDEX(products!$A$1:$G$49,MATCH('orders '!$D661,products!$A$1:$A$49,0),MATCH('orders '!L$1,products!$A$1:$G$1,0))</f>
        <v>22.884999999999998</v>
      </c>
      <c r="M661" s="8">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IF(_xlfn.XLOOKUP('orders '!C662,customers!$A$1:$A$1001,customers!$C$1:$C$1001,,0)=0,"",_xlfn.XLOOKUP('orders '!C662,customers!$A$1:$A$1001,customers!$C$1:$C$1001,,0))</f>
        <v>vwakelinic@unesco.org</v>
      </c>
      <c r="H662" s="2" t="str">
        <f>_xlfn.XLOOKUP('orders '!C662,customers!$A$1:$A$1001,customers!$G$1:$G$1001,,0)</f>
        <v>United States</v>
      </c>
      <c r="I662" t="str">
        <f>INDEX(products!$A$1:$G$49,MATCH('orders '!$D662,products!$A$1:$A$49,0),MATCH('orders '!I$1,products!$A$1:$G$1,0))</f>
        <v>Exc</v>
      </c>
      <c r="J662" t="str">
        <f>INDEX(products!$A$1:$G$49,MATCH('orders '!$D662,products!$A$1:$A$49,0),MATCH('orders '!J$1,products!$A$1:$G$1,0))</f>
        <v>L</v>
      </c>
      <c r="K662" s="6">
        <f>INDEX(products!$A$1:$G$49,MATCH('orders '!$D662,products!$A$1:$A$49,0),MATCH('orders '!K$1,products!$A$1:$G$1,0))</f>
        <v>0.5</v>
      </c>
      <c r="L662" s="8">
        <f>INDEX(products!$A$1:$G$49,MATCH('orders '!$D662,products!$A$1:$A$49,0),MATCH('orders '!L$1,products!$A$1:$G$1,0))</f>
        <v>8.91</v>
      </c>
      <c r="M662" s="8">
        <f t="shared" si="30"/>
        <v>53.46</v>
      </c>
      <c r="N662" t="str">
        <f t="shared" si="31"/>
        <v>Excelsa</v>
      </c>
      <c r="O662" t="str">
        <f t="shared" si="32"/>
        <v>Light</v>
      </c>
      <c r="P662" t="str">
        <f>_xlfn.XLOOKUP(Table1[[#This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IF(_xlfn.XLOOKUP('orders '!C663,customers!$A$1:$A$1001,customers!$C$1:$C$1001,,0)=0,"",_xlfn.XLOOKUP('orders '!C663,customers!$A$1:$A$1001,customers!$C$1:$C$1001,,0))</f>
        <v>acampsallid@zimbio.com</v>
      </c>
      <c r="H663" s="2" t="str">
        <f>_xlfn.XLOOKUP('orders '!C663,customers!$A$1:$A$1001,customers!$G$1:$G$1001,,0)</f>
        <v>United States</v>
      </c>
      <c r="I663" t="str">
        <f>INDEX(products!$A$1:$G$49,MATCH('orders '!$D663,products!$A$1:$A$49,0),MATCH('orders '!I$1,products!$A$1:$G$1,0))</f>
        <v>Ara</v>
      </c>
      <c r="J663" t="str">
        <f>INDEX(products!$A$1:$G$49,MATCH('orders '!$D663,products!$A$1:$A$49,0),MATCH('orders '!J$1,products!$A$1:$G$1,0))</f>
        <v>M</v>
      </c>
      <c r="K663" s="6">
        <f>INDEX(products!$A$1:$G$49,MATCH('orders '!$D663,products!$A$1:$A$49,0),MATCH('orders '!K$1,products!$A$1:$G$1,0))</f>
        <v>0.2</v>
      </c>
      <c r="L663" s="8">
        <f>INDEX(products!$A$1:$G$49,MATCH('orders '!$D663,products!$A$1:$A$49,0),MATCH('orders '!L$1,products!$A$1:$G$1,0))</f>
        <v>3.375</v>
      </c>
      <c r="M663" s="8">
        <f t="shared" si="30"/>
        <v>20.25</v>
      </c>
      <c r="N663" t="str">
        <f t="shared" si="31"/>
        <v>Arabica</v>
      </c>
      <c r="O663" t="str">
        <f t="shared" si="32"/>
        <v>Medium</v>
      </c>
      <c r="P663" t="str">
        <f>_xlfn.XLOOKUP(Table1[[#This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IF(_xlfn.XLOOKUP('orders '!C664,customers!$A$1:$A$1001,customers!$C$1:$C$1001,,0)=0,"",_xlfn.XLOOKUP('orders '!C664,customers!$A$1:$A$1001,customers!$C$1:$C$1001,,0))</f>
        <v>smosebyie@stanford.edu</v>
      </c>
      <c r="H664" s="2" t="str">
        <f>_xlfn.XLOOKUP('orders '!C664,customers!$A$1:$A$1001,customers!$G$1:$G$1001,,0)</f>
        <v>United States</v>
      </c>
      <c r="I664" t="str">
        <f>INDEX(products!$A$1:$G$49,MATCH('orders '!$D664,products!$A$1:$A$49,0),MATCH('orders '!I$1,products!$A$1:$G$1,0))</f>
        <v>Lib</v>
      </c>
      <c r="J664" t="str">
        <f>INDEX(products!$A$1:$G$49,MATCH('orders '!$D664,products!$A$1:$A$49,0),MATCH('orders '!J$1,products!$A$1:$G$1,0))</f>
        <v>D</v>
      </c>
      <c r="K664" s="6">
        <f>INDEX(products!$A$1:$G$49,MATCH('orders '!$D664,products!$A$1:$A$49,0),MATCH('orders '!K$1,products!$A$1:$G$1,0))</f>
        <v>2.5</v>
      </c>
      <c r="L664" s="8">
        <f>INDEX(products!$A$1:$G$49,MATCH('orders '!$D664,products!$A$1:$A$49,0),MATCH('orders '!L$1,products!$A$1:$G$1,0))</f>
        <v>29.784999999999997</v>
      </c>
      <c r="M664" s="8">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IF(_xlfn.XLOOKUP('orders '!C665,customers!$A$1:$A$1001,customers!$C$1:$C$1001,,0)=0,"",_xlfn.XLOOKUP('orders '!C665,customers!$A$1:$A$1001,customers!$C$1:$C$1001,,0))</f>
        <v>cwassif@prweb.com</v>
      </c>
      <c r="H665" s="2" t="str">
        <f>_xlfn.XLOOKUP('orders '!C665,customers!$A$1:$A$1001,customers!$G$1:$G$1001,,0)</f>
        <v>United States</v>
      </c>
      <c r="I665" t="str">
        <f>INDEX(products!$A$1:$G$49,MATCH('orders '!$D665,products!$A$1:$A$49,0),MATCH('orders '!I$1,products!$A$1:$G$1,0))</f>
        <v>Ara</v>
      </c>
      <c r="J665" t="str">
        <f>INDEX(products!$A$1:$G$49,MATCH('orders '!$D665,products!$A$1:$A$49,0),MATCH('orders '!J$1,products!$A$1:$G$1,0))</f>
        <v>M</v>
      </c>
      <c r="K665" s="6">
        <f>INDEX(products!$A$1:$G$49,MATCH('orders '!$D665,products!$A$1:$A$49,0),MATCH('orders '!K$1,products!$A$1:$G$1,0))</f>
        <v>1</v>
      </c>
      <c r="L665" s="8">
        <f>INDEX(products!$A$1:$G$49,MATCH('orders '!$D665,products!$A$1:$A$49,0),MATCH('orders '!L$1,products!$A$1:$G$1,0))</f>
        <v>11.25</v>
      </c>
      <c r="M665" s="8">
        <f t="shared" si="30"/>
        <v>67.5</v>
      </c>
      <c r="N665" t="str">
        <f t="shared" si="31"/>
        <v>Arabica</v>
      </c>
      <c r="O665" t="str">
        <f t="shared" si="32"/>
        <v>Medium</v>
      </c>
      <c r="P665" t="str">
        <f>_xlfn.XLOOKUP(Table1[[#This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IF(_xlfn.XLOOKUP('orders '!C666,customers!$A$1:$A$1001,customers!$C$1:$C$1001,,0)=0,"",_xlfn.XLOOKUP('orders '!C666,customers!$A$1:$A$1001,customers!$C$1:$C$1001,,0))</f>
        <v>isjostromig@pbs.org</v>
      </c>
      <c r="H666" s="2" t="str">
        <f>_xlfn.XLOOKUP('orders '!C666,customers!$A$1:$A$1001,customers!$G$1:$G$1001,,0)</f>
        <v>United States</v>
      </c>
      <c r="I666" t="str">
        <f>INDEX(products!$A$1:$G$49,MATCH('orders '!$D666,products!$A$1:$A$49,0),MATCH('orders '!I$1,products!$A$1:$G$1,0))</f>
        <v>Exc</v>
      </c>
      <c r="J666" t="str">
        <f>INDEX(products!$A$1:$G$49,MATCH('orders '!$D666,products!$A$1:$A$49,0),MATCH('orders '!J$1,products!$A$1:$G$1,0))</f>
        <v>D</v>
      </c>
      <c r="K666" s="6">
        <f>INDEX(products!$A$1:$G$49,MATCH('orders '!$D666,products!$A$1:$A$49,0),MATCH('orders '!K$1,products!$A$1:$G$1,0))</f>
        <v>1</v>
      </c>
      <c r="L666" s="8">
        <f>INDEX(products!$A$1:$G$49,MATCH('orders '!$D666,products!$A$1:$A$49,0),MATCH('orders '!L$1,products!$A$1:$G$1,0))</f>
        <v>12.15</v>
      </c>
      <c r="M666" s="8">
        <f t="shared" si="30"/>
        <v>72.900000000000006</v>
      </c>
      <c r="N666" t="str">
        <f t="shared" si="31"/>
        <v>Excelsa</v>
      </c>
      <c r="O666" t="str">
        <f t="shared" si="32"/>
        <v>Dark</v>
      </c>
      <c r="P666" t="str">
        <f>_xlfn.XLOOKUP(Table1[[#This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IF(_xlfn.XLOOKUP('orders '!C667,customers!$A$1:$A$1001,customers!$C$1:$C$1001,,0)=0,"",_xlfn.XLOOKUP('orders '!C667,customers!$A$1:$A$1001,customers!$C$1:$C$1001,,0))</f>
        <v>isjostromig@pbs.org</v>
      </c>
      <c r="H667" s="2" t="str">
        <f>_xlfn.XLOOKUP('orders '!C667,customers!$A$1:$A$1001,customers!$G$1:$G$1001,,0)</f>
        <v>United States</v>
      </c>
      <c r="I667" t="str">
        <f>INDEX(products!$A$1:$G$49,MATCH('orders '!$D667,products!$A$1:$A$49,0),MATCH('orders '!I$1,products!$A$1:$G$1,0))</f>
        <v>Lib</v>
      </c>
      <c r="J667" t="str">
        <f>INDEX(products!$A$1:$G$49,MATCH('orders '!$D667,products!$A$1:$A$49,0),MATCH('orders '!J$1,products!$A$1:$G$1,0))</f>
        <v>D</v>
      </c>
      <c r="K667" s="6">
        <f>INDEX(products!$A$1:$G$49,MATCH('orders '!$D667,products!$A$1:$A$49,0),MATCH('orders '!K$1,products!$A$1:$G$1,0))</f>
        <v>0.2</v>
      </c>
      <c r="L667" s="8">
        <f>INDEX(products!$A$1:$G$49,MATCH('orders '!$D667,products!$A$1:$A$49,0),MATCH('orders '!L$1,products!$A$1:$G$1,0))</f>
        <v>3.8849999999999998</v>
      </c>
      <c r="M667" s="8">
        <f t="shared" si="30"/>
        <v>7.77</v>
      </c>
      <c r="N667" t="str">
        <f t="shared" si="31"/>
        <v>Liberica</v>
      </c>
      <c r="O667" t="str">
        <f t="shared" si="32"/>
        <v>Dark</v>
      </c>
      <c r="P667" t="str">
        <f>_xlfn.XLOOKUP(Table1[[#This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IF(_xlfn.XLOOKUP('orders '!C668,customers!$A$1:$A$1001,customers!$C$1:$C$1001,,0)=0,"",_xlfn.XLOOKUP('orders '!C668,customers!$A$1:$A$1001,customers!$C$1:$C$1001,,0))</f>
        <v>jbranchettii@bravesites.com</v>
      </c>
      <c r="H668" s="2" t="str">
        <f>_xlfn.XLOOKUP('orders '!C668,customers!$A$1:$A$1001,customers!$G$1:$G$1001,,0)</f>
        <v>United States</v>
      </c>
      <c r="I668" t="str">
        <f>INDEX(products!$A$1:$G$49,MATCH('orders '!$D668,products!$A$1:$A$49,0),MATCH('orders '!I$1,products!$A$1:$G$1,0))</f>
        <v>Ara</v>
      </c>
      <c r="J668" t="str">
        <f>INDEX(products!$A$1:$G$49,MATCH('orders '!$D668,products!$A$1:$A$49,0),MATCH('orders '!J$1,products!$A$1:$G$1,0))</f>
        <v>D</v>
      </c>
      <c r="K668" s="6">
        <f>INDEX(products!$A$1:$G$49,MATCH('orders '!$D668,products!$A$1:$A$49,0),MATCH('orders '!K$1,products!$A$1:$G$1,0))</f>
        <v>2.5</v>
      </c>
      <c r="L668" s="8">
        <f>INDEX(products!$A$1:$G$49,MATCH('orders '!$D668,products!$A$1:$A$49,0),MATCH('orders '!L$1,products!$A$1:$G$1,0))</f>
        <v>22.884999999999998</v>
      </c>
      <c r="M668" s="8">
        <f t="shared" si="30"/>
        <v>91.539999999999992</v>
      </c>
      <c r="N668" t="str">
        <f t="shared" si="31"/>
        <v>Arabica</v>
      </c>
      <c r="O668" t="str">
        <f t="shared" si="32"/>
        <v>Dark</v>
      </c>
      <c r="P668" t="str">
        <f>_xlfn.XLOOKUP(Table1[[#This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IF(_xlfn.XLOOKUP('orders '!C669,customers!$A$1:$A$1001,customers!$C$1:$C$1001,,0)=0,"",_xlfn.XLOOKUP('orders '!C669,customers!$A$1:$A$1001,customers!$C$1:$C$1001,,0))</f>
        <v>nrudlandij@blogs.com</v>
      </c>
      <c r="H669" s="2" t="str">
        <f>_xlfn.XLOOKUP('orders '!C669,customers!$A$1:$A$1001,customers!$G$1:$G$1001,,0)</f>
        <v>Ireland</v>
      </c>
      <c r="I669" t="str">
        <f>INDEX(products!$A$1:$G$49,MATCH('orders '!$D669,products!$A$1:$A$49,0),MATCH('orders '!I$1,products!$A$1:$G$1,0))</f>
        <v>Ara</v>
      </c>
      <c r="J669" t="str">
        <f>INDEX(products!$A$1:$G$49,MATCH('orders '!$D669,products!$A$1:$A$49,0),MATCH('orders '!J$1,products!$A$1:$G$1,0))</f>
        <v>D</v>
      </c>
      <c r="K669" s="6">
        <f>INDEX(products!$A$1:$G$49,MATCH('orders '!$D669,products!$A$1:$A$49,0),MATCH('orders '!K$1,products!$A$1:$G$1,0))</f>
        <v>1</v>
      </c>
      <c r="L669" s="8">
        <f>INDEX(products!$A$1:$G$49,MATCH('orders '!$D669,products!$A$1:$A$49,0),MATCH('orders '!L$1,products!$A$1:$G$1,0))</f>
        <v>9.9499999999999993</v>
      </c>
      <c r="M669" s="8">
        <f t="shared" si="30"/>
        <v>59.699999999999996</v>
      </c>
      <c r="N669" t="str">
        <f t="shared" si="31"/>
        <v>Arabica</v>
      </c>
      <c r="O669" t="str">
        <f t="shared" si="32"/>
        <v>Dark</v>
      </c>
      <c r="P669" t="str">
        <f>_xlfn.XLOOKUP(Table1[[#This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IF(_xlfn.XLOOKUP('orders '!C670,customers!$A$1:$A$1001,customers!$C$1:$C$1001,,0)=0,"",_xlfn.XLOOKUP('orders '!C670,customers!$A$1:$A$1001,customers!$C$1:$C$1001,,0))</f>
        <v>jmillettik@addtoany.com</v>
      </c>
      <c r="H670" s="2" t="str">
        <f>_xlfn.XLOOKUP('orders '!C670,customers!$A$1:$A$1001,customers!$G$1:$G$1001,,0)</f>
        <v>United States</v>
      </c>
      <c r="I670" t="str">
        <f>INDEX(products!$A$1:$G$49,MATCH('orders '!$D670,products!$A$1:$A$49,0),MATCH('orders '!I$1,products!$A$1:$G$1,0))</f>
        <v>Rob</v>
      </c>
      <c r="J670" t="str">
        <f>INDEX(products!$A$1:$G$49,MATCH('orders '!$D670,products!$A$1:$A$49,0),MATCH('orders '!J$1,products!$A$1:$G$1,0))</f>
        <v>L</v>
      </c>
      <c r="K670" s="6">
        <f>INDEX(products!$A$1:$G$49,MATCH('orders '!$D670,products!$A$1:$A$49,0),MATCH('orders '!K$1,products!$A$1:$G$1,0))</f>
        <v>2.5</v>
      </c>
      <c r="L670" s="8">
        <f>INDEX(products!$A$1:$G$49,MATCH('orders '!$D670,products!$A$1:$A$49,0),MATCH('orders '!L$1,products!$A$1:$G$1,0))</f>
        <v>27.484999999999996</v>
      </c>
      <c r="M670" s="8">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IF(_xlfn.XLOOKUP('orders '!C671,customers!$A$1:$A$1001,customers!$C$1:$C$1001,,0)=0,"",_xlfn.XLOOKUP('orders '!C671,customers!$A$1:$A$1001,customers!$C$1:$C$1001,,0))</f>
        <v>ftourryil@google.de</v>
      </c>
      <c r="H671" s="2" t="str">
        <f>_xlfn.XLOOKUP('orders '!C671,customers!$A$1:$A$1001,customers!$G$1:$G$1001,,0)</f>
        <v>United States</v>
      </c>
      <c r="I671" t="str">
        <f>INDEX(products!$A$1:$G$49,MATCH('orders '!$D671,products!$A$1:$A$49,0),MATCH('orders '!I$1,products!$A$1:$G$1,0))</f>
        <v>Lib</v>
      </c>
      <c r="J671" t="str">
        <f>INDEX(products!$A$1:$G$49,MATCH('orders '!$D671,products!$A$1:$A$49,0),MATCH('orders '!J$1,products!$A$1:$G$1,0))</f>
        <v>M</v>
      </c>
      <c r="K671" s="6">
        <f>INDEX(products!$A$1:$G$49,MATCH('orders '!$D671,products!$A$1:$A$49,0),MATCH('orders '!K$1,products!$A$1:$G$1,0))</f>
        <v>2.5</v>
      </c>
      <c r="L671" s="8">
        <f>INDEX(products!$A$1:$G$49,MATCH('orders '!$D671,products!$A$1:$A$49,0),MATCH('orders '!L$1,products!$A$1:$G$1,0))</f>
        <v>33.464999999999996</v>
      </c>
      <c r="M671" s="8">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IF(_xlfn.XLOOKUP('orders '!C672,customers!$A$1:$A$1001,customers!$C$1:$C$1001,,0)=0,"",_xlfn.XLOOKUP('orders '!C672,customers!$A$1:$A$1001,customers!$C$1:$C$1001,,0))</f>
        <v>cweatherallim@toplist.cz</v>
      </c>
      <c r="H672" s="2" t="str">
        <f>_xlfn.XLOOKUP('orders '!C672,customers!$A$1:$A$1001,customers!$G$1:$G$1001,,0)</f>
        <v>United States</v>
      </c>
      <c r="I672" t="str">
        <f>INDEX(products!$A$1:$G$49,MATCH('orders '!$D672,products!$A$1:$A$49,0),MATCH('orders '!I$1,products!$A$1:$G$1,0))</f>
        <v>Lib</v>
      </c>
      <c r="J672" t="str">
        <f>INDEX(products!$A$1:$G$49,MATCH('orders '!$D672,products!$A$1:$A$49,0),MATCH('orders '!J$1,products!$A$1:$G$1,0))</f>
        <v>M</v>
      </c>
      <c r="K672" s="6">
        <f>INDEX(products!$A$1:$G$49,MATCH('orders '!$D672,products!$A$1:$A$49,0),MATCH('orders '!K$1,products!$A$1:$G$1,0))</f>
        <v>0.2</v>
      </c>
      <c r="L672" s="8">
        <f>INDEX(products!$A$1:$G$49,MATCH('orders '!$D672,products!$A$1:$A$49,0),MATCH('orders '!L$1,products!$A$1:$G$1,0))</f>
        <v>4.3650000000000002</v>
      </c>
      <c r="M672" s="8">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IF(_xlfn.XLOOKUP('orders '!C673,customers!$A$1:$A$1001,customers!$C$1:$C$1001,,0)=0,"",_xlfn.XLOOKUP('orders '!C673,customers!$A$1:$A$1001,customers!$C$1:$C$1001,,0))</f>
        <v>gheindrickin@usda.gov</v>
      </c>
      <c r="H673" s="2" t="str">
        <f>_xlfn.XLOOKUP('orders '!C673,customers!$A$1:$A$1001,customers!$G$1:$G$1001,,0)</f>
        <v>United States</v>
      </c>
      <c r="I673" t="str">
        <f>INDEX(products!$A$1:$G$49,MATCH('orders '!$D673,products!$A$1:$A$49,0),MATCH('orders '!I$1,products!$A$1:$G$1,0))</f>
        <v>Rob</v>
      </c>
      <c r="J673" t="str">
        <f>INDEX(products!$A$1:$G$49,MATCH('orders '!$D673,products!$A$1:$A$49,0),MATCH('orders '!J$1,products!$A$1:$G$1,0))</f>
        <v>L</v>
      </c>
      <c r="K673" s="6">
        <f>INDEX(products!$A$1:$G$49,MATCH('orders '!$D673,products!$A$1:$A$49,0),MATCH('orders '!K$1,products!$A$1:$G$1,0))</f>
        <v>1</v>
      </c>
      <c r="L673" s="8">
        <f>INDEX(products!$A$1:$G$49,MATCH('orders '!$D673,products!$A$1:$A$49,0),MATCH('orders '!L$1,products!$A$1:$G$1,0))</f>
        <v>11.95</v>
      </c>
      <c r="M673" s="8">
        <f t="shared" si="30"/>
        <v>59.75</v>
      </c>
      <c r="N673" t="str">
        <f t="shared" si="31"/>
        <v>Robusta</v>
      </c>
      <c r="O673" t="str">
        <f t="shared" si="32"/>
        <v>Light</v>
      </c>
      <c r="P673" t="str">
        <f>_xlfn.XLOOKUP(Table1[[#This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IF(_xlfn.XLOOKUP('orders '!C674,customers!$A$1:$A$1001,customers!$C$1:$C$1001,,0)=0,"",_xlfn.XLOOKUP('orders '!C674,customers!$A$1:$A$1001,customers!$C$1:$C$1001,,0))</f>
        <v>limasonio@discuz.net</v>
      </c>
      <c r="H674" s="2" t="str">
        <f>_xlfn.XLOOKUP('orders '!C674,customers!$A$1:$A$1001,customers!$G$1:$G$1001,,0)</f>
        <v>United States</v>
      </c>
      <c r="I674" t="str">
        <f>INDEX(products!$A$1:$G$49,MATCH('orders '!$D674,products!$A$1:$A$49,0),MATCH('orders '!I$1,products!$A$1:$G$1,0))</f>
        <v>Lib</v>
      </c>
      <c r="J674" t="str">
        <f>INDEX(products!$A$1:$G$49,MATCH('orders '!$D674,products!$A$1:$A$49,0),MATCH('orders '!J$1,products!$A$1:$G$1,0))</f>
        <v>M</v>
      </c>
      <c r="K674" s="6">
        <f>INDEX(products!$A$1:$G$49,MATCH('orders '!$D674,products!$A$1:$A$49,0),MATCH('orders '!K$1,products!$A$1:$G$1,0))</f>
        <v>0.5</v>
      </c>
      <c r="L674" s="8">
        <f>INDEX(products!$A$1:$G$49,MATCH('orders '!$D674,products!$A$1:$A$49,0),MATCH('orders '!L$1,products!$A$1:$G$1,0))</f>
        <v>8.73</v>
      </c>
      <c r="M674" s="8">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IF(_xlfn.XLOOKUP('orders '!C675,customers!$A$1:$A$1001,customers!$C$1:$C$1001,,0)=0,"",_xlfn.XLOOKUP('orders '!C675,customers!$A$1:$A$1001,customers!$C$1:$C$1001,,0))</f>
        <v>hsaillip@odnoklassniki.ru</v>
      </c>
      <c r="H675" s="2" t="str">
        <f>_xlfn.XLOOKUP('orders '!C675,customers!$A$1:$A$1001,customers!$G$1:$G$1001,,0)</f>
        <v>United States</v>
      </c>
      <c r="I675" t="str">
        <f>INDEX(products!$A$1:$G$49,MATCH('orders '!$D675,products!$A$1:$A$49,0),MATCH('orders '!I$1,products!$A$1:$G$1,0))</f>
        <v>Exc</v>
      </c>
      <c r="J675" t="str">
        <f>INDEX(products!$A$1:$G$49,MATCH('orders '!$D675,products!$A$1:$A$49,0),MATCH('orders '!J$1,products!$A$1:$G$1,0))</f>
        <v>M</v>
      </c>
      <c r="K675" s="6">
        <f>INDEX(products!$A$1:$G$49,MATCH('orders '!$D675,products!$A$1:$A$49,0),MATCH('orders '!K$1,products!$A$1:$G$1,0))</f>
        <v>1</v>
      </c>
      <c r="L675" s="8">
        <f>INDEX(products!$A$1:$G$49,MATCH('orders '!$D675,products!$A$1:$A$49,0),MATCH('orders '!L$1,products!$A$1:$G$1,0))</f>
        <v>13.75</v>
      </c>
      <c r="M675" s="8">
        <f t="shared" si="30"/>
        <v>82.5</v>
      </c>
      <c r="N675" t="str">
        <f t="shared" si="31"/>
        <v>Excelsa</v>
      </c>
      <c r="O675" t="str">
        <f t="shared" si="32"/>
        <v>Medium</v>
      </c>
      <c r="P675" t="str">
        <f>_xlfn.XLOOKUP(Table1[[#This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IF(_xlfn.XLOOKUP('orders '!C676,customers!$A$1:$A$1001,customers!$C$1:$C$1001,,0)=0,"",_xlfn.XLOOKUP('orders '!C676,customers!$A$1:$A$1001,customers!$C$1:$C$1001,,0))</f>
        <v>hlarvoriq@last.fm</v>
      </c>
      <c r="H676" s="2" t="str">
        <f>_xlfn.XLOOKUP('orders '!C676,customers!$A$1:$A$1001,customers!$G$1:$G$1001,,0)</f>
        <v>United States</v>
      </c>
      <c r="I676" t="str">
        <f>INDEX(products!$A$1:$G$49,MATCH('orders '!$D676,products!$A$1:$A$49,0),MATCH('orders '!I$1,products!$A$1:$G$1,0))</f>
        <v>Ara</v>
      </c>
      <c r="J676" t="str">
        <f>INDEX(products!$A$1:$G$49,MATCH('orders '!$D676,products!$A$1:$A$49,0),MATCH('orders '!J$1,products!$A$1:$G$1,0))</f>
        <v>L</v>
      </c>
      <c r="K676" s="6">
        <f>INDEX(products!$A$1:$G$49,MATCH('orders '!$D676,products!$A$1:$A$49,0),MATCH('orders '!K$1,products!$A$1:$G$1,0))</f>
        <v>2.5</v>
      </c>
      <c r="L676" s="8">
        <f>INDEX(products!$A$1:$G$49,MATCH('orders '!$D676,products!$A$1:$A$49,0),MATCH('orders '!L$1,products!$A$1:$G$1,0))</f>
        <v>29.784999999999997</v>
      </c>
      <c r="M676" s="8">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IF(_xlfn.XLOOKUP('orders '!C677,customers!$A$1:$A$1001,customers!$C$1:$C$1001,,0)=0,"",_xlfn.XLOOKUP('orders '!C677,customers!$A$1:$A$1001,customers!$C$1:$C$1001,,0))</f>
        <v/>
      </c>
      <c r="H677" s="2" t="str">
        <f>_xlfn.XLOOKUP('orders '!C677,customers!$A$1:$A$1001,customers!$G$1:$G$1001,,0)</f>
        <v>United States</v>
      </c>
      <c r="I677" t="str">
        <f>INDEX(products!$A$1:$G$49,MATCH('orders '!$D677,products!$A$1:$A$49,0),MATCH('orders '!I$1,products!$A$1:$G$1,0))</f>
        <v>Lib</v>
      </c>
      <c r="J677" t="str">
        <f>INDEX(products!$A$1:$G$49,MATCH('orders '!$D677,products!$A$1:$A$49,0),MATCH('orders '!J$1,products!$A$1:$G$1,0))</f>
        <v>D</v>
      </c>
      <c r="K677" s="6">
        <f>INDEX(products!$A$1:$G$49,MATCH('orders '!$D677,products!$A$1:$A$49,0),MATCH('orders '!K$1,products!$A$1:$G$1,0))</f>
        <v>2.5</v>
      </c>
      <c r="L677" s="8">
        <f>INDEX(products!$A$1:$G$49,MATCH('orders '!$D677,products!$A$1:$A$49,0),MATCH('orders '!L$1,products!$A$1:$G$1,0))</f>
        <v>29.784999999999997</v>
      </c>
      <c r="M677" s="8">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IF(_xlfn.XLOOKUP('orders '!C678,customers!$A$1:$A$1001,customers!$C$1:$C$1001,,0)=0,"",_xlfn.XLOOKUP('orders '!C678,customers!$A$1:$A$1001,customers!$C$1:$C$1001,,0))</f>
        <v/>
      </c>
      <c r="H678" s="2" t="str">
        <f>_xlfn.XLOOKUP('orders '!C678,customers!$A$1:$A$1001,customers!$G$1:$G$1001,,0)</f>
        <v>United States</v>
      </c>
      <c r="I678" t="str">
        <f>INDEX(products!$A$1:$G$49,MATCH('orders '!$D678,products!$A$1:$A$49,0),MATCH('orders '!I$1,products!$A$1:$G$1,0))</f>
        <v>Lib</v>
      </c>
      <c r="J678" t="str">
        <f>INDEX(products!$A$1:$G$49,MATCH('orders '!$D678,products!$A$1:$A$49,0),MATCH('orders '!J$1,products!$A$1:$G$1,0))</f>
        <v>L</v>
      </c>
      <c r="K678" s="6">
        <f>INDEX(products!$A$1:$G$49,MATCH('orders '!$D678,products!$A$1:$A$49,0),MATCH('orders '!K$1,products!$A$1:$G$1,0))</f>
        <v>0.5</v>
      </c>
      <c r="L678" s="8">
        <f>INDEX(products!$A$1:$G$49,MATCH('orders '!$D678,products!$A$1:$A$49,0),MATCH('orders '!L$1,products!$A$1:$G$1,0))</f>
        <v>9.51</v>
      </c>
      <c r="M678" s="8">
        <f t="shared" si="30"/>
        <v>47.55</v>
      </c>
      <c r="N678" t="str">
        <f t="shared" si="31"/>
        <v>Liberica</v>
      </c>
      <c r="O678" t="str">
        <f t="shared" si="32"/>
        <v>Light</v>
      </c>
      <c r="P678" t="str">
        <f>_xlfn.XLOOKUP(Table1[[#This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IF(_xlfn.XLOOKUP('orders '!C679,customers!$A$1:$A$1001,customers!$C$1:$C$1001,,0)=0,"",_xlfn.XLOOKUP('orders '!C679,customers!$A$1:$A$1001,customers!$C$1:$C$1001,,0))</f>
        <v>cpenwardenit@mlb.com</v>
      </c>
      <c r="H679" s="2" t="str">
        <f>_xlfn.XLOOKUP('orders '!C679,customers!$A$1:$A$1001,customers!$G$1:$G$1001,,0)</f>
        <v>Ireland</v>
      </c>
      <c r="I679" t="str">
        <f>INDEX(products!$A$1:$G$49,MATCH('orders '!$D679,products!$A$1:$A$49,0),MATCH('orders '!I$1,products!$A$1:$G$1,0))</f>
        <v>Lib</v>
      </c>
      <c r="J679" t="str">
        <f>INDEX(products!$A$1:$G$49,MATCH('orders '!$D679,products!$A$1:$A$49,0),MATCH('orders '!J$1,products!$A$1:$G$1,0))</f>
        <v>M</v>
      </c>
      <c r="K679" s="6">
        <f>INDEX(products!$A$1:$G$49,MATCH('orders '!$D679,products!$A$1:$A$49,0),MATCH('orders '!K$1,products!$A$1:$G$1,0))</f>
        <v>0.5</v>
      </c>
      <c r="L679" s="8">
        <f>INDEX(products!$A$1:$G$49,MATCH('orders '!$D679,products!$A$1:$A$49,0),MATCH('orders '!L$1,products!$A$1:$G$1,0))</f>
        <v>8.73</v>
      </c>
      <c r="M679" s="8">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IF(_xlfn.XLOOKUP('orders '!C680,customers!$A$1:$A$1001,customers!$C$1:$C$1001,,0)=0,"",_xlfn.XLOOKUP('orders '!C680,customers!$A$1:$A$1001,customers!$C$1:$C$1001,,0))</f>
        <v>mmiddisiu@dmoz.org</v>
      </c>
      <c r="H680" s="2" t="str">
        <f>_xlfn.XLOOKUP('orders '!C680,customers!$A$1:$A$1001,customers!$G$1:$G$1001,,0)</f>
        <v>United States</v>
      </c>
      <c r="I680" t="str">
        <f>INDEX(products!$A$1:$G$49,MATCH('orders '!$D680,products!$A$1:$A$49,0),MATCH('orders '!I$1,products!$A$1:$G$1,0))</f>
        <v>Ara</v>
      </c>
      <c r="J680" t="str">
        <f>INDEX(products!$A$1:$G$49,MATCH('orders '!$D680,products!$A$1:$A$49,0),MATCH('orders '!J$1,products!$A$1:$G$1,0))</f>
        <v>L</v>
      </c>
      <c r="K680" s="6">
        <f>INDEX(products!$A$1:$G$49,MATCH('orders '!$D680,products!$A$1:$A$49,0),MATCH('orders '!K$1,products!$A$1:$G$1,0))</f>
        <v>2.5</v>
      </c>
      <c r="L680" s="8">
        <f>INDEX(products!$A$1:$G$49,MATCH('orders '!$D680,products!$A$1:$A$49,0),MATCH('orders '!L$1,products!$A$1:$G$1,0))</f>
        <v>29.784999999999997</v>
      </c>
      <c r="M680" s="8">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IF(_xlfn.XLOOKUP('orders '!C681,customers!$A$1:$A$1001,customers!$C$1:$C$1001,,0)=0,"",_xlfn.XLOOKUP('orders '!C681,customers!$A$1:$A$1001,customers!$C$1:$C$1001,,0))</f>
        <v>avairowiv@studiopress.com</v>
      </c>
      <c r="H681" s="2" t="str">
        <f>_xlfn.XLOOKUP('orders '!C681,customers!$A$1:$A$1001,customers!$G$1:$G$1001,,0)</f>
        <v>United Kingdom</v>
      </c>
      <c r="I681" t="str">
        <f>INDEX(products!$A$1:$G$49,MATCH('orders '!$D681,products!$A$1:$A$49,0),MATCH('orders '!I$1,products!$A$1:$G$1,0))</f>
        <v>Rob</v>
      </c>
      <c r="J681" t="str">
        <f>INDEX(products!$A$1:$G$49,MATCH('orders '!$D681,products!$A$1:$A$49,0),MATCH('orders '!J$1,products!$A$1:$G$1,0))</f>
        <v>L</v>
      </c>
      <c r="K681" s="6">
        <f>INDEX(products!$A$1:$G$49,MATCH('orders '!$D681,products!$A$1:$A$49,0),MATCH('orders '!K$1,products!$A$1:$G$1,0))</f>
        <v>2.5</v>
      </c>
      <c r="L681" s="8">
        <f>INDEX(products!$A$1:$G$49,MATCH('orders '!$D681,products!$A$1:$A$49,0),MATCH('orders '!L$1,products!$A$1:$G$1,0))</f>
        <v>27.484999999999996</v>
      </c>
      <c r="M681" s="8">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IF(_xlfn.XLOOKUP('orders '!C682,customers!$A$1:$A$1001,customers!$C$1:$C$1001,,0)=0,"",_xlfn.XLOOKUP('orders '!C682,customers!$A$1:$A$1001,customers!$C$1:$C$1001,,0))</f>
        <v>agoldieiw@goo.gl</v>
      </c>
      <c r="H682" s="2" t="str">
        <f>_xlfn.XLOOKUP('orders '!C682,customers!$A$1:$A$1001,customers!$G$1:$G$1001,,0)</f>
        <v>United States</v>
      </c>
      <c r="I682" t="str">
        <f>INDEX(products!$A$1:$G$49,MATCH('orders '!$D682,products!$A$1:$A$49,0),MATCH('orders '!I$1,products!$A$1:$G$1,0))</f>
        <v>Ara</v>
      </c>
      <c r="J682" t="str">
        <f>INDEX(products!$A$1:$G$49,MATCH('orders '!$D682,products!$A$1:$A$49,0),MATCH('orders '!J$1,products!$A$1:$G$1,0))</f>
        <v>M</v>
      </c>
      <c r="K682" s="6">
        <f>INDEX(products!$A$1:$G$49,MATCH('orders '!$D682,products!$A$1:$A$49,0),MATCH('orders '!K$1,products!$A$1:$G$1,0))</f>
        <v>1</v>
      </c>
      <c r="L682" s="8">
        <f>INDEX(products!$A$1:$G$49,MATCH('orders '!$D682,products!$A$1:$A$49,0),MATCH('orders '!L$1,products!$A$1:$G$1,0))</f>
        <v>11.25</v>
      </c>
      <c r="M682" s="8">
        <f t="shared" si="30"/>
        <v>56.25</v>
      </c>
      <c r="N682" t="str">
        <f t="shared" si="31"/>
        <v>Arabica</v>
      </c>
      <c r="O682" t="str">
        <f t="shared" si="32"/>
        <v>Medium</v>
      </c>
      <c r="P682" t="str">
        <f>_xlfn.XLOOKUP(Table1[[#This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IF(_xlfn.XLOOKUP('orders '!C683,customers!$A$1:$A$1001,customers!$C$1:$C$1001,,0)=0,"",_xlfn.XLOOKUP('orders '!C683,customers!$A$1:$A$1001,customers!$C$1:$C$1001,,0))</f>
        <v>nayrisix@t-online.de</v>
      </c>
      <c r="H683" s="2" t="str">
        <f>_xlfn.XLOOKUP('orders '!C683,customers!$A$1:$A$1001,customers!$G$1:$G$1001,,0)</f>
        <v>United Kingdom</v>
      </c>
      <c r="I683" t="str">
        <f>INDEX(products!$A$1:$G$49,MATCH('orders '!$D683,products!$A$1:$A$49,0),MATCH('orders '!I$1,products!$A$1:$G$1,0))</f>
        <v>Lib</v>
      </c>
      <c r="J683" t="str">
        <f>INDEX(products!$A$1:$G$49,MATCH('orders '!$D683,products!$A$1:$A$49,0),MATCH('orders '!J$1,products!$A$1:$G$1,0))</f>
        <v>L</v>
      </c>
      <c r="K683" s="6">
        <f>INDEX(products!$A$1:$G$49,MATCH('orders '!$D683,products!$A$1:$A$49,0),MATCH('orders '!K$1,products!$A$1:$G$1,0))</f>
        <v>0.2</v>
      </c>
      <c r="L683" s="8">
        <f>INDEX(products!$A$1:$G$49,MATCH('orders '!$D683,products!$A$1:$A$49,0),MATCH('orders '!L$1,products!$A$1:$G$1,0))</f>
        <v>4.7549999999999999</v>
      </c>
      <c r="M683" s="8">
        <f t="shared" si="30"/>
        <v>9.51</v>
      </c>
      <c r="N683" t="str">
        <f t="shared" si="31"/>
        <v>Liberica</v>
      </c>
      <c r="O683" t="str">
        <f t="shared" si="32"/>
        <v>Light</v>
      </c>
      <c r="P683" t="str">
        <f>_xlfn.XLOOKUP(Table1[[#This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IF(_xlfn.XLOOKUP('orders '!C684,customers!$A$1:$A$1001,customers!$C$1:$C$1001,,0)=0,"",_xlfn.XLOOKUP('orders '!C684,customers!$A$1:$A$1001,customers!$C$1:$C$1001,,0))</f>
        <v>lbenediktovichiy@wunderground.com</v>
      </c>
      <c r="H684" s="2" t="str">
        <f>_xlfn.XLOOKUP('orders '!C684,customers!$A$1:$A$1001,customers!$G$1:$G$1001,,0)</f>
        <v>United States</v>
      </c>
      <c r="I684" t="str">
        <f>INDEX(products!$A$1:$G$49,MATCH('orders '!$D684,products!$A$1:$A$49,0),MATCH('orders '!I$1,products!$A$1:$G$1,0))</f>
        <v>Exc</v>
      </c>
      <c r="J684" t="str">
        <f>INDEX(products!$A$1:$G$49,MATCH('orders '!$D684,products!$A$1:$A$49,0),MATCH('orders '!J$1,products!$A$1:$G$1,0))</f>
        <v>M</v>
      </c>
      <c r="K684" s="6">
        <f>INDEX(products!$A$1:$G$49,MATCH('orders '!$D684,products!$A$1:$A$49,0),MATCH('orders '!K$1,products!$A$1:$G$1,0))</f>
        <v>0.2</v>
      </c>
      <c r="L684" s="8">
        <f>INDEX(products!$A$1:$G$49,MATCH('orders '!$D684,products!$A$1:$A$49,0),MATCH('orders '!L$1,products!$A$1:$G$1,0))</f>
        <v>4.125</v>
      </c>
      <c r="M684" s="8">
        <f t="shared" si="30"/>
        <v>8.25</v>
      </c>
      <c r="N684" t="str">
        <f t="shared" si="31"/>
        <v>Excelsa</v>
      </c>
      <c r="O684" t="str">
        <f t="shared" si="32"/>
        <v>Medium</v>
      </c>
      <c r="P684" t="str">
        <f>_xlfn.XLOOKUP(Table1[[#This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IF(_xlfn.XLOOKUP('orders '!C685,customers!$A$1:$A$1001,customers!$C$1:$C$1001,,0)=0,"",_xlfn.XLOOKUP('orders '!C685,customers!$A$1:$A$1001,customers!$C$1:$C$1001,,0))</f>
        <v>tjacobovitziz@cbc.ca</v>
      </c>
      <c r="H685" s="2" t="str">
        <f>_xlfn.XLOOKUP('orders '!C685,customers!$A$1:$A$1001,customers!$G$1:$G$1001,,0)</f>
        <v>United States</v>
      </c>
      <c r="I685" t="str">
        <f>INDEX(products!$A$1:$G$49,MATCH('orders '!$D685,products!$A$1:$A$49,0),MATCH('orders '!I$1,products!$A$1:$G$1,0))</f>
        <v>Lib</v>
      </c>
      <c r="J685" t="str">
        <f>INDEX(products!$A$1:$G$49,MATCH('orders '!$D685,products!$A$1:$A$49,0),MATCH('orders '!J$1,products!$A$1:$G$1,0))</f>
        <v>D</v>
      </c>
      <c r="K685" s="6">
        <f>INDEX(products!$A$1:$G$49,MATCH('orders '!$D685,products!$A$1:$A$49,0),MATCH('orders '!K$1,products!$A$1:$G$1,0))</f>
        <v>0.5</v>
      </c>
      <c r="L685" s="8">
        <f>INDEX(products!$A$1:$G$49,MATCH('orders '!$D685,products!$A$1:$A$49,0),MATCH('orders '!L$1,products!$A$1:$G$1,0))</f>
        <v>7.77</v>
      </c>
      <c r="M685" s="8">
        <f t="shared" si="30"/>
        <v>46.62</v>
      </c>
      <c r="N685" t="str">
        <f t="shared" si="31"/>
        <v>Liberica</v>
      </c>
      <c r="O685" t="str">
        <f t="shared" si="32"/>
        <v>Dark</v>
      </c>
      <c r="P685" t="str">
        <f>_xlfn.XLOOKUP(Table1[[#This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IF(_xlfn.XLOOKUP('orders '!C686,customers!$A$1:$A$1001,customers!$C$1:$C$1001,,0)=0,"",_xlfn.XLOOKUP('orders '!C686,customers!$A$1:$A$1001,customers!$C$1:$C$1001,,0))</f>
        <v/>
      </c>
      <c r="H686" s="2" t="str">
        <f>_xlfn.XLOOKUP('orders '!C686,customers!$A$1:$A$1001,customers!$G$1:$G$1001,,0)</f>
        <v>United States</v>
      </c>
      <c r="I686" t="str">
        <f>INDEX(products!$A$1:$G$49,MATCH('orders '!$D686,products!$A$1:$A$49,0),MATCH('orders '!I$1,products!$A$1:$G$1,0))</f>
        <v>Rob</v>
      </c>
      <c r="J686" t="str">
        <f>INDEX(products!$A$1:$G$49,MATCH('orders '!$D686,products!$A$1:$A$49,0),MATCH('orders '!J$1,products!$A$1:$G$1,0))</f>
        <v>L</v>
      </c>
      <c r="K686" s="6">
        <f>INDEX(products!$A$1:$G$49,MATCH('orders '!$D686,products!$A$1:$A$49,0),MATCH('orders '!K$1,products!$A$1:$G$1,0))</f>
        <v>1</v>
      </c>
      <c r="L686" s="8">
        <f>INDEX(products!$A$1:$G$49,MATCH('orders '!$D686,products!$A$1:$A$49,0),MATCH('orders '!L$1,products!$A$1:$G$1,0))</f>
        <v>11.95</v>
      </c>
      <c r="M686" s="8">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IF(_xlfn.XLOOKUP('orders '!C687,customers!$A$1:$A$1001,customers!$C$1:$C$1001,,0)=0,"",_xlfn.XLOOKUP('orders '!C687,customers!$A$1:$A$1001,customers!$C$1:$C$1001,,0))</f>
        <v>jdruittj1@feedburner.com</v>
      </c>
      <c r="H687" s="2" t="str">
        <f>_xlfn.XLOOKUP('orders '!C687,customers!$A$1:$A$1001,customers!$G$1:$G$1001,,0)</f>
        <v>United States</v>
      </c>
      <c r="I687" t="str">
        <f>INDEX(products!$A$1:$G$49,MATCH('orders '!$D687,products!$A$1:$A$49,0),MATCH('orders '!I$1,products!$A$1:$G$1,0))</f>
        <v>Lib</v>
      </c>
      <c r="J687" t="str">
        <f>INDEX(products!$A$1:$G$49,MATCH('orders '!$D687,products!$A$1:$A$49,0),MATCH('orders '!J$1,products!$A$1:$G$1,0))</f>
        <v>L</v>
      </c>
      <c r="K687" s="6">
        <f>INDEX(products!$A$1:$G$49,MATCH('orders '!$D687,products!$A$1:$A$49,0),MATCH('orders '!K$1,products!$A$1:$G$1,0))</f>
        <v>2.5</v>
      </c>
      <c r="L687" s="8">
        <f>INDEX(products!$A$1:$G$49,MATCH('orders '!$D687,products!$A$1:$A$49,0),MATCH('orders '!L$1,products!$A$1:$G$1,0))</f>
        <v>36.454999999999998</v>
      </c>
      <c r="M687" s="8">
        <f t="shared" si="30"/>
        <v>72.91</v>
      </c>
      <c r="N687" t="str">
        <f t="shared" si="31"/>
        <v>Liberica</v>
      </c>
      <c r="O687" t="str">
        <f t="shared" si="32"/>
        <v>Light</v>
      </c>
      <c r="P687" t="str">
        <f>_xlfn.XLOOKUP(Table1[[#This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IF(_xlfn.XLOOKUP('orders '!C688,customers!$A$1:$A$1001,customers!$C$1:$C$1001,,0)=0,"",_xlfn.XLOOKUP('orders '!C688,customers!$A$1:$A$1001,customers!$C$1:$C$1001,,0))</f>
        <v>dshortallj2@wikipedia.org</v>
      </c>
      <c r="H688" s="2" t="str">
        <f>_xlfn.XLOOKUP('orders '!C688,customers!$A$1:$A$1001,customers!$G$1:$G$1001,,0)</f>
        <v>United States</v>
      </c>
      <c r="I688" t="str">
        <f>INDEX(products!$A$1:$G$49,MATCH('orders '!$D688,products!$A$1:$A$49,0),MATCH('orders '!I$1,products!$A$1:$G$1,0))</f>
        <v>Rob</v>
      </c>
      <c r="J688" t="str">
        <f>INDEX(products!$A$1:$G$49,MATCH('orders '!$D688,products!$A$1:$A$49,0),MATCH('orders '!J$1,products!$A$1:$G$1,0))</f>
        <v>D</v>
      </c>
      <c r="K688" s="6">
        <f>INDEX(products!$A$1:$G$49,MATCH('orders '!$D688,products!$A$1:$A$49,0),MATCH('orders '!K$1,products!$A$1:$G$1,0))</f>
        <v>0.2</v>
      </c>
      <c r="L688" s="8">
        <f>INDEX(products!$A$1:$G$49,MATCH('orders '!$D688,products!$A$1:$A$49,0),MATCH('orders '!L$1,products!$A$1:$G$1,0))</f>
        <v>2.6849999999999996</v>
      </c>
      <c r="M688" s="8">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IF(_xlfn.XLOOKUP('orders '!C689,customers!$A$1:$A$1001,customers!$C$1:$C$1001,,0)=0,"",_xlfn.XLOOKUP('orders '!C689,customers!$A$1:$A$1001,customers!$C$1:$C$1001,,0))</f>
        <v>wcottierj3@cafepress.com</v>
      </c>
      <c r="H689" s="2" t="str">
        <f>_xlfn.XLOOKUP('orders '!C689,customers!$A$1:$A$1001,customers!$G$1:$G$1001,,0)</f>
        <v>United States</v>
      </c>
      <c r="I689" t="str">
        <f>INDEX(products!$A$1:$G$49,MATCH('orders '!$D689,products!$A$1:$A$49,0),MATCH('orders '!I$1,products!$A$1:$G$1,0))</f>
        <v>Exc</v>
      </c>
      <c r="J689" t="str">
        <f>INDEX(products!$A$1:$G$49,MATCH('orders '!$D689,products!$A$1:$A$49,0),MATCH('orders '!J$1,products!$A$1:$G$1,0))</f>
        <v>M</v>
      </c>
      <c r="K689" s="6">
        <f>INDEX(products!$A$1:$G$49,MATCH('orders '!$D689,products!$A$1:$A$49,0),MATCH('orders '!K$1,products!$A$1:$G$1,0))</f>
        <v>0.5</v>
      </c>
      <c r="L689" s="8">
        <f>INDEX(products!$A$1:$G$49,MATCH('orders '!$D689,products!$A$1:$A$49,0),MATCH('orders '!L$1,products!$A$1:$G$1,0))</f>
        <v>8.25</v>
      </c>
      <c r="M689" s="8">
        <f t="shared" si="30"/>
        <v>16.5</v>
      </c>
      <c r="N689" t="str">
        <f t="shared" si="31"/>
        <v>Excelsa</v>
      </c>
      <c r="O689" t="str">
        <f t="shared" si="32"/>
        <v>Medium</v>
      </c>
      <c r="P689" t="str">
        <f>_xlfn.XLOOKUP(Table1[[#This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IF(_xlfn.XLOOKUP('orders '!C690,customers!$A$1:$A$1001,customers!$C$1:$C$1001,,0)=0,"",_xlfn.XLOOKUP('orders '!C690,customers!$A$1:$A$1001,customers!$C$1:$C$1001,,0))</f>
        <v>kgrinstedj4@google.com.br</v>
      </c>
      <c r="H690" s="2" t="str">
        <f>_xlfn.XLOOKUP('orders '!C690,customers!$A$1:$A$1001,customers!$G$1:$G$1001,,0)</f>
        <v>Ireland</v>
      </c>
      <c r="I690" t="str">
        <f>INDEX(products!$A$1:$G$49,MATCH('orders '!$D690,products!$A$1:$A$49,0),MATCH('orders '!I$1,products!$A$1:$G$1,0))</f>
        <v>Ara</v>
      </c>
      <c r="J690" t="str">
        <f>INDEX(products!$A$1:$G$49,MATCH('orders '!$D690,products!$A$1:$A$49,0),MATCH('orders '!J$1,products!$A$1:$G$1,0))</f>
        <v>L</v>
      </c>
      <c r="K690" s="6">
        <f>INDEX(products!$A$1:$G$49,MATCH('orders '!$D690,products!$A$1:$A$49,0),MATCH('orders '!K$1,products!$A$1:$G$1,0))</f>
        <v>1</v>
      </c>
      <c r="L690" s="8">
        <f>INDEX(products!$A$1:$G$49,MATCH('orders '!$D690,products!$A$1:$A$49,0),MATCH('orders '!L$1,products!$A$1:$G$1,0))</f>
        <v>12.95</v>
      </c>
      <c r="M690" s="8">
        <f t="shared" si="30"/>
        <v>64.75</v>
      </c>
      <c r="N690" t="str">
        <f t="shared" si="31"/>
        <v>Arabica</v>
      </c>
      <c r="O690" t="str">
        <f t="shared" si="32"/>
        <v>Light</v>
      </c>
      <c r="P690" t="str">
        <f>_xlfn.XLOOKUP(Table1[[#This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IF(_xlfn.XLOOKUP('orders '!C691,customers!$A$1:$A$1001,customers!$C$1:$C$1001,,0)=0,"",_xlfn.XLOOKUP('orders '!C691,customers!$A$1:$A$1001,customers!$C$1:$C$1001,,0))</f>
        <v>dskynerj5@hubpages.com</v>
      </c>
      <c r="H691" s="2" t="str">
        <f>_xlfn.XLOOKUP('orders '!C691,customers!$A$1:$A$1001,customers!$G$1:$G$1001,,0)</f>
        <v>United States</v>
      </c>
      <c r="I691" t="str">
        <f>INDEX(products!$A$1:$G$49,MATCH('orders '!$D691,products!$A$1:$A$49,0),MATCH('orders '!I$1,products!$A$1:$G$1,0))</f>
        <v>Ara</v>
      </c>
      <c r="J691" t="str">
        <f>INDEX(products!$A$1:$G$49,MATCH('orders '!$D691,products!$A$1:$A$49,0),MATCH('orders '!J$1,products!$A$1:$G$1,0))</f>
        <v>M</v>
      </c>
      <c r="K691" s="6">
        <f>INDEX(products!$A$1:$G$49,MATCH('orders '!$D691,products!$A$1:$A$49,0),MATCH('orders '!K$1,products!$A$1:$G$1,0))</f>
        <v>0.5</v>
      </c>
      <c r="L691" s="8">
        <f>INDEX(products!$A$1:$G$49,MATCH('orders '!$D691,products!$A$1:$A$49,0),MATCH('orders '!L$1,products!$A$1:$G$1,0))</f>
        <v>6.75</v>
      </c>
      <c r="M691" s="8">
        <f t="shared" si="30"/>
        <v>33.75</v>
      </c>
      <c r="N691" t="str">
        <f t="shared" si="31"/>
        <v>Arabica</v>
      </c>
      <c r="O691" t="str">
        <f t="shared" si="32"/>
        <v>Medium</v>
      </c>
      <c r="P691" t="str">
        <f>_xlfn.XLOOKUP(Table1[[#This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IF(_xlfn.XLOOKUP('orders '!C692,customers!$A$1:$A$1001,customers!$C$1:$C$1001,,0)=0,"",_xlfn.XLOOKUP('orders '!C692,customers!$A$1:$A$1001,customers!$C$1:$C$1001,,0))</f>
        <v/>
      </c>
      <c r="H692" s="2" t="str">
        <f>_xlfn.XLOOKUP('orders '!C692,customers!$A$1:$A$1001,customers!$G$1:$G$1001,,0)</f>
        <v>United States</v>
      </c>
      <c r="I692" t="str">
        <f>INDEX(products!$A$1:$G$49,MATCH('orders '!$D692,products!$A$1:$A$49,0),MATCH('orders '!I$1,products!$A$1:$G$1,0))</f>
        <v>Lib</v>
      </c>
      <c r="J692" t="str">
        <f>INDEX(products!$A$1:$G$49,MATCH('orders '!$D692,products!$A$1:$A$49,0),MATCH('orders '!J$1,products!$A$1:$G$1,0))</f>
        <v>D</v>
      </c>
      <c r="K692" s="6">
        <f>INDEX(products!$A$1:$G$49,MATCH('orders '!$D692,products!$A$1:$A$49,0),MATCH('orders '!K$1,products!$A$1:$G$1,0))</f>
        <v>2.5</v>
      </c>
      <c r="L692" s="8">
        <f>INDEX(products!$A$1:$G$49,MATCH('orders '!$D692,products!$A$1:$A$49,0),MATCH('orders '!L$1,products!$A$1:$G$1,0))</f>
        <v>29.784999999999997</v>
      </c>
      <c r="M692" s="8">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IF(_xlfn.XLOOKUP('orders '!C693,customers!$A$1:$A$1001,customers!$C$1:$C$1001,,0)=0,"",_xlfn.XLOOKUP('orders '!C693,customers!$A$1:$A$1001,customers!$C$1:$C$1001,,0))</f>
        <v>jdymokeje@prnewswire.com</v>
      </c>
      <c r="H693" s="2" t="str">
        <f>_xlfn.XLOOKUP('orders '!C693,customers!$A$1:$A$1001,customers!$G$1:$G$1001,,0)</f>
        <v>Ireland</v>
      </c>
      <c r="I693" t="str">
        <f>INDEX(products!$A$1:$G$49,MATCH('orders '!$D693,products!$A$1:$A$49,0),MATCH('orders '!I$1,products!$A$1:$G$1,0))</f>
        <v>Ara</v>
      </c>
      <c r="J693" t="str">
        <f>INDEX(products!$A$1:$G$49,MATCH('orders '!$D693,products!$A$1:$A$49,0),MATCH('orders '!J$1,products!$A$1:$G$1,0))</f>
        <v>M</v>
      </c>
      <c r="K693" s="6">
        <f>INDEX(products!$A$1:$G$49,MATCH('orders '!$D693,products!$A$1:$A$49,0),MATCH('orders '!K$1,products!$A$1:$G$1,0))</f>
        <v>1</v>
      </c>
      <c r="L693" s="8">
        <f>INDEX(products!$A$1:$G$49,MATCH('orders '!$D693,products!$A$1:$A$49,0),MATCH('orders '!L$1,products!$A$1:$G$1,0))</f>
        <v>11.25</v>
      </c>
      <c r="M693" s="8">
        <f t="shared" si="30"/>
        <v>22.5</v>
      </c>
      <c r="N693" t="str">
        <f t="shared" si="31"/>
        <v>Arabica</v>
      </c>
      <c r="O693" t="str">
        <f t="shared" si="32"/>
        <v>Medium</v>
      </c>
      <c r="P693" t="str">
        <f>_xlfn.XLOOKUP(Table1[[#This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IF(_xlfn.XLOOKUP('orders '!C694,customers!$A$1:$A$1001,customers!$C$1:$C$1001,,0)=0,"",_xlfn.XLOOKUP('orders '!C694,customers!$A$1:$A$1001,customers!$C$1:$C$1001,,0))</f>
        <v>aweinmannj8@shinystat.com</v>
      </c>
      <c r="H694" s="2" t="str">
        <f>_xlfn.XLOOKUP('orders '!C694,customers!$A$1:$A$1001,customers!$G$1:$G$1001,,0)</f>
        <v>United States</v>
      </c>
      <c r="I694" t="str">
        <f>INDEX(products!$A$1:$G$49,MATCH('orders '!$D694,products!$A$1:$A$49,0),MATCH('orders '!I$1,products!$A$1:$G$1,0))</f>
        <v>Lib</v>
      </c>
      <c r="J694" t="str">
        <f>INDEX(products!$A$1:$G$49,MATCH('orders '!$D694,products!$A$1:$A$49,0),MATCH('orders '!J$1,products!$A$1:$G$1,0))</f>
        <v>D</v>
      </c>
      <c r="K694" s="6">
        <f>INDEX(products!$A$1:$G$49,MATCH('orders '!$D694,products!$A$1:$A$49,0),MATCH('orders '!K$1,products!$A$1:$G$1,0))</f>
        <v>1</v>
      </c>
      <c r="L694" s="8">
        <f>INDEX(products!$A$1:$G$49,MATCH('orders '!$D694,products!$A$1:$A$49,0),MATCH('orders '!L$1,products!$A$1:$G$1,0))</f>
        <v>12.95</v>
      </c>
      <c r="M694" s="8">
        <f t="shared" si="30"/>
        <v>12.95</v>
      </c>
      <c r="N694" t="str">
        <f t="shared" si="31"/>
        <v>Liberica</v>
      </c>
      <c r="O694" t="str">
        <f t="shared" si="32"/>
        <v>Dark</v>
      </c>
      <c r="P694" t="str">
        <f>_xlfn.XLOOKUP(Table1[[#This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IF(_xlfn.XLOOKUP('orders '!C695,customers!$A$1:$A$1001,customers!$C$1:$C$1001,,0)=0,"",_xlfn.XLOOKUP('orders '!C695,customers!$A$1:$A$1001,customers!$C$1:$C$1001,,0))</f>
        <v>eandriessenj9@europa.eu</v>
      </c>
      <c r="H695" s="2" t="str">
        <f>_xlfn.XLOOKUP('orders '!C695,customers!$A$1:$A$1001,customers!$G$1:$G$1001,,0)</f>
        <v>United States</v>
      </c>
      <c r="I695" t="str">
        <f>INDEX(products!$A$1:$G$49,MATCH('orders '!$D695,products!$A$1:$A$49,0),MATCH('orders '!I$1,products!$A$1:$G$1,0))</f>
        <v>Ara</v>
      </c>
      <c r="J695" t="str">
        <f>INDEX(products!$A$1:$G$49,MATCH('orders '!$D695,products!$A$1:$A$49,0),MATCH('orders '!J$1,products!$A$1:$G$1,0))</f>
        <v>M</v>
      </c>
      <c r="K695" s="6">
        <f>INDEX(products!$A$1:$G$49,MATCH('orders '!$D695,products!$A$1:$A$49,0),MATCH('orders '!K$1,products!$A$1:$G$1,0))</f>
        <v>2.5</v>
      </c>
      <c r="L695" s="8">
        <f>INDEX(products!$A$1:$G$49,MATCH('orders '!$D695,products!$A$1:$A$49,0),MATCH('orders '!L$1,products!$A$1:$G$1,0))</f>
        <v>25.874999999999996</v>
      </c>
      <c r="M695" s="8">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IF(_xlfn.XLOOKUP('orders '!C696,customers!$A$1:$A$1001,customers!$C$1:$C$1001,,0)=0,"",_xlfn.XLOOKUP('orders '!C696,customers!$A$1:$A$1001,customers!$C$1:$C$1001,,0))</f>
        <v>rdeaconsonja@archive.org</v>
      </c>
      <c r="H696" s="2" t="str">
        <f>_xlfn.XLOOKUP('orders '!C696,customers!$A$1:$A$1001,customers!$G$1:$G$1001,,0)</f>
        <v>United States</v>
      </c>
      <c r="I696" t="str">
        <f>INDEX(products!$A$1:$G$49,MATCH('orders '!$D696,products!$A$1:$A$49,0),MATCH('orders '!I$1,products!$A$1:$G$1,0))</f>
        <v>Exc</v>
      </c>
      <c r="J696" t="str">
        <f>INDEX(products!$A$1:$G$49,MATCH('orders '!$D696,products!$A$1:$A$49,0),MATCH('orders '!J$1,products!$A$1:$G$1,0))</f>
        <v>D</v>
      </c>
      <c r="K696" s="6">
        <f>INDEX(products!$A$1:$G$49,MATCH('orders '!$D696,products!$A$1:$A$49,0),MATCH('orders '!K$1,products!$A$1:$G$1,0))</f>
        <v>0.5</v>
      </c>
      <c r="L696" s="8">
        <f>INDEX(products!$A$1:$G$49,MATCH('orders '!$D696,products!$A$1:$A$49,0),MATCH('orders '!L$1,products!$A$1:$G$1,0))</f>
        <v>7.29</v>
      </c>
      <c r="M696" s="8">
        <f t="shared" si="30"/>
        <v>36.450000000000003</v>
      </c>
      <c r="N696" t="str">
        <f t="shared" si="31"/>
        <v>Excelsa</v>
      </c>
      <c r="O696" t="str">
        <f t="shared" si="32"/>
        <v>Dark</v>
      </c>
      <c r="P696" t="str">
        <f>_xlfn.XLOOKUP(Table1[[#This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IF(_xlfn.XLOOKUP('orders '!C697,customers!$A$1:$A$1001,customers!$C$1:$C$1001,,0)=0,"",_xlfn.XLOOKUP('orders '!C697,customers!$A$1:$A$1001,customers!$C$1:$C$1001,,0))</f>
        <v>dcarojb@twitter.com</v>
      </c>
      <c r="H697" s="2" t="str">
        <f>_xlfn.XLOOKUP('orders '!C697,customers!$A$1:$A$1001,customers!$G$1:$G$1001,,0)</f>
        <v>United States</v>
      </c>
      <c r="I697" t="str">
        <f>INDEX(products!$A$1:$G$49,MATCH('orders '!$D697,products!$A$1:$A$49,0),MATCH('orders '!I$1,products!$A$1:$G$1,0))</f>
        <v>Lib</v>
      </c>
      <c r="J697" t="str">
        <f>INDEX(products!$A$1:$G$49,MATCH('orders '!$D697,products!$A$1:$A$49,0),MATCH('orders '!J$1,products!$A$1:$G$1,0))</f>
        <v>L</v>
      </c>
      <c r="K697" s="6">
        <f>INDEX(products!$A$1:$G$49,MATCH('orders '!$D697,products!$A$1:$A$49,0),MATCH('orders '!K$1,products!$A$1:$G$1,0))</f>
        <v>2.5</v>
      </c>
      <c r="L697" s="8">
        <f>INDEX(products!$A$1:$G$49,MATCH('orders '!$D697,products!$A$1:$A$49,0),MATCH('orders '!L$1,products!$A$1:$G$1,0))</f>
        <v>36.454999999999998</v>
      </c>
      <c r="M697" s="8">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IF(_xlfn.XLOOKUP('orders '!C698,customers!$A$1:$A$1001,customers!$C$1:$C$1001,,0)=0,"",_xlfn.XLOOKUP('orders '!C698,customers!$A$1:$A$1001,customers!$C$1:$C$1001,,0))</f>
        <v>jbluckjc@imageshack.us</v>
      </c>
      <c r="H698" s="2" t="str">
        <f>_xlfn.XLOOKUP('orders '!C698,customers!$A$1:$A$1001,customers!$G$1:$G$1001,,0)</f>
        <v>United States</v>
      </c>
      <c r="I698" t="str">
        <f>INDEX(products!$A$1:$G$49,MATCH('orders '!$D698,products!$A$1:$A$49,0),MATCH('orders '!I$1,products!$A$1:$G$1,0))</f>
        <v>Lib</v>
      </c>
      <c r="J698" t="str">
        <f>INDEX(products!$A$1:$G$49,MATCH('orders '!$D698,products!$A$1:$A$49,0),MATCH('orders '!J$1,products!$A$1:$G$1,0))</f>
        <v>D</v>
      </c>
      <c r="K698" s="6">
        <f>INDEX(products!$A$1:$G$49,MATCH('orders '!$D698,products!$A$1:$A$49,0),MATCH('orders '!K$1,products!$A$1:$G$1,0))</f>
        <v>0.5</v>
      </c>
      <c r="L698" s="8">
        <f>INDEX(products!$A$1:$G$49,MATCH('orders '!$D698,products!$A$1:$A$49,0),MATCH('orders '!L$1,products!$A$1:$G$1,0))</f>
        <v>7.77</v>
      </c>
      <c r="M698" s="8">
        <f t="shared" si="30"/>
        <v>31.08</v>
      </c>
      <c r="N698" t="str">
        <f t="shared" si="31"/>
        <v>Liberica</v>
      </c>
      <c r="O698" t="str">
        <f t="shared" si="32"/>
        <v>Dark</v>
      </c>
      <c r="P698" t="str">
        <f>_xlfn.XLOOKUP(Table1[[#This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IF(_xlfn.XLOOKUP('orders '!C699,customers!$A$1:$A$1001,customers!$C$1:$C$1001,,0)=0,"",_xlfn.XLOOKUP('orders '!C699,customers!$A$1:$A$1001,customers!$C$1:$C$1001,,0))</f>
        <v/>
      </c>
      <c r="H699" s="2" t="str">
        <f>_xlfn.XLOOKUP('orders '!C699,customers!$A$1:$A$1001,customers!$G$1:$G$1001,,0)</f>
        <v>Ireland</v>
      </c>
      <c r="I699" t="str">
        <f>INDEX(products!$A$1:$G$49,MATCH('orders '!$D699,products!$A$1:$A$49,0),MATCH('orders '!I$1,products!$A$1:$G$1,0))</f>
        <v>Ara</v>
      </c>
      <c r="J699" t="str">
        <f>INDEX(products!$A$1:$G$49,MATCH('orders '!$D699,products!$A$1:$A$49,0),MATCH('orders '!J$1,products!$A$1:$G$1,0))</f>
        <v>M</v>
      </c>
      <c r="K699" s="6">
        <f>INDEX(products!$A$1:$G$49,MATCH('orders '!$D699,products!$A$1:$A$49,0),MATCH('orders '!K$1,products!$A$1:$G$1,0))</f>
        <v>0.5</v>
      </c>
      <c r="L699" s="8">
        <f>INDEX(products!$A$1:$G$49,MATCH('orders '!$D699,products!$A$1:$A$49,0),MATCH('orders '!L$1,products!$A$1:$G$1,0))</f>
        <v>6.75</v>
      </c>
      <c r="M699" s="8">
        <f t="shared" si="30"/>
        <v>20.25</v>
      </c>
      <c r="N699" t="str">
        <f t="shared" si="31"/>
        <v>Arabica</v>
      </c>
      <c r="O699" t="str">
        <f t="shared" si="32"/>
        <v>Medium</v>
      </c>
      <c r="P699" t="str">
        <f>_xlfn.XLOOKUP(Table1[[#This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IF(_xlfn.XLOOKUP('orders '!C700,customers!$A$1:$A$1001,customers!$C$1:$C$1001,,0)=0,"",_xlfn.XLOOKUP('orders '!C700,customers!$A$1:$A$1001,customers!$C$1:$C$1001,,0))</f>
        <v>jdymokeje@prnewswire.com</v>
      </c>
      <c r="H700" s="2" t="str">
        <f>_xlfn.XLOOKUP('orders '!C700,customers!$A$1:$A$1001,customers!$G$1:$G$1001,,0)</f>
        <v>Ireland</v>
      </c>
      <c r="I700" t="str">
        <f>INDEX(products!$A$1:$G$49,MATCH('orders '!$D700,products!$A$1:$A$49,0),MATCH('orders '!I$1,products!$A$1:$G$1,0))</f>
        <v>Lib</v>
      </c>
      <c r="J700" t="str">
        <f>INDEX(products!$A$1:$G$49,MATCH('orders '!$D700,products!$A$1:$A$49,0),MATCH('orders '!J$1,products!$A$1:$G$1,0))</f>
        <v>D</v>
      </c>
      <c r="K700" s="6">
        <f>INDEX(products!$A$1:$G$49,MATCH('orders '!$D700,products!$A$1:$A$49,0),MATCH('orders '!K$1,products!$A$1:$G$1,0))</f>
        <v>1</v>
      </c>
      <c r="L700" s="8">
        <f>INDEX(products!$A$1:$G$49,MATCH('orders '!$D700,products!$A$1:$A$49,0),MATCH('orders '!L$1,products!$A$1:$G$1,0))</f>
        <v>12.95</v>
      </c>
      <c r="M700" s="8">
        <f t="shared" si="30"/>
        <v>25.9</v>
      </c>
      <c r="N700" t="str">
        <f t="shared" si="31"/>
        <v>Liberica</v>
      </c>
      <c r="O700" t="str">
        <f t="shared" si="32"/>
        <v>Dark</v>
      </c>
      <c r="P700" t="str">
        <f>_xlfn.XLOOKUP(Table1[[#This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IF(_xlfn.XLOOKUP('orders '!C701,customers!$A$1:$A$1001,customers!$C$1:$C$1001,,0)=0,"",_xlfn.XLOOKUP('orders '!C701,customers!$A$1:$A$1001,customers!$C$1:$C$1001,,0))</f>
        <v>otadmanjf@ft.com</v>
      </c>
      <c r="H701" s="2" t="str">
        <f>_xlfn.XLOOKUP('orders '!C701,customers!$A$1:$A$1001,customers!$G$1:$G$1001,,0)</f>
        <v>United States</v>
      </c>
      <c r="I701" t="str">
        <f>INDEX(products!$A$1:$G$49,MATCH('orders '!$D701,products!$A$1:$A$49,0),MATCH('orders '!I$1,products!$A$1:$G$1,0))</f>
        <v>Ara</v>
      </c>
      <c r="J701" t="str">
        <f>INDEX(products!$A$1:$G$49,MATCH('orders '!$D701,products!$A$1:$A$49,0),MATCH('orders '!J$1,products!$A$1:$G$1,0))</f>
        <v>D</v>
      </c>
      <c r="K701" s="6">
        <f>INDEX(products!$A$1:$G$49,MATCH('orders '!$D701,products!$A$1:$A$49,0),MATCH('orders '!K$1,products!$A$1:$G$1,0))</f>
        <v>0.5</v>
      </c>
      <c r="L701" s="8">
        <f>INDEX(products!$A$1:$G$49,MATCH('orders '!$D701,products!$A$1:$A$49,0),MATCH('orders '!L$1,products!$A$1:$G$1,0))</f>
        <v>5.97</v>
      </c>
      <c r="M701" s="8">
        <f t="shared" si="30"/>
        <v>23.88</v>
      </c>
      <c r="N701" t="str">
        <f t="shared" si="31"/>
        <v>Arabica</v>
      </c>
      <c r="O701" t="str">
        <f t="shared" si="32"/>
        <v>Dark</v>
      </c>
      <c r="P701" t="str">
        <f>_xlfn.XLOOKUP(Table1[[#This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IF(_xlfn.XLOOKUP('orders '!C702,customers!$A$1:$A$1001,customers!$C$1:$C$1001,,0)=0,"",_xlfn.XLOOKUP('orders '!C702,customers!$A$1:$A$1001,customers!$C$1:$C$1001,,0))</f>
        <v>bguddejg@dailymotion.com</v>
      </c>
      <c r="H702" s="2" t="str">
        <f>_xlfn.XLOOKUP('orders '!C702,customers!$A$1:$A$1001,customers!$G$1:$G$1001,,0)</f>
        <v>United States</v>
      </c>
      <c r="I702" t="str">
        <f>INDEX(products!$A$1:$G$49,MATCH('orders '!$D702,products!$A$1:$A$49,0),MATCH('orders '!I$1,products!$A$1:$G$1,0))</f>
        <v>Lib</v>
      </c>
      <c r="J702" t="str">
        <f>INDEX(products!$A$1:$G$49,MATCH('orders '!$D702,products!$A$1:$A$49,0),MATCH('orders '!J$1,products!$A$1:$G$1,0))</f>
        <v>L</v>
      </c>
      <c r="K702" s="6">
        <f>INDEX(products!$A$1:$G$49,MATCH('orders '!$D702,products!$A$1:$A$49,0),MATCH('orders '!K$1,products!$A$1:$G$1,0))</f>
        <v>0.5</v>
      </c>
      <c r="L702" s="8">
        <f>INDEX(products!$A$1:$G$49,MATCH('orders '!$D702,products!$A$1:$A$49,0),MATCH('orders '!L$1,products!$A$1:$G$1,0))</f>
        <v>9.51</v>
      </c>
      <c r="M702" s="8">
        <f t="shared" si="30"/>
        <v>19.02</v>
      </c>
      <c r="N702" t="str">
        <f t="shared" si="31"/>
        <v>Liberica</v>
      </c>
      <c r="O702" t="str">
        <f t="shared" si="32"/>
        <v>Light</v>
      </c>
      <c r="P702" t="str">
        <f>_xlfn.XLOOKUP(Table1[[#This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IF(_xlfn.XLOOKUP('orders '!C703,customers!$A$1:$A$1001,customers!$C$1:$C$1001,,0)=0,"",_xlfn.XLOOKUP('orders '!C703,customers!$A$1:$A$1001,customers!$C$1:$C$1001,,0))</f>
        <v>nsictornesjh@buzzfeed.com</v>
      </c>
      <c r="H703" s="2" t="str">
        <f>_xlfn.XLOOKUP('orders '!C703,customers!$A$1:$A$1001,customers!$G$1:$G$1001,,0)</f>
        <v>Ireland</v>
      </c>
      <c r="I703" t="str">
        <f>INDEX(products!$A$1:$G$49,MATCH('orders '!$D703,products!$A$1:$A$49,0),MATCH('orders '!I$1,products!$A$1:$G$1,0))</f>
        <v>Ara</v>
      </c>
      <c r="J703" t="str">
        <f>INDEX(products!$A$1:$G$49,MATCH('orders '!$D703,products!$A$1:$A$49,0),MATCH('orders '!J$1,products!$A$1:$G$1,0))</f>
        <v>D</v>
      </c>
      <c r="K703" s="6">
        <f>INDEX(products!$A$1:$G$49,MATCH('orders '!$D703,products!$A$1:$A$49,0),MATCH('orders '!K$1,products!$A$1:$G$1,0))</f>
        <v>0.5</v>
      </c>
      <c r="L703" s="8">
        <f>INDEX(products!$A$1:$G$49,MATCH('orders '!$D703,products!$A$1:$A$49,0),MATCH('orders '!L$1,products!$A$1:$G$1,0))</f>
        <v>5.97</v>
      </c>
      <c r="M703" s="8">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IF(_xlfn.XLOOKUP('orders '!C704,customers!$A$1:$A$1001,customers!$C$1:$C$1001,,0)=0,"",_xlfn.XLOOKUP('orders '!C704,customers!$A$1:$A$1001,customers!$C$1:$C$1001,,0))</f>
        <v>vdunningji@independent.co.uk</v>
      </c>
      <c r="H704" s="2" t="str">
        <f>_xlfn.XLOOKUP('orders '!C704,customers!$A$1:$A$1001,customers!$G$1:$G$1001,,0)</f>
        <v>United States</v>
      </c>
      <c r="I704" t="str">
        <f>INDEX(products!$A$1:$G$49,MATCH('orders '!$D704,products!$A$1:$A$49,0),MATCH('orders '!I$1,products!$A$1:$G$1,0))</f>
        <v>Ara</v>
      </c>
      <c r="J704" t="str">
        <f>INDEX(products!$A$1:$G$49,MATCH('orders '!$D704,products!$A$1:$A$49,0),MATCH('orders '!J$1,products!$A$1:$G$1,0))</f>
        <v>L</v>
      </c>
      <c r="K704" s="6">
        <f>INDEX(products!$A$1:$G$49,MATCH('orders '!$D704,products!$A$1:$A$49,0),MATCH('orders '!K$1,products!$A$1:$G$1,0))</f>
        <v>0.5</v>
      </c>
      <c r="L704" s="8">
        <f>INDEX(products!$A$1:$G$49,MATCH('orders '!$D704,products!$A$1:$A$49,0),MATCH('orders '!L$1,products!$A$1:$G$1,0))</f>
        <v>7.77</v>
      </c>
      <c r="M704" s="8">
        <f t="shared" si="30"/>
        <v>7.77</v>
      </c>
      <c r="N704" t="str">
        <f t="shared" si="31"/>
        <v>Arabica</v>
      </c>
      <c r="O704" t="str">
        <f t="shared" si="32"/>
        <v>Light</v>
      </c>
      <c r="P704" t="str">
        <f>_xlfn.XLOOKUP(Table1[[#This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IF(_xlfn.XLOOKUP('orders '!C705,customers!$A$1:$A$1001,customers!$C$1:$C$1001,,0)=0,"",_xlfn.XLOOKUP('orders '!C705,customers!$A$1:$A$1001,customers!$C$1:$C$1001,,0))</f>
        <v/>
      </c>
      <c r="H705" s="2" t="str">
        <f>_xlfn.XLOOKUP('orders '!C705,customers!$A$1:$A$1001,customers!$G$1:$G$1001,,0)</f>
        <v>Ireland</v>
      </c>
      <c r="I705" t="str">
        <f>INDEX(products!$A$1:$G$49,MATCH('orders '!$D705,products!$A$1:$A$49,0),MATCH('orders '!I$1,products!$A$1:$G$1,0))</f>
        <v>Lib</v>
      </c>
      <c r="J705" t="str">
        <f>INDEX(products!$A$1:$G$49,MATCH('orders '!$D705,products!$A$1:$A$49,0),MATCH('orders '!J$1,products!$A$1:$G$1,0))</f>
        <v>D</v>
      </c>
      <c r="K705" s="6">
        <f>INDEX(products!$A$1:$G$49,MATCH('orders '!$D705,products!$A$1:$A$49,0),MATCH('orders '!K$1,products!$A$1:$G$1,0))</f>
        <v>2.5</v>
      </c>
      <c r="L705" s="8">
        <f>INDEX(products!$A$1:$G$49,MATCH('orders '!$D705,products!$A$1:$A$49,0),MATCH('orders '!L$1,products!$A$1:$G$1,0))</f>
        <v>29.784999999999997</v>
      </c>
      <c r="M705" s="8">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IF(_xlfn.XLOOKUP('orders '!C706,customers!$A$1:$A$1001,customers!$C$1:$C$1001,,0)=0,"",_xlfn.XLOOKUP('orders '!C706,customers!$A$1:$A$1001,customers!$C$1:$C$1001,,0))</f>
        <v/>
      </c>
      <c r="H706" s="2" t="str">
        <f>_xlfn.XLOOKUP('orders '!C706,customers!$A$1:$A$1001,customers!$G$1:$G$1001,,0)</f>
        <v>United States</v>
      </c>
      <c r="I706" t="str">
        <f>INDEX(products!$A$1:$G$49,MATCH('orders '!$D706,products!$A$1:$A$49,0),MATCH('orders '!I$1,products!$A$1:$G$1,0))</f>
        <v>Exc</v>
      </c>
      <c r="J706" t="str">
        <f>INDEX(products!$A$1:$G$49,MATCH('orders '!$D706,products!$A$1:$A$49,0),MATCH('orders '!J$1,products!$A$1:$G$1,0))</f>
        <v>D</v>
      </c>
      <c r="K706" s="6">
        <f>INDEX(products!$A$1:$G$49,MATCH('orders '!$D706,products!$A$1:$A$49,0),MATCH('orders '!K$1,products!$A$1:$G$1,0))</f>
        <v>0.2</v>
      </c>
      <c r="L706" s="8">
        <f>INDEX(products!$A$1:$G$49,MATCH('orders '!$D706,products!$A$1:$A$49,0),MATCH('orders '!L$1,products!$A$1:$G$1,0))</f>
        <v>3.645</v>
      </c>
      <c r="M706" s="8">
        <f t="shared" si="30"/>
        <v>21.87</v>
      </c>
      <c r="N706" t="str">
        <f t="shared" si="31"/>
        <v>Excelsa</v>
      </c>
      <c r="O706" t="str">
        <f t="shared" si="32"/>
        <v>Dark</v>
      </c>
      <c r="P706" t="str">
        <f>_xlfn.XLOOKUP(Table1[[#This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IF(_xlfn.XLOOKUP('orders '!C707,customers!$A$1:$A$1001,customers!$C$1:$C$1001,,0)=0,"",_xlfn.XLOOKUP('orders '!C707,customers!$A$1:$A$1001,customers!$C$1:$C$1001,,0))</f>
        <v>sgehringjl@gnu.org</v>
      </c>
      <c r="H707" s="2" t="str">
        <f>_xlfn.XLOOKUP('orders '!C707,customers!$A$1:$A$1001,customers!$G$1:$G$1001,,0)</f>
        <v>United States</v>
      </c>
      <c r="I707" t="str">
        <f>INDEX(products!$A$1:$G$49,MATCH('orders '!$D707,products!$A$1:$A$49,0),MATCH('orders '!I$1,products!$A$1:$G$1,0))</f>
        <v>Exc</v>
      </c>
      <c r="J707" t="str">
        <f>INDEX(products!$A$1:$G$49,MATCH('orders '!$D707,products!$A$1:$A$49,0),MATCH('orders '!J$1,products!$A$1:$G$1,0))</f>
        <v>L</v>
      </c>
      <c r="K707" s="6">
        <f>INDEX(products!$A$1:$G$49,MATCH('orders '!$D707,products!$A$1:$A$49,0),MATCH('orders '!K$1,products!$A$1:$G$1,0))</f>
        <v>0.5</v>
      </c>
      <c r="L707" s="8">
        <f>INDEX(products!$A$1:$G$49,MATCH('orders '!$D707,products!$A$1:$A$49,0),MATCH('orders '!L$1,products!$A$1:$G$1,0))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IF(_xlfn.XLOOKUP('orders '!C708,customers!$A$1:$A$1001,customers!$C$1:$C$1001,,0)=0,"",_xlfn.XLOOKUP('orders '!C708,customers!$A$1:$A$1001,customers!$C$1:$C$1001,,0))</f>
        <v>bfallowesjm@purevolume.com</v>
      </c>
      <c r="H708" s="2" t="str">
        <f>_xlfn.XLOOKUP('orders '!C708,customers!$A$1:$A$1001,customers!$G$1:$G$1001,,0)</f>
        <v>United States</v>
      </c>
      <c r="I708" t="str">
        <f>INDEX(products!$A$1:$G$49,MATCH('orders '!$D708,products!$A$1:$A$49,0),MATCH('orders '!I$1,products!$A$1:$G$1,0))</f>
        <v>Exc</v>
      </c>
      <c r="J708" t="str">
        <f>INDEX(products!$A$1:$G$49,MATCH('orders '!$D708,products!$A$1:$A$49,0),MATCH('orders '!J$1,products!$A$1:$G$1,0))</f>
        <v>M</v>
      </c>
      <c r="K708" s="6">
        <f>INDEX(products!$A$1:$G$49,MATCH('orders '!$D708,products!$A$1:$A$49,0),MATCH('orders '!K$1,products!$A$1:$G$1,0))</f>
        <v>0.2</v>
      </c>
      <c r="L708" s="8">
        <f>INDEX(products!$A$1:$G$49,MATCH('orders '!$D708,products!$A$1:$A$49,0),MATCH('orders '!L$1,products!$A$1:$G$1,0))</f>
        <v>4.125</v>
      </c>
      <c r="M708" s="8">
        <f t="shared" si="33"/>
        <v>12.375</v>
      </c>
      <c r="N708" t="str">
        <f t="shared" si="34"/>
        <v>Excelsa</v>
      </c>
      <c r="O708" t="str">
        <f t="shared" si="35"/>
        <v>Medium</v>
      </c>
      <c r="P708" t="str">
        <f>_xlfn.XLOOKUP(Table1[[#This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IF(_xlfn.XLOOKUP('orders '!C709,customers!$A$1:$A$1001,customers!$C$1:$C$1001,,0)=0,"",_xlfn.XLOOKUP('orders '!C709,customers!$A$1:$A$1001,customers!$C$1:$C$1001,,0))</f>
        <v/>
      </c>
      <c r="H709" s="2" t="str">
        <f>_xlfn.XLOOKUP('orders '!C709,customers!$A$1:$A$1001,customers!$G$1:$G$1001,,0)</f>
        <v>Ireland</v>
      </c>
      <c r="I709" t="str">
        <f>INDEX(products!$A$1:$G$49,MATCH('orders '!$D709,products!$A$1:$A$49,0),MATCH('orders '!I$1,products!$A$1:$G$1,0))</f>
        <v>Lib</v>
      </c>
      <c r="J709" t="str">
        <f>INDEX(products!$A$1:$G$49,MATCH('orders '!$D709,products!$A$1:$A$49,0),MATCH('orders '!J$1,products!$A$1:$G$1,0))</f>
        <v>D</v>
      </c>
      <c r="K709" s="6">
        <f>INDEX(products!$A$1:$G$49,MATCH('orders '!$D709,products!$A$1:$A$49,0),MATCH('orders '!K$1,products!$A$1:$G$1,0))</f>
        <v>1</v>
      </c>
      <c r="L709" s="8">
        <f>INDEX(products!$A$1:$G$49,MATCH('orders '!$D709,products!$A$1:$A$49,0),MATCH('orders '!L$1,products!$A$1:$G$1,0))</f>
        <v>12.95</v>
      </c>
      <c r="M709" s="8">
        <f t="shared" si="33"/>
        <v>25.9</v>
      </c>
      <c r="N709" t="str">
        <f t="shared" si="34"/>
        <v>Liberica</v>
      </c>
      <c r="O709" t="str">
        <f t="shared" si="35"/>
        <v>Dark</v>
      </c>
      <c r="P709" t="str">
        <f>_xlfn.XLOOKUP(Table1[[#This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IF(_xlfn.XLOOKUP('orders '!C710,customers!$A$1:$A$1001,customers!$C$1:$C$1001,,0)=0,"",_xlfn.XLOOKUP('orders '!C710,customers!$A$1:$A$1001,customers!$C$1:$C$1001,,0))</f>
        <v>sdejo@newsvine.com</v>
      </c>
      <c r="H710" s="2" t="str">
        <f>_xlfn.XLOOKUP('orders '!C710,customers!$A$1:$A$1001,customers!$G$1:$G$1001,,0)</f>
        <v>United States</v>
      </c>
      <c r="I710" t="str">
        <f>INDEX(products!$A$1:$G$49,MATCH('orders '!$D710,products!$A$1:$A$49,0),MATCH('orders '!I$1,products!$A$1:$G$1,0))</f>
        <v>Ara</v>
      </c>
      <c r="J710" t="str">
        <f>INDEX(products!$A$1:$G$49,MATCH('orders '!$D710,products!$A$1:$A$49,0),MATCH('orders '!J$1,products!$A$1:$G$1,0))</f>
        <v>M</v>
      </c>
      <c r="K710" s="6">
        <f>INDEX(products!$A$1:$G$49,MATCH('orders '!$D710,products!$A$1:$A$49,0),MATCH('orders '!K$1,products!$A$1:$G$1,0))</f>
        <v>0.5</v>
      </c>
      <c r="L710" s="8">
        <f>INDEX(products!$A$1:$G$49,MATCH('orders '!$D710,products!$A$1:$A$49,0),MATCH('orders '!L$1,products!$A$1:$G$1,0))</f>
        <v>6.75</v>
      </c>
      <c r="M710" s="8">
        <f t="shared" si="33"/>
        <v>13.5</v>
      </c>
      <c r="N710" t="str">
        <f t="shared" si="34"/>
        <v>Arabica</v>
      </c>
      <c r="O710" t="str">
        <f t="shared" si="35"/>
        <v>Medium</v>
      </c>
      <c r="P710" t="str">
        <f>_xlfn.XLOOKUP(Table1[[#This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IF(_xlfn.XLOOKUP('orders '!C711,customers!$A$1:$A$1001,customers!$C$1:$C$1001,,0)=0,"",_xlfn.XLOOKUP('orders '!C711,customers!$A$1:$A$1001,customers!$C$1:$C$1001,,0))</f>
        <v/>
      </c>
      <c r="H711" s="2" t="str">
        <f>_xlfn.XLOOKUP('orders '!C711,customers!$A$1:$A$1001,customers!$G$1:$G$1001,,0)</f>
        <v>United States</v>
      </c>
      <c r="I711" t="str">
        <f>INDEX(products!$A$1:$G$49,MATCH('orders '!$D711,products!$A$1:$A$49,0),MATCH('orders '!I$1,products!$A$1:$G$1,0))</f>
        <v>Exc</v>
      </c>
      <c r="J711" t="str">
        <f>INDEX(products!$A$1:$G$49,MATCH('orders '!$D711,products!$A$1:$A$49,0),MATCH('orders '!J$1,products!$A$1:$G$1,0))</f>
        <v>L</v>
      </c>
      <c r="K711" s="6">
        <f>INDEX(products!$A$1:$G$49,MATCH('orders '!$D711,products!$A$1:$A$49,0),MATCH('orders '!K$1,products!$A$1:$G$1,0))</f>
        <v>0.5</v>
      </c>
      <c r="L711" s="8">
        <f>INDEX(products!$A$1:$G$49,MATCH('orders '!$D711,products!$A$1:$A$49,0),MATCH('orders '!L$1,products!$A$1:$G$1,0))</f>
        <v>8.91</v>
      </c>
      <c r="M711" s="8">
        <f t="shared" si="33"/>
        <v>17.82</v>
      </c>
      <c r="N711" t="str">
        <f t="shared" si="34"/>
        <v>Excelsa</v>
      </c>
      <c r="O711" t="str">
        <f t="shared" si="35"/>
        <v>Light</v>
      </c>
      <c r="P711" t="str">
        <f>_xlfn.XLOOKUP(Table1[[#This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IF(_xlfn.XLOOKUP('orders '!C712,customers!$A$1:$A$1001,customers!$C$1:$C$1001,,0)=0,"",_xlfn.XLOOKUP('orders '!C712,customers!$A$1:$A$1001,customers!$C$1:$C$1001,,0))</f>
        <v>scountjq@nba.com</v>
      </c>
      <c r="H712" s="2" t="str">
        <f>_xlfn.XLOOKUP('orders '!C712,customers!$A$1:$A$1001,customers!$G$1:$G$1001,,0)</f>
        <v>United States</v>
      </c>
      <c r="I712" t="str">
        <f>INDEX(products!$A$1:$G$49,MATCH('orders '!$D712,products!$A$1:$A$49,0),MATCH('orders '!I$1,products!$A$1:$G$1,0))</f>
        <v>Exc</v>
      </c>
      <c r="J712" t="str">
        <f>INDEX(products!$A$1:$G$49,MATCH('orders '!$D712,products!$A$1:$A$49,0),MATCH('orders '!J$1,products!$A$1:$G$1,0))</f>
        <v>M</v>
      </c>
      <c r="K712" s="6">
        <f>INDEX(products!$A$1:$G$49,MATCH('orders '!$D712,products!$A$1:$A$49,0),MATCH('orders '!K$1,products!$A$1:$G$1,0))</f>
        <v>0.5</v>
      </c>
      <c r="L712" s="8">
        <f>INDEX(products!$A$1:$G$49,MATCH('orders '!$D712,products!$A$1:$A$49,0),MATCH('orders '!L$1,products!$A$1:$G$1,0))</f>
        <v>8.25</v>
      </c>
      <c r="M712" s="8">
        <f t="shared" si="33"/>
        <v>24.75</v>
      </c>
      <c r="N712" t="str">
        <f t="shared" si="34"/>
        <v>Excelsa</v>
      </c>
      <c r="O712" t="str">
        <f t="shared" si="35"/>
        <v>Medium</v>
      </c>
      <c r="P712" t="str">
        <f>_xlfn.XLOOKUP(Table1[[#This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IF(_xlfn.XLOOKUP('orders '!C713,customers!$A$1:$A$1001,customers!$C$1:$C$1001,,0)=0,"",_xlfn.XLOOKUP('orders '!C713,customers!$A$1:$A$1001,customers!$C$1:$C$1001,,0))</f>
        <v>sraglesjr@blogtalkradio.com</v>
      </c>
      <c r="H713" s="2" t="str">
        <f>_xlfn.XLOOKUP('orders '!C713,customers!$A$1:$A$1001,customers!$G$1:$G$1001,,0)</f>
        <v>United States</v>
      </c>
      <c r="I713" t="str">
        <f>INDEX(products!$A$1:$G$49,MATCH('orders '!$D713,products!$A$1:$A$49,0),MATCH('orders '!I$1,products!$A$1:$G$1,0))</f>
        <v>Rob</v>
      </c>
      <c r="J713" t="str">
        <f>INDEX(products!$A$1:$G$49,MATCH('orders '!$D713,products!$A$1:$A$49,0),MATCH('orders '!J$1,products!$A$1:$G$1,0))</f>
        <v>M</v>
      </c>
      <c r="K713" s="6">
        <f>INDEX(products!$A$1:$G$49,MATCH('orders '!$D713,products!$A$1:$A$49,0),MATCH('orders '!K$1,products!$A$1:$G$1,0))</f>
        <v>0.2</v>
      </c>
      <c r="L713" s="8">
        <f>INDEX(products!$A$1:$G$49,MATCH('orders '!$D713,products!$A$1:$A$49,0),MATCH('orders '!L$1,products!$A$1:$G$1,0))</f>
        <v>2.9849999999999999</v>
      </c>
      <c r="M713" s="8">
        <f t="shared" si="33"/>
        <v>17.91</v>
      </c>
      <c r="N713" t="str">
        <f t="shared" si="34"/>
        <v>Robusta</v>
      </c>
      <c r="O713" t="str">
        <f t="shared" si="35"/>
        <v>Medium</v>
      </c>
      <c r="P713" t="str">
        <f>_xlfn.XLOOKUP(Table1[[#This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IF(_xlfn.XLOOKUP('orders '!C714,customers!$A$1:$A$1001,customers!$C$1:$C$1001,,0)=0,"",_xlfn.XLOOKUP('orders '!C714,customers!$A$1:$A$1001,customers!$C$1:$C$1001,,0))</f>
        <v/>
      </c>
      <c r="H714" s="2" t="str">
        <f>_xlfn.XLOOKUP('orders '!C714,customers!$A$1:$A$1001,customers!$G$1:$G$1001,,0)</f>
        <v>United Kingdom</v>
      </c>
      <c r="I714" t="str">
        <f>INDEX(products!$A$1:$G$49,MATCH('orders '!$D714,products!$A$1:$A$49,0),MATCH('orders '!I$1,products!$A$1:$G$1,0))</f>
        <v>Exc</v>
      </c>
      <c r="J714" t="str">
        <f>INDEX(products!$A$1:$G$49,MATCH('orders '!$D714,products!$A$1:$A$49,0),MATCH('orders '!J$1,products!$A$1:$G$1,0))</f>
        <v>M</v>
      </c>
      <c r="K714" s="6">
        <f>INDEX(products!$A$1:$G$49,MATCH('orders '!$D714,products!$A$1:$A$49,0),MATCH('orders '!K$1,products!$A$1:$G$1,0))</f>
        <v>0.5</v>
      </c>
      <c r="L714" s="8">
        <f>INDEX(products!$A$1:$G$49,MATCH('orders '!$D714,products!$A$1:$A$49,0),MATCH('orders '!L$1,products!$A$1:$G$1,0))</f>
        <v>8.25</v>
      </c>
      <c r="M714" s="8">
        <f t="shared" si="33"/>
        <v>16.5</v>
      </c>
      <c r="N714" t="str">
        <f t="shared" si="34"/>
        <v>Excelsa</v>
      </c>
      <c r="O714" t="str">
        <f t="shared" si="35"/>
        <v>Medium</v>
      </c>
      <c r="P714" t="str">
        <f>_xlfn.XLOOKUP(Table1[[#This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IF(_xlfn.XLOOKUP('orders '!C715,customers!$A$1:$A$1001,customers!$C$1:$C$1001,,0)=0,"",_xlfn.XLOOKUP('orders '!C715,customers!$A$1:$A$1001,customers!$C$1:$C$1001,,0))</f>
        <v>sbruunjt@blogtalkradio.com</v>
      </c>
      <c r="H715" s="2" t="str">
        <f>_xlfn.XLOOKUP('orders '!C715,customers!$A$1:$A$1001,customers!$G$1:$G$1001,,0)</f>
        <v>United States</v>
      </c>
      <c r="I715" t="str">
        <f>INDEX(products!$A$1:$G$49,MATCH('orders '!$D715,products!$A$1:$A$49,0),MATCH('orders '!I$1,products!$A$1:$G$1,0))</f>
        <v>Rob</v>
      </c>
      <c r="J715" t="str">
        <f>INDEX(products!$A$1:$G$49,MATCH('orders '!$D715,products!$A$1:$A$49,0),MATCH('orders '!J$1,products!$A$1:$G$1,0))</f>
        <v>M</v>
      </c>
      <c r="K715" s="6">
        <f>INDEX(products!$A$1:$G$49,MATCH('orders '!$D715,products!$A$1:$A$49,0),MATCH('orders '!K$1,products!$A$1:$G$1,0))</f>
        <v>0.2</v>
      </c>
      <c r="L715" s="8">
        <f>INDEX(products!$A$1:$G$49,MATCH('orders '!$D715,products!$A$1:$A$49,0),MATCH('orders '!L$1,products!$A$1:$G$1,0))</f>
        <v>2.9849999999999999</v>
      </c>
      <c r="M715" s="8">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IF(_xlfn.XLOOKUP('orders '!C716,customers!$A$1:$A$1001,customers!$C$1:$C$1001,,0)=0,"",_xlfn.XLOOKUP('orders '!C716,customers!$A$1:$A$1001,customers!$C$1:$C$1001,,0))</f>
        <v>aplluju@dagondesign.com</v>
      </c>
      <c r="H716" s="2" t="str">
        <f>_xlfn.XLOOKUP('orders '!C716,customers!$A$1:$A$1001,customers!$G$1:$G$1001,,0)</f>
        <v>Ireland</v>
      </c>
      <c r="I716" t="str">
        <f>INDEX(products!$A$1:$G$49,MATCH('orders '!$D716,products!$A$1:$A$49,0),MATCH('orders '!I$1,products!$A$1:$G$1,0))</f>
        <v>Exc</v>
      </c>
      <c r="J716" t="str">
        <f>INDEX(products!$A$1:$G$49,MATCH('orders '!$D716,products!$A$1:$A$49,0),MATCH('orders '!J$1,products!$A$1:$G$1,0))</f>
        <v>D</v>
      </c>
      <c r="K716" s="6">
        <f>INDEX(products!$A$1:$G$49,MATCH('orders '!$D716,products!$A$1:$A$49,0),MATCH('orders '!K$1,products!$A$1:$G$1,0))</f>
        <v>0.2</v>
      </c>
      <c r="L716" s="8">
        <f>INDEX(products!$A$1:$G$49,MATCH('orders '!$D716,products!$A$1:$A$49,0),MATCH('orders '!L$1,products!$A$1:$G$1,0))</f>
        <v>3.645</v>
      </c>
      <c r="M716" s="8">
        <f t="shared" si="33"/>
        <v>14.58</v>
      </c>
      <c r="N716" t="str">
        <f t="shared" si="34"/>
        <v>Excelsa</v>
      </c>
      <c r="O716" t="str">
        <f t="shared" si="35"/>
        <v>Dark</v>
      </c>
      <c r="P716" t="str">
        <f>_xlfn.XLOOKUP(Table1[[#This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IF(_xlfn.XLOOKUP('orders '!C717,customers!$A$1:$A$1001,customers!$C$1:$C$1001,,0)=0,"",_xlfn.XLOOKUP('orders '!C717,customers!$A$1:$A$1001,customers!$C$1:$C$1001,,0))</f>
        <v>gcornierjv@techcrunch.com</v>
      </c>
      <c r="H717" s="2" t="str">
        <f>_xlfn.XLOOKUP('orders '!C717,customers!$A$1:$A$1001,customers!$G$1:$G$1001,,0)</f>
        <v>United States</v>
      </c>
      <c r="I717" t="str">
        <f>INDEX(products!$A$1:$G$49,MATCH('orders '!$D717,products!$A$1:$A$49,0),MATCH('orders '!I$1,products!$A$1:$G$1,0))</f>
        <v>Exc</v>
      </c>
      <c r="J717" t="str">
        <f>INDEX(products!$A$1:$G$49,MATCH('orders '!$D717,products!$A$1:$A$49,0),MATCH('orders '!J$1,products!$A$1:$G$1,0))</f>
        <v>L</v>
      </c>
      <c r="K717" s="6">
        <f>INDEX(products!$A$1:$G$49,MATCH('orders '!$D717,products!$A$1:$A$49,0),MATCH('orders '!K$1,products!$A$1:$G$1,0))</f>
        <v>1</v>
      </c>
      <c r="L717" s="8">
        <f>INDEX(products!$A$1:$G$49,MATCH('orders '!$D717,products!$A$1:$A$49,0),MATCH('orders '!L$1,products!$A$1:$G$1,0))</f>
        <v>14.85</v>
      </c>
      <c r="M717" s="8">
        <f t="shared" si="33"/>
        <v>89.1</v>
      </c>
      <c r="N717" t="str">
        <f t="shared" si="34"/>
        <v>Excelsa</v>
      </c>
      <c r="O717" t="str">
        <f t="shared" si="35"/>
        <v>Light</v>
      </c>
      <c r="P717" t="str">
        <f>_xlfn.XLOOKUP(Table1[[#This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IF(_xlfn.XLOOKUP('orders '!C718,customers!$A$1:$A$1001,customers!$C$1:$C$1001,,0)=0,"",_xlfn.XLOOKUP('orders '!C718,customers!$A$1:$A$1001,customers!$C$1:$C$1001,,0))</f>
        <v>jdymokeje@prnewswire.com</v>
      </c>
      <c r="H718" s="2" t="str">
        <f>_xlfn.XLOOKUP('orders '!C718,customers!$A$1:$A$1001,customers!$G$1:$G$1001,,0)</f>
        <v>Ireland</v>
      </c>
      <c r="I718" t="str">
        <f>INDEX(products!$A$1:$G$49,MATCH('orders '!$D718,products!$A$1:$A$49,0),MATCH('orders '!I$1,products!$A$1:$G$1,0))</f>
        <v>Rob</v>
      </c>
      <c r="J718" t="str">
        <f>INDEX(products!$A$1:$G$49,MATCH('orders '!$D718,products!$A$1:$A$49,0),MATCH('orders '!J$1,products!$A$1:$G$1,0))</f>
        <v>L</v>
      </c>
      <c r="K718" s="6">
        <f>INDEX(products!$A$1:$G$49,MATCH('orders '!$D718,products!$A$1:$A$49,0),MATCH('orders '!K$1,products!$A$1:$G$1,0))</f>
        <v>1</v>
      </c>
      <c r="L718" s="8">
        <f>INDEX(products!$A$1:$G$49,MATCH('orders '!$D718,products!$A$1:$A$49,0),MATCH('orders '!L$1,products!$A$1:$G$1,0))</f>
        <v>11.95</v>
      </c>
      <c r="M718" s="8">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IF(_xlfn.XLOOKUP('orders '!C719,customers!$A$1:$A$1001,customers!$C$1:$C$1001,,0)=0,"",_xlfn.XLOOKUP('orders '!C719,customers!$A$1:$A$1001,customers!$C$1:$C$1001,,0))</f>
        <v>wharvisonjx@gizmodo.com</v>
      </c>
      <c r="H719" s="2" t="str">
        <f>_xlfn.XLOOKUP('orders '!C719,customers!$A$1:$A$1001,customers!$G$1:$G$1001,,0)</f>
        <v>United States</v>
      </c>
      <c r="I719" t="str">
        <f>INDEX(products!$A$1:$G$49,MATCH('orders '!$D719,products!$A$1:$A$49,0),MATCH('orders '!I$1,products!$A$1:$G$1,0))</f>
        <v>Ara</v>
      </c>
      <c r="J719" t="str">
        <f>INDEX(products!$A$1:$G$49,MATCH('orders '!$D719,products!$A$1:$A$49,0),MATCH('orders '!J$1,products!$A$1:$G$1,0))</f>
        <v>D</v>
      </c>
      <c r="K719" s="6">
        <f>INDEX(products!$A$1:$G$49,MATCH('orders '!$D719,products!$A$1:$A$49,0),MATCH('orders '!K$1,products!$A$1:$G$1,0))</f>
        <v>2.5</v>
      </c>
      <c r="L719" s="8">
        <f>INDEX(products!$A$1:$G$49,MATCH('orders '!$D719,products!$A$1:$A$49,0),MATCH('orders '!L$1,products!$A$1:$G$1,0))</f>
        <v>22.884999999999998</v>
      </c>
      <c r="M719" s="8">
        <f t="shared" si="33"/>
        <v>68.655000000000001</v>
      </c>
      <c r="N719" t="str">
        <f t="shared" si="34"/>
        <v>Arabica</v>
      </c>
      <c r="O719" t="str">
        <f t="shared" si="35"/>
        <v>Dark</v>
      </c>
      <c r="P719" t="str">
        <f>_xlfn.XLOOKUP(Table1[[#This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IF(_xlfn.XLOOKUP('orders '!C720,customers!$A$1:$A$1001,customers!$C$1:$C$1001,,0)=0,"",_xlfn.XLOOKUP('orders '!C720,customers!$A$1:$A$1001,customers!$C$1:$C$1001,,0))</f>
        <v>dheafordjy@twitpic.com</v>
      </c>
      <c r="H720" s="2" t="str">
        <f>_xlfn.XLOOKUP('orders '!C720,customers!$A$1:$A$1001,customers!$G$1:$G$1001,,0)</f>
        <v>United States</v>
      </c>
      <c r="I720" t="str">
        <f>INDEX(products!$A$1:$G$49,MATCH('orders '!$D720,products!$A$1:$A$49,0),MATCH('orders '!I$1,products!$A$1:$G$1,0))</f>
        <v>Lib</v>
      </c>
      <c r="J720" t="str">
        <f>INDEX(products!$A$1:$G$49,MATCH('orders '!$D720,products!$A$1:$A$49,0),MATCH('orders '!J$1,products!$A$1:$G$1,0))</f>
        <v>D</v>
      </c>
      <c r="K720" s="6">
        <f>INDEX(products!$A$1:$G$49,MATCH('orders '!$D720,products!$A$1:$A$49,0),MATCH('orders '!K$1,products!$A$1:$G$1,0))</f>
        <v>1</v>
      </c>
      <c r="L720" s="8">
        <f>INDEX(products!$A$1:$G$49,MATCH('orders '!$D720,products!$A$1:$A$49,0),MATCH('orders '!L$1,products!$A$1:$G$1,0))</f>
        <v>12.95</v>
      </c>
      <c r="M720" s="8">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IF(_xlfn.XLOOKUP('orders '!C721,customers!$A$1:$A$1001,customers!$C$1:$C$1001,,0)=0,"",_xlfn.XLOOKUP('orders '!C721,customers!$A$1:$A$1001,customers!$C$1:$C$1001,,0))</f>
        <v>gfanthamjz@hexun.com</v>
      </c>
      <c r="H721" s="2" t="str">
        <f>_xlfn.XLOOKUP('orders '!C721,customers!$A$1:$A$1001,customers!$G$1:$G$1001,,0)</f>
        <v>United States</v>
      </c>
      <c r="I721" t="str">
        <f>INDEX(products!$A$1:$G$49,MATCH('orders '!$D721,products!$A$1:$A$49,0),MATCH('orders '!I$1,products!$A$1:$G$1,0))</f>
        <v>Lib</v>
      </c>
      <c r="J721" t="str">
        <f>INDEX(products!$A$1:$G$49,MATCH('orders '!$D721,products!$A$1:$A$49,0),MATCH('orders '!J$1,products!$A$1:$G$1,0))</f>
        <v>L</v>
      </c>
      <c r="K721" s="6">
        <f>INDEX(products!$A$1:$G$49,MATCH('orders '!$D721,products!$A$1:$A$49,0),MATCH('orders '!K$1,products!$A$1:$G$1,0))</f>
        <v>1</v>
      </c>
      <c r="L721" s="8">
        <f>INDEX(products!$A$1:$G$49,MATCH('orders '!$D721,products!$A$1:$A$49,0),MATCH('orders '!L$1,products!$A$1:$G$1,0))</f>
        <v>15.85</v>
      </c>
      <c r="M721" s="8">
        <f t="shared" si="33"/>
        <v>79.25</v>
      </c>
      <c r="N721" t="str">
        <f t="shared" si="34"/>
        <v>Liberica</v>
      </c>
      <c r="O721" t="str">
        <f t="shared" si="35"/>
        <v>Light</v>
      </c>
      <c r="P721" t="str">
        <f>_xlfn.XLOOKUP(Table1[[#This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IF(_xlfn.XLOOKUP('orders '!C722,customers!$A$1:$A$1001,customers!$C$1:$C$1001,,0)=0,"",_xlfn.XLOOKUP('orders '!C722,customers!$A$1:$A$1001,customers!$C$1:$C$1001,,0))</f>
        <v>rcrookshanksk0@unc.edu</v>
      </c>
      <c r="H722" s="2" t="str">
        <f>_xlfn.XLOOKUP('orders '!C722,customers!$A$1:$A$1001,customers!$G$1:$G$1001,,0)</f>
        <v>United States</v>
      </c>
      <c r="I722" t="str">
        <f>INDEX(products!$A$1:$G$49,MATCH('orders '!$D722,products!$A$1:$A$49,0),MATCH('orders '!I$1,products!$A$1:$G$1,0))</f>
        <v>Exc</v>
      </c>
      <c r="J722" t="str">
        <f>INDEX(products!$A$1:$G$49,MATCH('orders '!$D722,products!$A$1:$A$49,0),MATCH('orders '!J$1,products!$A$1:$G$1,0))</f>
        <v>D</v>
      </c>
      <c r="K722" s="6">
        <f>INDEX(products!$A$1:$G$49,MATCH('orders '!$D722,products!$A$1:$A$49,0),MATCH('orders '!K$1,products!$A$1:$G$1,0))</f>
        <v>0.5</v>
      </c>
      <c r="L722" s="8">
        <f>INDEX(products!$A$1:$G$49,MATCH('orders '!$D722,products!$A$1:$A$49,0),MATCH('orders '!L$1,products!$A$1:$G$1,0))</f>
        <v>7.29</v>
      </c>
      <c r="M722" s="8">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IF(_xlfn.XLOOKUP('orders '!C723,customers!$A$1:$A$1001,customers!$C$1:$C$1001,,0)=0,"",_xlfn.XLOOKUP('orders '!C723,customers!$A$1:$A$1001,customers!$C$1:$C$1001,,0))</f>
        <v>nleakek1@cmu.edu</v>
      </c>
      <c r="H723" s="2" t="str">
        <f>_xlfn.XLOOKUP('orders '!C723,customers!$A$1:$A$1001,customers!$G$1:$G$1001,,0)</f>
        <v>United States</v>
      </c>
      <c r="I723" t="str">
        <f>INDEX(products!$A$1:$G$49,MATCH('orders '!$D723,products!$A$1:$A$49,0),MATCH('orders '!I$1,products!$A$1:$G$1,0))</f>
        <v>Rob</v>
      </c>
      <c r="J723" t="str">
        <f>INDEX(products!$A$1:$G$49,MATCH('orders '!$D723,products!$A$1:$A$49,0),MATCH('orders '!J$1,products!$A$1:$G$1,0))</f>
        <v>M</v>
      </c>
      <c r="K723" s="6">
        <f>INDEX(products!$A$1:$G$49,MATCH('orders '!$D723,products!$A$1:$A$49,0),MATCH('orders '!K$1,products!$A$1:$G$1,0))</f>
        <v>0.2</v>
      </c>
      <c r="L723" s="8">
        <f>INDEX(products!$A$1:$G$49,MATCH('orders '!$D723,products!$A$1:$A$49,0),MATCH('orders '!L$1,products!$A$1:$G$1,0))</f>
        <v>2.9849999999999999</v>
      </c>
      <c r="M723" s="8">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IF(_xlfn.XLOOKUP('orders '!C724,customers!$A$1:$A$1001,customers!$C$1:$C$1001,,0)=0,"",_xlfn.XLOOKUP('orders '!C724,customers!$A$1:$A$1001,customers!$C$1:$C$1001,,0))</f>
        <v/>
      </c>
      <c r="H724" s="2" t="str">
        <f>_xlfn.XLOOKUP('orders '!C724,customers!$A$1:$A$1001,customers!$G$1:$G$1001,,0)</f>
        <v>United States</v>
      </c>
      <c r="I724" t="str">
        <f>INDEX(products!$A$1:$G$49,MATCH('orders '!$D724,products!$A$1:$A$49,0),MATCH('orders '!I$1,products!$A$1:$G$1,0))</f>
        <v>Exc</v>
      </c>
      <c r="J724" t="str">
        <f>INDEX(products!$A$1:$G$49,MATCH('orders '!$D724,products!$A$1:$A$49,0),MATCH('orders '!J$1,products!$A$1:$G$1,0))</f>
        <v>D</v>
      </c>
      <c r="K724" s="6">
        <f>INDEX(products!$A$1:$G$49,MATCH('orders '!$D724,products!$A$1:$A$49,0),MATCH('orders '!K$1,products!$A$1:$G$1,0))</f>
        <v>1</v>
      </c>
      <c r="L724" s="8">
        <f>INDEX(products!$A$1:$G$49,MATCH('orders '!$D724,products!$A$1:$A$49,0),MATCH('orders '!L$1,products!$A$1:$G$1,0))</f>
        <v>12.15</v>
      </c>
      <c r="M724" s="8">
        <f t="shared" si="33"/>
        <v>24.3</v>
      </c>
      <c r="N724" t="str">
        <f t="shared" si="34"/>
        <v>Excelsa</v>
      </c>
      <c r="O724" t="str">
        <f t="shared" si="35"/>
        <v>Dark</v>
      </c>
      <c r="P724" t="str">
        <f>_xlfn.XLOOKUP(Table1[[#This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IF(_xlfn.XLOOKUP('orders '!C725,customers!$A$1:$A$1001,customers!$C$1:$C$1001,,0)=0,"",_xlfn.XLOOKUP('orders '!C725,customers!$A$1:$A$1001,customers!$C$1:$C$1001,,0))</f>
        <v>geilhersenk3@networksolutions.com</v>
      </c>
      <c r="H725" s="2" t="str">
        <f>_xlfn.XLOOKUP('orders '!C725,customers!$A$1:$A$1001,customers!$G$1:$G$1001,,0)</f>
        <v>United States</v>
      </c>
      <c r="I725" t="str">
        <f>INDEX(products!$A$1:$G$49,MATCH('orders '!$D725,products!$A$1:$A$49,0),MATCH('orders '!I$1,products!$A$1:$G$1,0))</f>
        <v>Exc</v>
      </c>
      <c r="J725" t="str">
        <f>INDEX(products!$A$1:$G$49,MATCH('orders '!$D725,products!$A$1:$A$49,0),MATCH('orders '!J$1,products!$A$1:$G$1,0))</f>
        <v>M</v>
      </c>
      <c r="K725" s="6">
        <f>INDEX(products!$A$1:$G$49,MATCH('orders '!$D725,products!$A$1:$A$49,0),MATCH('orders '!K$1,products!$A$1:$G$1,0))</f>
        <v>2.5</v>
      </c>
      <c r="L725" s="8">
        <f>INDEX(products!$A$1:$G$49,MATCH('orders '!$D725,products!$A$1:$A$49,0),MATCH('orders '!L$1,products!$A$1:$G$1,0))</f>
        <v>31.624999999999996</v>
      </c>
      <c r="M725" s="8">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IF(_xlfn.XLOOKUP('orders '!C726,customers!$A$1:$A$1001,customers!$C$1:$C$1001,,0)=0,"",_xlfn.XLOOKUP('orders '!C726,customers!$A$1:$A$1001,customers!$C$1:$C$1001,,0))</f>
        <v/>
      </c>
      <c r="H726" s="2" t="str">
        <f>_xlfn.XLOOKUP('orders '!C726,customers!$A$1:$A$1001,customers!$G$1:$G$1001,,0)</f>
        <v>United States</v>
      </c>
      <c r="I726" t="str">
        <f>INDEX(products!$A$1:$G$49,MATCH('orders '!$D726,products!$A$1:$A$49,0),MATCH('orders '!I$1,products!$A$1:$G$1,0))</f>
        <v>Ara</v>
      </c>
      <c r="J726" t="str">
        <f>INDEX(products!$A$1:$G$49,MATCH('orders '!$D726,products!$A$1:$A$49,0),MATCH('orders '!J$1,products!$A$1:$G$1,0))</f>
        <v>M</v>
      </c>
      <c r="K726" s="6">
        <f>INDEX(products!$A$1:$G$49,MATCH('orders '!$D726,products!$A$1:$A$49,0),MATCH('orders '!K$1,products!$A$1:$G$1,0))</f>
        <v>0.2</v>
      </c>
      <c r="L726" s="8">
        <f>INDEX(products!$A$1:$G$49,MATCH('orders '!$D726,products!$A$1:$A$49,0),MATCH('orders '!L$1,products!$A$1:$G$1,0))</f>
        <v>3.375</v>
      </c>
      <c r="M726" s="8">
        <f t="shared" si="33"/>
        <v>6.75</v>
      </c>
      <c r="N726" t="str">
        <f t="shared" si="34"/>
        <v>Arabica</v>
      </c>
      <c r="O726" t="str">
        <f t="shared" si="35"/>
        <v>Medium</v>
      </c>
      <c r="P726" t="str">
        <f>_xlfn.XLOOKUP(Table1[[#This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IF(_xlfn.XLOOKUP('orders '!C727,customers!$A$1:$A$1001,customers!$C$1:$C$1001,,0)=0,"",_xlfn.XLOOKUP('orders '!C727,customers!$A$1:$A$1001,customers!$C$1:$C$1001,,0))</f>
        <v>caleixok5@globo.com</v>
      </c>
      <c r="H727" s="2" t="str">
        <f>_xlfn.XLOOKUP('orders '!C727,customers!$A$1:$A$1001,customers!$G$1:$G$1001,,0)</f>
        <v>United States</v>
      </c>
      <c r="I727" t="str">
        <f>INDEX(products!$A$1:$G$49,MATCH('orders '!$D727,products!$A$1:$A$49,0),MATCH('orders '!I$1,products!$A$1:$G$1,0))</f>
        <v>Ara</v>
      </c>
      <c r="J727" t="str">
        <f>INDEX(products!$A$1:$G$49,MATCH('orders '!$D727,products!$A$1:$A$49,0),MATCH('orders '!J$1,products!$A$1:$G$1,0))</f>
        <v>L</v>
      </c>
      <c r="K727" s="6">
        <f>INDEX(products!$A$1:$G$49,MATCH('orders '!$D727,products!$A$1:$A$49,0),MATCH('orders '!K$1,products!$A$1:$G$1,0))</f>
        <v>0.2</v>
      </c>
      <c r="L727" s="8">
        <f>INDEX(products!$A$1:$G$49,MATCH('orders '!$D727,products!$A$1:$A$49,0),MATCH('orders '!L$1,products!$A$1:$G$1,0))</f>
        <v>3.8849999999999998</v>
      </c>
      <c r="M727" s="8">
        <f t="shared" si="33"/>
        <v>23.31</v>
      </c>
      <c r="N727" t="str">
        <f t="shared" si="34"/>
        <v>Arabica</v>
      </c>
      <c r="O727" t="str">
        <f t="shared" si="35"/>
        <v>Light</v>
      </c>
      <c r="P727" t="str">
        <f>_xlfn.XLOOKUP(Table1[[#This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IF(_xlfn.XLOOKUP('orders '!C728,customers!$A$1:$A$1001,customers!$C$1:$C$1001,,0)=0,"",_xlfn.XLOOKUP('orders '!C728,customers!$A$1:$A$1001,customers!$C$1:$C$1001,,0))</f>
        <v/>
      </c>
      <c r="H728" s="2" t="str">
        <f>_xlfn.XLOOKUP('orders '!C728,customers!$A$1:$A$1001,customers!$G$1:$G$1001,,0)</f>
        <v>United States</v>
      </c>
      <c r="I728" t="str">
        <f>INDEX(products!$A$1:$G$49,MATCH('orders '!$D728,products!$A$1:$A$49,0),MATCH('orders '!I$1,products!$A$1:$G$1,0))</f>
        <v>Lib</v>
      </c>
      <c r="J728" t="str">
        <f>INDEX(products!$A$1:$G$49,MATCH('orders '!$D728,products!$A$1:$A$49,0),MATCH('orders '!J$1,products!$A$1:$G$1,0))</f>
        <v>L</v>
      </c>
      <c r="K728" s="6">
        <f>INDEX(products!$A$1:$G$49,MATCH('orders '!$D728,products!$A$1:$A$49,0),MATCH('orders '!K$1,products!$A$1:$G$1,0))</f>
        <v>2.5</v>
      </c>
      <c r="L728" s="8">
        <f>INDEX(products!$A$1:$G$49,MATCH('orders '!$D728,products!$A$1:$A$49,0),MATCH('orders '!L$1,products!$A$1:$G$1,0))</f>
        <v>36.454999999999998</v>
      </c>
      <c r="M728" s="8">
        <f t="shared" si="33"/>
        <v>145.82</v>
      </c>
      <c r="N728" t="str">
        <f t="shared" si="34"/>
        <v>Liberica</v>
      </c>
      <c r="O728" t="str">
        <f t="shared" si="35"/>
        <v>Light</v>
      </c>
      <c r="P728" t="str">
        <f>_xlfn.XLOOKUP(Table1[[#This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IF(_xlfn.XLOOKUP('orders '!C729,customers!$A$1:$A$1001,customers!$C$1:$C$1001,,0)=0,"",_xlfn.XLOOKUP('orders '!C729,customers!$A$1:$A$1001,customers!$C$1:$C$1001,,0))</f>
        <v>rtomkowiczk7@bravesites.com</v>
      </c>
      <c r="H729" s="2" t="str">
        <f>_xlfn.XLOOKUP('orders '!C729,customers!$A$1:$A$1001,customers!$G$1:$G$1001,,0)</f>
        <v>Ireland</v>
      </c>
      <c r="I729" t="str">
        <f>INDEX(products!$A$1:$G$49,MATCH('orders '!$D729,products!$A$1:$A$49,0),MATCH('orders '!I$1,products!$A$1:$G$1,0))</f>
        <v>Rob</v>
      </c>
      <c r="J729" t="str">
        <f>INDEX(products!$A$1:$G$49,MATCH('orders '!$D729,products!$A$1:$A$49,0),MATCH('orders '!J$1,products!$A$1:$G$1,0))</f>
        <v>M</v>
      </c>
      <c r="K729" s="6">
        <f>INDEX(products!$A$1:$G$49,MATCH('orders '!$D729,products!$A$1:$A$49,0),MATCH('orders '!K$1,products!$A$1:$G$1,0))</f>
        <v>0.5</v>
      </c>
      <c r="L729" s="8">
        <f>INDEX(products!$A$1:$G$49,MATCH('orders '!$D729,products!$A$1:$A$49,0),MATCH('orders '!L$1,products!$A$1:$G$1,0))</f>
        <v>5.97</v>
      </c>
      <c r="M729" s="8">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IF(_xlfn.XLOOKUP('orders '!C730,customers!$A$1:$A$1001,customers!$C$1:$C$1001,,0)=0,"",_xlfn.XLOOKUP('orders '!C730,customers!$A$1:$A$1001,customers!$C$1:$C$1001,,0))</f>
        <v>rhuscroftk8@jimdo.com</v>
      </c>
      <c r="H730" s="2" t="str">
        <f>_xlfn.XLOOKUP('orders '!C730,customers!$A$1:$A$1001,customers!$G$1:$G$1001,,0)</f>
        <v>United States</v>
      </c>
      <c r="I730" t="str">
        <f>INDEX(products!$A$1:$G$49,MATCH('orders '!$D730,products!$A$1:$A$49,0),MATCH('orders '!I$1,products!$A$1:$G$1,0))</f>
        <v>Exc</v>
      </c>
      <c r="J730" t="str">
        <f>INDEX(products!$A$1:$G$49,MATCH('orders '!$D730,products!$A$1:$A$49,0),MATCH('orders '!J$1,products!$A$1:$G$1,0))</f>
        <v>D</v>
      </c>
      <c r="K730" s="6">
        <f>INDEX(products!$A$1:$G$49,MATCH('orders '!$D730,products!$A$1:$A$49,0),MATCH('orders '!K$1,products!$A$1:$G$1,0))</f>
        <v>0.5</v>
      </c>
      <c r="L730" s="8">
        <f>INDEX(products!$A$1:$G$49,MATCH('orders '!$D730,products!$A$1:$A$49,0),MATCH('orders '!L$1,products!$A$1:$G$1,0))</f>
        <v>7.29</v>
      </c>
      <c r="M730" s="8">
        <f t="shared" si="33"/>
        <v>21.87</v>
      </c>
      <c r="N730" t="str">
        <f t="shared" si="34"/>
        <v>Excelsa</v>
      </c>
      <c r="O730" t="str">
        <f t="shared" si="35"/>
        <v>Dark</v>
      </c>
      <c r="P730" t="str">
        <f>_xlfn.XLOOKUP(Table1[[#This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IF(_xlfn.XLOOKUP('orders '!C731,customers!$A$1:$A$1001,customers!$C$1:$C$1001,,0)=0,"",_xlfn.XLOOKUP('orders '!C731,customers!$A$1:$A$1001,customers!$C$1:$C$1001,,0))</f>
        <v>sscurrerk9@flavors.me</v>
      </c>
      <c r="H731" s="2" t="str">
        <f>_xlfn.XLOOKUP('orders '!C731,customers!$A$1:$A$1001,customers!$G$1:$G$1001,,0)</f>
        <v>United Kingdom</v>
      </c>
      <c r="I731" t="str">
        <f>INDEX(products!$A$1:$G$49,MATCH('orders '!$D731,products!$A$1:$A$49,0),MATCH('orders '!I$1,products!$A$1:$G$1,0))</f>
        <v>Lib</v>
      </c>
      <c r="J731" t="str">
        <f>INDEX(products!$A$1:$G$49,MATCH('orders '!$D731,products!$A$1:$A$49,0),MATCH('orders '!J$1,products!$A$1:$G$1,0))</f>
        <v>M</v>
      </c>
      <c r="K731" s="6">
        <f>INDEX(products!$A$1:$G$49,MATCH('orders '!$D731,products!$A$1:$A$49,0),MATCH('orders '!K$1,products!$A$1:$G$1,0))</f>
        <v>0.2</v>
      </c>
      <c r="L731" s="8">
        <f>INDEX(products!$A$1:$G$49,MATCH('orders '!$D731,products!$A$1:$A$49,0),MATCH('orders '!L$1,products!$A$1:$G$1,0))</f>
        <v>4.3650000000000002</v>
      </c>
      <c r="M731" s="8">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IF(_xlfn.XLOOKUP('orders '!C732,customers!$A$1:$A$1001,customers!$C$1:$C$1001,,0)=0,"",_xlfn.XLOOKUP('orders '!C732,customers!$A$1:$A$1001,customers!$C$1:$C$1001,,0))</f>
        <v>arudramka@prnewswire.com</v>
      </c>
      <c r="H732" s="2" t="str">
        <f>_xlfn.XLOOKUP('orders '!C732,customers!$A$1:$A$1001,customers!$G$1:$G$1001,,0)</f>
        <v>United States</v>
      </c>
      <c r="I732" t="str">
        <f>INDEX(products!$A$1:$G$49,MATCH('orders '!$D732,products!$A$1:$A$49,0),MATCH('orders '!I$1,products!$A$1:$G$1,0))</f>
        <v>Lib</v>
      </c>
      <c r="J732" t="str">
        <f>INDEX(products!$A$1:$G$49,MATCH('orders '!$D732,products!$A$1:$A$49,0),MATCH('orders '!J$1,products!$A$1:$G$1,0))</f>
        <v>L</v>
      </c>
      <c r="K732" s="6">
        <f>INDEX(products!$A$1:$G$49,MATCH('orders '!$D732,products!$A$1:$A$49,0),MATCH('orders '!K$1,products!$A$1:$G$1,0))</f>
        <v>2.5</v>
      </c>
      <c r="L732" s="8">
        <f>INDEX(products!$A$1:$G$49,MATCH('orders '!$D732,products!$A$1:$A$49,0),MATCH('orders '!L$1,products!$A$1:$G$1,0))</f>
        <v>36.454999999999998</v>
      </c>
      <c r="M732" s="8">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IF(_xlfn.XLOOKUP('orders '!C733,customers!$A$1:$A$1001,customers!$C$1:$C$1001,,0)=0,"",_xlfn.XLOOKUP('orders '!C733,customers!$A$1:$A$1001,customers!$C$1:$C$1001,,0))</f>
        <v/>
      </c>
      <c r="H733" s="2" t="str">
        <f>_xlfn.XLOOKUP('orders '!C733,customers!$A$1:$A$1001,customers!$G$1:$G$1001,,0)</f>
        <v>United States</v>
      </c>
      <c r="I733" t="str">
        <f>INDEX(products!$A$1:$G$49,MATCH('orders '!$D733,products!$A$1:$A$49,0),MATCH('orders '!I$1,products!$A$1:$G$1,0))</f>
        <v>Lib</v>
      </c>
      <c r="J733" t="str">
        <f>INDEX(products!$A$1:$G$49,MATCH('orders '!$D733,products!$A$1:$A$49,0),MATCH('orders '!J$1,products!$A$1:$G$1,0))</f>
        <v>D</v>
      </c>
      <c r="K733" s="6">
        <f>INDEX(products!$A$1:$G$49,MATCH('orders '!$D733,products!$A$1:$A$49,0),MATCH('orders '!K$1,products!$A$1:$G$1,0))</f>
        <v>0.2</v>
      </c>
      <c r="L733" s="8">
        <f>INDEX(products!$A$1:$G$49,MATCH('orders '!$D733,products!$A$1:$A$49,0),MATCH('orders '!L$1,products!$A$1:$G$1,0))</f>
        <v>3.8849999999999998</v>
      </c>
      <c r="M733" s="8">
        <f t="shared" si="33"/>
        <v>15.54</v>
      </c>
      <c r="N733" t="str">
        <f t="shared" si="34"/>
        <v>Liberica</v>
      </c>
      <c r="O733" t="str">
        <f t="shared" si="35"/>
        <v>Dark</v>
      </c>
      <c r="P733" t="str">
        <f>_xlfn.XLOOKUP(Table1[[#This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IF(_xlfn.XLOOKUP('orders '!C734,customers!$A$1:$A$1001,customers!$C$1:$C$1001,,0)=0,"",_xlfn.XLOOKUP('orders '!C734,customers!$A$1:$A$1001,customers!$C$1:$C$1001,,0))</f>
        <v>jmahakc@cyberchimps.com</v>
      </c>
      <c r="H734" s="2" t="str">
        <f>_xlfn.XLOOKUP('orders '!C734,customers!$A$1:$A$1001,customers!$G$1:$G$1001,,0)</f>
        <v>United States</v>
      </c>
      <c r="I734" t="str">
        <f>INDEX(products!$A$1:$G$49,MATCH('orders '!$D734,products!$A$1:$A$49,0),MATCH('orders '!I$1,products!$A$1:$G$1,0))</f>
        <v>Exc</v>
      </c>
      <c r="J734" t="str">
        <f>INDEX(products!$A$1:$G$49,MATCH('orders '!$D734,products!$A$1:$A$49,0),MATCH('orders '!J$1,products!$A$1:$G$1,0))</f>
        <v>L</v>
      </c>
      <c r="K734" s="6">
        <f>INDEX(products!$A$1:$G$49,MATCH('orders '!$D734,products!$A$1:$A$49,0),MATCH('orders '!K$1,products!$A$1:$G$1,0))</f>
        <v>0.2</v>
      </c>
      <c r="L734" s="8">
        <f>INDEX(products!$A$1:$G$49,MATCH('orders '!$D734,products!$A$1:$A$49,0),MATCH('orders '!L$1,products!$A$1:$G$1,0))</f>
        <v>4.4550000000000001</v>
      </c>
      <c r="M734" s="8">
        <f t="shared" si="33"/>
        <v>8.91</v>
      </c>
      <c r="N734" t="str">
        <f t="shared" si="34"/>
        <v>Excelsa</v>
      </c>
      <c r="O734" t="str">
        <f t="shared" si="35"/>
        <v>Light</v>
      </c>
      <c r="P734" t="str">
        <f>_xlfn.XLOOKUP(Table1[[#This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IF(_xlfn.XLOOKUP('orders '!C735,customers!$A$1:$A$1001,customers!$C$1:$C$1001,,0)=0,"",_xlfn.XLOOKUP('orders '!C735,customers!$A$1:$A$1001,customers!$C$1:$C$1001,,0))</f>
        <v>gclemonkd@networksolutions.com</v>
      </c>
      <c r="H735" s="2" t="str">
        <f>_xlfn.XLOOKUP('orders '!C735,customers!$A$1:$A$1001,customers!$G$1:$G$1001,,0)</f>
        <v>United States</v>
      </c>
      <c r="I735" t="str">
        <f>INDEX(products!$A$1:$G$49,MATCH('orders '!$D735,products!$A$1:$A$49,0),MATCH('orders '!I$1,products!$A$1:$G$1,0))</f>
        <v>Lib</v>
      </c>
      <c r="J735" t="str">
        <f>INDEX(products!$A$1:$G$49,MATCH('orders '!$D735,products!$A$1:$A$49,0),MATCH('orders '!J$1,products!$A$1:$G$1,0))</f>
        <v>M</v>
      </c>
      <c r="K735" s="6">
        <f>INDEX(products!$A$1:$G$49,MATCH('orders '!$D735,products!$A$1:$A$49,0),MATCH('orders '!K$1,products!$A$1:$G$1,0))</f>
        <v>2.5</v>
      </c>
      <c r="L735" s="8">
        <f>INDEX(products!$A$1:$G$49,MATCH('orders '!$D735,products!$A$1:$A$49,0),MATCH('orders '!L$1,products!$A$1:$G$1,0))</f>
        <v>33.464999999999996</v>
      </c>
      <c r="M735" s="8">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IF(_xlfn.XLOOKUP('orders '!C736,customers!$A$1:$A$1001,customers!$C$1:$C$1001,,0)=0,"",_xlfn.XLOOKUP('orders '!C736,customers!$A$1:$A$1001,customers!$C$1:$C$1001,,0))</f>
        <v/>
      </c>
      <c r="H736" s="2" t="str">
        <f>_xlfn.XLOOKUP('orders '!C736,customers!$A$1:$A$1001,customers!$G$1:$G$1001,,0)</f>
        <v>United States</v>
      </c>
      <c r="I736" t="str">
        <f>INDEX(products!$A$1:$G$49,MATCH('orders '!$D736,products!$A$1:$A$49,0),MATCH('orders '!I$1,products!$A$1:$G$1,0))</f>
        <v>Rob</v>
      </c>
      <c r="J736" t="str">
        <f>INDEX(products!$A$1:$G$49,MATCH('orders '!$D736,products!$A$1:$A$49,0),MATCH('orders '!J$1,products!$A$1:$G$1,0))</f>
        <v>D</v>
      </c>
      <c r="K736" s="6">
        <f>INDEX(products!$A$1:$G$49,MATCH('orders '!$D736,products!$A$1:$A$49,0),MATCH('orders '!K$1,products!$A$1:$G$1,0))</f>
        <v>0.2</v>
      </c>
      <c r="L736" s="8">
        <f>INDEX(products!$A$1:$G$49,MATCH('orders '!$D736,products!$A$1:$A$49,0),MATCH('orders '!L$1,products!$A$1:$G$1,0))</f>
        <v>2.6849999999999996</v>
      </c>
      <c r="M736" s="8">
        <f t="shared" si="33"/>
        <v>13.424999999999997</v>
      </c>
      <c r="N736" t="str">
        <f t="shared" si="34"/>
        <v>Robusta</v>
      </c>
      <c r="O736" t="str">
        <f t="shared" si="35"/>
        <v>Dark</v>
      </c>
      <c r="P736" t="str">
        <f>_xlfn.XLOOKUP(Table1[[#This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IF(_xlfn.XLOOKUP('orders '!C737,customers!$A$1:$A$1001,customers!$C$1:$C$1001,,0)=0,"",_xlfn.XLOOKUP('orders '!C737,customers!$A$1:$A$1001,customers!$C$1:$C$1001,,0))</f>
        <v>bpollinskf@shinystat.com</v>
      </c>
      <c r="H737" s="2" t="str">
        <f>_xlfn.XLOOKUP('orders '!C737,customers!$A$1:$A$1001,customers!$G$1:$G$1001,,0)</f>
        <v>United States</v>
      </c>
      <c r="I737" t="str">
        <f>INDEX(products!$A$1:$G$49,MATCH('orders '!$D737,products!$A$1:$A$49,0),MATCH('orders '!I$1,products!$A$1:$G$1,0))</f>
        <v>Exc</v>
      </c>
      <c r="J737" t="str">
        <f>INDEX(products!$A$1:$G$49,MATCH('orders '!$D737,products!$A$1:$A$49,0),MATCH('orders '!J$1,products!$A$1:$G$1,0))</f>
        <v>D</v>
      </c>
      <c r="K737" s="6">
        <f>INDEX(products!$A$1:$G$49,MATCH('orders '!$D737,products!$A$1:$A$49,0),MATCH('orders '!K$1,products!$A$1:$G$1,0))</f>
        <v>0.2</v>
      </c>
      <c r="L737" s="8">
        <f>INDEX(products!$A$1:$G$49,MATCH('orders '!$D737,products!$A$1:$A$49,0),MATCH('orders '!L$1,products!$A$1:$G$1,0))</f>
        <v>3.645</v>
      </c>
      <c r="M737" s="8">
        <f t="shared" si="33"/>
        <v>21.87</v>
      </c>
      <c r="N737" t="str">
        <f t="shared" si="34"/>
        <v>Excelsa</v>
      </c>
      <c r="O737" t="str">
        <f t="shared" si="35"/>
        <v>Dark</v>
      </c>
      <c r="P737" t="str">
        <f>_xlfn.XLOOKUP(Table1[[#This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IF(_xlfn.XLOOKUP('orders '!C738,customers!$A$1:$A$1001,customers!$C$1:$C$1001,,0)=0,"",_xlfn.XLOOKUP('orders '!C738,customers!$A$1:$A$1001,customers!$C$1:$C$1001,,0))</f>
        <v>jtoyekg@pinterest.com</v>
      </c>
      <c r="H738" s="2" t="str">
        <f>_xlfn.XLOOKUP('orders '!C738,customers!$A$1:$A$1001,customers!$G$1:$G$1001,,0)</f>
        <v>Ireland</v>
      </c>
      <c r="I738" t="str">
        <f>INDEX(products!$A$1:$G$49,MATCH('orders '!$D738,products!$A$1:$A$49,0),MATCH('orders '!I$1,products!$A$1:$G$1,0))</f>
        <v>Lib</v>
      </c>
      <c r="J738" t="str">
        <f>INDEX(products!$A$1:$G$49,MATCH('orders '!$D738,products!$A$1:$A$49,0),MATCH('orders '!J$1,products!$A$1:$G$1,0))</f>
        <v>D</v>
      </c>
      <c r="K738" s="6">
        <f>INDEX(products!$A$1:$G$49,MATCH('orders '!$D738,products!$A$1:$A$49,0),MATCH('orders '!K$1,products!$A$1:$G$1,0))</f>
        <v>1</v>
      </c>
      <c r="L738" s="8">
        <f>INDEX(products!$A$1:$G$49,MATCH('orders '!$D738,products!$A$1:$A$49,0),MATCH('orders '!L$1,products!$A$1:$G$1,0))</f>
        <v>12.95</v>
      </c>
      <c r="M738" s="8">
        <f t="shared" si="33"/>
        <v>25.9</v>
      </c>
      <c r="N738" t="str">
        <f t="shared" si="34"/>
        <v>Liberica</v>
      </c>
      <c r="O738" t="str">
        <f t="shared" si="35"/>
        <v>Dark</v>
      </c>
      <c r="P738" t="str">
        <f>_xlfn.XLOOKUP(Table1[[#This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IF(_xlfn.XLOOKUP('orders '!C739,customers!$A$1:$A$1001,customers!$C$1:$C$1001,,0)=0,"",_xlfn.XLOOKUP('orders '!C739,customers!$A$1:$A$1001,customers!$C$1:$C$1001,,0))</f>
        <v>clinskillkh@sphinn.com</v>
      </c>
      <c r="H739" s="2" t="str">
        <f>_xlfn.XLOOKUP('orders '!C739,customers!$A$1:$A$1001,customers!$G$1:$G$1001,,0)</f>
        <v>United States</v>
      </c>
      <c r="I739" t="str">
        <f>INDEX(products!$A$1:$G$49,MATCH('orders '!$D739,products!$A$1:$A$49,0),MATCH('orders '!I$1,products!$A$1:$G$1,0))</f>
        <v>Ara</v>
      </c>
      <c r="J739" t="str">
        <f>INDEX(products!$A$1:$G$49,MATCH('orders '!$D739,products!$A$1:$A$49,0),MATCH('orders '!J$1,products!$A$1:$G$1,0))</f>
        <v>M</v>
      </c>
      <c r="K739" s="6">
        <f>INDEX(products!$A$1:$G$49,MATCH('orders '!$D739,products!$A$1:$A$49,0),MATCH('orders '!K$1,products!$A$1:$G$1,0))</f>
        <v>1</v>
      </c>
      <c r="L739" s="8">
        <f>INDEX(products!$A$1:$G$49,MATCH('orders '!$D739,products!$A$1:$A$49,0),MATCH('orders '!L$1,products!$A$1:$G$1,0))</f>
        <v>11.25</v>
      </c>
      <c r="M739" s="8">
        <f t="shared" si="33"/>
        <v>56.25</v>
      </c>
      <c r="N739" t="str">
        <f t="shared" si="34"/>
        <v>Arabica</v>
      </c>
      <c r="O739" t="str">
        <f t="shared" si="35"/>
        <v>Medium</v>
      </c>
      <c r="P739" t="str">
        <f>_xlfn.XLOOKUP(Table1[[#This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IF(_xlfn.XLOOKUP('orders '!C740,customers!$A$1:$A$1001,customers!$C$1:$C$1001,,0)=0,"",_xlfn.XLOOKUP('orders '!C740,customers!$A$1:$A$1001,customers!$C$1:$C$1001,,0))</f>
        <v>nvigrasski@ezinearticles.com</v>
      </c>
      <c r="H740" s="2" t="str">
        <f>_xlfn.XLOOKUP('orders '!C740,customers!$A$1:$A$1001,customers!$G$1:$G$1001,,0)</f>
        <v>United Kingdom</v>
      </c>
      <c r="I740" t="str">
        <f>INDEX(products!$A$1:$G$49,MATCH('orders '!$D740,products!$A$1:$A$49,0),MATCH('orders '!I$1,products!$A$1:$G$1,0))</f>
        <v>Rob</v>
      </c>
      <c r="J740" t="str">
        <f>INDEX(products!$A$1:$G$49,MATCH('orders '!$D740,products!$A$1:$A$49,0),MATCH('orders '!J$1,products!$A$1:$G$1,0))</f>
        <v>L</v>
      </c>
      <c r="K740" s="6">
        <f>INDEX(products!$A$1:$G$49,MATCH('orders '!$D740,products!$A$1:$A$49,0),MATCH('orders '!K$1,products!$A$1:$G$1,0))</f>
        <v>0.2</v>
      </c>
      <c r="L740" s="8">
        <f>INDEX(products!$A$1:$G$49,MATCH('orders '!$D740,products!$A$1:$A$49,0),MATCH('orders '!L$1,products!$A$1:$G$1,0))</f>
        <v>3.5849999999999995</v>
      </c>
      <c r="M740" s="8">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IF(_xlfn.XLOOKUP('orders '!C741,customers!$A$1:$A$1001,customers!$C$1:$C$1001,,0)=0,"",_xlfn.XLOOKUP('orders '!C741,customers!$A$1:$A$1001,customers!$C$1:$C$1001,,0))</f>
        <v>jdymokeje@prnewswire.com</v>
      </c>
      <c r="H741" s="2" t="str">
        <f>_xlfn.XLOOKUP('orders '!C741,customers!$A$1:$A$1001,customers!$G$1:$G$1001,,0)</f>
        <v>Ireland</v>
      </c>
      <c r="I741" t="str">
        <f>INDEX(products!$A$1:$G$49,MATCH('orders '!$D741,products!$A$1:$A$49,0),MATCH('orders '!I$1,products!$A$1:$G$1,0))</f>
        <v>Exc</v>
      </c>
      <c r="J741" t="str">
        <f>INDEX(products!$A$1:$G$49,MATCH('orders '!$D741,products!$A$1:$A$49,0),MATCH('orders '!J$1,products!$A$1:$G$1,0))</f>
        <v>D</v>
      </c>
      <c r="K741" s="6">
        <f>INDEX(products!$A$1:$G$49,MATCH('orders '!$D741,products!$A$1:$A$49,0),MATCH('orders '!K$1,products!$A$1:$G$1,0))</f>
        <v>0.2</v>
      </c>
      <c r="L741" s="8">
        <f>INDEX(products!$A$1:$G$49,MATCH('orders '!$D741,products!$A$1:$A$49,0),MATCH('orders '!L$1,products!$A$1:$G$1,0))</f>
        <v>3.645</v>
      </c>
      <c r="M741" s="8">
        <f t="shared" si="33"/>
        <v>18.225000000000001</v>
      </c>
      <c r="N741" t="str">
        <f t="shared" si="34"/>
        <v>Excelsa</v>
      </c>
      <c r="O741" t="str">
        <f t="shared" si="35"/>
        <v>Dark</v>
      </c>
      <c r="P741" t="str">
        <f>_xlfn.XLOOKUP(Table1[[#This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IF(_xlfn.XLOOKUP('orders '!C742,customers!$A$1:$A$1001,customers!$C$1:$C$1001,,0)=0,"",_xlfn.XLOOKUP('orders '!C742,customers!$A$1:$A$1001,customers!$C$1:$C$1001,,0))</f>
        <v>kcragellkk@google.com</v>
      </c>
      <c r="H742" s="2" t="str">
        <f>_xlfn.XLOOKUP('orders '!C742,customers!$A$1:$A$1001,customers!$G$1:$G$1001,,0)</f>
        <v>Ireland</v>
      </c>
      <c r="I742" t="str">
        <f>INDEX(products!$A$1:$G$49,MATCH('orders '!$D742,products!$A$1:$A$49,0),MATCH('orders '!I$1,products!$A$1:$G$1,0))</f>
        <v>Rob</v>
      </c>
      <c r="J742" t="str">
        <f>INDEX(products!$A$1:$G$49,MATCH('orders '!$D742,products!$A$1:$A$49,0),MATCH('orders '!J$1,products!$A$1:$G$1,0))</f>
        <v>L</v>
      </c>
      <c r="K742" s="6">
        <f>INDEX(products!$A$1:$G$49,MATCH('orders '!$D742,products!$A$1:$A$49,0),MATCH('orders '!K$1,products!$A$1:$G$1,0))</f>
        <v>0.5</v>
      </c>
      <c r="L742" s="8">
        <f>INDEX(products!$A$1:$G$49,MATCH('orders '!$D742,products!$A$1:$A$49,0),MATCH('orders '!L$1,products!$A$1:$G$1,0))</f>
        <v>7.169999999999999</v>
      </c>
      <c r="M742" s="8">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IF(_xlfn.XLOOKUP('orders '!C743,customers!$A$1:$A$1001,customers!$C$1:$C$1001,,0)=0,"",_xlfn.XLOOKUP('orders '!C743,customers!$A$1:$A$1001,customers!$C$1:$C$1001,,0))</f>
        <v>libertkl@huffingtonpost.com</v>
      </c>
      <c r="H743" s="2" t="str">
        <f>_xlfn.XLOOKUP('orders '!C743,customers!$A$1:$A$1001,customers!$G$1:$G$1001,,0)</f>
        <v>United States</v>
      </c>
      <c r="I743" t="str">
        <f>INDEX(products!$A$1:$G$49,MATCH('orders '!$D743,products!$A$1:$A$49,0),MATCH('orders '!I$1,products!$A$1:$G$1,0))</f>
        <v>Lib</v>
      </c>
      <c r="J743" t="str">
        <f>INDEX(products!$A$1:$G$49,MATCH('orders '!$D743,products!$A$1:$A$49,0),MATCH('orders '!J$1,products!$A$1:$G$1,0))</f>
        <v>M</v>
      </c>
      <c r="K743" s="6">
        <f>INDEX(products!$A$1:$G$49,MATCH('orders '!$D743,products!$A$1:$A$49,0),MATCH('orders '!K$1,products!$A$1:$G$1,0))</f>
        <v>0.2</v>
      </c>
      <c r="L743" s="8">
        <f>INDEX(products!$A$1:$G$49,MATCH('orders '!$D743,products!$A$1:$A$49,0),MATCH('orders '!L$1,products!$A$1:$G$1,0))</f>
        <v>4.3650000000000002</v>
      </c>
      <c r="M743" s="8">
        <f t="shared" si="33"/>
        <v>8.73</v>
      </c>
      <c r="N743" t="str">
        <f t="shared" si="34"/>
        <v>Liberica</v>
      </c>
      <c r="O743" t="str">
        <f t="shared" si="35"/>
        <v>Medium</v>
      </c>
      <c r="P743" t="str">
        <f>_xlfn.XLOOKUP(Table1[[#This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IF(_xlfn.XLOOKUP('orders '!C744,customers!$A$1:$A$1001,customers!$C$1:$C$1001,,0)=0,"",_xlfn.XLOOKUP('orders '!C744,customers!$A$1:$A$1001,customers!$C$1:$C$1001,,0))</f>
        <v>rlidgeykm@vimeo.com</v>
      </c>
      <c r="H744" s="2" t="str">
        <f>_xlfn.XLOOKUP('orders '!C744,customers!$A$1:$A$1001,customers!$G$1:$G$1001,,0)</f>
        <v>United States</v>
      </c>
      <c r="I744" t="str">
        <f>INDEX(products!$A$1:$G$49,MATCH('orders '!$D744,products!$A$1:$A$49,0),MATCH('orders '!I$1,products!$A$1:$G$1,0))</f>
        <v>Lib</v>
      </c>
      <c r="J744" t="str">
        <f>INDEX(products!$A$1:$G$49,MATCH('orders '!$D744,products!$A$1:$A$49,0),MATCH('orders '!J$1,products!$A$1:$G$1,0))</f>
        <v>M</v>
      </c>
      <c r="K744" s="6">
        <f>INDEX(products!$A$1:$G$49,MATCH('orders '!$D744,products!$A$1:$A$49,0),MATCH('orders '!K$1,products!$A$1:$G$1,0))</f>
        <v>1</v>
      </c>
      <c r="L744" s="8">
        <f>INDEX(products!$A$1:$G$49,MATCH('orders '!$D744,products!$A$1:$A$49,0),MATCH('orders '!L$1,products!$A$1:$G$1,0))</f>
        <v>14.55</v>
      </c>
      <c r="M744" s="8">
        <f t="shared" si="33"/>
        <v>58.2</v>
      </c>
      <c r="N744" t="str">
        <f t="shared" si="34"/>
        <v>Liberica</v>
      </c>
      <c r="O744" t="str">
        <f t="shared" si="35"/>
        <v>Medium</v>
      </c>
      <c r="P744" t="str">
        <f>_xlfn.XLOOKUP(Table1[[#This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IF(_xlfn.XLOOKUP('orders '!C745,customers!$A$1:$A$1001,customers!$C$1:$C$1001,,0)=0,"",_xlfn.XLOOKUP('orders '!C745,customers!$A$1:$A$1001,customers!$C$1:$C$1001,,0))</f>
        <v>tcastagnekn@wikia.com</v>
      </c>
      <c r="H745" s="2" t="str">
        <f>_xlfn.XLOOKUP('orders '!C745,customers!$A$1:$A$1001,customers!$G$1:$G$1001,,0)</f>
        <v>United States</v>
      </c>
      <c r="I745" t="str">
        <f>INDEX(products!$A$1:$G$49,MATCH('orders '!$D745,products!$A$1:$A$49,0),MATCH('orders '!I$1,products!$A$1:$G$1,0))</f>
        <v>Ara</v>
      </c>
      <c r="J745" t="str">
        <f>INDEX(products!$A$1:$G$49,MATCH('orders '!$D745,products!$A$1:$A$49,0),MATCH('orders '!J$1,products!$A$1:$G$1,0))</f>
        <v>D</v>
      </c>
      <c r="K745" s="6">
        <f>INDEX(products!$A$1:$G$49,MATCH('orders '!$D745,products!$A$1:$A$49,0),MATCH('orders '!K$1,products!$A$1:$G$1,0))</f>
        <v>0.5</v>
      </c>
      <c r="L745" s="8">
        <f>INDEX(products!$A$1:$G$49,MATCH('orders '!$D745,products!$A$1:$A$49,0),MATCH('orders '!L$1,products!$A$1:$G$1,0))</f>
        <v>5.97</v>
      </c>
      <c r="M745" s="8">
        <f t="shared" si="33"/>
        <v>17.91</v>
      </c>
      <c r="N745" t="str">
        <f t="shared" si="34"/>
        <v>Arabica</v>
      </c>
      <c r="O745" t="str">
        <f t="shared" si="35"/>
        <v>Dark</v>
      </c>
      <c r="P745" t="str">
        <f>_xlfn.XLOOKUP(Table1[[#This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IF(_xlfn.XLOOKUP('orders '!C746,customers!$A$1:$A$1001,customers!$C$1:$C$1001,,0)=0,"",_xlfn.XLOOKUP('orders '!C746,customers!$A$1:$A$1001,customers!$C$1:$C$1001,,0))</f>
        <v/>
      </c>
      <c r="H746" s="2" t="str">
        <f>_xlfn.XLOOKUP('orders '!C746,customers!$A$1:$A$1001,customers!$G$1:$G$1001,,0)</f>
        <v>United States</v>
      </c>
      <c r="I746" t="str">
        <f>INDEX(products!$A$1:$G$49,MATCH('orders '!$D746,products!$A$1:$A$49,0),MATCH('orders '!I$1,products!$A$1:$G$1,0))</f>
        <v>Rob</v>
      </c>
      <c r="J746" t="str">
        <f>INDEX(products!$A$1:$G$49,MATCH('orders '!$D746,products!$A$1:$A$49,0),MATCH('orders '!J$1,products!$A$1:$G$1,0))</f>
        <v>M</v>
      </c>
      <c r="K746" s="6">
        <f>INDEX(products!$A$1:$G$49,MATCH('orders '!$D746,products!$A$1:$A$49,0),MATCH('orders '!K$1,products!$A$1:$G$1,0))</f>
        <v>0.2</v>
      </c>
      <c r="L746" s="8">
        <f>INDEX(products!$A$1:$G$49,MATCH('orders '!$D746,products!$A$1:$A$49,0),MATCH('orders '!L$1,products!$A$1:$G$1,0))</f>
        <v>2.9849999999999999</v>
      </c>
      <c r="M746" s="8">
        <f t="shared" si="33"/>
        <v>17.91</v>
      </c>
      <c r="N746" t="str">
        <f t="shared" si="34"/>
        <v>Robusta</v>
      </c>
      <c r="O746" t="str">
        <f t="shared" si="35"/>
        <v>Medium</v>
      </c>
      <c r="P746" t="str">
        <f>_xlfn.XLOOKUP(Table1[[#This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IF(_xlfn.XLOOKUP('orders '!C747,customers!$A$1:$A$1001,customers!$C$1:$C$1001,,0)=0,"",_xlfn.XLOOKUP('orders '!C747,customers!$A$1:$A$1001,customers!$C$1:$C$1001,,0))</f>
        <v>jhaldenkp@comcast.net</v>
      </c>
      <c r="H747" s="2" t="str">
        <f>_xlfn.XLOOKUP('orders '!C747,customers!$A$1:$A$1001,customers!$G$1:$G$1001,,0)</f>
        <v>Ireland</v>
      </c>
      <c r="I747" t="str">
        <f>INDEX(products!$A$1:$G$49,MATCH('orders '!$D747,products!$A$1:$A$49,0),MATCH('orders '!I$1,products!$A$1:$G$1,0))</f>
        <v>Exc</v>
      </c>
      <c r="J747" t="str">
        <f>INDEX(products!$A$1:$G$49,MATCH('orders '!$D747,products!$A$1:$A$49,0),MATCH('orders '!J$1,products!$A$1:$G$1,0))</f>
        <v>D</v>
      </c>
      <c r="K747" s="6">
        <f>INDEX(products!$A$1:$G$49,MATCH('orders '!$D747,products!$A$1:$A$49,0),MATCH('orders '!K$1,products!$A$1:$G$1,0))</f>
        <v>0.5</v>
      </c>
      <c r="L747" s="8">
        <f>INDEX(products!$A$1:$G$49,MATCH('orders '!$D747,products!$A$1:$A$49,0),MATCH('orders '!L$1,products!$A$1:$G$1,0))</f>
        <v>7.29</v>
      </c>
      <c r="M747" s="8">
        <f t="shared" si="33"/>
        <v>14.58</v>
      </c>
      <c r="N747" t="str">
        <f t="shared" si="34"/>
        <v>Excelsa</v>
      </c>
      <c r="O747" t="str">
        <f t="shared" si="35"/>
        <v>Dark</v>
      </c>
      <c r="P747" t="str">
        <f>_xlfn.XLOOKUP(Table1[[#This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IF(_xlfn.XLOOKUP('orders '!C748,customers!$A$1:$A$1001,customers!$C$1:$C$1001,,0)=0,"",_xlfn.XLOOKUP('orders '!C748,customers!$A$1:$A$1001,customers!$C$1:$C$1001,,0))</f>
        <v>holliffkq@sciencedirect.com</v>
      </c>
      <c r="H748" s="2" t="str">
        <f>_xlfn.XLOOKUP('orders '!C748,customers!$A$1:$A$1001,customers!$G$1:$G$1001,,0)</f>
        <v>Ireland</v>
      </c>
      <c r="I748" t="str">
        <f>INDEX(products!$A$1:$G$49,MATCH('orders '!$D748,products!$A$1:$A$49,0),MATCH('orders '!I$1,products!$A$1:$G$1,0))</f>
        <v>Ara</v>
      </c>
      <c r="J748" t="str">
        <f>INDEX(products!$A$1:$G$49,MATCH('orders '!$D748,products!$A$1:$A$49,0),MATCH('orders '!J$1,products!$A$1:$G$1,0))</f>
        <v>M</v>
      </c>
      <c r="K748" s="6">
        <f>INDEX(products!$A$1:$G$49,MATCH('orders '!$D748,products!$A$1:$A$49,0),MATCH('orders '!K$1,products!$A$1:$G$1,0))</f>
        <v>1</v>
      </c>
      <c r="L748" s="8">
        <f>INDEX(products!$A$1:$G$49,MATCH('orders '!$D748,products!$A$1:$A$49,0),MATCH('orders '!L$1,products!$A$1:$G$1,0))</f>
        <v>11.25</v>
      </c>
      <c r="M748" s="8">
        <f t="shared" si="33"/>
        <v>33.75</v>
      </c>
      <c r="N748" t="str">
        <f t="shared" si="34"/>
        <v>Arabica</v>
      </c>
      <c r="O748" t="str">
        <f t="shared" si="35"/>
        <v>Medium</v>
      </c>
      <c r="P748" t="str">
        <f>_xlfn.XLOOKUP(Table1[[#This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IF(_xlfn.XLOOKUP('orders '!C749,customers!$A$1:$A$1001,customers!$C$1:$C$1001,,0)=0,"",_xlfn.XLOOKUP('orders '!C749,customers!$A$1:$A$1001,customers!$C$1:$C$1001,,0))</f>
        <v>tquadrikr@opensource.org</v>
      </c>
      <c r="H749" s="2" t="str">
        <f>_xlfn.XLOOKUP('orders '!C749,customers!$A$1:$A$1001,customers!$G$1:$G$1001,,0)</f>
        <v>Ireland</v>
      </c>
      <c r="I749" t="str">
        <f>INDEX(products!$A$1:$G$49,MATCH('orders '!$D749,products!$A$1:$A$49,0),MATCH('orders '!I$1,products!$A$1:$G$1,0))</f>
        <v>Lib</v>
      </c>
      <c r="J749" t="str">
        <f>INDEX(products!$A$1:$G$49,MATCH('orders '!$D749,products!$A$1:$A$49,0),MATCH('orders '!J$1,products!$A$1:$G$1,0))</f>
        <v>M</v>
      </c>
      <c r="K749" s="6">
        <f>INDEX(products!$A$1:$G$49,MATCH('orders '!$D749,products!$A$1:$A$49,0),MATCH('orders '!K$1,products!$A$1:$G$1,0))</f>
        <v>0.5</v>
      </c>
      <c r="L749" s="8">
        <f>INDEX(products!$A$1:$G$49,MATCH('orders '!$D749,products!$A$1:$A$49,0),MATCH('orders '!L$1,products!$A$1:$G$1,0))</f>
        <v>8.73</v>
      </c>
      <c r="M749" s="8">
        <f t="shared" si="33"/>
        <v>34.92</v>
      </c>
      <c r="N749" t="str">
        <f t="shared" si="34"/>
        <v>Liberica</v>
      </c>
      <c r="O749" t="str">
        <f t="shared" si="35"/>
        <v>Medium</v>
      </c>
      <c r="P749" t="str">
        <f>_xlfn.XLOOKUP(Table1[[#This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IF(_xlfn.XLOOKUP('orders '!C750,customers!$A$1:$A$1001,customers!$C$1:$C$1001,,0)=0,"",_xlfn.XLOOKUP('orders '!C750,customers!$A$1:$A$1001,customers!$C$1:$C$1001,,0))</f>
        <v>feshmadeks@umn.edu</v>
      </c>
      <c r="H750" s="2" t="str">
        <f>_xlfn.XLOOKUP('orders '!C750,customers!$A$1:$A$1001,customers!$G$1:$G$1001,,0)</f>
        <v>United States</v>
      </c>
      <c r="I750" t="str">
        <f>INDEX(products!$A$1:$G$49,MATCH('orders '!$D750,products!$A$1:$A$49,0),MATCH('orders '!I$1,products!$A$1:$G$1,0))</f>
        <v>Exc</v>
      </c>
      <c r="J750" t="str">
        <f>INDEX(products!$A$1:$G$49,MATCH('orders '!$D750,products!$A$1:$A$49,0),MATCH('orders '!J$1,products!$A$1:$G$1,0))</f>
        <v>D</v>
      </c>
      <c r="K750" s="6">
        <f>INDEX(products!$A$1:$G$49,MATCH('orders '!$D750,products!$A$1:$A$49,0),MATCH('orders '!K$1,products!$A$1:$G$1,0))</f>
        <v>0.5</v>
      </c>
      <c r="L750" s="8">
        <f>INDEX(products!$A$1:$G$49,MATCH('orders '!$D750,products!$A$1:$A$49,0),MATCH('orders '!L$1,products!$A$1:$G$1,0))</f>
        <v>7.29</v>
      </c>
      <c r="M750" s="8">
        <f t="shared" si="33"/>
        <v>14.58</v>
      </c>
      <c r="N750" t="str">
        <f t="shared" si="34"/>
        <v>Excelsa</v>
      </c>
      <c r="O750" t="str">
        <f t="shared" si="35"/>
        <v>Dark</v>
      </c>
      <c r="P750" t="str">
        <f>_xlfn.XLOOKUP(Table1[[#This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IF(_xlfn.XLOOKUP('orders '!C751,customers!$A$1:$A$1001,customers!$C$1:$C$1001,,0)=0,"",_xlfn.XLOOKUP('orders '!C751,customers!$A$1:$A$1001,customers!$C$1:$C$1001,,0))</f>
        <v>moilierkt@paginegialle.it</v>
      </c>
      <c r="H751" s="2" t="str">
        <f>_xlfn.XLOOKUP('orders '!C751,customers!$A$1:$A$1001,customers!$G$1:$G$1001,,0)</f>
        <v>Ireland</v>
      </c>
      <c r="I751" t="str">
        <f>INDEX(products!$A$1:$G$49,MATCH('orders '!$D751,products!$A$1:$A$49,0),MATCH('orders '!I$1,products!$A$1:$G$1,0))</f>
        <v>Rob</v>
      </c>
      <c r="J751" t="str">
        <f>INDEX(products!$A$1:$G$49,MATCH('orders '!$D751,products!$A$1:$A$49,0),MATCH('orders '!J$1,products!$A$1:$G$1,0))</f>
        <v>D</v>
      </c>
      <c r="K751" s="6">
        <f>INDEX(products!$A$1:$G$49,MATCH('orders '!$D751,products!$A$1:$A$49,0),MATCH('orders '!K$1,products!$A$1:$G$1,0))</f>
        <v>0.2</v>
      </c>
      <c r="L751" s="8">
        <f>INDEX(products!$A$1:$G$49,MATCH('orders '!$D751,products!$A$1:$A$49,0),MATCH('orders '!L$1,products!$A$1:$G$1,0))</f>
        <v>2.6849999999999996</v>
      </c>
      <c r="M751" s="8">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IF(_xlfn.XLOOKUP('orders '!C752,customers!$A$1:$A$1001,customers!$C$1:$C$1001,,0)=0,"",_xlfn.XLOOKUP('orders '!C752,customers!$A$1:$A$1001,customers!$C$1:$C$1001,,0))</f>
        <v/>
      </c>
      <c r="H752" s="2" t="str">
        <f>_xlfn.XLOOKUP('orders '!C752,customers!$A$1:$A$1001,customers!$G$1:$G$1001,,0)</f>
        <v>United States</v>
      </c>
      <c r="I752" t="str">
        <f>INDEX(products!$A$1:$G$49,MATCH('orders '!$D752,products!$A$1:$A$49,0),MATCH('orders '!I$1,products!$A$1:$G$1,0))</f>
        <v>Rob</v>
      </c>
      <c r="J752" t="str">
        <f>INDEX(products!$A$1:$G$49,MATCH('orders '!$D752,products!$A$1:$A$49,0),MATCH('orders '!J$1,products!$A$1:$G$1,0))</f>
        <v>M</v>
      </c>
      <c r="K752" s="6">
        <f>INDEX(products!$A$1:$G$49,MATCH('orders '!$D752,products!$A$1:$A$49,0),MATCH('orders '!K$1,products!$A$1:$G$1,0))</f>
        <v>0.5</v>
      </c>
      <c r="L752" s="8">
        <f>INDEX(products!$A$1:$G$49,MATCH('orders '!$D752,products!$A$1:$A$49,0),MATCH('orders '!L$1,products!$A$1:$G$1,0))</f>
        <v>5.97</v>
      </c>
      <c r="M752" s="8">
        <f t="shared" si="33"/>
        <v>5.97</v>
      </c>
      <c r="N752" t="str">
        <f t="shared" si="34"/>
        <v>Robusta</v>
      </c>
      <c r="O752" t="str">
        <f t="shared" si="35"/>
        <v>Medium</v>
      </c>
      <c r="P752" t="str">
        <f>_xlfn.XLOOKUP(Table1[[#This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IF(_xlfn.XLOOKUP('orders '!C753,customers!$A$1:$A$1001,customers!$C$1:$C$1001,,0)=0,"",_xlfn.XLOOKUP('orders '!C753,customers!$A$1:$A$1001,customers!$C$1:$C$1001,,0))</f>
        <v>vshoebothamkv@redcross.org</v>
      </c>
      <c r="H753" s="2" t="str">
        <f>_xlfn.XLOOKUP('orders '!C753,customers!$A$1:$A$1001,customers!$G$1:$G$1001,,0)</f>
        <v>United States</v>
      </c>
      <c r="I753" t="str">
        <f>INDEX(products!$A$1:$G$49,MATCH('orders '!$D753,products!$A$1:$A$49,0),MATCH('orders '!I$1,products!$A$1:$G$1,0))</f>
        <v>Lib</v>
      </c>
      <c r="J753" t="str">
        <f>INDEX(products!$A$1:$G$49,MATCH('orders '!$D753,products!$A$1:$A$49,0),MATCH('orders '!J$1,products!$A$1:$G$1,0))</f>
        <v>L</v>
      </c>
      <c r="K753" s="6">
        <f>INDEX(products!$A$1:$G$49,MATCH('orders '!$D753,products!$A$1:$A$49,0),MATCH('orders '!K$1,products!$A$1:$G$1,0))</f>
        <v>0.5</v>
      </c>
      <c r="L753" s="8">
        <f>INDEX(products!$A$1:$G$49,MATCH('orders '!$D753,products!$A$1:$A$49,0),MATCH('orders '!L$1,products!$A$1:$G$1,0))</f>
        <v>9.51</v>
      </c>
      <c r="M753" s="8">
        <f t="shared" si="33"/>
        <v>19.02</v>
      </c>
      <c r="N753" t="str">
        <f t="shared" si="34"/>
        <v>Liberica</v>
      </c>
      <c r="O753" t="str">
        <f t="shared" si="35"/>
        <v>Light</v>
      </c>
      <c r="P753" t="str">
        <f>_xlfn.XLOOKUP(Table1[[#This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IF(_xlfn.XLOOKUP('orders '!C754,customers!$A$1:$A$1001,customers!$C$1:$C$1001,,0)=0,"",_xlfn.XLOOKUP('orders '!C754,customers!$A$1:$A$1001,customers!$C$1:$C$1001,,0))</f>
        <v>bsterkekw@biblegateway.com</v>
      </c>
      <c r="H754" s="2" t="str">
        <f>_xlfn.XLOOKUP('orders '!C754,customers!$A$1:$A$1001,customers!$G$1:$G$1001,,0)</f>
        <v>United States</v>
      </c>
      <c r="I754" t="str">
        <f>INDEX(products!$A$1:$G$49,MATCH('orders '!$D754,products!$A$1:$A$49,0),MATCH('orders '!I$1,products!$A$1:$G$1,0))</f>
        <v>Exc</v>
      </c>
      <c r="J754" t="str">
        <f>INDEX(products!$A$1:$G$49,MATCH('orders '!$D754,products!$A$1:$A$49,0),MATCH('orders '!J$1,products!$A$1:$G$1,0))</f>
        <v>M</v>
      </c>
      <c r="K754" s="6">
        <f>INDEX(products!$A$1:$G$49,MATCH('orders '!$D754,products!$A$1:$A$49,0),MATCH('orders '!K$1,products!$A$1:$G$1,0))</f>
        <v>1</v>
      </c>
      <c r="L754" s="8">
        <f>INDEX(products!$A$1:$G$49,MATCH('orders '!$D754,products!$A$1:$A$49,0),MATCH('orders '!L$1,products!$A$1:$G$1,0))</f>
        <v>13.75</v>
      </c>
      <c r="M754" s="8">
        <f t="shared" si="33"/>
        <v>27.5</v>
      </c>
      <c r="N754" t="str">
        <f t="shared" si="34"/>
        <v>Excelsa</v>
      </c>
      <c r="O754" t="str">
        <f t="shared" si="35"/>
        <v>Medium</v>
      </c>
      <c r="P754" t="str">
        <f>_xlfn.XLOOKUP(Table1[[#This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IF(_xlfn.XLOOKUP('orders '!C755,customers!$A$1:$A$1001,customers!$C$1:$C$1001,,0)=0,"",_xlfn.XLOOKUP('orders '!C755,customers!$A$1:$A$1001,customers!$C$1:$C$1001,,0))</f>
        <v>scaponkx@craigslist.org</v>
      </c>
      <c r="H755" s="2" t="str">
        <f>_xlfn.XLOOKUP('orders '!C755,customers!$A$1:$A$1001,customers!$G$1:$G$1001,,0)</f>
        <v>United States</v>
      </c>
      <c r="I755" t="str">
        <f>INDEX(products!$A$1:$G$49,MATCH('orders '!$D755,products!$A$1:$A$49,0),MATCH('orders '!I$1,products!$A$1:$G$1,0))</f>
        <v>Ara</v>
      </c>
      <c r="J755" t="str">
        <f>INDEX(products!$A$1:$G$49,MATCH('orders '!$D755,products!$A$1:$A$49,0),MATCH('orders '!J$1,products!$A$1:$G$1,0))</f>
        <v>D</v>
      </c>
      <c r="K755" s="6">
        <f>INDEX(products!$A$1:$G$49,MATCH('orders '!$D755,products!$A$1:$A$49,0),MATCH('orders '!K$1,products!$A$1:$G$1,0))</f>
        <v>0.5</v>
      </c>
      <c r="L755" s="8">
        <f>INDEX(products!$A$1:$G$49,MATCH('orders '!$D755,products!$A$1:$A$49,0),MATCH('orders '!L$1,products!$A$1:$G$1,0))</f>
        <v>5.97</v>
      </c>
      <c r="M755" s="8">
        <f t="shared" si="33"/>
        <v>29.849999999999998</v>
      </c>
      <c r="N755" t="str">
        <f t="shared" si="34"/>
        <v>Arabica</v>
      </c>
      <c r="O755" t="str">
        <f t="shared" si="35"/>
        <v>Dark</v>
      </c>
      <c r="P755" t="str">
        <f>_xlfn.XLOOKUP(Table1[[#This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IF(_xlfn.XLOOKUP('orders '!C756,customers!$A$1:$A$1001,customers!$C$1:$C$1001,,0)=0,"",_xlfn.XLOOKUP('orders '!C756,customers!$A$1:$A$1001,customers!$C$1:$C$1001,,0))</f>
        <v>jdymokeje@prnewswire.com</v>
      </c>
      <c r="H756" s="2" t="str">
        <f>_xlfn.XLOOKUP('orders '!C756,customers!$A$1:$A$1001,customers!$G$1:$G$1001,,0)</f>
        <v>Ireland</v>
      </c>
      <c r="I756" t="str">
        <f>INDEX(products!$A$1:$G$49,MATCH('orders '!$D756,products!$A$1:$A$49,0),MATCH('orders '!I$1,products!$A$1:$G$1,0))</f>
        <v>Ara</v>
      </c>
      <c r="J756" t="str">
        <f>INDEX(products!$A$1:$G$49,MATCH('orders '!$D756,products!$A$1:$A$49,0),MATCH('orders '!J$1,products!$A$1:$G$1,0))</f>
        <v>D</v>
      </c>
      <c r="K756" s="6">
        <f>INDEX(products!$A$1:$G$49,MATCH('orders '!$D756,products!$A$1:$A$49,0),MATCH('orders '!K$1,products!$A$1:$G$1,0))</f>
        <v>0.2</v>
      </c>
      <c r="L756" s="8">
        <f>INDEX(products!$A$1:$G$49,MATCH('orders '!$D756,products!$A$1:$A$49,0),MATCH('orders '!L$1,products!$A$1:$G$1,0))</f>
        <v>2.9849999999999999</v>
      </c>
      <c r="M756" s="8">
        <f t="shared" si="33"/>
        <v>17.91</v>
      </c>
      <c r="N756" t="str">
        <f t="shared" si="34"/>
        <v>Arabica</v>
      </c>
      <c r="O756" t="str">
        <f t="shared" si="35"/>
        <v>Dark</v>
      </c>
      <c r="P756" t="str">
        <f>_xlfn.XLOOKUP(Table1[[#This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IF(_xlfn.XLOOKUP('orders '!C757,customers!$A$1:$A$1001,customers!$C$1:$C$1001,,0)=0,"",_xlfn.XLOOKUP('orders '!C757,customers!$A$1:$A$1001,customers!$C$1:$C$1001,,0))</f>
        <v>fconstancekz@ifeng.com</v>
      </c>
      <c r="H757" s="2" t="str">
        <f>_xlfn.XLOOKUP('orders '!C757,customers!$A$1:$A$1001,customers!$G$1:$G$1001,,0)</f>
        <v>United States</v>
      </c>
      <c r="I757" t="str">
        <f>INDEX(products!$A$1:$G$49,MATCH('orders '!$D757,products!$A$1:$A$49,0),MATCH('orders '!I$1,products!$A$1:$G$1,0))</f>
        <v>Lib</v>
      </c>
      <c r="J757" t="str">
        <f>INDEX(products!$A$1:$G$49,MATCH('orders '!$D757,products!$A$1:$A$49,0),MATCH('orders '!J$1,products!$A$1:$G$1,0))</f>
        <v>L</v>
      </c>
      <c r="K757" s="6">
        <f>INDEX(products!$A$1:$G$49,MATCH('orders '!$D757,products!$A$1:$A$49,0),MATCH('orders '!K$1,products!$A$1:$G$1,0))</f>
        <v>0.2</v>
      </c>
      <c r="L757" s="8">
        <f>INDEX(products!$A$1:$G$49,MATCH('orders '!$D757,products!$A$1:$A$49,0),MATCH('orders '!L$1,products!$A$1:$G$1,0))</f>
        <v>4.7549999999999999</v>
      </c>
      <c r="M757" s="8">
        <f t="shared" si="33"/>
        <v>28.53</v>
      </c>
      <c r="N757" t="str">
        <f t="shared" si="34"/>
        <v>Liberica</v>
      </c>
      <c r="O757" t="str">
        <f t="shared" si="35"/>
        <v>Light</v>
      </c>
      <c r="P757" t="str">
        <f>_xlfn.XLOOKUP(Table1[[#This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IF(_xlfn.XLOOKUP('orders '!C758,customers!$A$1:$A$1001,customers!$C$1:$C$1001,,0)=0,"",_xlfn.XLOOKUP('orders '!C758,customers!$A$1:$A$1001,customers!$C$1:$C$1001,,0))</f>
        <v>fsulmanl0@washington.edu</v>
      </c>
      <c r="H758" s="2" t="str">
        <f>_xlfn.XLOOKUP('orders '!C758,customers!$A$1:$A$1001,customers!$G$1:$G$1001,,0)</f>
        <v>United States</v>
      </c>
      <c r="I758" t="str">
        <f>INDEX(products!$A$1:$G$49,MATCH('orders '!$D758,products!$A$1:$A$49,0),MATCH('orders '!I$1,products!$A$1:$G$1,0))</f>
        <v>Rob</v>
      </c>
      <c r="J758" t="str">
        <f>INDEX(products!$A$1:$G$49,MATCH('orders '!$D758,products!$A$1:$A$49,0),MATCH('orders '!J$1,products!$A$1:$G$1,0))</f>
        <v>D</v>
      </c>
      <c r="K758" s="6">
        <f>INDEX(products!$A$1:$G$49,MATCH('orders '!$D758,products!$A$1:$A$49,0),MATCH('orders '!K$1,products!$A$1:$G$1,0))</f>
        <v>1</v>
      </c>
      <c r="L758" s="8">
        <f>INDEX(products!$A$1:$G$49,MATCH('orders '!$D758,products!$A$1:$A$49,0),MATCH('orders '!L$1,products!$A$1:$G$1,0))</f>
        <v>8.9499999999999993</v>
      </c>
      <c r="M758" s="8">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IF(_xlfn.XLOOKUP('orders '!C759,customers!$A$1:$A$1001,customers!$C$1:$C$1001,,0)=0,"",_xlfn.XLOOKUP('orders '!C759,customers!$A$1:$A$1001,customers!$C$1:$C$1001,,0))</f>
        <v>dhollymanl1@ibm.com</v>
      </c>
      <c r="H759" s="2" t="str">
        <f>_xlfn.XLOOKUP('orders '!C759,customers!$A$1:$A$1001,customers!$G$1:$G$1001,,0)</f>
        <v>United States</v>
      </c>
      <c r="I759" t="str">
        <f>INDEX(products!$A$1:$G$49,MATCH('orders '!$D759,products!$A$1:$A$49,0),MATCH('orders '!I$1,products!$A$1:$G$1,0))</f>
        <v>Ara</v>
      </c>
      <c r="J759" t="str">
        <f>INDEX(products!$A$1:$G$49,MATCH('orders '!$D759,products!$A$1:$A$49,0),MATCH('orders '!J$1,products!$A$1:$G$1,0))</f>
        <v>D</v>
      </c>
      <c r="K759" s="6">
        <f>INDEX(products!$A$1:$G$49,MATCH('orders '!$D759,products!$A$1:$A$49,0),MATCH('orders '!K$1,products!$A$1:$G$1,0))</f>
        <v>0.5</v>
      </c>
      <c r="L759" s="8">
        <f>INDEX(products!$A$1:$G$49,MATCH('orders '!$D759,products!$A$1:$A$49,0),MATCH('orders '!L$1,products!$A$1:$G$1,0))</f>
        <v>5.97</v>
      </c>
      <c r="M759" s="8">
        <f t="shared" si="33"/>
        <v>17.91</v>
      </c>
      <c r="N759" t="str">
        <f t="shared" si="34"/>
        <v>Arabica</v>
      </c>
      <c r="O759" t="str">
        <f t="shared" si="35"/>
        <v>Dark</v>
      </c>
      <c r="P759" t="str">
        <f>_xlfn.XLOOKUP(Table1[[#This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IF(_xlfn.XLOOKUP('orders '!C760,customers!$A$1:$A$1001,customers!$C$1:$C$1001,,0)=0,"",_xlfn.XLOOKUP('orders '!C760,customers!$A$1:$A$1001,customers!$C$1:$C$1001,,0))</f>
        <v>lnardonil2@hao123.com</v>
      </c>
      <c r="H760" s="2" t="str">
        <f>_xlfn.XLOOKUP('orders '!C760,customers!$A$1:$A$1001,customers!$G$1:$G$1001,,0)</f>
        <v>United States</v>
      </c>
      <c r="I760" t="str">
        <f>INDEX(products!$A$1:$G$49,MATCH('orders '!$D760,products!$A$1:$A$49,0),MATCH('orders '!I$1,products!$A$1:$G$1,0))</f>
        <v>Rob</v>
      </c>
      <c r="J760" t="str">
        <f>INDEX(products!$A$1:$G$49,MATCH('orders '!$D760,products!$A$1:$A$49,0),MATCH('orders '!J$1,products!$A$1:$G$1,0))</f>
        <v>D</v>
      </c>
      <c r="K760" s="6">
        <f>INDEX(products!$A$1:$G$49,MATCH('orders '!$D760,products!$A$1:$A$49,0),MATCH('orders '!K$1,products!$A$1:$G$1,0))</f>
        <v>1</v>
      </c>
      <c r="L760" s="8">
        <f>INDEX(products!$A$1:$G$49,MATCH('orders '!$D760,products!$A$1:$A$49,0),MATCH('orders '!L$1,products!$A$1:$G$1,0))</f>
        <v>8.9499999999999993</v>
      </c>
      <c r="M760" s="8">
        <f t="shared" si="33"/>
        <v>8.9499999999999993</v>
      </c>
      <c r="N760" t="str">
        <f t="shared" si="34"/>
        <v>Robusta</v>
      </c>
      <c r="O760" t="str">
        <f t="shared" si="35"/>
        <v>Dark</v>
      </c>
      <c r="P760" t="str">
        <f>_xlfn.XLOOKUP(Table1[[#This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IF(_xlfn.XLOOKUP('orders '!C761,customers!$A$1:$A$1001,customers!$C$1:$C$1001,,0)=0,"",_xlfn.XLOOKUP('orders '!C761,customers!$A$1:$A$1001,customers!$C$1:$C$1001,,0))</f>
        <v>dyarhaml3@moonfruit.com</v>
      </c>
      <c r="H761" s="2" t="str">
        <f>_xlfn.XLOOKUP('orders '!C761,customers!$A$1:$A$1001,customers!$G$1:$G$1001,,0)</f>
        <v>United States</v>
      </c>
      <c r="I761" t="str">
        <f>INDEX(products!$A$1:$G$49,MATCH('orders '!$D761,products!$A$1:$A$49,0),MATCH('orders '!I$1,products!$A$1:$G$1,0))</f>
        <v>Lib</v>
      </c>
      <c r="J761" t="str">
        <f>INDEX(products!$A$1:$G$49,MATCH('orders '!$D761,products!$A$1:$A$49,0),MATCH('orders '!J$1,products!$A$1:$G$1,0))</f>
        <v>D</v>
      </c>
      <c r="K761" s="6">
        <f>INDEX(products!$A$1:$G$49,MATCH('orders '!$D761,products!$A$1:$A$49,0),MATCH('orders '!K$1,products!$A$1:$G$1,0))</f>
        <v>2.5</v>
      </c>
      <c r="L761" s="8">
        <f>INDEX(products!$A$1:$G$49,MATCH('orders '!$D761,products!$A$1:$A$49,0),MATCH('orders '!L$1,products!$A$1:$G$1,0))</f>
        <v>29.784999999999997</v>
      </c>
      <c r="M761" s="8">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IF(_xlfn.XLOOKUP('orders '!C762,customers!$A$1:$A$1001,customers!$C$1:$C$1001,,0)=0,"",_xlfn.XLOOKUP('orders '!C762,customers!$A$1:$A$1001,customers!$C$1:$C$1001,,0))</f>
        <v>aferreal4@wikia.com</v>
      </c>
      <c r="H762" s="2" t="str">
        <f>_xlfn.XLOOKUP('orders '!C762,customers!$A$1:$A$1001,customers!$G$1:$G$1001,,0)</f>
        <v>United States</v>
      </c>
      <c r="I762" t="str">
        <f>INDEX(products!$A$1:$G$49,MATCH('orders '!$D762,products!$A$1:$A$49,0),MATCH('orders '!I$1,products!$A$1:$G$1,0))</f>
        <v>Exc</v>
      </c>
      <c r="J762" t="str">
        <f>INDEX(products!$A$1:$G$49,MATCH('orders '!$D762,products!$A$1:$A$49,0),MATCH('orders '!J$1,products!$A$1:$G$1,0))</f>
        <v>L</v>
      </c>
      <c r="K762" s="6">
        <f>INDEX(products!$A$1:$G$49,MATCH('orders '!$D762,products!$A$1:$A$49,0),MATCH('orders '!K$1,products!$A$1:$G$1,0))</f>
        <v>0.5</v>
      </c>
      <c r="L762" s="8">
        <f>INDEX(products!$A$1:$G$49,MATCH('orders '!$D762,products!$A$1:$A$49,0),MATCH('orders '!L$1,products!$A$1:$G$1,0))</f>
        <v>8.91</v>
      </c>
      <c r="M762" s="8">
        <f t="shared" si="33"/>
        <v>44.55</v>
      </c>
      <c r="N762" t="str">
        <f t="shared" si="34"/>
        <v>Excelsa</v>
      </c>
      <c r="O762" t="str">
        <f t="shared" si="35"/>
        <v>Light</v>
      </c>
      <c r="P762" t="str">
        <f>_xlfn.XLOOKUP(Table1[[#This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IF(_xlfn.XLOOKUP('orders '!C763,customers!$A$1:$A$1001,customers!$C$1:$C$1001,,0)=0,"",_xlfn.XLOOKUP('orders '!C763,customers!$A$1:$A$1001,customers!$C$1:$C$1001,,0))</f>
        <v>ckendrickl5@webnode.com</v>
      </c>
      <c r="H763" s="2" t="str">
        <f>_xlfn.XLOOKUP('orders '!C763,customers!$A$1:$A$1001,customers!$G$1:$G$1001,,0)</f>
        <v>United States</v>
      </c>
      <c r="I763" t="str">
        <f>INDEX(products!$A$1:$G$49,MATCH('orders '!$D763,products!$A$1:$A$49,0),MATCH('orders '!I$1,products!$A$1:$G$1,0))</f>
        <v>Exc</v>
      </c>
      <c r="J763" t="str">
        <f>INDEX(products!$A$1:$G$49,MATCH('orders '!$D763,products!$A$1:$A$49,0),MATCH('orders '!J$1,products!$A$1:$G$1,0))</f>
        <v>L</v>
      </c>
      <c r="K763" s="6">
        <f>INDEX(products!$A$1:$G$49,MATCH('orders '!$D763,products!$A$1:$A$49,0),MATCH('orders '!K$1,products!$A$1:$G$1,0))</f>
        <v>1</v>
      </c>
      <c r="L763" s="8">
        <f>INDEX(products!$A$1:$G$49,MATCH('orders '!$D763,products!$A$1:$A$49,0),MATCH('orders '!L$1,products!$A$1:$G$1,0))</f>
        <v>14.85</v>
      </c>
      <c r="M763" s="8">
        <f t="shared" si="33"/>
        <v>89.1</v>
      </c>
      <c r="N763" t="str">
        <f t="shared" si="34"/>
        <v>Excelsa</v>
      </c>
      <c r="O763" t="str">
        <f t="shared" si="35"/>
        <v>Light</v>
      </c>
      <c r="P763" t="str">
        <f>_xlfn.XLOOKUP(Table1[[#This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IF(_xlfn.XLOOKUP('orders '!C764,customers!$A$1:$A$1001,customers!$C$1:$C$1001,,0)=0,"",_xlfn.XLOOKUP('orders '!C764,customers!$A$1:$A$1001,customers!$C$1:$C$1001,,0))</f>
        <v>sdanilchikl6@mit.edu</v>
      </c>
      <c r="H764" s="2" t="str">
        <f>_xlfn.XLOOKUP('orders '!C764,customers!$A$1:$A$1001,customers!$G$1:$G$1001,,0)</f>
        <v>United Kingdom</v>
      </c>
      <c r="I764" t="str">
        <f>INDEX(products!$A$1:$G$49,MATCH('orders '!$D764,products!$A$1:$A$49,0),MATCH('orders '!I$1,products!$A$1:$G$1,0))</f>
        <v>Lib</v>
      </c>
      <c r="J764" t="str">
        <f>INDEX(products!$A$1:$G$49,MATCH('orders '!$D764,products!$A$1:$A$49,0),MATCH('orders '!J$1,products!$A$1:$G$1,0))</f>
        <v>M</v>
      </c>
      <c r="K764" s="6">
        <f>INDEX(products!$A$1:$G$49,MATCH('orders '!$D764,products!$A$1:$A$49,0),MATCH('orders '!K$1,products!$A$1:$G$1,0))</f>
        <v>0.5</v>
      </c>
      <c r="L764" s="8">
        <f>INDEX(products!$A$1:$G$49,MATCH('orders '!$D764,products!$A$1:$A$49,0),MATCH('orders '!L$1,products!$A$1:$G$1,0))</f>
        <v>8.73</v>
      </c>
      <c r="M764" s="8">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IF(_xlfn.XLOOKUP('orders '!C765,customers!$A$1:$A$1001,customers!$C$1:$C$1001,,0)=0,"",_xlfn.XLOOKUP('orders '!C765,customers!$A$1:$A$1001,customers!$C$1:$C$1001,,0))</f>
        <v/>
      </c>
      <c r="H765" s="2" t="str">
        <f>_xlfn.XLOOKUP('orders '!C765,customers!$A$1:$A$1001,customers!$G$1:$G$1001,,0)</f>
        <v>United States</v>
      </c>
      <c r="I765" t="str">
        <f>INDEX(products!$A$1:$G$49,MATCH('orders '!$D765,products!$A$1:$A$49,0),MATCH('orders '!I$1,products!$A$1:$G$1,0))</f>
        <v>Ara</v>
      </c>
      <c r="J765" t="str">
        <f>INDEX(products!$A$1:$G$49,MATCH('orders '!$D765,products!$A$1:$A$49,0),MATCH('orders '!J$1,products!$A$1:$G$1,0))</f>
        <v>L</v>
      </c>
      <c r="K765" s="6">
        <f>INDEX(products!$A$1:$G$49,MATCH('orders '!$D765,products!$A$1:$A$49,0),MATCH('orders '!K$1,products!$A$1:$G$1,0))</f>
        <v>0.5</v>
      </c>
      <c r="L765" s="8">
        <f>INDEX(products!$A$1:$G$49,MATCH('orders '!$D765,products!$A$1:$A$49,0),MATCH('orders '!L$1,products!$A$1:$G$1,0))</f>
        <v>7.77</v>
      </c>
      <c r="M765" s="8">
        <f t="shared" si="33"/>
        <v>23.31</v>
      </c>
      <c r="N765" t="str">
        <f t="shared" si="34"/>
        <v>Arabica</v>
      </c>
      <c r="O765" t="str">
        <f t="shared" si="35"/>
        <v>Light</v>
      </c>
      <c r="P765" t="str">
        <f>_xlfn.XLOOKUP(Table1[[#This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IF(_xlfn.XLOOKUP('orders '!C766,customers!$A$1:$A$1001,customers!$C$1:$C$1001,,0)=0,"",_xlfn.XLOOKUP('orders '!C766,customers!$A$1:$A$1001,customers!$C$1:$C$1001,,0))</f>
        <v>bfolomkinl8@yolasite.com</v>
      </c>
      <c r="H766" s="2" t="str">
        <f>_xlfn.XLOOKUP('orders '!C766,customers!$A$1:$A$1001,customers!$G$1:$G$1001,,0)</f>
        <v>United States</v>
      </c>
      <c r="I766" t="str">
        <f>INDEX(products!$A$1:$G$49,MATCH('orders '!$D766,products!$A$1:$A$49,0),MATCH('orders '!I$1,products!$A$1:$G$1,0))</f>
        <v>Ara</v>
      </c>
      <c r="J766" t="str">
        <f>INDEX(products!$A$1:$G$49,MATCH('orders '!$D766,products!$A$1:$A$49,0),MATCH('orders '!J$1,products!$A$1:$G$1,0))</f>
        <v>L</v>
      </c>
      <c r="K766" s="6">
        <f>INDEX(products!$A$1:$G$49,MATCH('orders '!$D766,products!$A$1:$A$49,0),MATCH('orders '!K$1,products!$A$1:$G$1,0))</f>
        <v>2.5</v>
      </c>
      <c r="L766" s="8">
        <f>INDEX(products!$A$1:$G$49,MATCH('orders '!$D766,products!$A$1:$A$49,0),MATCH('orders '!L$1,products!$A$1:$G$1,0))</f>
        <v>29.784999999999997</v>
      </c>
      <c r="M766" s="8">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IF(_xlfn.XLOOKUP('orders '!C767,customers!$A$1:$A$1001,customers!$C$1:$C$1001,,0)=0,"",_xlfn.XLOOKUP('orders '!C767,customers!$A$1:$A$1001,customers!$C$1:$C$1001,,0))</f>
        <v>rpursglovel9@biblegateway.com</v>
      </c>
      <c r="H767" s="2" t="str">
        <f>_xlfn.XLOOKUP('orders '!C767,customers!$A$1:$A$1001,customers!$G$1:$G$1001,,0)</f>
        <v>United States</v>
      </c>
      <c r="I767" t="str">
        <f>INDEX(products!$A$1:$G$49,MATCH('orders '!$D767,products!$A$1:$A$49,0),MATCH('orders '!I$1,products!$A$1:$G$1,0))</f>
        <v>Rob</v>
      </c>
      <c r="J767" t="str">
        <f>INDEX(products!$A$1:$G$49,MATCH('orders '!$D767,products!$A$1:$A$49,0),MATCH('orders '!J$1,products!$A$1:$G$1,0))</f>
        <v>M</v>
      </c>
      <c r="K767" s="6">
        <f>INDEX(products!$A$1:$G$49,MATCH('orders '!$D767,products!$A$1:$A$49,0),MATCH('orders '!K$1,products!$A$1:$G$1,0))</f>
        <v>1</v>
      </c>
      <c r="L767" s="8">
        <f>INDEX(products!$A$1:$G$49,MATCH('orders '!$D767,products!$A$1:$A$49,0),MATCH('orders '!L$1,products!$A$1:$G$1,0))</f>
        <v>9.9499999999999993</v>
      </c>
      <c r="M767" s="8">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IF(_xlfn.XLOOKUP('orders '!C768,customers!$A$1:$A$1001,customers!$C$1:$C$1001,,0)=0,"",_xlfn.XLOOKUP('orders '!C768,customers!$A$1:$A$1001,customers!$C$1:$C$1001,,0))</f>
        <v>rpursglovel9@biblegateway.com</v>
      </c>
      <c r="H768" s="2" t="str">
        <f>_xlfn.XLOOKUP('orders '!C768,customers!$A$1:$A$1001,customers!$G$1:$G$1001,,0)</f>
        <v>United States</v>
      </c>
      <c r="I768" t="str">
        <f>INDEX(products!$A$1:$G$49,MATCH('orders '!$D768,products!$A$1:$A$49,0),MATCH('orders '!I$1,products!$A$1:$G$1,0))</f>
        <v>Ara</v>
      </c>
      <c r="J768" t="str">
        <f>INDEX(products!$A$1:$G$49,MATCH('orders '!$D768,products!$A$1:$A$49,0),MATCH('orders '!J$1,products!$A$1:$G$1,0))</f>
        <v>L</v>
      </c>
      <c r="K768" s="6">
        <f>INDEX(products!$A$1:$G$49,MATCH('orders '!$D768,products!$A$1:$A$49,0),MATCH('orders '!K$1,products!$A$1:$G$1,0))</f>
        <v>0.5</v>
      </c>
      <c r="L768" s="8">
        <f>INDEX(products!$A$1:$G$49,MATCH('orders '!$D768,products!$A$1:$A$49,0),MATCH('orders '!L$1,products!$A$1:$G$1,0))</f>
        <v>7.77</v>
      </c>
      <c r="M768" s="8">
        <f t="shared" si="33"/>
        <v>15.54</v>
      </c>
      <c r="N768" t="str">
        <f t="shared" si="34"/>
        <v>Arabica</v>
      </c>
      <c r="O768" t="str">
        <f t="shared" si="35"/>
        <v>Light</v>
      </c>
      <c r="P768" t="str">
        <f>_xlfn.XLOOKUP(Table1[[#This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IF(_xlfn.XLOOKUP('orders '!C769,customers!$A$1:$A$1001,customers!$C$1:$C$1001,,0)=0,"",_xlfn.XLOOKUP('orders '!C769,customers!$A$1:$A$1001,customers!$C$1:$C$1001,,0))</f>
        <v>fconstancekz@ifeng.com</v>
      </c>
      <c r="H769" s="2" t="str">
        <f>_xlfn.XLOOKUP('orders '!C769,customers!$A$1:$A$1001,customers!$G$1:$G$1001,,0)</f>
        <v>United States</v>
      </c>
      <c r="I769" t="str">
        <f>INDEX(products!$A$1:$G$49,MATCH('orders '!$D769,products!$A$1:$A$49,0),MATCH('orders '!I$1,products!$A$1:$G$1,0))</f>
        <v>Ara</v>
      </c>
      <c r="J769" t="str">
        <f>INDEX(products!$A$1:$G$49,MATCH('orders '!$D769,products!$A$1:$A$49,0),MATCH('orders '!J$1,products!$A$1:$G$1,0))</f>
        <v>L</v>
      </c>
      <c r="K769" s="6">
        <f>INDEX(products!$A$1:$G$49,MATCH('orders '!$D769,products!$A$1:$A$49,0),MATCH('orders '!K$1,products!$A$1:$G$1,0))</f>
        <v>2.5</v>
      </c>
      <c r="L769" s="8">
        <f>INDEX(products!$A$1:$G$49,MATCH('orders '!$D769,products!$A$1:$A$49,0),MATCH('orders '!L$1,products!$A$1:$G$1,0))</f>
        <v>29.784999999999997</v>
      </c>
      <c r="M769" s="8">
        <f t="shared" si="33"/>
        <v>89.35499999999999</v>
      </c>
      <c r="N769" t="str">
        <f t="shared" si="34"/>
        <v>Arabica</v>
      </c>
      <c r="O769" t="str">
        <f t="shared" si="35"/>
        <v>Light</v>
      </c>
      <c r="P769" t="str">
        <f>_xlfn.XLOOKUP(Table1[[#This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IF(_xlfn.XLOOKUP('orders '!C770,customers!$A$1:$A$1001,customers!$C$1:$C$1001,,0)=0,"",_xlfn.XLOOKUP('orders '!C770,customers!$A$1:$A$1001,customers!$C$1:$C$1001,,0))</f>
        <v>fconstancekz@ifeng.com</v>
      </c>
      <c r="H770" s="2" t="str">
        <f>_xlfn.XLOOKUP('orders '!C770,customers!$A$1:$A$1001,customers!$G$1:$G$1001,,0)</f>
        <v>United States</v>
      </c>
      <c r="I770" t="str">
        <f>INDEX(products!$A$1:$G$49,MATCH('orders '!$D770,products!$A$1:$A$49,0),MATCH('orders '!I$1,products!$A$1:$G$1,0))</f>
        <v>Rob</v>
      </c>
      <c r="J770" t="str">
        <f>INDEX(products!$A$1:$G$49,MATCH('orders '!$D770,products!$A$1:$A$49,0),MATCH('orders '!J$1,products!$A$1:$G$1,0))</f>
        <v>L</v>
      </c>
      <c r="K770" s="6">
        <f>INDEX(products!$A$1:$G$49,MATCH('orders '!$D770,products!$A$1:$A$49,0),MATCH('orders '!K$1,products!$A$1:$G$1,0))</f>
        <v>1</v>
      </c>
      <c r="L770" s="8">
        <f>INDEX(products!$A$1:$G$49,MATCH('orders '!$D770,products!$A$1:$A$49,0),MATCH('orders '!L$1,products!$A$1:$G$1,0))</f>
        <v>11.95</v>
      </c>
      <c r="M770" s="8">
        <f t="shared" si="33"/>
        <v>23.9</v>
      </c>
      <c r="N770" t="str">
        <f t="shared" si="34"/>
        <v>Robusta</v>
      </c>
      <c r="O770" t="str">
        <f t="shared" si="35"/>
        <v>Light</v>
      </c>
      <c r="P770" t="str">
        <f>_xlfn.XLOOKUP(Table1[[#This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IF(_xlfn.XLOOKUP('orders '!C771,customers!$A$1:$A$1001,customers!$C$1:$C$1001,,0)=0,"",_xlfn.XLOOKUP('orders '!C771,customers!$A$1:$A$1001,customers!$C$1:$C$1001,,0))</f>
        <v>deburahld@google.co.jp</v>
      </c>
      <c r="H771" s="2" t="str">
        <f>_xlfn.XLOOKUP('orders '!C771,customers!$A$1:$A$1001,customers!$G$1:$G$1001,,0)</f>
        <v>United Kingdom</v>
      </c>
      <c r="I771" t="str">
        <f>INDEX(products!$A$1:$G$49,MATCH('orders '!$D771,products!$A$1:$A$49,0),MATCH('orders '!I$1,products!$A$1:$G$1,0))</f>
        <v>Rob</v>
      </c>
      <c r="J771" t="str">
        <f>INDEX(products!$A$1:$G$49,MATCH('orders '!$D771,products!$A$1:$A$49,0),MATCH('orders '!J$1,products!$A$1:$G$1,0))</f>
        <v>M</v>
      </c>
      <c r="K771" s="6">
        <f>INDEX(products!$A$1:$G$49,MATCH('orders '!$D771,products!$A$1:$A$49,0),MATCH('orders '!K$1,products!$A$1:$G$1,0))</f>
        <v>2.5</v>
      </c>
      <c r="L771" s="8">
        <f>INDEX(products!$A$1:$G$49,MATCH('orders '!$D771,products!$A$1:$A$49,0),MATCH('orders '!L$1,products!$A$1:$G$1,0))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IF(_xlfn.XLOOKUP('orders '!C772,customers!$A$1:$A$1001,customers!$C$1:$C$1001,,0)=0,"",_xlfn.XLOOKUP('orders '!C772,customers!$A$1:$A$1001,customers!$C$1:$C$1001,,0))</f>
        <v>mbrimilcombele@cnn.com</v>
      </c>
      <c r="H772" s="2" t="str">
        <f>_xlfn.XLOOKUP('orders '!C772,customers!$A$1:$A$1001,customers!$G$1:$G$1001,,0)</f>
        <v>United States</v>
      </c>
      <c r="I772" t="str">
        <f>INDEX(products!$A$1:$G$49,MATCH('orders '!$D772,products!$A$1:$A$49,0),MATCH('orders '!I$1,products!$A$1:$G$1,0))</f>
        <v>Ara</v>
      </c>
      <c r="J772" t="str">
        <f>INDEX(products!$A$1:$G$49,MATCH('orders '!$D772,products!$A$1:$A$49,0),MATCH('orders '!J$1,products!$A$1:$G$1,0))</f>
        <v>D</v>
      </c>
      <c r="K772" s="6">
        <f>INDEX(products!$A$1:$G$49,MATCH('orders '!$D772,products!$A$1:$A$49,0),MATCH('orders '!K$1,products!$A$1:$G$1,0))</f>
        <v>1</v>
      </c>
      <c r="L772" s="8">
        <f>INDEX(products!$A$1:$G$49,MATCH('orders '!$D772,products!$A$1:$A$49,0),MATCH('orders '!L$1,products!$A$1:$G$1,0))</f>
        <v>9.9499999999999993</v>
      </c>
      <c r="M772" s="8">
        <f t="shared" si="36"/>
        <v>9.9499999999999993</v>
      </c>
      <c r="N772" t="str">
        <f t="shared" si="37"/>
        <v>Arabica</v>
      </c>
      <c r="O772" t="str">
        <f t="shared" si="38"/>
        <v>Dark</v>
      </c>
      <c r="P772" t="str">
        <f>_xlfn.XLOOKUP(Table1[[#This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IF(_xlfn.XLOOKUP('orders '!C773,customers!$A$1:$A$1001,customers!$C$1:$C$1001,,0)=0,"",_xlfn.XLOOKUP('orders '!C773,customers!$A$1:$A$1001,customers!$C$1:$C$1001,,0))</f>
        <v>sbollamlf@list-manage.com</v>
      </c>
      <c r="H773" s="2" t="str">
        <f>_xlfn.XLOOKUP('orders '!C773,customers!$A$1:$A$1001,customers!$G$1:$G$1001,,0)</f>
        <v>United States</v>
      </c>
      <c r="I773" t="str">
        <f>INDEX(products!$A$1:$G$49,MATCH('orders '!$D773,products!$A$1:$A$49,0),MATCH('orders '!I$1,products!$A$1:$G$1,0))</f>
        <v>Rob</v>
      </c>
      <c r="J773" t="str">
        <f>INDEX(products!$A$1:$G$49,MATCH('orders '!$D773,products!$A$1:$A$49,0),MATCH('orders '!J$1,products!$A$1:$G$1,0))</f>
        <v>L</v>
      </c>
      <c r="K773" s="6">
        <f>INDEX(products!$A$1:$G$49,MATCH('orders '!$D773,products!$A$1:$A$49,0),MATCH('orders '!K$1,products!$A$1:$G$1,0))</f>
        <v>0.5</v>
      </c>
      <c r="L773" s="8">
        <f>INDEX(products!$A$1:$G$49,MATCH('orders '!$D773,products!$A$1:$A$49,0),MATCH('orders '!L$1,products!$A$1:$G$1,0))</f>
        <v>7.169999999999999</v>
      </c>
      <c r="M773" s="8">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IF(_xlfn.XLOOKUP('orders '!C774,customers!$A$1:$A$1001,customers!$C$1:$C$1001,,0)=0,"",_xlfn.XLOOKUP('orders '!C774,customers!$A$1:$A$1001,customers!$C$1:$C$1001,,0))</f>
        <v/>
      </c>
      <c r="H774" s="2" t="str">
        <f>_xlfn.XLOOKUP('orders '!C774,customers!$A$1:$A$1001,customers!$G$1:$G$1001,,0)</f>
        <v>United States</v>
      </c>
      <c r="I774" t="str">
        <f>INDEX(products!$A$1:$G$49,MATCH('orders '!$D774,products!$A$1:$A$49,0),MATCH('orders '!I$1,products!$A$1:$G$1,0))</f>
        <v>Exc</v>
      </c>
      <c r="J774" t="str">
        <f>INDEX(products!$A$1:$G$49,MATCH('orders '!$D774,products!$A$1:$A$49,0),MATCH('orders '!J$1,products!$A$1:$G$1,0))</f>
        <v>M</v>
      </c>
      <c r="K774" s="6">
        <f>INDEX(products!$A$1:$G$49,MATCH('orders '!$D774,products!$A$1:$A$49,0),MATCH('orders '!K$1,products!$A$1:$G$1,0))</f>
        <v>1</v>
      </c>
      <c r="L774" s="8">
        <f>INDEX(products!$A$1:$G$49,MATCH('orders '!$D774,products!$A$1:$A$49,0),MATCH('orders '!L$1,products!$A$1:$G$1,0))</f>
        <v>13.75</v>
      </c>
      <c r="M774" s="8">
        <f t="shared" si="36"/>
        <v>82.5</v>
      </c>
      <c r="N774" t="str">
        <f t="shared" si="37"/>
        <v>Excelsa</v>
      </c>
      <c r="O774" t="str">
        <f t="shared" si="38"/>
        <v>Medium</v>
      </c>
      <c r="P774" t="str">
        <f>_xlfn.XLOOKUP(Table1[[#This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IF(_xlfn.XLOOKUP('orders '!C775,customers!$A$1:$A$1001,customers!$C$1:$C$1001,,0)=0,"",_xlfn.XLOOKUP('orders '!C775,customers!$A$1:$A$1001,customers!$C$1:$C$1001,,0))</f>
        <v>afilipczaklh@ning.com</v>
      </c>
      <c r="H775" s="2" t="str">
        <f>_xlfn.XLOOKUP('orders '!C775,customers!$A$1:$A$1001,customers!$G$1:$G$1001,,0)</f>
        <v>Ireland</v>
      </c>
      <c r="I775" t="str">
        <f>INDEX(products!$A$1:$G$49,MATCH('orders '!$D775,products!$A$1:$A$49,0),MATCH('orders '!I$1,products!$A$1:$G$1,0))</f>
        <v>Lib</v>
      </c>
      <c r="J775" t="str">
        <f>INDEX(products!$A$1:$G$49,MATCH('orders '!$D775,products!$A$1:$A$49,0),MATCH('orders '!J$1,products!$A$1:$G$1,0))</f>
        <v>M</v>
      </c>
      <c r="K775" s="6">
        <f>INDEX(products!$A$1:$G$49,MATCH('orders '!$D775,products!$A$1:$A$49,0),MATCH('orders '!K$1,products!$A$1:$G$1,0))</f>
        <v>0.2</v>
      </c>
      <c r="L775" s="8">
        <f>INDEX(products!$A$1:$G$49,MATCH('orders '!$D775,products!$A$1:$A$49,0),MATCH('orders '!L$1,products!$A$1:$G$1,0))</f>
        <v>4.3650000000000002</v>
      </c>
      <c r="M775" s="8">
        <f t="shared" si="36"/>
        <v>8.73</v>
      </c>
      <c r="N775" t="str">
        <f t="shared" si="37"/>
        <v>Liberica</v>
      </c>
      <c r="O775" t="str">
        <f t="shared" si="38"/>
        <v>Medium</v>
      </c>
      <c r="P775" t="str">
        <f>_xlfn.XLOOKUP(Table1[[#This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IF(_xlfn.XLOOKUP('orders '!C776,customers!$A$1:$A$1001,customers!$C$1:$C$1001,,0)=0,"",_xlfn.XLOOKUP('orders '!C776,customers!$A$1:$A$1001,customers!$C$1:$C$1001,,0))</f>
        <v/>
      </c>
      <c r="H776" s="2" t="str">
        <f>_xlfn.XLOOKUP('orders '!C776,customers!$A$1:$A$1001,customers!$G$1:$G$1001,,0)</f>
        <v>United States</v>
      </c>
      <c r="I776" t="str">
        <f>INDEX(products!$A$1:$G$49,MATCH('orders '!$D776,products!$A$1:$A$49,0),MATCH('orders '!I$1,products!$A$1:$G$1,0))</f>
        <v>Rob</v>
      </c>
      <c r="J776" t="str">
        <f>INDEX(products!$A$1:$G$49,MATCH('orders '!$D776,products!$A$1:$A$49,0),MATCH('orders '!J$1,products!$A$1:$G$1,0))</f>
        <v>M</v>
      </c>
      <c r="K776" s="6">
        <f>INDEX(products!$A$1:$G$49,MATCH('orders '!$D776,products!$A$1:$A$49,0),MATCH('orders '!K$1,products!$A$1:$G$1,0))</f>
        <v>1</v>
      </c>
      <c r="L776" s="8">
        <f>INDEX(products!$A$1:$G$49,MATCH('orders '!$D776,products!$A$1:$A$49,0),MATCH('orders '!L$1,products!$A$1:$G$1,0))</f>
        <v>9.9499999999999993</v>
      </c>
      <c r="M776" s="8">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IF(_xlfn.XLOOKUP('orders '!C777,customers!$A$1:$A$1001,customers!$C$1:$C$1001,,0)=0,"",_xlfn.XLOOKUP('orders '!C777,customers!$A$1:$A$1001,customers!$C$1:$C$1001,,0))</f>
        <v>relnaughlj@comsenz.com</v>
      </c>
      <c r="H777" s="2" t="str">
        <f>_xlfn.XLOOKUP('orders '!C777,customers!$A$1:$A$1001,customers!$G$1:$G$1001,,0)</f>
        <v>United States</v>
      </c>
      <c r="I777" t="str">
        <f>INDEX(products!$A$1:$G$49,MATCH('orders '!$D777,products!$A$1:$A$49,0),MATCH('orders '!I$1,products!$A$1:$G$1,0))</f>
        <v>Exc</v>
      </c>
      <c r="J777" t="str">
        <f>INDEX(products!$A$1:$G$49,MATCH('orders '!$D777,products!$A$1:$A$49,0),MATCH('orders '!J$1,products!$A$1:$G$1,0))</f>
        <v>L</v>
      </c>
      <c r="K777" s="6">
        <f>INDEX(products!$A$1:$G$49,MATCH('orders '!$D777,products!$A$1:$A$49,0),MATCH('orders '!K$1,products!$A$1:$G$1,0))</f>
        <v>0.5</v>
      </c>
      <c r="L777" s="8">
        <f>INDEX(products!$A$1:$G$49,MATCH('orders '!$D777,products!$A$1:$A$49,0),MATCH('orders '!L$1,products!$A$1:$G$1,0))</f>
        <v>8.91</v>
      </c>
      <c r="M777" s="8">
        <f t="shared" si="36"/>
        <v>17.82</v>
      </c>
      <c r="N777" t="str">
        <f t="shared" si="37"/>
        <v>Excelsa</v>
      </c>
      <c r="O777" t="str">
        <f t="shared" si="38"/>
        <v>Light</v>
      </c>
      <c r="P777" t="str">
        <f>_xlfn.XLOOKUP(Table1[[#This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IF(_xlfn.XLOOKUP('orders '!C778,customers!$A$1:$A$1001,customers!$C$1:$C$1001,,0)=0,"",_xlfn.XLOOKUP('orders '!C778,customers!$A$1:$A$1001,customers!$C$1:$C$1001,,0))</f>
        <v>jdeehanlk@about.me</v>
      </c>
      <c r="H778" s="2" t="str">
        <f>_xlfn.XLOOKUP('orders '!C778,customers!$A$1:$A$1001,customers!$G$1:$G$1001,,0)</f>
        <v>United States</v>
      </c>
      <c r="I778" t="str">
        <f>INDEX(products!$A$1:$G$49,MATCH('orders '!$D778,products!$A$1:$A$49,0),MATCH('orders '!I$1,products!$A$1:$G$1,0))</f>
        <v>Ara</v>
      </c>
      <c r="J778" t="str">
        <f>INDEX(products!$A$1:$G$49,MATCH('orders '!$D778,products!$A$1:$A$49,0),MATCH('orders '!J$1,products!$A$1:$G$1,0))</f>
        <v>M</v>
      </c>
      <c r="K778" s="6">
        <f>INDEX(products!$A$1:$G$49,MATCH('orders '!$D778,products!$A$1:$A$49,0),MATCH('orders '!K$1,products!$A$1:$G$1,0))</f>
        <v>0.5</v>
      </c>
      <c r="L778" s="8">
        <f>INDEX(products!$A$1:$G$49,MATCH('orders '!$D778,products!$A$1:$A$49,0),MATCH('orders '!L$1,products!$A$1:$G$1,0))</f>
        <v>6.75</v>
      </c>
      <c r="M778" s="8">
        <f t="shared" si="36"/>
        <v>20.25</v>
      </c>
      <c r="N778" t="str">
        <f t="shared" si="37"/>
        <v>Arabica</v>
      </c>
      <c r="O778" t="str">
        <f t="shared" si="38"/>
        <v>Medium</v>
      </c>
      <c r="P778" t="str">
        <f>_xlfn.XLOOKUP(Table1[[#This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IF(_xlfn.XLOOKUP('orders '!C779,customers!$A$1:$A$1001,customers!$C$1:$C$1001,,0)=0,"",_xlfn.XLOOKUP('orders '!C779,customers!$A$1:$A$1001,customers!$C$1:$C$1001,,0))</f>
        <v>jedenll@e-recht24.de</v>
      </c>
      <c r="H779" s="2" t="str">
        <f>_xlfn.XLOOKUP('orders '!C779,customers!$A$1:$A$1001,customers!$G$1:$G$1001,,0)</f>
        <v>United States</v>
      </c>
      <c r="I779" t="str">
        <f>INDEX(products!$A$1:$G$49,MATCH('orders '!$D779,products!$A$1:$A$49,0),MATCH('orders '!I$1,products!$A$1:$G$1,0))</f>
        <v>Ara</v>
      </c>
      <c r="J779" t="str">
        <f>INDEX(products!$A$1:$G$49,MATCH('orders '!$D779,products!$A$1:$A$49,0),MATCH('orders '!J$1,products!$A$1:$G$1,0))</f>
        <v>L</v>
      </c>
      <c r="K779" s="6">
        <f>INDEX(products!$A$1:$G$49,MATCH('orders '!$D779,products!$A$1:$A$49,0),MATCH('orders '!K$1,products!$A$1:$G$1,0))</f>
        <v>2.5</v>
      </c>
      <c r="L779" s="8">
        <f>INDEX(products!$A$1:$G$49,MATCH('orders '!$D779,products!$A$1:$A$49,0),MATCH('orders '!L$1,products!$A$1:$G$1,0))</f>
        <v>29.784999999999997</v>
      </c>
      <c r="M779" s="8">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IF(_xlfn.XLOOKUP('orders '!C780,customers!$A$1:$A$1001,customers!$C$1:$C$1001,,0)=0,"",_xlfn.XLOOKUP('orders '!C780,customers!$A$1:$A$1001,customers!$C$1:$C$1001,,0))</f>
        <v>cjewsterlu@moonfruit.com</v>
      </c>
      <c r="H780" s="2" t="str">
        <f>_xlfn.XLOOKUP('orders '!C780,customers!$A$1:$A$1001,customers!$G$1:$G$1001,,0)</f>
        <v>United States</v>
      </c>
      <c r="I780" t="str">
        <f>INDEX(products!$A$1:$G$49,MATCH('orders '!$D780,products!$A$1:$A$49,0),MATCH('orders '!I$1,products!$A$1:$G$1,0))</f>
        <v>Lib</v>
      </c>
      <c r="J780" t="str">
        <f>INDEX(products!$A$1:$G$49,MATCH('orders '!$D780,products!$A$1:$A$49,0),MATCH('orders '!J$1,products!$A$1:$G$1,0))</f>
        <v>L</v>
      </c>
      <c r="K780" s="6">
        <f>INDEX(products!$A$1:$G$49,MATCH('orders '!$D780,products!$A$1:$A$49,0),MATCH('orders '!K$1,products!$A$1:$G$1,0))</f>
        <v>0.5</v>
      </c>
      <c r="L780" s="8">
        <f>INDEX(products!$A$1:$G$49,MATCH('orders '!$D780,products!$A$1:$A$49,0),MATCH('orders '!L$1,products!$A$1:$G$1,0))</f>
        <v>9.51</v>
      </c>
      <c r="M780" s="8">
        <f t="shared" si="36"/>
        <v>19.02</v>
      </c>
      <c r="N780" t="str">
        <f t="shared" si="37"/>
        <v>Liberica</v>
      </c>
      <c r="O780" t="str">
        <f t="shared" si="38"/>
        <v>Light</v>
      </c>
      <c r="P780" t="str">
        <f>_xlfn.XLOOKUP(Table1[[#This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IF(_xlfn.XLOOKUP('orders '!C781,customers!$A$1:$A$1001,customers!$C$1:$C$1001,,0)=0,"",_xlfn.XLOOKUP('orders '!C781,customers!$A$1:$A$1001,customers!$C$1:$C$1001,,0))</f>
        <v>usoutherdenln@hao123.com</v>
      </c>
      <c r="H781" s="2" t="str">
        <f>_xlfn.XLOOKUP('orders '!C781,customers!$A$1:$A$1001,customers!$G$1:$G$1001,,0)</f>
        <v>United States</v>
      </c>
      <c r="I781" t="str">
        <f>INDEX(products!$A$1:$G$49,MATCH('orders '!$D781,products!$A$1:$A$49,0),MATCH('orders '!I$1,products!$A$1:$G$1,0))</f>
        <v>Lib</v>
      </c>
      <c r="J781" t="str">
        <f>INDEX(products!$A$1:$G$49,MATCH('orders '!$D781,products!$A$1:$A$49,0),MATCH('orders '!J$1,products!$A$1:$G$1,0))</f>
        <v>D</v>
      </c>
      <c r="K781" s="6">
        <f>INDEX(products!$A$1:$G$49,MATCH('orders '!$D781,products!$A$1:$A$49,0),MATCH('orders '!K$1,products!$A$1:$G$1,0))</f>
        <v>1</v>
      </c>
      <c r="L781" s="8">
        <f>INDEX(products!$A$1:$G$49,MATCH('orders '!$D781,products!$A$1:$A$49,0),MATCH('orders '!L$1,products!$A$1:$G$1,0))</f>
        <v>12.95</v>
      </c>
      <c r="M781" s="8">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IF(_xlfn.XLOOKUP('orders '!C782,customers!$A$1:$A$1001,customers!$C$1:$C$1001,,0)=0,"",_xlfn.XLOOKUP('orders '!C782,customers!$A$1:$A$1001,customers!$C$1:$C$1001,,0))</f>
        <v/>
      </c>
      <c r="H782" s="2" t="str">
        <f>_xlfn.XLOOKUP('orders '!C782,customers!$A$1:$A$1001,customers!$G$1:$G$1001,,0)</f>
        <v>United States</v>
      </c>
      <c r="I782" t="str">
        <f>INDEX(products!$A$1:$G$49,MATCH('orders '!$D782,products!$A$1:$A$49,0),MATCH('orders '!I$1,products!$A$1:$G$1,0))</f>
        <v>Exc</v>
      </c>
      <c r="J782" t="str">
        <f>INDEX(products!$A$1:$G$49,MATCH('orders '!$D782,products!$A$1:$A$49,0),MATCH('orders '!J$1,products!$A$1:$G$1,0))</f>
        <v>M</v>
      </c>
      <c r="K782" s="6">
        <f>INDEX(products!$A$1:$G$49,MATCH('orders '!$D782,products!$A$1:$A$49,0),MATCH('orders '!K$1,products!$A$1:$G$1,0))</f>
        <v>1</v>
      </c>
      <c r="L782" s="8">
        <f>INDEX(products!$A$1:$G$49,MATCH('orders '!$D782,products!$A$1:$A$49,0),MATCH('orders '!L$1,products!$A$1:$G$1,0))</f>
        <v>13.75</v>
      </c>
      <c r="M782" s="8">
        <f t="shared" si="36"/>
        <v>41.25</v>
      </c>
      <c r="N782" t="str">
        <f t="shared" si="37"/>
        <v>Excelsa</v>
      </c>
      <c r="O782" t="str">
        <f t="shared" si="38"/>
        <v>Medium</v>
      </c>
      <c r="P782" t="str">
        <f>_xlfn.XLOOKUP(Table1[[#This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IF(_xlfn.XLOOKUP('orders '!C783,customers!$A$1:$A$1001,customers!$C$1:$C$1001,,0)=0,"",_xlfn.XLOOKUP('orders '!C783,customers!$A$1:$A$1001,customers!$C$1:$C$1001,,0))</f>
        <v>lburtenshawlp@shinystat.com</v>
      </c>
      <c r="H783" s="2" t="str">
        <f>_xlfn.XLOOKUP('orders '!C783,customers!$A$1:$A$1001,customers!$G$1:$G$1001,,0)</f>
        <v>United States</v>
      </c>
      <c r="I783" t="str">
        <f>INDEX(products!$A$1:$G$49,MATCH('orders '!$D783,products!$A$1:$A$49,0),MATCH('orders '!I$1,products!$A$1:$G$1,0))</f>
        <v>Lib</v>
      </c>
      <c r="J783" t="str">
        <f>INDEX(products!$A$1:$G$49,MATCH('orders '!$D783,products!$A$1:$A$49,0),MATCH('orders '!J$1,products!$A$1:$G$1,0))</f>
        <v>L</v>
      </c>
      <c r="K783" s="6">
        <f>INDEX(products!$A$1:$G$49,MATCH('orders '!$D783,products!$A$1:$A$49,0),MATCH('orders '!K$1,products!$A$1:$G$1,0))</f>
        <v>2.5</v>
      </c>
      <c r="L783" s="8">
        <f>INDEX(products!$A$1:$G$49,MATCH('orders '!$D783,products!$A$1:$A$49,0),MATCH('orders '!L$1,products!$A$1:$G$1,0))</f>
        <v>36.454999999999998</v>
      </c>
      <c r="M783" s="8">
        <f t="shared" si="36"/>
        <v>145.82</v>
      </c>
      <c r="N783" t="str">
        <f t="shared" si="37"/>
        <v>Liberica</v>
      </c>
      <c r="O783" t="str">
        <f t="shared" si="38"/>
        <v>Light</v>
      </c>
      <c r="P783" t="str">
        <f>_xlfn.XLOOKUP(Table1[[#This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IF(_xlfn.XLOOKUP('orders '!C784,customers!$A$1:$A$1001,customers!$C$1:$C$1001,,0)=0,"",_xlfn.XLOOKUP('orders '!C784,customers!$A$1:$A$1001,customers!$C$1:$C$1001,,0))</f>
        <v>agregorattilq@vistaprint.com</v>
      </c>
      <c r="H784" s="2" t="str">
        <f>_xlfn.XLOOKUP('orders '!C784,customers!$A$1:$A$1001,customers!$G$1:$G$1001,,0)</f>
        <v>Ireland</v>
      </c>
      <c r="I784" t="str">
        <f>INDEX(products!$A$1:$G$49,MATCH('orders '!$D784,products!$A$1:$A$49,0),MATCH('orders '!I$1,products!$A$1:$G$1,0))</f>
        <v>Exc</v>
      </c>
      <c r="J784" t="str">
        <f>INDEX(products!$A$1:$G$49,MATCH('orders '!$D784,products!$A$1:$A$49,0),MATCH('orders '!J$1,products!$A$1:$G$1,0))</f>
        <v>L</v>
      </c>
      <c r="K784" s="6">
        <f>INDEX(products!$A$1:$G$49,MATCH('orders '!$D784,products!$A$1:$A$49,0),MATCH('orders '!K$1,products!$A$1:$G$1,0))</f>
        <v>0.2</v>
      </c>
      <c r="L784" s="8">
        <f>INDEX(products!$A$1:$G$49,MATCH('orders '!$D784,products!$A$1:$A$49,0),MATCH('orders '!L$1,products!$A$1:$G$1,0))</f>
        <v>4.4550000000000001</v>
      </c>
      <c r="M784" s="8">
        <f t="shared" si="36"/>
        <v>26.73</v>
      </c>
      <c r="N784" t="str">
        <f t="shared" si="37"/>
        <v>Excelsa</v>
      </c>
      <c r="O784" t="str">
        <f t="shared" si="38"/>
        <v>Light</v>
      </c>
      <c r="P784" t="str">
        <f>_xlfn.XLOOKUP(Table1[[#This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IF(_xlfn.XLOOKUP('orders '!C785,customers!$A$1:$A$1001,customers!$C$1:$C$1001,,0)=0,"",_xlfn.XLOOKUP('orders '!C785,customers!$A$1:$A$1001,customers!$C$1:$C$1001,,0))</f>
        <v>ccrosterlr@gov.uk</v>
      </c>
      <c r="H785" s="2" t="str">
        <f>_xlfn.XLOOKUP('orders '!C785,customers!$A$1:$A$1001,customers!$G$1:$G$1001,,0)</f>
        <v>United States</v>
      </c>
      <c r="I785" t="str">
        <f>INDEX(products!$A$1:$G$49,MATCH('orders '!$D785,products!$A$1:$A$49,0),MATCH('orders '!I$1,products!$A$1:$G$1,0))</f>
        <v>Lib</v>
      </c>
      <c r="J785" t="str">
        <f>INDEX(products!$A$1:$G$49,MATCH('orders '!$D785,products!$A$1:$A$49,0),MATCH('orders '!J$1,products!$A$1:$G$1,0))</f>
        <v>M</v>
      </c>
      <c r="K785" s="6">
        <f>INDEX(products!$A$1:$G$49,MATCH('orders '!$D785,products!$A$1:$A$49,0),MATCH('orders '!K$1,products!$A$1:$G$1,0))</f>
        <v>0.5</v>
      </c>
      <c r="L785" s="8">
        <f>INDEX(products!$A$1:$G$49,MATCH('orders '!$D785,products!$A$1:$A$49,0),MATCH('orders '!L$1,products!$A$1:$G$1,0))</f>
        <v>8.73</v>
      </c>
      <c r="M785" s="8">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IF(_xlfn.XLOOKUP('orders '!C786,customers!$A$1:$A$1001,customers!$C$1:$C$1001,,0)=0,"",_xlfn.XLOOKUP('orders '!C786,customers!$A$1:$A$1001,customers!$C$1:$C$1001,,0))</f>
        <v>gwhiteheadls@hp.com</v>
      </c>
      <c r="H786" s="2" t="str">
        <f>_xlfn.XLOOKUP('orders '!C786,customers!$A$1:$A$1001,customers!$G$1:$G$1001,,0)</f>
        <v>United States</v>
      </c>
      <c r="I786" t="str">
        <f>INDEX(products!$A$1:$G$49,MATCH('orders '!$D786,products!$A$1:$A$49,0),MATCH('orders '!I$1,products!$A$1:$G$1,0))</f>
        <v>Lib</v>
      </c>
      <c r="J786" t="str">
        <f>INDEX(products!$A$1:$G$49,MATCH('orders '!$D786,products!$A$1:$A$49,0),MATCH('orders '!J$1,products!$A$1:$G$1,0))</f>
        <v>L</v>
      </c>
      <c r="K786" s="6">
        <f>INDEX(products!$A$1:$G$49,MATCH('orders '!$D786,products!$A$1:$A$49,0),MATCH('orders '!K$1,products!$A$1:$G$1,0))</f>
        <v>1</v>
      </c>
      <c r="L786" s="8">
        <f>INDEX(products!$A$1:$G$49,MATCH('orders '!$D786,products!$A$1:$A$49,0),MATCH('orders '!L$1,products!$A$1:$G$1,0))</f>
        <v>15.85</v>
      </c>
      <c r="M786" s="8">
        <f t="shared" si="36"/>
        <v>31.7</v>
      </c>
      <c r="N786" t="str">
        <f t="shared" si="37"/>
        <v>Liberica</v>
      </c>
      <c r="O786" t="str">
        <f t="shared" si="38"/>
        <v>Light</v>
      </c>
      <c r="P786" t="str">
        <f>_xlfn.XLOOKUP(Table1[[#This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IF(_xlfn.XLOOKUP('orders '!C787,customers!$A$1:$A$1001,customers!$C$1:$C$1001,,0)=0,"",_xlfn.XLOOKUP('orders '!C787,customers!$A$1:$A$1001,customers!$C$1:$C$1001,,0))</f>
        <v>hjodrellelt@samsung.com</v>
      </c>
      <c r="H787" s="2" t="str">
        <f>_xlfn.XLOOKUP('orders '!C787,customers!$A$1:$A$1001,customers!$G$1:$G$1001,,0)</f>
        <v>United States</v>
      </c>
      <c r="I787" t="str">
        <f>INDEX(products!$A$1:$G$49,MATCH('orders '!$D787,products!$A$1:$A$49,0),MATCH('orders '!I$1,products!$A$1:$G$1,0))</f>
        <v>Ara</v>
      </c>
      <c r="J787" t="str">
        <f>INDEX(products!$A$1:$G$49,MATCH('orders '!$D787,products!$A$1:$A$49,0),MATCH('orders '!J$1,products!$A$1:$G$1,0))</f>
        <v>D</v>
      </c>
      <c r="K787" s="6">
        <f>INDEX(products!$A$1:$G$49,MATCH('orders '!$D787,products!$A$1:$A$49,0),MATCH('orders '!K$1,products!$A$1:$G$1,0))</f>
        <v>2.5</v>
      </c>
      <c r="L787" s="8">
        <f>INDEX(products!$A$1:$G$49,MATCH('orders '!$D787,products!$A$1:$A$49,0),MATCH('orders '!L$1,products!$A$1:$G$1,0))</f>
        <v>22.884999999999998</v>
      </c>
      <c r="M787" s="8">
        <f t="shared" si="36"/>
        <v>22.884999999999998</v>
      </c>
      <c r="N787" t="str">
        <f t="shared" si="37"/>
        <v>Arabica</v>
      </c>
      <c r="O787" t="str">
        <f t="shared" si="38"/>
        <v>Dark</v>
      </c>
      <c r="P787" t="str">
        <f>_xlfn.XLOOKUP(Table1[[#This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IF(_xlfn.XLOOKUP('orders '!C788,customers!$A$1:$A$1001,customers!$C$1:$C$1001,,0)=0,"",_xlfn.XLOOKUP('orders '!C788,customers!$A$1:$A$1001,customers!$C$1:$C$1001,,0))</f>
        <v>cjewsterlu@moonfruit.com</v>
      </c>
      <c r="H788" s="2" t="str">
        <f>_xlfn.XLOOKUP('orders '!C788,customers!$A$1:$A$1001,customers!$G$1:$G$1001,,0)</f>
        <v>United States</v>
      </c>
      <c r="I788" t="str">
        <f>INDEX(products!$A$1:$G$49,MATCH('orders '!$D788,products!$A$1:$A$49,0),MATCH('orders '!I$1,products!$A$1:$G$1,0))</f>
        <v>Exc</v>
      </c>
      <c r="J788" t="str">
        <f>INDEX(products!$A$1:$G$49,MATCH('orders '!$D788,products!$A$1:$A$49,0),MATCH('orders '!J$1,products!$A$1:$G$1,0))</f>
        <v>D</v>
      </c>
      <c r="K788" s="6">
        <f>INDEX(products!$A$1:$G$49,MATCH('orders '!$D788,products!$A$1:$A$49,0),MATCH('orders '!K$1,products!$A$1:$G$1,0))</f>
        <v>2.5</v>
      </c>
      <c r="L788" s="8">
        <f>INDEX(products!$A$1:$G$49,MATCH('orders '!$D788,products!$A$1:$A$49,0),MATCH('orders '!L$1,products!$A$1:$G$1,0))</f>
        <v>27.945</v>
      </c>
      <c r="M788" s="8">
        <f t="shared" si="36"/>
        <v>27.945</v>
      </c>
      <c r="N788" t="str">
        <f t="shared" si="37"/>
        <v>Excelsa</v>
      </c>
      <c r="O788" t="str">
        <f t="shared" si="38"/>
        <v>Dark</v>
      </c>
      <c r="P788" t="str">
        <f>_xlfn.XLOOKUP(Table1[[#This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IF(_xlfn.XLOOKUP('orders '!C789,customers!$A$1:$A$1001,customers!$C$1:$C$1001,,0)=0,"",_xlfn.XLOOKUP('orders '!C789,customers!$A$1:$A$1001,customers!$C$1:$C$1001,,0))</f>
        <v/>
      </c>
      <c r="H789" s="2" t="str">
        <f>_xlfn.XLOOKUP('orders '!C789,customers!$A$1:$A$1001,customers!$G$1:$G$1001,,0)</f>
        <v>United States</v>
      </c>
      <c r="I789" t="str">
        <f>INDEX(products!$A$1:$G$49,MATCH('orders '!$D789,products!$A$1:$A$49,0),MATCH('orders '!I$1,products!$A$1:$G$1,0))</f>
        <v>Exc</v>
      </c>
      <c r="J789" t="str">
        <f>INDEX(products!$A$1:$G$49,MATCH('orders '!$D789,products!$A$1:$A$49,0),MATCH('orders '!J$1,products!$A$1:$G$1,0))</f>
        <v>M</v>
      </c>
      <c r="K789" s="6">
        <f>INDEX(products!$A$1:$G$49,MATCH('orders '!$D789,products!$A$1:$A$49,0),MATCH('orders '!K$1,products!$A$1:$G$1,0))</f>
        <v>1</v>
      </c>
      <c r="L789" s="8">
        <f>INDEX(products!$A$1:$G$49,MATCH('orders '!$D789,products!$A$1:$A$49,0),MATCH('orders '!L$1,products!$A$1:$G$1,0))</f>
        <v>13.75</v>
      </c>
      <c r="M789" s="8">
        <f t="shared" si="36"/>
        <v>82.5</v>
      </c>
      <c r="N789" t="str">
        <f t="shared" si="37"/>
        <v>Excelsa</v>
      </c>
      <c r="O789" t="str">
        <f t="shared" si="38"/>
        <v>Medium</v>
      </c>
      <c r="P789" t="str">
        <f>_xlfn.XLOOKUP(Table1[[#This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IF(_xlfn.XLOOKUP('orders '!C790,customers!$A$1:$A$1001,customers!$C$1:$C$1001,,0)=0,"",_xlfn.XLOOKUP('orders '!C790,customers!$A$1:$A$1001,customers!$C$1:$C$1001,,0))</f>
        <v>knottramlw@odnoklassniki.ru</v>
      </c>
      <c r="H790" s="2" t="str">
        <f>_xlfn.XLOOKUP('orders '!C790,customers!$A$1:$A$1001,customers!$G$1:$G$1001,,0)</f>
        <v>Ireland</v>
      </c>
      <c r="I790" t="str">
        <f>INDEX(products!$A$1:$G$49,MATCH('orders '!$D790,products!$A$1:$A$49,0),MATCH('orders '!I$1,products!$A$1:$G$1,0))</f>
        <v>Rob</v>
      </c>
      <c r="J790" t="str">
        <f>INDEX(products!$A$1:$G$49,MATCH('orders '!$D790,products!$A$1:$A$49,0),MATCH('orders '!J$1,products!$A$1:$G$1,0))</f>
        <v>M</v>
      </c>
      <c r="K790" s="6">
        <f>INDEX(products!$A$1:$G$49,MATCH('orders '!$D790,products!$A$1:$A$49,0),MATCH('orders '!K$1,products!$A$1:$G$1,0))</f>
        <v>2.5</v>
      </c>
      <c r="L790" s="8">
        <f>INDEX(products!$A$1:$G$49,MATCH('orders '!$D790,products!$A$1:$A$49,0),MATCH('orders '!L$1,products!$A$1:$G$1,0))</f>
        <v>22.884999999999998</v>
      </c>
      <c r="M790" s="8">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IF(_xlfn.XLOOKUP('orders '!C791,customers!$A$1:$A$1001,customers!$C$1:$C$1001,,0)=0,"",_xlfn.XLOOKUP('orders '!C791,customers!$A$1:$A$1001,customers!$C$1:$C$1001,,0))</f>
        <v>nbuneylx@jugem.jp</v>
      </c>
      <c r="H791" s="2" t="str">
        <f>_xlfn.XLOOKUP('orders '!C791,customers!$A$1:$A$1001,customers!$G$1:$G$1001,,0)</f>
        <v>United States</v>
      </c>
      <c r="I791" t="str">
        <f>INDEX(products!$A$1:$G$49,MATCH('orders '!$D791,products!$A$1:$A$49,0),MATCH('orders '!I$1,products!$A$1:$G$1,0))</f>
        <v>Ara</v>
      </c>
      <c r="J791" t="str">
        <f>INDEX(products!$A$1:$G$49,MATCH('orders '!$D791,products!$A$1:$A$49,0),MATCH('orders '!J$1,products!$A$1:$G$1,0))</f>
        <v>L</v>
      </c>
      <c r="K791" s="6">
        <f>INDEX(products!$A$1:$G$49,MATCH('orders '!$D791,products!$A$1:$A$49,0),MATCH('orders '!K$1,products!$A$1:$G$1,0))</f>
        <v>1</v>
      </c>
      <c r="L791" s="8">
        <f>INDEX(products!$A$1:$G$49,MATCH('orders '!$D791,products!$A$1:$A$49,0),MATCH('orders '!L$1,products!$A$1:$G$1,0))</f>
        <v>12.95</v>
      </c>
      <c r="M791" s="8">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IF(_xlfn.XLOOKUP('orders '!C792,customers!$A$1:$A$1001,customers!$C$1:$C$1001,,0)=0,"",_xlfn.XLOOKUP('orders '!C792,customers!$A$1:$A$1001,customers!$C$1:$C$1001,,0))</f>
        <v>smcshealy@photobucket.com</v>
      </c>
      <c r="H792" s="2" t="str">
        <f>_xlfn.XLOOKUP('orders '!C792,customers!$A$1:$A$1001,customers!$G$1:$G$1001,,0)</f>
        <v>United States</v>
      </c>
      <c r="I792" t="str">
        <f>INDEX(products!$A$1:$G$49,MATCH('orders '!$D792,products!$A$1:$A$49,0),MATCH('orders '!I$1,products!$A$1:$G$1,0))</f>
        <v>Ara</v>
      </c>
      <c r="J792" t="str">
        <f>INDEX(products!$A$1:$G$49,MATCH('orders '!$D792,products!$A$1:$A$49,0),MATCH('orders '!J$1,products!$A$1:$G$1,0))</f>
        <v>L</v>
      </c>
      <c r="K792" s="6">
        <f>INDEX(products!$A$1:$G$49,MATCH('orders '!$D792,products!$A$1:$A$49,0),MATCH('orders '!K$1,products!$A$1:$G$1,0))</f>
        <v>0.5</v>
      </c>
      <c r="L792" s="8">
        <f>INDEX(products!$A$1:$G$49,MATCH('orders '!$D792,products!$A$1:$A$49,0),MATCH('orders '!L$1,products!$A$1:$G$1,0))</f>
        <v>7.77</v>
      </c>
      <c r="M792" s="8">
        <f t="shared" si="36"/>
        <v>23.31</v>
      </c>
      <c r="N792" t="str">
        <f t="shared" si="37"/>
        <v>Arabica</v>
      </c>
      <c r="O792" t="str">
        <f t="shared" si="38"/>
        <v>Light</v>
      </c>
      <c r="P792" t="str">
        <f>_xlfn.XLOOKUP(Table1[[#This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IF(_xlfn.XLOOKUP('orders '!C793,customers!$A$1:$A$1001,customers!$C$1:$C$1001,,0)=0,"",_xlfn.XLOOKUP('orders '!C793,customers!$A$1:$A$1001,customers!$C$1:$C$1001,,0))</f>
        <v>khuddartlz@about.com</v>
      </c>
      <c r="H793" s="2" t="str">
        <f>_xlfn.XLOOKUP('orders '!C793,customers!$A$1:$A$1001,customers!$G$1:$G$1001,,0)</f>
        <v>United States</v>
      </c>
      <c r="I793" t="str">
        <f>INDEX(products!$A$1:$G$49,MATCH('orders '!$D793,products!$A$1:$A$49,0),MATCH('orders '!I$1,products!$A$1:$G$1,0))</f>
        <v>Lib</v>
      </c>
      <c r="J793" t="str">
        <f>INDEX(products!$A$1:$G$49,MATCH('orders '!$D793,products!$A$1:$A$49,0),MATCH('orders '!J$1,products!$A$1:$G$1,0))</f>
        <v>L</v>
      </c>
      <c r="K793" s="6">
        <f>INDEX(products!$A$1:$G$49,MATCH('orders '!$D793,products!$A$1:$A$49,0),MATCH('orders '!K$1,products!$A$1:$G$1,0))</f>
        <v>0.2</v>
      </c>
      <c r="L793" s="8">
        <f>INDEX(products!$A$1:$G$49,MATCH('orders '!$D793,products!$A$1:$A$49,0),MATCH('orders '!L$1,products!$A$1:$G$1,0))</f>
        <v>4.7549999999999999</v>
      </c>
      <c r="M793" s="8">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IF(_xlfn.XLOOKUP('orders '!C794,customers!$A$1:$A$1001,customers!$C$1:$C$1001,,0)=0,"",_xlfn.XLOOKUP('orders '!C794,customers!$A$1:$A$1001,customers!$C$1:$C$1001,,0))</f>
        <v>jgippesm0@cloudflare.com</v>
      </c>
      <c r="H794" s="2" t="str">
        <f>_xlfn.XLOOKUP('orders '!C794,customers!$A$1:$A$1001,customers!$G$1:$G$1001,,0)</f>
        <v>United Kingdom</v>
      </c>
      <c r="I794" t="str">
        <f>INDEX(products!$A$1:$G$49,MATCH('orders '!$D794,products!$A$1:$A$49,0),MATCH('orders '!I$1,products!$A$1:$G$1,0))</f>
        <v>Lib</v>
      </c>
      <c r="J794" t="str">
        <f>INDEX(products!$A$1:$G$49,MATCH('orders '!$D794,products!$A$1:$A$49,0),MATCH('orders '!J$1,products!$A$1:$G$1,0))</f>
        <v>M</v>
      </c>
      <c r="K794" s="6">
        <f>INDEX(products!$A$1:$G$49,MATCH('orders '!$D794,products!$A$1:$A$49,0),MATCH('orders '!K$1,products!$A$1:$G$1,0))</f>
        <v>0.5</v>
      </c>
      <c r="L794" s="8">
        <f>INDEX(products!$A$1:$G$49,MATCH('orders '!$D794,products!$A$1:$A$49,0),MATCH('orders '!L$1,products!$A$1:$G$1,0))</f>
        <v>8.73</v>
      </c>
      <c r="M794" s="8">
        <f t="shared" si="36"/>
        <v>52.38</v>
      </c>
      <c r="N794" t="str">
        <f t="shared" si="37"/>
        <v>Liberica</v>
      </c>
      <c r="O794" t="str">
        <f t="shared" si="38"/>
        <v>Medium</v>
      </c>
      <c r="P794" t="str">
        <f>_xlfn.XLOOKUP(Table1[[#This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IF(_xlfn.XLOOKUP('orders '!C795,customers!$A$1:$A$1001,customers!$C$1:$C$1001,,0)=0,"",_xlfn.XLOOKUP('orders '!C795,customers!$A$1:$A$1001,customers!$C$1:$C$1001,,0))</f>
        <v>lwhittleseem1@e-recht24.de</v>
      </c>
      <c r="H795" s="2" t="str">
        <f>_xlfn.XLOOKUP('orders '!C795,customers!$A$1:$A$1001,customers!$G$1:$G$1001,,0)</f>
        <v>United States</v>
      </c>
      <c r="I795" t="str">
        <f>INDEX(products!$A$1:$G$49,MATCH('orders '!$D795,products!$A$1:$A$49,0),MATCH('orders '!I$1,products!$A$1:$G$1,0))</f>
        <v>Rob</v>
      </c>
      <c r="J795" t="str">
        <f>INDEX(products!$A$1:$G$49,MATCH('orders '!$D795,products!$A$1:$A$49,0),MATCH('orders '!J$1,products!$A$1:$G$1,0))</f>
        <v>L</v>
      </c>
      <c r="K795" s="6">
        <f>INDEX(products!$A$1:$G$49,MATCH('orders '!$D795,products!$A$1:$A$49,0),MATCH('orders '!K$1,products!$A$1:$G$1,0))</f>
        <v>0.2</v>
      </c>
      <c r="L795" s="8">
        <f>INDEX(products!$A$1:$G$49,MATCH('orders '!$D795,products!$A$1:$A$49,0),MATCH('orders '!L$1,products!$A$1:$G$1,0))</f>
        <v>3.5849999999999995</v>
      </c>
      <c r="M795" s="8">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IF(_xlfn.XLOOKUP('orders '!C796,customers!$A$1:$A$1001,customers!$C$1:$C$1001,,0)=0,"",_xlfn.XLOOKUP('orders '!C796,customers!$A$1:$A$1001,customers!$C$1:$C$1001,,0))</f>
        <v>gtrengrovem2@elpais.com</v>
      </c>
      <c r="H796" s="2" t="str">
        <f>_xlfn.XLOOKUP('orders '!C796,customers!$A$1:$A$1001,customers!$G$1:$G$1001,,0)</f>
        <v>United States</v>
      </c>
      <c r="I796" t="str">
        <f>INDEX(products!$A$1:$G$49,MATCH('orders '!$D796,products!$A$1:$A$49,0),MATCH('orders '!I$1,products!$A$1:$G$1,0))</f>
        <v>Ara</v>
      </c>
      <c r="J796" t="str">
        <f>INDEX(products!$A$1:$G$49,MATCH('orders '!$D796,products!$A$1:$A$49,0),MATCH('orders '!J$1,products!$A$1:$G$1,0))</f>
        <v>L</v>
      </c>
      <c r="K796" s="6">
        <f>INDEX(products!$A$1:$G$49,MATCH('orders '!$D796,products!$A$1:$A$49,0),MATCH('orders '!K$1,products!$A$1:$G$1,0))</f>
        <v>2.5</v>
      </c>
      <c r="L796" s="8">
        <f>INDEX(products!$A$1:$G$49,MATCH('orders '!$D796,products!$A$1:$A$49,0),MATCH('orders '!L$1,products!$A$1:$G$1,0))</f>
        <v>29.784999999999997</v>
      </c>
      <c r="M796" s="8">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IF(_xlfn.XLOOKUP('orders '!C797,customers!$A$1:$A$1001,customers!$C$1:$C$1001,,0)=0,"",_xlfn.XLOOKUP('orders '!C797,customers!$A$1:$A$1001,customers!$C$1:$C$1001,,0))</f>
        <v>wcalderom3@stumbleupon.com</v>
      </c>
      <c r="H797" s="2" t="str">
        <f>_xlfn.XLOOKUP('orders '!C797,customers!$A$1:$A$1001,customers!$G$1:$G$1001,,0)</f>
        <v>United States</v>
      </c>
      <c r="I797" t="str">
        <f>INDEX(products!$A$1:$G$49,MATCH('orders '!$D797,products!$A$1:$A$49,0),MATCH('orders '!I$1,products!$A$1:$G$1,0))</f>
        <v>Rob</v>
      </c>
      <c r="J797" t="str">
        <f>INDEX(products!$A$1:$G$49,MATCH('orders '!$D797,products!$A$1:$A$49,0),MATCH('orders '!J$1,products!$A$1:$G$1,0))</f>
        <v>L</v>
      </c>
      <c r="K797" s="6">
        <f>INDEX(products!$A$1:$G$49,MATCH('orders '!$D797,products!$A$1:$A$49,0),MATCH('orders '!K$1,products!$A$1:$G$1,0))</f>
        <v>0.5</v>
      </c>
      <c r="L797" s="8">
        <f>INDEX(products!$A$1:$G$49,MATCH('orders '!$D797,products!$A$1:$A$49,0),MATCH('orders '!L$1,products!$A$1:$G$1,0))</f>
        <v>7.169999999999999</v>
      </c>
      <c r="M797" s="8">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IF(_xlfn.XLOOKUP('orders '!C798,customers!$A$1:$A$1001,customers!$C$1:$C$1001,,0)=0,"",_xlfn.XLOOKUP('orders '!C798,customers!$A$1:$A$1001,customers!$C$1:$C$1001,,0))</f>
        <v/>
      </c>
      <c r="H798" s="2" t="str">
        <f>_xlfn.XLOOKUP('orders '!C798,customers!$A$1:$A$1001,customers!$G$1:$G$1001,,0)</f>
        <v>United States</v>
      </c>
      <c r="I798" t="str">
        <f>INDEX(products!$A$1:$G$49,MATCH('orders '!$D798,products!$A$1:$A$49,0),MATCH('orders '!I$1,products!$A$1:$G$1,0))</f>
        <v>Lib</v>
      </c>
      <c r="J798" t="str">
        <f>INDEX(products!$A$1:$G$49,MATCH('orders '!$D798,products!$A$1:$A$49,0),MATCH('orders '!J$1,products!$A$1:$G$1,0))</f>
        <v>L</v>
      </c>
      <c r="K798" s="6">
        <f>INDEX(products!$A$1:$G$49,MATCH('orders '!$D798,products!$A$1:$A$49,0),MATCH('orders '!K$1,products!$A$1:$G$1,0))</f>
        <v>0.5</v>
      </c>
      <c r="L798" s="8">
        <f>INDEX(products!$A$1:$G$49,MATCH('orders '!$D798,products!$A$1:$A$49,0),MATCH('orders '!L$1,products!$A$1:$G$1,0))</f>
        <v>9.51</v>
      </c>
      <c r="M798" s="8">
        <f t="shared" si="36"/>
        <v>9.51</v>
      </c>
      <c r="N798" t="str">
        <f t="shared" si="37"/>
        <v>Liberica</v>
      </c>
      <c r="O798" t="str">
        <f t="shared" si="38"/>
        <v>Light</v>
      </c>
      <c r="P798" t="str">
        <f>_xlfn.XLOOKUP(Table1[[#This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IF(_xlfn.XLOOKUP('orders '!C799,customers!$A$1:$A$1001,customers!$C$1:$C$1001,,0)=0,"",_xlfn.XLOOKUP('orders '!C799,customers!$A$1:$A$1001,customers!$C$1:$C$1001,,0))</f>
        <v>jkennicottm5@yahoo.co.jp</v>
      </c>
      <c r="H799" s="2" t="str">
        <f>_xlfn.XLOOKUP('orders '!C799,customers!$A$1:$A$1001,customers!$G$1:$G$1001,,0)</f>
        <v>United States</v>
      </c>
      <c r="I799" t="str">
        <f>INDEX(products!$A$1:$G$49,MATCH('orders '!$D799,products!$A$1:$A$49,0),MATCH('orders '!I$1,products!$A$1:$G$1,0))</f>
        <v>Ara</v>
      </c>
      <c r="J799" t="str">
        <f>INDEX(products!$A$1:$G$49,MATCH('orders '!$D799,products!$A$1:$A$49,0),MATCH('orders '!J$1,products!$A$1:$G$1,0))</f>
        <v>L</v>
      </c>
      <c r="K799" s="6">
        <f>INDEX(products!$A$1:$G$49,MATCH('orders '!$D799,products!$A$1:$A$49,0),MATCH('orders '!K$1,products!$A$1:$G$1,0))</f>
        <v>0.5</v>
      </c>
      <c r="L799" s="8">
        <f>INDEX(products!$A$1:$G$49,MATCH('orders '!$D799,products!$A$1:$A$49,0),MATCH('orders '!L$1,products!$A$1:$G$1,0))</f>
        <v>7.77</v>
      </c>
      <c r="M799" s="8">
        <f t="shared" si="36"/>
        <v>31.08</v>
      </c>
      <c r="N799" t="str">
        <f t="shared" si="37"/>
        <v>Arabica</v>
      </c>
      <c r="O799" t="str">
        <f t="shared" si="38"/>
        <v>Light</v>
      </c>
      <c r="P799" t="str">
        <f>_xlfn.XLOOKUP(Table1[[#This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IF(_xlfn.XLOOKUP('orders '!C800,customers!$A$1:$A$1001,customers!$C$1:$C$1001,,0)=0,"",_xlfn.XLOOKUP('orders '!C800,customers!$A$1:$A$1001,customers!$C$1:$C$1001,,0))</f>
        <v>gruggenm6@nymag.com</v>
      </c>
      <c r="H800" s="2" t="str">
        <f>_xlfn.XLOOKUP('orders '!C800,customers!$A$1:$A$1001,customers!$G$1:$G$1001,,0)</f>
        <v>United States</v>
      </c>
      <c r="I800" t="str">
        <f>INDEX(products!$A$1:$G$49,MATCH('orders '!$D800,products!$A$1:$A$49,0),MATCH('orders '!I$1,products!$A$1:$G$1,0))</f>
        <v>Rob</v>
      </c>
      <c r="J800" t="str">
        <f>INDEX(products!$A$1:$G$49,MATCH('orders '!$D800,products!$A$1:$A$49,0),MATCH('orders '!J$1,products!$A$1:$G$1,0))</f>
        <v>D</v>
      </c>
      <c r="K800" s="6">
        <f>INDEX(products!$A$1:$G$49,MATCH('orders '!$D800,products!$A$1:$A$49,0),MATCH('orders '!K$1,products!$A$1:$G$1,0))</f>
        <v>0.2</v>
      </c>
      <c r="L800" s="8">
        <f>INDEX(products!$A$1:$G$49,MATCH('orders '!$D800,products!$A$1:$A$49,0),MATCH('orders '!L$1,products!$A$1:$G$1,0))</f>
        <v>2.6849999999999996</v>
      </c>
      <c r="M800" s="8">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IF(_xlfn.XLOOKUP('orders '!C801,customers!$A$1:$A$1001,customers!$C$1:$C$1001,,0)=0,"",_xlfn.XLOOKUP('orders '!C801,customers!$A$1:$A$1001,customers!$C$1:$C$1001,,0))</f>
        <v/>
      </c>
      <c r="H801" s="2" t="str">
        <f>_xlfn.XLOOKUP('orders '!C801,customers!$A$1:$A$1001,customers!$G$1:$G$1001,,0)</f>
        <v>United States</v>
      </c>
      <c r="I801" t="str">
        <f>INDEX(products!$A$1:$G$49,MATCH('orders '!$D801,products!$A$1:$A$49,0),MATCH('orders '!I$1,products!$A$1:$G$1,0))</f>
        <v>Exc</v>
      </c>
      <c r="J801" t="str">
        <f>INDEX(products!$A$1:$G$49,MATCH('orders '!$D801,products!$A$1:$A$49,0),MATCH('orders '!J$1,products!$A$1:$G$1,0))</f>
        <v>D</v>
      </c>
      <c r="K801" s="6">
        <f>INDEX(products!$A$1:$G$49,MATCH('orders '!$D801,products!$A$1:$A$49,0),MATCH('orders '!K$1,products!$A$1:$G$1,0))</f>
        <v>1</v>
      </c>
      <c r="L801" s="8">
        <f>INDEX(products!$A$1:$G$49,MATCH('orders '!$D801,products!$A$1:$A$49,0),MATCH('orders '!L$1,products!$A$1:$G$1,0))</f>
        <v>12.15</v>
      </c>
      <c r="M801" s="8">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IF(_xlfn.XLOOKUP('orders '!C802,customers!$A$1:$A$1001,customers!$C$1:$C$1001,,0)=0,"",_xlfn.XLOOKUP('orders '!C802,customers!$A$1:$A$1001,customers!$C$1:$C$1001,,0))</f>
        <v>mfrightm8@harvard.edu</v>
      </c>
      <c r="H802" s="2" t="str">
        <f>_xlfn.XLOOKUP('orders '!C802,customers!$A$1:$A$1001,customers!$G$1:$G$1001,,0)</f>
        <v>Ireland</v>
      </c>
      <c r="I802" t="str">
        <f>INDEX(products!$A$1:$G$49,MATCH('orders '!$D802,products!$A$1:$A$49,0),MATCH('orders '!I$1,products!$A$1:$G$1,0))</f>
        <v>Rob</v>
      </c>
      <c r="J802" t="str">
        <f>INDEX(products!$A$1:$G$49,MATCH('orders '!$D802,products!$A$1:$A$49,0),MATCH('orders '!J$1,products!$A$1:$G$1,0))</f>
        <v>D</v>
      </c>
      <c r="K802" s="6">
        <f>INDEX(products!$A$1:$G$49,MATCH('orders '!$D802,products!$A$1:$A$49,0),MATCH('orders '!K$1,products!$A$1:$G$1,0))</f>
        <v>0.2</v>
      </c>
      <c r="L802" s="8">
        <f>INDEX(products!$A$1:$G$49,MATCH('orders '!$D802,products!$A$1:$A$49,0),MATCH('orders '!L$1,products!$A$1:$G$1,0))</f>
        <v>2.6849999999999996</v>
      </c>
      <c r="M802" s="8">
        <f t="shared" si="36"/>
        <v>16.11</v>
      </c>
      <c r="N802" t="str">
        <f t="shared" si="37"/>
        <v>Robusta</v>
      </c>
      <c r="O802" t="str">
        <f t="shared" si="38"/>
        <v>Dark</v>
      </c>
      <c r="P802" t="str">
        <f>_xlfn.XLOOKUP(Table1[[#This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IF(_xlfn.XLOOKUP('orders '!C803,customers!$A$1:$A$1001,customers!$C$1:$C$1001,,0)=0,"",_xlfn.XLOOKUP('orders '!C803,customers!$A$1:$A$1001,customers!$C$1:$C$1001,,0))</f>
        <v>btartem9@aol.com</v>
      </c>
      <c r="H803" s="2" t="str">
        <f>_xlfn.XLOOKUP('orders '!C803,customers!$A$1:$A$1001,customers!$G$1:$G$1001,,0)</f>
        <v>United States</v>
      </c>
      <c r="I803" t="str">
        <f>INDEX(products!$A$1:$G$49,MATCH('orders '!$D803,products!$A$1:$A$49,0),MATCH('orders '!I$1,products!$A$1:$G$1,0))</f>
        <v>Rob</v>
      </c>
      <c r="J803" t="str">
        <f>INDEX(products!$A$1:$G$49,MATCH('orders '!$D803,products!$A$1:$A$49,0),MATCH('orders '!J$1,products!$A$1:$G$1,0))</f>
        <v>D</v>
      </c>
      <c r="K803" s="6">
        <f>INDEX(products!$A$1:$G$49,MATCH('orders '!$D803,products!$A$1:$A$49,0),MATCH('orders '!K$1,products!$A$1:$G$1,0))</f>
        <v>2.5</v>
      </c>
      <c r="L803" s="8">
        <f>INDEX(products!$A$1:$G$49,MATCH('orders '!$D803,products!$A$1:$A$49,0),MATCH('orders '!L$1,products!$A$1:$G$1,0))</f>
        <v>20.584999999999997</v>
      </c>
      <c r="M803" s="8">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IF(_xlfn.XLOOKUP('orders '!C804,customers!$A$1:$A$1001,customers!$C$1:$C$1001,,0)=0,"",_xlfn.XLOOKUP('orders '!C804,customers!$A$1:$A$1001,customers!$C$1:$C$1001,,0))</f>
        <v>ckrzysztofiakma@skyrock.com</v>
      </c>
      <c r="H804" s="2" t="str">
        <f>_xlfn.XLOOKUP('orders '!C804,customers!$A$1:$A$1001,customers!$G$1:$G$1001,,0)</f>
        <v>United States</v>
      </c>
      <c r="I804" t="str">
        <f>INDEX(products!$A$1:$G$49,MATCH('orders '!$D804,products!$A$1:$A$49,0),MATCH('orders '!I$1,products!$A$1:$G$1,0))</f>
        <v>Rob</v>
      </c>
      <c r="J804" t="str">
        <f>INDEX(products!$A$1:$G$49,MATCH('orders '!$D804,products!$A$1:$A$49,0),MATCH('orders '!J$1,products!$A$1:$G$1,0))</f>
        <v>D</v>
      </c>
      <c r="K804" s="6">
        <f>INDEX(products!$A$1:$G$49,MATCH('orders '!$D804,products!$A$1:$A$49,0),MATCH('orders '!K$1,products!$A$1:$G$1,0))</f>
        <v>0.2</v>
      </c>
      <c r="L804" s="8">
        <f>INDEX(products!$A$1:$G$49,MATCH('orders '!$D804,products!$A$1:$A$49,0),MATCH('orders '!L$1,products!$A$1:$G$1,0))</f>
        <v>2.6849999999999996</v>
      </c>
      <c r="M804" s="8">
        <f t="shared" si="36"/>
        <v>10.739999999999998</v>
      </c>
      <c r="N804" t="str">
        <f t="shared" si="37"/>
        <v>Robusta</v>
      </c>
      <c r="O804" t="str">
        <f t="shared" si="38"/>
        <v>Dark</v>
      </c>
      <c r="P804" t="str">
        <f>_xlfn.XLOOKUP(Table1[[#This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IF(_xlfn.XLOOKUP('orders '!C805,customers!$A$1:$A$1001,customers!$C$1:$C$1001,,0)=0,"",_xlfn.XLOOKUP('orders '!C805,customers!$A$1:$A$1001,customers!$C$1:$C$1001,,0))</f>
        <v>dpenquetmb@diigo.com</v>
      </c>
      <c r="H805" s="2" t="str">
        <f>_xlfn.XLOOKUP('orders '!C805,customers!$A$1:$A$1001,customers!$G$1:$G$1001,,0)</f>
        <v>United States</v>
      </c>
      <c r="I805" t="str">
        <f>INDEX(products!$A$1:$G$49,MATCH('orders '!$D805,products!$A$1:$A$49,0),MATCH('orders '!I$1,products!$A$1:$G$1,0))</f>
        <v>Exc</v>
      </c>
      <c r="J805" t="str">
        <f>INDEX(products!$A$1:$G$49,MATCH('orders '!$D805,products!$A$1:$A$49,0),MATCH('orders '!J$1,products!$A$1:$G$1,0))</f>
        <v>M</v>
      </c>
      <c r="K805" s="6">
        <f>INDEX(products!$A$1:$G$49,MATCH('orders '!$D805,products!$A$1:$A$49,0),MATCH('orders '!K$1,products!$A$1:$G$1,0))</f>
        <v>2.5</v>
      </c>
      <c r="L805" s="8">
        <f>INDEX(products!$A$1:$G$49,MATCH('orders '!$D805,products!$A$1:$A$49,0),MATCH('orders '!L$1,products!$A$1:$G$1,0))</f>
        <v>31.624999999999996</v>
      </c>
      <c r="M805" s="8">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IF(_xlfn.XLOOKUP('orders '!C806,customers!$A$1:$A$1001,customers!$C$1:$C$1001,,0)=0,"",_xlfn.XLOOKUP('orders '!C806,customers!$A$1:$A$1001,customers!$C$1:$C$1001,,0))</f>
        <v/>
      </c>
      <c r="H806" s="2" t="str">
        <f>_xlfn.XLOOKUP('orders '!C806,customers!$A$1:$A$1001,customers!$G$1:$G$1001,,0)</f>
        <v>United Kingdom</v>
      </c>
      <c r="I806" t="str">
        <f>INDEX(products!$A$1:$G$49,MATCH('orders '!$D806,products!$A$1:$A$49,0),MATCH('orders '!I$1,products!$A$1:$G$1,0))</f>
        <v>Rob</v>
      </c>
      <c r="J806" t="str">
        <f>INDEX(products!$A$1:$G$49,MATCH('orders '!$D806,products!$A$1:$A$49,0),MATCH('orders '!J$1,products!$A$1:$G$1,0))</f>
        <v>L</v>
      </c>
      <c r="K806" s="6">
        <f>INDEX(products!$A$1:$G$49,MATCH('orders '!$D806,products!$A$1:$A$49,0),MATCH('orders '!K$1,products!$A$1:$G$1,0))</f>
        <v>1</v>
      </c>
      <c r="L806" s="8">
        <f>INDEX(products!$A$1:$G$49,MATCH('orders '!$D806,products!$A$1:$A$49,0),MATCH('orders '!L$1,products!$A$1:$G$1,0))</f>
        <v>11.95</v>
      </c>
      <c r="M806" s="8">
        <f t="shared" si="36"/>
        <v>23.9</v>
      </c>
      <c r="N806" t="str">
        <f t="shared" si="37"/>
        <v>Robusta</v>
      </c>
      <c r="O806" t="str">
        <f t="shared" si="38"/>
        <v>Light</v>
      </c>
      <c r="P806" t="str">
        <f>_xlfn.XLOOKUP(Table1[[#This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IF(_xlfn.XLOOKUP('orders '!C807,customers!$A$1:$A$1001,customers!$C$1:$C$1001,,0)=0,"",_xlfn.XLOOKUP('orders '!C807,customers!$A$1:$A$1001,customers!$C$1:$C$1001,,0))</f>
        <v/>
      </c>
      <c r="H807" s="2" t="str">
        <f>_xlfn.XLOOKUP('orders '!C807,customers!$A$1:$A$1001,customers!$G$1:$G$1001,,0)</f>
        <v>United States</v>
      </c>
      <c r="I807" t="str">
        <f>INDEX(products!$A$1:$G$49,MATCH('orders '!$D807,products!$A$1:$A$49,0),MATCH('orders '!I$1,products!$A$1:$G$1,0))</f>
        <v>Rob</v>
      </c>
      <c r="J807" t="str">
        <f>INDEX(products!$A$1:$G$49,MATCH('orders '!$D807,products!$A$1:$A$49,0),MATCH('orders '!J$1,products!$A$1:$G$1,0))</f>
        <v>M</v>
      </c>
      <c r="K807" s="6">
        <f>INDEX(products!$A$1:$G$49,MATCH('orders '!$D807,products!$A$1:$A$49,0),MATCH('orders '!K$1,products!$A$1:$G$1,0))</f>
        <v>0.5</v>
      </c>
      <c r="L807" s="8">
        <f>INDEX(products!$A$1:$G$49,MATCH('orders '!$D807,products!$A$1:$A$49,0),MATCH('orders '!L$1,products!$A$1:$G$1,0))</f>
        <v>5.97</v>
      </c>
      <c r="M807" s="8">
        <f t="shared" si="36"/>
        <v>5.97</v>
      </c>
      <c r="N807" t="str">
        <f t="shared" si="37"/>
        <v>Robusta</v>
      </c>
      <c r="O807" t="str">
        <f t="shared" si="38"/>
        <v>Medium</v>
      </c>
      <c r="P807" t="str">
        <f>_xlfn.XLOOKUP(Table1[[#This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IF(_xlfn.XLOOKUP('orders '!C808,customers!$A$1:$A$1001,customers!$C$1:$C$1001,,0)=0,"",_xlfn.XLOOKUP('orders '!C808,customers!$A$1:$A$1001,customers!$C$1:$C$1001,,0))</f>
        <v/>
      </c>
      <c r="H808" s="2" t="str">
        <f>_xlfn.XLOOKUP('orders '!C808,customers!$A$1:$A$1001,customers!$G$1:$G$1001,,0)</f>
        <v>United Kingdom</v>
      </c>
      <c r="I808" t="str">
        <f>INDEX(products!$A$1:$G$49,MATCH('orders '!$D808,products!$A$1:$A$49,0),MATCH('orders '!I$1,products!$A$1:$G$1,0))</f>
        <v>Lib</v>
      </c>
      <c r="J808" t="str">
        <f>INDEX(products!$A$1:$G$49,MATCH('orders '!$D808,products!$A$1:$A$49,0),MATCH('orders '!J$1,products!$A$1:$G$1,0))</f>
        <v>D</v>
      </c>
      <c r="K808" s="6">
        <f>INDEX(products!$A$1:$G$49,MATCH('orders '!$D808,products!$A$1:$A$49,0),MATCH('orders '!K$1,products!$A$1:$G$1,0))</f>
        <v>0.2</v>
      </c>
      <c r="L808" s="8">
        <f>INDEX(products!$A$1:$G$49,MATCH('orders '!$D808,products!$A$1:$A$49,0),MATCH('orders '!L$1,products!$A$1:$G$1,0))</f>
        <v>3.8849999999999998</v>
      </c>
      <c r="M808" s="8">
        <f t="shared" si="36"/>
        <v>7.77</v>
      </c>
      <c r="N808" t="str">
        <f t="shared" si="37"/>
        <v>Liberica</v>
      </c>
      <c r="O808" t="str">
        <f t="shared" si="38"/>
        <v>Dark</v>
      </c>
      <c r="P808" t="str">
        <f>_xlfn.XLOOKUP(Table1[[#This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IF(_xlfn.XLOOKUP('orders '!C809,customers!$A$1:$A$1001,customers!$C$1:$C$1001,,0)=0,"",_xlfn.XLOOKUP('orders '!C809,customers!$A$1:$A$1001,customers!$C$1:$C$1001,,0))</f>
        <v>kferrettimf@huffingtonpost.com</v>
      </c>
      <c r="H809" s="2" t="str">
        <f>_xlfn.XLOOKUP('orders '!C809,customers!$A$1:$A$1001,customers!$G$1:$G$1001,,0)</f>
        <v>Ireland</v>
      </c>
      <c r="I809" t="str">
        <f>INDEX(products!$A$1:$G$49,MATCH('orders '!$D809,products!$A$1:$A$49,0),MATCH('orders '!I$1,products!$A$1:$G$1,0))</f>
        <v>Lib</v>
      </c>
      <c r="J809" t="str">
        <f>INDEX(products!$A$1:$G$49,MATCH('orders '!$D809,products!$A$1:$A$49,0),MATCH('orders '!J$1,products!$A$1:$G$1,0))</f>
        <v>D</v>
      </c>
      <c r="K809" s="6">
        <f>INDEX(products!$A$1:$G$49,MATCH('orders '!$D809,products!$A$1:$A$49,0),MATCH('orders '!K$1,products!$A$1:$G$1,0))</f>
        <v>0.5</v>
      </c>
      <c r="L809" s="8">
        <f>INDEX(products!$A$1:$G$49,MATCH('orders '!$D809,products!$A$1:$A$49,0),MATCH('orders '!L$1,products!$A$1:$G$1,0))</f>
        <v>7.77</v>
      </c>
      <c r="M809" s="8">
        <f t="shared" si="36"/>
        <v>23.31</v>
      </c>
      <c r="N809" t="str">
        <f t="shared" si="37"/>
        <v>Liberica</v>
      </c>
      <c r="O809" t="str">
        <f t="shared" si="38"/>
        <v>Dark</v>
      </c>
      <c r="P809" t="str">
        <f>_xlfn.XLOOKUP(Table1[[#This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IF(_xlfn.XLOOKUP('orders '!C810,customers!$A$1:$A$1001,customers!$C$1:$C$1001,,0)=0,"",_xlfn.XLOOKUP('orders '!C810,customers!$A$1:$A$1001,customers!$C$1:$C$1001,,0))</f>
        <v/>
      </c>
      <c r="H810" s="2" t="str">
        <f>_xlfn.XLOOKUP('orders '!C810,customers!$A$1:$A$1001,customers!$G$1:$G$1001,,0)</f>
        <v>United States</v>
      </c>
      <c r="I810" t="str">
        <f>INDEX(products!$A$1:$G$49,MATCH('orders '!$D810,products!$A$1:$A$49,0),MATCH('orders '!I$1,products!$A$1:$G$1,0))</f>
        <v>Rob</v>
      </c>
      <c r="J810" t="str">
        <f>INDEX(products!$A$1:$G$49,MATCH('orders '!$D810,products!$A$1:$A$49,0),MATCH('orders '!J$1,products!$A$1:$G$1,0))</f>
        <v>L</v>
      </c>
      <c r="K810" s="6">
        <f>INDEX(products!$A$1:$G$49,MATCH('orders '!$D810,products!$A$1:$A$49,0),MATCH('orders '!K$1,products!$A$1:$G$1,0))</f>
        <v>2.5</v>
      </c>
      <c r="L810" s="8">
        <f>INDEX(products!$A$1:$G$49,MATCH('orders '!$D810,products!$A$1:$A$49,0),MATCH('orders '!L$1,products!$A$1:$G$1,0))</f>
        <v>27.484999999999996</v>
      </c>
      <c r="M810" s="8">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IF(_xlfn.XLOOKUP('orders '!C811,customers!$A$1:$A$1001,customers!$C$1:$C$1001,,0)=0,"",_xlfn.XLOOKUP('orders '!C811,customers!$A$1:$A$1001,customers!$C$1:$C$1001,,0))</f>
        <v/>
      </c>
      <c r="H811" s="2" t="str">
        <f>_xlfn.XLOOKUP('orders '!C811,customers!$A$1:$A$1001,customers!$G$1:$G$1001,,0)</f>
        <v>United States</v>
      </c>
      <c r="I811" t="str">
        <f>INDEX(products!$A$1:$G$49,MATCH('orders '!$D811,products!$A$1:$A$49,0),MATCH('orders '!I$1,products!$A$1:$G$1,0))</f>
        <v>Rob</v>
      </c>
      <c r="J811" t="str">
        <f>INDEX(products!$A$1:$G$49,MATCH('orders '!$D811,products!$A$1:$A$49,0),MATCH('orders '!J$1,products!$A$1:$G$1,0))</f>
        <v>D</v>
      </c>
      <c r="K811" s="6">
        <f>INDEX(products!$A$1:$G$49,MATCH('orders '!$D811,products!$A$1:$A$49,0),MATCH('orders '!K$1,products!$A$1:$G$1,0))</f>
        <v>0.2</v>
      </c>
      <c r="L811" s="8">
        <f>INDEX(products!$A$1:$G$49,MATCH('orders '!$D811,products!$A$1:$A$49,0),MATCH('orders '!L$1,products!$A$1:$G$1,0))</f>
        <v>2.6849999999999996</v>
      </c>
      <c r="M811" s="8">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IF(_xlfn.XLOOKUP('orders '!C812,customers!$A$1:$A$1001,customers!$C$1:$C$1001,,0)=0,"",_xlfn.XLOOKUP('orders '!C812,customers!$A$1:$A$1001,customers!$C$1:$C$1001,,0))</f>
        <v>abalsdonemi@toplist.cz</v>
      </c>
      <c r="H812" s="2" t="str">
        <f>_xlfn.XLOOKUP('orders '!C812,customers!$A$1:$A$1001,customers!$G$1:$G$1001,,0)</f>
        <v>United States</v>
      </c>
      <c r="I812" t="str">
        <f>INDEX(products!$A$1:$G$49,MATCH('orders '!$D812,products!$A$1:$A$49,0),MATCH('orders '!I$1,products!$A$1:$G$1,0))</f>
        <v>Lib</v>
      </c>
      <c r="J812" t="str">
        <f>INDEX(products!$A$1:$G$49,MATCH('orders '!$D812,products!$A$1:$A$49,0),MATCH('orders '!J$1,products!$A$1:$G$1,0))</f>
        <v>L</v>
      </c>
      <c r="K812" s="6">
        <f>INDEX(products!$A$1:$G$49,MATCH('orders '!$D812,products!$A$1:$A$49,0),MATCH('orders '!K$1,products!$A$1:$G$1,0))</f>
        <v>0.5</v>
      </c>
      <c r="L812" s="8">
        <f>INDEX(products!$A$1:$G$49,MATCH('orders '!$D812,products!$A$1:$A$49,0),MATCH('orders '!L$1,products!$A$1:$G$1,0))</f>
        <v>9.51</v>
      </c>
      <c r="M812" s="8">
        <f t="shared" si="36"/>
        <v>28.53</v>
      </c>
      <c r="N812" t="str">
        <f t="shared" si="37"/>
        <v>Liberica</v>
      </c>
      <c r="O812" t="str">
        <f t="shared" si="38"/>
        <v>Light</v>
      </c>
      <c r="P812" t="str">
        <f>_xlfn.XLOOKUP(Table1[[#This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IF(_xlfn.XLOOKUP('orders '!C813,customers!$A$1:$A$1001,customers!$C$1:$C$1001,,0)=0,"",_xlfn.XLOOKUP('orders '!C813,customers!$A$1:$A$1001,customers!$C$1:$C$1001,,0))</f>
        <v>bromeramj@list-manage.com</v>
      </c>
      <c r="H813" s="2" t="str">
        <f>_xlfn.XLOOKUP('orders '!C813,customers!$A$1:$A$1001,customers!$G$1:$G$1001,,0)</f>
        <v>Ireland</v>
      </c>
      <c r="I813" t="str">
        <f>INDEX(products!$A$1:$G$49,MATCH('orders '!$D813,products!$A$1:$A$49,0),MATCH('orders '!I$1,products!$A$1:$G$1,0))</f>
        <v>Ara</v>
      </c>
      <c r="J813" t="str">
        <f>INDEX(products!$A$1:$G$49,MATCH('orders '!$D813,products!$A$1:$A$49,0),MATCH('orders '!J$1,products!$A$1:$G$1,0))</f>
        <v>M</v>
      </c>
      <c r="K813" s="6">
        <f>INDEX(products!$A$1:$G$49,MATCH('orders '!$D813,products!$A$1:$A$49,0),MATCH('orders '!K$1,products!$A$1:$G$1,0))</f>
        <v>1</v>
      </c>
      <c r="L813" s="8">
        <f>INDEX(products!$A$1:$G$49,MATCH('orders '!$D813,products!$A$1:$A$49,0),MATCH('orders '!L$1,products!$A$1:$G$1,0))</f>
        <v>11.25</v>
      </c>
      <c r="M813" s="8">
        <f t="shared" si="36"/>
        <v>67.5</v>
      </c>
      <c r="N813" t="str">
        <f t="shared" si="37"/>
        <v>Arabica</v>
      </c>
      <c r="O813" t="str">
        <f t="shared" si="38"/>
        <v>Medium</v>
      </c>
      <c r="P813" t="str">
        <f>_xlfn.XLOOKUP(Table1[[#This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IF(_xlfn.XLOOKUP('orders '!C814,customers!$A$1:$A$1001,customers!$C$1:$C$1001,,0)=0,"",_xlfn.XLOOKUP('orders '!C814,customers!$A$1:$A$1001,customers!$C$1:$C$1001,,0))</f>
        <v>bromeramj@list-manage.com</v>
      </c>
      <c r="H814" s="2" t="str">
        <f>_xlfn.XLOOKUP('orders '!C814,customers!$A$1:$A$1001,customers!$G$1:$G$1001,,0)</f>
        <v>Ireland</v>
      </c>
      <c r="I814" t="str">
        <f>INDEX(products!$A$1:$G$49,MATCH('orders '!$D814,products!$A$1:$A$49,0),MATCH('orders '!I$1,products!$A$1:$G$1,0))</f>
        <v>Lib</v>
      </c>
      <c r="J814" t="str">
        <f>INDEX(products!$A$1:$G$49,MATCH('orders '!$D814,products!$A$1:$A$49,0),MATCH('orders '!J$1,products!$A$1:$G$1,0))</f>
        <v>D</v>
      </c>
      <c r="K814" s="6">
        <f>INDEX(products!$A$1:$G$49,MATCH('orders '!$D814,products!$A$1:$A$49,0),MATCH('orders '!K$1,products!$A$1:$G$1,0))</f>
        <v>2.5</v>
      </c>
      <c r="L814" s="8">
        <f>INDEX(products!$A$1:$G$49,MATCH('orders '!$D814,products!$A$1:$A$49,0),MATCH('orders '!L$1,products!$A$1:$G$1,0))</f>
        <v>29.784999999999997</v>
      </c>
      <c r="M814" s="8">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IF(_xlfn.XLOOKUP('orders '!C815,customers!$A$1:$A$1001,customers!$C$1:$C$1001,,0)=0,"",_xlfn.XLOOKUP('orders '!C815,customers!$A$1:$A$1001,customers!$C$1:$C$1001,,0))</f>
        <v>cbrydeml@tuttocitta.it</v>
      </c>
      <c r="H815" s="2" t="str">
        <f>_xlfn.XLOOKUP('orders '!C815,customers!$A$1:$A$1001,customers!$G$1:$G$1001,,0)</f>
        <v>United States</v>
      </c>
      <c r="I815" t="str">
        <f>INDEX(products!$A$1:$G$49,MATCH('orders '!$D815,products!$A$1:$A$49,0),MATCH('orders '!I$1,products!$A$1:$G$1,0))</f>
        <v>Exc</v>
      </c>
      <c r="J815" t="str">
        <f>INDEX(products!$A$1:$G$49,MATCH('orders '!$D815,products!$A$1:$A$49,0),MATCH('orders '!J$1,products!$A$1:$G$1,0))</f>
        <v>M</v>
      </c>
      <c r="K815" s="6">
        <f>INDEX(products!$A$1:$G$49,MATCH('orders '!$D815,products!$A$1:$A$49,0),MATCH('orders '!K$1,products!$A$1:$G$1,0))</f>
        <v>2.5</v>
      </c>
      <c r="L815" s="8">
        <f>INDEX(products!$A$1:$G$49,MATCH('orders '!$D815,products!$A$1:$A$49,0),MATCH('orders '!L$1,products!$A$1:$G$1,0))</f>
        <v>31.624999999999996</v>
      </c>
      <c r="M815" s="8">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IF(_xlfn.XLOOKUP('orders '!C816,customers!$A$1:$A$1001,customers!$C$1:$C$1001,,0)=0,"",_xlfn.XLOOKUP('orders '!C816,customers!$A$1:$A$1001,customers!$C$1:$C$1001,,0))</f>
        <v>senefermm@blog.com</v>
      </c>
      <c r="H816" s="2" t="str">
        <f>_xlfn.XLOOKUP('orders '!C816,customers!$A$1:$A$1001,customers!$G$1:$G$1001,,0)</f>
        <v>United States</v>
      </c>
      <c r="I816" t="str">
        <f>INDEX(products!$A$1:$G$49,MATCH('orders '!$D816,products!$A$1:$A$49,0),MATCH('orders '!I$1,products!$A$1:$G$1,0))</f>
        <v>Exc</v>
      </c>
      <c r="J816" t="str">
        <f>INDEX(products!$A$1:$G$49,MATCH('orders '!$D816,products!$A$1:$A$49,0),MATCH('orders '!J$1,products!$A$1:$G$1,0))</f>
        <v>L</v>
      </c>
      <c r="K816" s="6">
        <f>INDEX(products!$A$1:$G$49,MATCH('orders '!$D816,products!$A$1:$A$49,0),MATCH('orders '!K$1,products!$A$1:$G$1,0))</f>
        <v>0.2</v>
      </c>
      <c r="L816" s="8">
        <f>INDEX(products!$A$1:$G$49,MATCH('orders '!$D816,products!$A$1:$A$49,0),MATCH('orders '!L$1,products!$A$1:$G$1,0))</f>
        <v>4.4550000000000001</v>
      </c>
      <c r="M816" s="8">
        <f t="shared" si="36"/>
        <v>8.91</v>
      </c>
      <c r="N816" t="str">
        <f t="shared" si="37"/>
        <v>Excelsa</v>
      </c>
      <c r="O816" t="str">
        <f t="shared" si="38"/>
        <v>Light</v>
      </c>
      <c r="P816" t="str">
        <f>_xlfn.XLOOKUP(Table1[[#This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IF(_xlfn.XLOOKUP('orders '!C817,customers!$A$1:$A$1001,customers!$C$1:$C$1001,,0)=0,"",_xlfn.XLOOKUP('orders '!C817,customers!$A$1:$A$1001,customers!$C$1:$C$1001,,0))</f>
        <v>lhaggerstonemn@independent.co.uk</v>
      </c>
      <c r="H817" s="2" t="str">
        <f>_xlfn.XLOOKUP('orders '!C817,customers!$A$1:$A$1001,customers!$G$1:$G$1001,,0)</f>
        <v>United States</v>
      </c>
      <c r="I817" t="str">
        <f>INDEX(products!$A$1:$G$49,MATCH('orders '!$D817,products!$A$1:$A$49,0),MATCH('orders '!I$1,products!$A$1:$G$1,0))</f>
        <v>Rob</v>
      </c>
      <c r="J817" t="str">
        <f>INDEX(products!$A$1:$G$49,MATCH('orders '!$D817,products!$A$1:$A$49,0),MATCH('orders '!J$1,products!$A$1:$G$1,0))</f>
        <v>M</v>
      </c>
      <c r="K817" s="6">
        <f>INDEX(products!$A$1:$G$49,MATCH('orders '!$D817,products!$A$1:$A$49,0),MATCH('orders '!K$1,products!$A$1:$G$1,0))</f>
        <v>0.5</v>
      </c>
      <c r="L817" s="8">
        <f>INDEX(products!$A$1:$G$49,MATCH('orders '!$D817,products!$A$1:$A$49,0),MATCH('orders '!L$1,products!$A$1:$G$1,0))</f>
        <v>5.97</v>
      </c>
      <c r="M817" s="8">
        <f t="shared" si="36"/>
        <v>35.82</v>
      </c>
      <c r="N817" t="str">
        <f t="shared" si="37"/>
        <v>Robusta</v>
      </c>
      <c r="O817" t="str">
        <f t="shared" si="38"/>
        <v>Medium</v>
      </c>
      <c r="P817" t="str">
        <f>_xlfn.XLOOKUP(Table1[[#This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IF(_xlfn.XLOOKUP('orders '!C818,customers!$A$1:$A$1001,customers!$C$1:$C$1001,,0)=0,"",_xlfn.XLOOKUP('orders '!C818,customers!$A$1:$A$1001,customers!$C$1:$C$1001,,0))</f>
        <v>mgundrymo@omniture.com</v>
      </c>
      <c r="H818" s="2" t="str">
        <f>_xlfn.XLOOKUP('orders '!C818,customers!$A$1:$A$1001,customers!$G$1:$G$1001,,0)</f>
        <v>Ireland</v>
      </c>
      <c r="I818" t="str">
        <f>INDEX(products!$A$1:$G$49,MATCH('orders '!$D818,products!$A$1:$A$49,0),MATCH('orders '!I$1,products!$A$1:$G$1,0))</f>
        <v>Lib</v>
      </c>
      <c r="J818" t="str">
        <f>INDEX(products!$A$1:$G$49,MATCH('orders '!$D818,products!$A$1:$A$49,0),MATCH('orders '!J$1,products!$A$1:$G$1,0))</f>
        <v>L</v>
      </c>
      <c r="K818" s="6">
        <f>INDEX(products!$A$1:$G$49,MATCH('orders '!$D818,products!$A$1:$A$49,0),MATCH('orders '!K$1,products!$A$1:$G$1,0))</f>
        <v>0.5</v>
      </c>
      <c r="L818" s="8">
        <f>INDEX(products!$A$1:$G$49,MATCH('orders '!$D818,products!$A$1:$A$49,0),MATCH('orders '!L$1,products!$A$1:$G$1,0))</f>
        <v>9.51</v>
      </c>
      <c r="M818" s="8">
        <f t="shared" si="36"/>
        <v>38.04</v>
      </c>
      <c r="N818" t="str">
        <f t="shared" si="37"/>
        <v>Liberica</v>
      </c>
      <c r="O818" t="str">
        <f t="shared" si="38"/>
        <v>Light</v>
      </c>
      <c r="P818" t="str">
        <f>_xlfn.XLOOKUP(Table1[[#This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IF(_xlfn.XLOOKUP('orders '!C819,customers!$A$1:$A$1001,customers!$C$1:$C$1001,,0)=0,"",_xlfn.XLOOKUP('orders '!C819,customers!$A$1:$A$1001,customers!$C$1:$C$1001,,0))</f>
        <v>bwellanmp@cafepress.com</v>
      </c>
      <c r="H819" s="2" t="str">
        <f>_xlfn.XLOOKUP('orders '!C819,customers!$A$1:$A$1001,customers!$G$1:$G$1001,,0)</f>
        <v>United States</v>
      </c>
      <c r="I819" t="str">
        <f>INDEX(products!$A$1:$G$49,MATCH('orders '!$D819,products!$A$1:$A$49,0),MATCH('orders '!I$1,products!$A$1:$G$1,0))</f>
        <v>Lib</v>
      </c>
      <c r="J819" t="str">
        <f>INDEX(products!$A$1:$G$49,MATCH('orders '!$D819,products!$A$1:$A$49,0),MATCH('orders '!J$1,products!$A$1:$G$1,0))</f>
        <v>D</v>
      </c>
      <c r="K819" s="6">
        <f>INDEX(products!$A$1:$G$49,MATCH('orders '!$D819,products!$A$1:$A$49,0),MATCH('orders '!K$1,products!$A$1:$G$1,0))</f>
        <v>0.5</v>
      </c>
      <c r="L819" s="8">
        <f>INDEX(products!$A$1:$G$49,MATCH('orders '!$D819,products!$A$1:$A$49,0),MATCH('orders '!L$1,products!$A$1:$G$1,0))</f>
        <v>7.77</v>
      </c>
      <c r="M819" s="8">
        <f t="shared" si="36"/>
        <v>15.54</v>
      </c>
      <c r="N819" t="str">
        <f t="shared" si="37"/>
        <v>Liberica</v>
      </c>
      <c r="O819" t="str">
        <f t="shared" si="38"/>
        <v>Dark</v>
      </c>
      <c r="P819" t="str">
        <f>_xlfn.XLOOKUP(Table1[[#This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IF(_xlfn.XLOOKUP('orders '!C820,customers!$A$1:$A$1001,customers!$C$1:$C$1001,,0)=0,"",_xlfn.XLOOKUP('orders '!C820,customers!$A$1:$A$1001,customers!$C$1:$C$1001,,0))</f>
        <v/>
      </c>
      <c r="H820" s="2" t="str">
        <f>_xlfn.XLOOKUP('orders '!C820,customers!$A$1:$A$1001,customers!$G$1:$G$1001,,0)</f>
        <v>United States</v>
      </c>
      <c r="I820" t="str">
        <f>INDEX(products!$A$1:$G$49,MATCH('orders '!$D820,products!$A$1:$A$49,0),MATCH('orders '!I$1,products!$A$1:$G$1,0))</f>
        <v>Lib</v>
      </c>
      <c r="J820" t="str">
        <f>INDEX(products!$A$1:$G$49,MATCH('orders '!$D820,products!$A$1:$A$49,0),MATCH('orders '!J$1,products!$A$1:$G$1,0))</f>
        <v>L</v>
      </c>
      <c r="K820" s="6">
        <f>INDEX(products!$A$1:$G$49,MATCH('orders '!$D820,products!$A$1:$A$49,0),MATCH('orders '!K$1,products!$A$1:$G$1,0))</f>
        <v>1</v>
      </c>
      <c r="L820" s="8">
        <f>INDEX(products!$A$1:$G$49,MATCH('orders '!$D820,products!$A$1:$A$49,0),MATCH('orders '!L$1,products!$A$1:$G$1,0))</f>
        <v>15.85</v>
      </c>
      <c r="M820" s="8">
        <f t="shared" si="36"/>
        <v>79.25</v>
      </c>
      <c r="N820" t="str">
        <f t="shared" si="37"/>
        <v>Liberica</v>
      </c>
      <c r="O820" t="str">
        <f t="shared" si="38"/>
        <v>Light</v>
      </c>
      <c r="P820" t="str">
        <f>_xlfn.XLOOKUP(Table1[[#This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IF(_xlfn.XLOOKUP('orders '!C821,customers!$A$1:$A$1001,customers!$C$1:$C$1001,,0)=0,"",_xlfn.XLOOKUP('orders '!C821,customers!$A$1:$A$1001,customers!$C$1:$C$1001,,0))</f>
        <v>catchesonmr@xinhuanet.com</v>
      </c>
      <c r="H821" s="2" t="str">
        <f>_xlfn.XLOOKUP('orders '!C821,customers!$A$1:$A$1001,customers!$G$1:$G$1001,,0)</f>
        <v>United States</v>
      </c>
      <c r="I821" t="str">
        <f>INDEX(products!$A$1:$G$49,MATCH('orders '!$D821,products!$A$1:$A$49,0),MATCH('orders '!I$1,products!$A$1:$G$1,0))</f>
        <v>Lib</v>
      </c>
      <c r="J821" t="str">
        <f>INDEX(products!$A$1:$G$49,MATCH('orders '!$D821,products!$A$1:$A$49,0),MATCH('orders '!J$1,products!$A$1:$G$1,0))</f>
        <v>L</v>
      </c>
      <c r="K821" s="6">
        <f>INDEX(products!$A$1:$G$49,MATCH('orders '!$D821,products!$A$1:$A$49,0),MATCH('orders '!K$1,products!$A$1:$G$1,0))</f>
        <v>0.2</v>
      </c>
      <c r="L821" s="8">
        <f>INDEX(products!$A$1:$G$49,MATCH('orders '!$D821,products!$A$1:$A$49,0),MATCH('orders '!L$1,products!$A$1:$G$1,0))</f>
        <v>4.7549999999999999</v>
      </c>
      <c r="M821" s="8">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IF(_xlfn.XLOOKUP('orders '!C822,customers!$A$1:$A$1001,customers!$C$1:$C$1001,,0)=0,"",_xlfn.XLOOKUP('orders '!C822,customers!$A$1:$A$1001,customers!$C$1:$C$1001,,0))</f>
        <v>estentonms@google.it</v>
      </c>
      <c r="H822" s="2" t="str">
        <f>_xlfn.XLOOKUP('orders '!C822,customers!$A$1:$A$1001,customers!$G$1:$G$1001,,0)</f>
        <v>United States</v>
      </c>
      <c r="I822" t="str">
        <f>INDEX(products!$A$1:$G$49,MATCH('orders '!$D822,products!$A$1:$A$49,0),MATCH('orders '!I$1,products!$A$1:$G$1,0))</f>
        <v>Exc</v>
      </c>
      <c r="J822" t="str">
        <f>INDEX(products!$A$1:$G$49,MATCH('orders '!$D822,products!$A$1:$A$49,0),MATCH('orders '!J$1,products!$A$1:$G$1,0))</f>
        <v>M</v>
      </c>
      <c r="K822" s="6">
        <f>INDEX(products!$A$1:$G$49,MATCH('orders '!$D822,products!$A$1:$A$49,0),MATCH('orders '!K$1,products!$A$1:$G$1,0))</f>
        <v>1</v>
      </c>
      <c r="L822" s="8">
        <f>INDEX(products!$A$1:$G$49,MATCH('orders '!$D822,products!$A$1:$A$49,0),MATCH('orders '!L$1,products!$A$1:$G$1,0))</f>
        <v>13.75</v>
      </c>
      <c r="M822" s="8">
        <f t="shared" si="36"/>
        <v>55</v>
      </c>
      <c r="N822" t="str">
        <f t="shared" si="37"/>
        <v>Excelsa</v>
      </c>
      <c r="O822" t="str">
        <f t="shared" si="38"/>
        <v>Medium</v>
      </c>
      <c r="P822" t="str">
        <f>_xlfn.XLOOKUP(Table1[[#This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IF(_xlfn.XLOOKUP('orders '!C823,customers!$A$1:$A$1001,customers!$C$1:$C$1001,,0)=0,"",_xlfn.XLOOKUP('orders '!C823,customers!$A$1:$A$1001,customers!$C$1:$C$1001,,0))</f>
        <v>etrippmt@wp.com</v>
      </c>
      <c r="H823" s="2" t="str">
        <f>_xlfn.XLOOKUP('orders '!C823,customers!$A$1:$A$1001,customers!$G$1:$G$1001,,0)</f>
        <v>United States</v>
      </c>
      <c r="I823" t="str">
        <f>INDEX(products!$A$1:$G$49,MATCH('orders '!$D823,products!$A$1:$A$49,0),MATCH('orders '!I$1,products!$A$1:$G$1,0))</f>
        <v>Rob</v>
      </c>
      <c r="J823" t="str">
        <f>INDEX(products!$A$1:$G$49,MATCH('orders '!$D823,products!$A$1:$A$49,0),MATCH('orders '!J$1,products!$A$1:$G$1,0))</f>
        <v>D</v>
      </c>
      <c r="K823" s="6">
        <f>INDEX(products!$A$1:$G$49,MATCH('orders '!$D823,products!$A$1:$A$49,0),MATCH('orders '!K$1,products!$A$1:$G$1,0))</f>
        <v>0.5</v>
      </c>
      <c r="L823" s="8">
        <f>INDEX(products!$A$1:$G$49,MATCH('orders '!$D823,products!$A$1:$A$49,0),MATCH('orders '!L$1,products!$A$1:$G$1,0))</f>
        <v>5.3699999999999992</v>
      </c>
      <c r="M823" s="8">
        <f t="shared" si="36"/>
        <v>26.849999999999994</v>
      </c>
      <c r="N823" t="str">
        <f t="shared" si="37"/>
        <v>Robusta</v>
      </c>
      <c r="O823" t="str">
        <f t="shared" si="38"/>
        <v>Dark</v>
      </c>
      <c r="P823" t="str">
        <f>_xlfn.XLOOKUP(Table1[[#This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IF(_xlfn.XLOOKUP('orders '!C824,customers!$A$1:$A$1001,customers!$C$1:$C$1001,,0)=0,"",_xlfn.XLOOKUP('orders '!C824,customers!$A$1:$A$1001,customers!$C$1:$C$1001,,0))</f>
        <v>lmacmanusmu@imdb.com</v>
      </c>
      <c r="H824" s="2" t="str">
        <f>_xlfn.XLOOKUP('orders '!C824,customers!$A$1:$A$1001,customers!$G$1:$G$1001,,0)</f>
        <v>United States</v>
      </c>
      <c r="I824" t="str">
        <f>INDEX(products!$A$1:$G$49,MATCH('orders '!$D824,products!$A$1:$A$49,0),MATCH('orders '!I$1,products!$A$1:$G$1,0))</f>
        <v>Exc</v>
      </c>
      <c r="J824" t="str">
        <f>INDEX(products!$A$1:$G$49,MATCH('orders '!$D824,products!$A$1:$A$49,0),MATCH('orders '!J$1,products!$A$1:$G$1,0))</f>
        <v>L</v>
      </c>
      <c r="K824" s="6">
        <f>INDEX(products!$A$1:$G$49,MATCH('orders '!$D824,products!$A$1:$A$49,0),MATCH('orders '!K$1,products!$A$1:$G$1,0))</f>
        <v>2.5</v>
      </c>
      <c r="L824" s="8">
        <f>INDEX(products!$A$1:$G$49,MATCH('orders '!$D824,products!$A$1:$A$49,0),MATCH('orders '!L$1,products!$A$1:$G$1,0))</f>
        <v>34.154999999999994</v>
      </c>
      <c r="M824" s="8">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IF(_xlfn.XLOOKUP('orders '!C825,customers!$A$1:$A$1001,customers!$C$1:$C$1001,,0)=0,"",_xlfn.XLOOKUP('orders '!C825,customers!$A$1:$A$1001,customers!$C$1:$C$1001,,0))</f>
        <v>tbenediktovichmv@ebay.com</v>
      </c>
      <c r="H825" s="2" t="str">
        <f>_xlfn.XLOOKUP('orders '!C825,customers!$A$1:$A$1001,customers!$G$1:$G$1001,,0)</f>
        <v>United States</v>
      </c>
      <c r="I825" t="str">
        <f>INDEX(products!$A$1:$G$49,MATCH('orders '!$D825,products!$A$1:$A$49,0),MATCH('orders '!I$1,products!$A$1:$G$1,0))</f>
        <v>Lib</v>
      </c>
      <c r="J825" t="str">
        <f>INDEX(products!$A$1:$G$49,MATCH('orders '!$D825,products!$A$1:$A$49,0),MATCH('orders '!J$1,products!$A$1:$G$1,0))</f>
        <v>L</v>
      </c>
      <c r="K825" s="6">
        <f>INDEX(products!$A$1:$G$49,MATCH('orders '!$D825,products!$A$1:$A$49,0),MATCH('orders '!K$1,products!$A$1:$G$1,0))</f>
        <v>1</v>
      </c>
      <c r="L825" s="8">
        <f>INDEX(products!$A$1:$G$49,MATCH('orders '!$D825,products!$A$1:$A$49,0),MATCH('orders '!L$1,products!$A$1:$G$1,0))</f>
        <v>15.85</v>
      </c>
      <c r="M825" s="8">
        <f t="shared" si="36"/>
        <v>47.55</v>
      </c>
      <c r="N825" t="str">
        <f t="shared" si="37"/>
        <v>Liberica</v>
      </c>
      <c r="O825" t="str">
        <f t="shared" si="38"/>
        <v>Light</v>
      </c>
      <c r="P825" t="str">
        <f>_xlfn.XLOOKUP(Table1[[#This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IF(_xlfn.XLOOKUP('orders '!C826,customers!$A$1:$A$1001,customers!$C$1:$C$1001,,0)=0,"",_xlfn.XLOOKUP('orders '!C826,customers!$A$1:$A$1001,customers!$C$1:$C$1001,,0))</f>
        <v>cbournermw@chronoengine.com</v>
      </c>
      <c r="H826" s="2" t="str">
        <f>_xlfn.XLOOKUP('orders '!C826,customers!$A$1:$A$1001,customers!$G$1:$G$1001,,0)</f>
        <v>United States</v>
      </c>
      <c r="I826" t="str">
        <f>INDEX(products!$A$1:$G$49,MATCH('orders '!$D826,products!$A$1:$A$49,0),MATCH('orders '!I$1,products!$A$1:$G$1,0))</f>
        <v>Ara</v>
      </c>
      <c r="J826" t="str">
        <f>INDEX(products!$A$1:$G$49,MATCH('orders '!$D826,products!$A$1:$A$49,0),MATCH('orders '!J$1,products!$A$1:$G$1,0))</f>
        <v>M</v>
      </c>
      <c r="K826" s="6">
        <f>INDEX(products!$A$1:$G$49,MATCH('orders '!$D826,products!$A$1:$A$49,0),MATCH('orders '!K$1,products!$A$1:$G$1,0))</f>
        <v>0.2</v>
      </c>
      <c r="L826" s="8">
        <f>INDEX(products!$A$1:$G$49,MATCH('orders '!$D826,products!$A$1:$A$49,0),MATCH('orders '!L$1,products!$A$1:$G$1,0))</f>
        <v>3.375</v>
      </c>
      <c r="M826" s="8">
        <f t="shared" si="36"/>
        <v>16.875</v>
      </c>
      <c r="N826" t="str">
        <f t="shared" si="37"/>
        <v>Arabica</v>
      </c>
      <c r="O826" t="str">
        <f t="shared" si="38"/>
        <v>Medium</v>
      </c>
      <c r="P826" t="str">
        <f>_xlfn.XLOOKUP(Table1[[#This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IF(_xlfn.XLOOKUP('orders '!C827,customers!$A$1:$A$1001,customers!$C$1:$C$1001,,0)=0,"",_xlfn.XLOOKUP('orders '!C827,customers!$A$1:$A$1001,customers!$C$1:$C$1001,,0))</f>
        <v>oskermen3@hatena.ne.jp</v>
      </c>
      <c r="H827" s="2" t="str">
        <f>_xlfn.XLOOKUP('orders '!C827,customers!$A$1:$A$1001,customers!$G$1:$G$1001,,0)</f>
        <v>United States</v>
      </c>
      <c r="I827" t="str">
        <f>INDEX(products!$A$1:$G$49,MATCH('orders '!$D827,products!$A$1:$A$49,0),MATCH('orders '!I$1,products!$A$1:$G$1,0))</f>
        <v>Ara</v>
      </c>
      <c r="J827" t="str">
        <f>INDEX(products!$A$1:$G$49,MATCH('orders '!$D827,products!$A$1:$A$49,0),MATCH('orders '!J$1,products!$A$1:$G$1,0))</f>
        <v>D</v>
      </c>
      <c r="K827" s="6">
        <f>INDEX(products!$A$1:$G$49,MATCH('orders '!$D827,products!$A$1:$A$49,0),MATCH('orders '!K$1,products!$A$1:$G$1,0))</f>
        <v>1</v>
      </c>
      <c r="L827" s="8">
        <f>INDEX(products!$A$1:$G$49,MATCH('orders '!$D827,products!$A$1:$A$49,0),MATCH('orders '!L$1,products!$A$1:$G$1,0))</f>
        <v>9.9499999999999993</v>
      </c>
      <c r="M827" s="8">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IF(_xlfn.XLOOKUP('orders '!C828,customers!$A$1:$A$1001,customers!$C$1:$C$1001,,0)=0,"",_xlfn.XLOOKUP('orders '!C828,customers!$A$1:$A$1001,customers!$C$1:$C$1001,,0))</f>
        <v>kheddanmy@icq.com</v>
      </c>
      <c r="H828" s="2" t="str">
        <f>_xlfn.XLOOKUP('orders '!C828,customers!$A$1:$A$1001,customers!$G$1:$G$1001,,0)</f>
        <v>United States</v>
      </c>
      <c r="I828" t="str">
        <f>INDEX(products!$A$1:$G$49,MATCH('orders '!$D828,products!$A$1:$A$49,0),MATCH('orders '!I$1,products!$A$1:$G$1,0))</f>
        <v>Exc</v>
      </c>
      <c r="J828" t="str">
        <f>INDEX(products!$A$1:$G$49,MATCH('orders '!$D828,products!$A$1:$A$49,0),MATCH('orders '!J$1,products!$A$1:$G$1,0))</f>
        <v>M</v>
      </c>
      <c r="K828" s="6">
        <f>INDEX(products!$A$1:$G$49,MATCH('orders '!$D828,products!$A$1:$A$49,0),MATCH('orders '!K$1,products!$A$1:$G$1,0))</f>
        <v>0.5</v>
      </c>
      <c r="L828" s="8">
        <f>INDEX(products!$A$1:$G$49,MATCH('orders '!$D828,products!$A$1:$A$49,0),MATCH('orders '!L$1,products!$A$1:$G$1,0))</f>
        <v>8.25</v>
      </c>
      <c r="M828" s="8">
        <f t="shared" si="36"/>
        <v>41.25</v>
      </c>
      <c r="N828" t="str">
        <f t="shared" si="37"/>
        <v>Excelsa</v>
      </c>
      <c r="O828" t="str">
        <f t="shared" si="38"/>
        <v>Medium</v>
      </c>
      <c r="P828" t="str">
        <f>_xlfn.XLOOKUP(Table1[[#This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IF(_xlfn.XLOOKUP('orders '!C829,customers!$A$1:$A$1001,customers!$C$1:$C$1001,,0)=0,"",_xlfn.XLOOKUP('orders '!C829,customers!$A$1:$A$1001,customers!$C$1:$C$1001,,0))</f>
        <v>ichartersmz@abc.net.au</v>
      </c>
      <c r="H829" s="2" t="str">
        <f>_xlfn.XLOOKUP('orders '!C829,customers!$A$1:$A$1001,customers!$G$1:$G$1001,,0)</f>
        <v>United States</v>
      </c>
      <c r="I829" t="str">
        <f>INDEX(products!$A$1:$G$49,MATCH('orders '!$D829,products!$A$1:$A$49,0),MATCH('orders '!I$1,products!$A$1:$G$1,0))</f>
        <v>Exc</v>
      </c>
      <c r="J829" t="str">
        <f>INDEX(products!$A$1:$G$49,MATCH('orders '!$D829,products!$A$1:$A$49,0),MATCH('orders '!J$1,products!$A$1:$G$1,0))</f>
        <v>M</v>
      </c>
      <c r="K829" s="6">
        <f>INDEX(products!$A$1:$G$49,MATCH('orders '!$D829,products!$A$1:$A$49,0),MATCH('orders '!K$1,products!$A$1:$G$1,0))</f>
        <v>0.2</v>
      </c>
      <c r="L829" s="8">
        <f>INDEX(products!$A$1:$G$49,MATCH('orders '!$D829,products!$A$1:$A$49,0),MATCH('orders '!L$1,products!$A$1:$G$1,0))</f>
        <v>4.125</v>
      </c>
      <c r="M829" s="8">
        <f t="shared" si="36"/>
        <v>20.625</v>
      </c>
      <c r="N829" t="str">
        <f t="shared" si="37"/>
        <v>Excelsa</v>
      </c>
      <c r="O829" t="str">
        <f t="shared" si="38"/>
        <v>Medium</v>
      </c>
      <c r="P829" t="str">
        <f>_xlfn.XLOOKUP(Table1[[#This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IF(_xlfn.XLOOKUP('orders '!C830,customers!$A$1:$A$1001,customers!$C$1:$C$1001,,0)=0,"",_xlfn.XLOOKUP('orders '!C830,customers!$A$1:$A$1001,customers!$C$1:$C$1001,,0))</f>
        <v>aroubertn0@tmall.com</v>
      </c>
      <c r="H830" s="2" t="str">
        <f>_xlfn.XLOOKUP('orders '!C830,customers!$A$1:$A$1001,customers!$G$1:$G$1001,,0)</f>
        <v>United States</v>
      </c>
      <c r="I830" t="str">
        <f>INDEX(products!$A$1:$G$49,MATCH('orders '!$D830,products!$A$1:$A$49,0),MATCH('orders '!I$1,products!$A$1:$G$1,0))</f>
        <v>Ara</v>
      </c>
      <c r="J830" t="str">
        <f>INDEX(products!$A$1:$G$49,MATCH('orders '!$D830,products!$A$1:$A$49,0),MATCH('orders '!J$1,products!$A$1:$G$1,0))</f>
        <v>D</v>
      </c>
      <c r="K830" s="6">
        <f>INDEX(products!$A$1:$G$49,MATCH('orders '!$D830,products!$A$1:$A$49,0),MATCH('orders '!K$1,products!$A$1:$G$1,0))</f>
        <v>2.5</v>
      </c>
      <c r="L830" s="8">
        <f>INDEX(products!$A$1:$G$49,MATCH('orders '!$D830,products!$A$1:$A$49,0),MATCH('orders '!L$1,products!$A$1:$G$1,0))</f>
        <v>22.884999999999998</v>
      </c>
      <c r="M830" s="8">
        <f t="shared" si="36"/>
        <v>137.31</v>
      </c>
      <c r="N830" t="str">
        <f t="shared" si="37"/>
        <v>Arabica</v>
      </c>
      <c r="O830" t="str">
        <f t="shared" si="38"/>
        <v>Dark</v>
      </c>
      <c r="P830" t="str">
        <f>_xlfn.XLOOKUP(Table1[[#This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IF(_xlfn.XLOOKUP('orders '!C831,customers!$A$1:$A$1001,customers!$C$1:$C$1001,,0)=0,"",_xlfn.XLOOKUP('orders '!C831,customers!$A$1:$A$1001,customers!$C$1:$C$1001,,0))</f>
        <v>hmairsn1@so-net.ne.jp</v>
      </c>
      <c r="H831" s="2" t="str">
        <f>_xlfn.XLOOKUP('orders '!C831,customers!$A$1:$A$1001,customers!$G$1:$G$1001,,0)</f>
        <v>United States</v>
      </c>
      <c r="I831" t="str">
        <f>INDEX(products!$A$1:$G$49,MATCH('orders '!$D831,products!$A$1:$A$49,0),MATCH('orders '!I$1,products!$A$1:$G$1,0))</f>
        <v>Ara</v>
      </c>
      <c r="J831" t="str">
        <f>INDEX(products!$A$1:$G$49,MATCH('orders '!$D831,products!$A$1:$A$49,0),MATCH('orders '!J$1,products!$A$1:$G$1,0))</f>
        <v>D</v>
      </c>
      <c r="K831" s="6">
        <f>INDEX(products!$A$1:$G$49,MATCH('orders '!$D831,products!$A$1:$A$49,0),MATCH('orders '!K$1,products!$A$1:$G$1,0))</f>
        <v>0.2</v>
      </c>
      <c r="L831" s="8">
        <f>INDEX(products!$A$1:$G$49,MATCH('orders '!$D831,products!$A$1:$A$49,0),MATCH('orders '!L$1,products!$A$1:$G$1,0))</f>
        <v>2.9849999999999999</v>
      </c>
      <c r="M831" s="8">
        <f t="shared" si="36"/>
        <v>2.9849999999999999</v>
      </c>
      <c r="N831" t="str">
        <f t="shared" si="37"/>
        <v>Arabica</v>
      </c>
      <c r="O831" t="str">
        <f t="shared" si="38"/>
        <v>Dark</v>
      </c>
      <c r="P831" t="str">
        <f>_xlfn.XLOOKUP(Table1[[#This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IF(_xlfn.XLOOKUP('orders '!C832,customers!$A$1:$A$1001,customers!$C$1:$C$1001,,0)=0,"",_xlfn.XLOOKUP('orders '!C832,customers!$A$1:$A$1001,customers!$C$1:$C$1001,,0))</f>
        <v>hrainforthn2@blog.com</v>
      </c>
      <c r="H832" s="2" t="str">
        <f>_xlfn.XLOOKUP('orders '!C832,customers!$A$1:$A$1001,customers!$G$1:$G$1001,,0)</f>
        <v>United States</v>
      </c>
      <c r="I832" t="str">
        <f>INDEX(products!$A$1:$G$49,MATCH('orders '!$D832,products!$A$1:$A$49,0),MATCH('orders '!I$1,products!$A$1:$G$1,0))</f>
        <v>Exc</v>
      </c>
      <c r="J832" t="str">
        <f>INDEX(products!$A$1:$G$49,MATCH('orders '!$D832,products!$A$1:$A$49,0),MATCH('orders '!J$1,products!$A$1:$G$1,0))</f>
        <v>M</v>
      </c>
      <c r="K832" s="6">
        <f>INDEX(products!$A$1:$G$49,MATCH('orders '!$D832,products!$A$1:$A$49,0),MATCH('orders '!K$1,products!$A$1:$G$1,0))</f>
        <v>1</v>
      </c>
      <c r="L832" s="8">
        <f>INDEX(products!$A$1:$G$49,MATCH('orders '!$D832,products!$A$1:$A$49,0),MATCH('orders '!L$1,products!$A$1:$G$1,0))</f>
        <v>13.75</v>
      </c>
      <c r="M832" s="8">
        <f t="shared" si="36"/>
        <v>27.5</v>
      </c>
      <c r="N832" t="str">
        <f t="shared" si="37"/>
        <v>Excelsa</v>
      </c>
      <c r="O832" t="str">
        <f t="shared" si="38"/>
        <v>Medium</v>
      </c>
      <c r="P832" t="str">
        <f>_xlfn.XLOOKUP(Table1[[#This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IF(_xlfn.XLOOKUP('orders '!C833,customers!$A$1:$A$1001,customers!$C$1:$C$1001,,0)=0,"",_xlfn.XLOOKUP('orders '!C833,customers!$A$1:$A$1001,customers!$C$1:$C$1001,,0))</f>
        <v>hrainforthn2@blog.com</v>
      </c>
      <c r="H833" s="2" t="str">
        <f>_xlfn.XLOOKUP('orders '!C833,customers!$A$1:$A$1001,customers!$G$1:$G$1001,,0)</f>
        <v>United States</v>
      </c>
      <c r="I833" t="str">
        <f>INDEX(products!$A$1:$G$49,MATCH('orders '!$D833,products!$A$1:$A$49,0),MATCH('orders '!I$1,products!$A$1:$G$1,0))</f>
        <v>Ara</v>
      </c>
      <c r="J833" t="str">
        <f>INDEX(products!$A$1:$G$49,MATCH('orders '!$D833,products!$A$1:$A$49,0),MATCH('orders '!J$1,products!$A$1:$G$1,0))</f>
        <v>D</v>
      </c>
      <c r="K833" s="6">
        <f>INDEX(products!$A$1:$G$49,MATCH('orders '!$D833,products!$A$1:$A$49,0),MATCH('orders '!K$1,products!$A$1:$G$1,0))</f>
        <v>0.2</v>
      </c>
      <c r="L833" s="8">
        <f>INDEX(products!$A$1:$G$49,MATCH('orders '!$D833,products!$A$1:$A$49,0),MATCH('orders '!L$1,products!$A$1:$G$1,0))</f>
        <v>2.9849999999999999</v>
      </c>
      <c r="M833" s="8">
        <f t="shared" si="36"/>
        <v>5.97</v>
      </c>
      <c r="N833" t="str">
        <f t="shared" si="37"/>
        <v>Arabica</v>
      </c>
      <c r="O833" t="str">
        <f t="shared" si="38"/>
        <v>Dark</v>
      </c>
      <c r="P833" t="str">
        <f>_xlfn.XLOOKUP(Table1[[#This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IF(_xlfn.XLOOKUP('orders '!C834,customers!$A$1:$A$1001,customers!$C$1:$C$1001,,0)=0,"",_xlfn.XLOOKUP('orders '!C834,customers!$A$1:$A$1001,customers!$C$1:$C$1001,,0))</f>
        <v>ijespern4@theglobeandmail.com</v>
      </c>
      <c r="H834" s="2" t="str">
        <f>_xlfn.XLOOKUP('orders '!C834,customers!$A$1:$A$1001,customers!$G$1:$G$1001,,0)</f>
        <v>United States</v>
      </c>
      <c r="I834" t="str">
        <f>INDEX(products!$A$1:$G$49,MATCH('orders '!$D834,products!$A$1:$A$49,0),MATCH('orders '!I$1,products!$A$1:$G$1,0))</f>
        <v>Rob</v>
      </c>
      <c r="J834" t="str">
        <f>INDEX(products!$A$1:$G$49,MATCH('orders '!$D834,products!$A$1:$A$49,0),MATCH('orders '!J$1,products!$A$1:$G$1,0))</f>
        <v>M</v>
      </c>
      <c r="K834" s="6">
        <f>INDEX(products!$A$1:$G$49,MATCH('orders '!$D834,products!$A$1:$A$49,0),MATCH('orders '!K$1,products!$A$1:$G$1,0))</f>
        <v>1</v>
      </c>
      <c r="L834" s="8">
        <f>INDEX(products!$A$1:$G$49,MATCH('orders '!$D834,products!$A$1:$A$49,0),MATCH('orders '!L$1,products!$A$1:$G$1,0))</f>
        <v>9.9499999999999993</v>
      </c>
      <c r="M834" s="8">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IF(_xlfn.XLOOKUP('orders '!C835,customers!$A$1:$A$1001,customers!$C$1:$C$1001,,0)=0,"",_xlfn.XLOOKUP('orders '!C835,customers!$A$1:$A$1001,customers!$C$1:$C$1001,,0))</f>
        <v>ldwerryhousen5@gravatar.com</v>
      </c>
      <c r="H835" s="2" t="str">
        <f>_xlfn.XLOOKUP('orders '!C835,customers!$A$1:$A$1001,customers!$G$1:$G$1001,,0)</f>
        <v>United States</v>
      </c>
      <c r="I835" t="str">
        <f>INDEX(products!$A$1:$G$49,MATCH('orders '!$D835,products!$A$1:$A$49,0),MATCH('orders '!I$1,products!$A$1:$G$1,0))</f>
        <v>Rob</v>
      </c>
      <c r="J835" t="str">
        <f>INDEX(products!$A$1:$G$49,MATCH('orders '!$D835,products!$A$1:$A$49,0),MATCH('orders '!J$1,products!$A$1:$G$1,0))</f>
        <v>D</v>
      </c>
      <c r="K835" s="6">
        <f>INDEX(products!$A$1:$G$49,MATCH('orders '!$D835,products!$A$1:$A$49,0),MATCH('orders '!K$1,products!$A$1:$G$1,0))</f>
        <v>2.5</v>
      </c>
      <c r="L835" s="8">
        <f>INDEX(products!$A$1:$G$49,MATCH('orders '!$D835,products!$A$1:$A$49,0),MATCH('orders '!L$1,products!$A$1:$G$1,0))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IF(_xlfn.XLOOKUP('orders '!C836,customers!$A$1:$A$1001,customers!$C$1:$C$1001,,0)=0,"",_xlfn.XLOOKUP('orders '!C836,customers!$A$1:$A$1001,customers!$C$1:$C$1001,,0))</f>
        <v>nbroomern6@examiner.com</v>
      </c>
      <c r="H836" s="2" t="str">
        <f>_xlfn.XLOOKUP('orders '!C836,customers!$A$1:$A$1001,customers!$G$1:$G$1001,,0)</f>
        <v>United States</v>
      </c>
      <c r="I836" t="str">
        <f>INDEX(products!$A$1:$G$49,MATCH('orders '!$D836,products!$A$1:$A$49,0),MATCH('orders '!I$1,products!$A$1:$G$1,0))</f>
        <v>Ara</v>
      </c>
      <c r="J836" t="str">
        <f>INDEX(products!$A$1:$G$49,MATCH('orders '!$D836,products!$A$1:$A$49,0),MATCH('orders '!J$1,products!$A$1:$G$1,0))</f>
        <v>D</v>
      </c>
      <c r="K836" s="6">
        <f>INDEX(products!$A$1:$G$49,MATCH('orders '!$D836,products!$A$1:$A$49,0),MATCH('orders '!K$1,products!$A$1:$G$1,0))</f>
        <v>2.5</v>
      </c>
      <c r="L836" s="8">
        <f>INDEX(products!$A$1:$G$49,MATCH('orders '!$D836,products!$A$1:$A$49,0),MATCH('orders '!L$1,products!$A$1:$G$1,0))</f>
        <v>22.884999999999998</v>
      </c>
      <c r="M836" s="8">
        <f t="shared" si="39"/>
        <v>22.884999999999998</v>
      </c>
      <c r="N836" t="str">
        <f t="shared" si="40"/>
        <v>Arabica</v>
      </c>
      <c r="O836" t="str">
        <f t="shared" si="41"/>
        <v>Dark</v>
      </c>
      <c r="P836" t="str">
        <f>_xlfn.XLOOKUP(Table1[[#This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IF(_xlfn.XLOOKUP('orders '!C837,customers!$A$1:$A$1001,customers!$C$1:$C$1001,,0)=0,"",_xlfn.XLOOKUP('orders '!C837,customers!$A$1:$A$1001,customers!$C$1:$C$1001,,0))</f>
        <v>kthoumassonn7@bloglovin.com</v>
      </c>
      <c r="H837" s="2" t="str">
        <f>_xlfn.XLOOKUP('orders '!C837,customers!$A$1:$A$1001,customers!$G$1:$G$1001,,0)</f>
        <v>United States</v>
      </c>
      <c r="I837" t="str">
        <f>INDEX(products!$A$1:$G$49,MATCH('orders '!$D837,products!$A$1:$A$49,0),MATCH('orders '!I$1,products!$A$1:$G$1,0))</f>
        <v>Exc</v>
      </c>
      <c r="J837" t="str">
        <f>INDEX(products!$A$1:$G$49,MATCH('orders '!$D837,products!$A$1:$A$49,0),MATCH('orders '!J$1,products!$A$1:$G$1,0))</f>
        <v>L</v>
      </c>
      <c r="K837" s="6">
        <f>INDEX(products!$A$1:$G$49,MATCH('orders '!$D837,products!$A$1:$A$49,0),MATCH('orders '!K$1,products!$A$1:$G$1,0))</f>
        <v>0.5</v>
      </c>
      <c r="L837" s="8">
        <f>INDEX(products!$A$1:$G$49,MATCH('orders '!$D837,products!$A$1:$A$49,0),MATCH('orders '!L$1,products!$A$1:$G$1,0))</f>
        <v>8.91</v>
      </c>
      <c r="M837" s="8">
        <f t="shared" si="39"/>
        <v>8.91</v>
      </c>
      <c r="N837" t="str">
        <f t="shared" si="40"/>
        <v>Excelsa</v>
      </c>
      <c r="O837" t="str">
        <f t="shared" si="41"/>
        <v>Light</v>
      </c>
      <c r="P837" t="str">
        <f>_xlfn.XLOOKUP(Table1[[#This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IF(_xlfn.XLOOKUP('orders '!C838,customers!$A$1:$A$1001,customers!$C$1:$C$1001,,0)=0,"",_xlfn.XLOOKUP('orders '!C838,customers!$A$1:$A$1001,customers!$C$1:$C$1001,,0))</f>
        <v>fhabberghamn8@discovery.com</v>
      </c>
      <c r="H838" s="2" t="str">
        <f>_xlfn.XLOOKUP('orders '!C838,customers!$A$1:$A$1001,customers!$G$1:$G$1001,,0)</f>
        <v>United States</v>
      </c>
      <c r="I838" t="str">
        <f>INDEX(products!$A$1:$G$49,MATCH('orders '!$D838,products!$A$1:$A$49,0),MATCH('orders '!I$1,products!$A$1:$G$1,0))</f>
        <v>Ara</v>
      </c>
      <c r="J838" t="str">
        <f>INDEX(products!$A$1:$G$49,MATCH('orders '!$D838,products!$A$1:$A$49,0),MATCH('orders '!J$1,products!$A$1:$G$1,0))</f>
        <v>D</v>
      </c>
      <c r="K838" s="6">
        <f>INDEX(products!$A$1:$G$49,MATCH('orders '!$D838,products!$A$1:$A$49,0),MATCH('orders '!K$1,products!$A$1:$G$1,0))</f>
        <v>0.2</v>
      </c>
      <c r="L838" s="8">
        <f>INDEX(products!$A$1:$G$49,MATCH('orders '!$D838,products!$A$1:$A$49,0),MATCH('orders '!L$1,products!$A$1:$G$1,0))</f>
        <v>2.9849999999999999</v>
      </c>
      <c r="M838" s="8">
        <f t="shared" si="39"/>
        <v>11.94</v>
      </c>
      <c r="N838" t="str">
        <f t="shared" si="40"/>
        <v>Arabica</v>
      </c>
      <c r="O838" t="str">
        <f t="shared" si="41"/>
        <v>Dark</v>
      </c>
      <c r="P838" t="str">
        <f>_xlfn.XLOOKUP(Table1[[#This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IF(_xlfn.XLOOKUP('orders '!C839,customers!$A$1:$A$1001,customers!$C$1:$C$1001,,0)=0,"",_xlfn.XLOOKUP('orders '!C839,customers!$A$1:$A$1001,customers!$C$1:$C$1001,,0))</f>
        <v/>
      </c>
      <c r="H839" s="2" t="str">
        <f>_xlfn.XLOOKUP('orders '!C839,customers!$A$1:$A$1001,customers!$G$1:$G$1001,,0)</f>
        <v>United States</v>
      </c>
      <c r="I839" t="str">
        <f>INDEX(products!$A$1:$G$49,MATCH('orders '!$D839,products!$A$1:$A$49,0),MATCH('orders '!I$1,products!$A$1:$G$1,0))</f>
        <v>Lib</v>
      </c>
      <c r="J839" t="str">
        <f>INDEX(products!$A$1:$G$49,MATCH('orders '!$D839,products!$A$1:$A$49,0),MATCH('orders '!J$1,products!$A$1:$G$1,0))</f>
        <v>M</v>
      </c>
      <c r="K839" s="6">
        <f>INDEX(products!$A$1:$G$49,MATCH('orders '!$D839,products!$A$1:$A$49,0),MATCH('orders '!K$1,products!$A$1:$G$1,0))</f>
        <v>2.5</v>
      </c>
      <c r="L839" s="8">
        <f>INDEX(products!$A$1:$G$49,MATCH('orders '!$D839,products!$A$1:$A$49,0),MATCH('orders '!L$1,products!$A$1:$G$1,0))</f>
        <v>33.464999999999996</v>
      </c>
      <c r="M839" s="8">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IF(_xlfn.XLOOKUP('orders '!C840,customers!$A$1:$A$1001,customers!$C$1:$C$1001,,0)=0,"",_xlfn.XLOOKUP('orders '!C840,customers!$A$1:$A$1001,customers!$C$1:$C$1001,,0))</f>
        <v>ravrashinna@tamu.edu</v>
      </c>
      <c r="H840" s="2" t="str">
        <f>_xlfn.XLOOKUP('orders '!C840,customers!$A$1:$A$1001,customers!$G$1:$G$1001,,0)</f>
        <v>United States</v>
      </c>
      <c r="I840" t="str">
        <f>INDEX(products!$A$1:$G$49,MATCH('orders '!$D840,products!$A$1:$A$49,0),MATCH('orders '!I$1,products!$A$1:$G$1,0))</f>
        <v>Ara</v>
      </c>
      <c r="J840" t="str">
        <f>INDEX(products!$A$1:$G$49,MATCH('orders '!$D840,products!$A$1:$A$49,0),MATCH('orders '!J$1,products!$A$1:$G$1,0))</f>
        <v>D</v>
      </c>
      <c r="K840" s="6">
        <f>INDEX(products!$A$1:$G$49,MATCH('orders '!$D840,products!$A$1:$A$49,0),MATCH('orders '!K$1,products!$A$1:$G$1,0))</f>
        <v>2.5</v>
      </c>
      <c r="L840" s="8">
        <f>INDEX(products!$A$1:$G$49,MATCH('orders '!$D840,products!$A$1:$A$49,0),MATCH('orders '!L$1,products!$A$1:$G$1,0))</f>
        <v>22.884999999999998</v>
      </c>
      <c r="M840" s="8">
        <f t="shared" si="39"/>
        <v>114.42499999999998</v>
      </c>
      <c r="N840" t="str">
        <f t="shared" si="40"/>
        <v>Arabica</v>
      </c>
      <c r="O840" t="str">
        <f t="shared" si="41"/>
        <v>Dark</v>
      </c>
      <c r="P840" t="str">
        <f>_xlfn.XLOOKUP(Table1[[#This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IF(_xlfn.XLOOKUP('orders '!C841,customers!$A$1:$A$1001,customers!$C$1:$C$1001,,0)=0,"",_xlfn.XLOOKUP('orders '!C841,customers!$A$1:$A$1001,customers!$C$1:$C$1001,,0))</f>
        <v>mdoidgenb@etsy.com</v>
      </c>
      <c r="H841" s="2" t="str">
        <f>_xlfn.XLOOKUP('orders '!C841,customers!$A$1:$A$1001,customers!$G$1:$G$1001,,0)</f>
        <v>United States</v>
      </c>
      <c r="I841" t="str">
        <f>INDEX(products!$A$1:$G$49,MATCH('orders '!$D841,products!$A$1:$A$49,0),MATCH('orders '!I$1,products!$A$1:$G$1,0))</f>
        <v>Exc</v>
      </c>
      <c r="J841" t="str">
        <f>INDEX(products!$A$1:$G$49,MATCH('orders '!$D841,products!$A$1:$A$49,0),MATCH('orders '!J$1,products!$A$1:$G$1,0))</f>
        <v>M</v>
      </c>
      <c r="K841" s="6">
        <f>INDEX(products!$A$1:$G$49,MATCH('orders '!$D841,products!$A$1:$A$49,0),MATCH('orders '!K$1,products!$A$1:$G$1,0))</f>
        <v>0.5</v>
      </c>
      <c r="L841" s="8">
        <f>INDEX(products!$A$1:$G$49,MATCH('orders '!$D841,products!$A$1:$A$49,0),MATCH('orders '!L$1,products!$A$1:$G$1,0))</f>
        <v>8.25</v>
      </c>
      <c r="M841" s="8">
        <f t="shared" si="39"/>
        <v>41.25</v>
      </c>
      <c r="N841" t="str">
        <f t="shared" si="40"/>
        <v>Excelsa</v>
      </c>
      <c r="O841" t="str">
        <f t="shared" si="41"/>
        <v>Medium</v>
      </c>
      <c r="P841" t="str">
        <f>_xlfn.XLOOKUP(Table1[[#This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IF(_xlfn.XLOOKUP('orders '!C842,customers!$A$1:$A$1001,customers!$C$1:$C$1001,,0)=0,"",_xlfn.XLOOKUP('orders '!C842,customers!$A$1:$A$1001,customers!$C$1:$C$1001,,0))</f>
        <v>jedinboronc@reverbnation.com</v>
      </c>
      <c r="H842" s="2" t="str">
        <f>_xlfn.XLOOKUP('orders '!C842,customers!$A$1:$A$1001,customers!$G$1:$G$1001,,0)</f>
        <v>United States</v>
      </c>
      <c r="I842" t="str">
        <f>INDEX(products!$A$1:$G$49,MATCH('orders '!$D842,products!$A$1:$A$49,0),MATCH('orders '!I$1,products!$A$1:$G$1,0))</f>
        <v>Rob</v>
      </c>
      <c r="J842" t="str">
        <f>INDEX(products!$A$1:$G$49,MATCH('orders '!$D842,products!$A$1:$A$49,0),MATCH('orders '!J$1,products!$A$1:$G$1,0))</f>
        <v>L</v>
      </c>
      <c r="K842" s="6">
        <f>INDEX(products!$A$1:$G$49,MATCH('orders '!$D842,products!$A$1:$A$49,0),MATCH('orders '!K$1,products!$A$1:$G$1,0))</f>
        <v>0.5</v>
      </c>
      <c r="L842" s="8">
        <f>INDEX(products!$A$1:$G$49,MATCH('orders '!$D842,products!$A$1:$A$49,0),MATCH('orders '!L$1,products!$A$1:$G$1,0))</f>
        <v>7.169999999999999</v>
      </c>
      <c r="M842" s="8">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IF(_xlfn.XLOOKUP('orders '!C843,customers!$A$1:$A$1001,customers!$C$1:$C$1001,,0)=0,"",_xlfn.XLOOKUP('orders '!C843,customers!$A$1:$A$1001,customers!$C$1:$C$1001,,0))</f>
        <v>ttewelsonnd@cdbaby.com</v>
      </c>
      <c r="H843" s="2" t="str">
        <f>_xlfn.XLOOKUP('orders '!C843,customers!$A$1:$A$1001,customers!$G$1:$G$1001,,0)</f>
        <v>United States</v>
      </c>
      <c r="I843" t="str">
        <f>INDEX(products!$A$1:$G$49,MATCH('orders '!$D843,products!$A$1:$A$49,0),MATCH('orders '!I$1,products!$A$1:$G$1,0))</f>
        <v>Lib</v>
      </c>
      <c r="J843" t="str">
        <f>INDEX(products!$A$1:$G$49,MATCH('orders '!$D843,products!$A$1:$A$49,0),MATCH('orders '!J$1,products!$A$1:$G$1,0))</f>
        <v>M</v>
      </c>
      <c r="K843" s="6">
        <f>INDEX(products!$A$1:$G$49,MATCH('orders '!$D843,products!$A$1:$A$49,0),MATCH('orders '!K$1,products!$A$1:$G$1,0))</f>
        <v>0.2</v>
      </c>
      <c r="L843" s="8">
        <f>INDEX(products!$A$1:$G$49,MATCH('orders '!$D843,products!$A$1:$A$49,0),MATCH('orders '!L$1,products!$A$1:$G$1,0))</f>
        <v>4.3650000000000002</v>
      </c>
      <c r="M843" s="8">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IF(_xlfn.XLOOKUP('orders '!C844,customers!$A$1:$A$1001,customers!$C$1:$C$1001,,0)=0,"",_xlfn.XLOOKUP('orders '!C844,customers!$A$1:$A$1001,customers!$C$1:$C$1001,,0))</f>
        <v>oskermen3@hatena.ne.jp</v>
      </c>
      <c r="H844" s="2" t="str">
        <f>_xlfn.XLOOKUP('orders '!C844,customers!$A$1:$A$1001,customers!$G$1:$G$1001,,0)</f>
        <v>United States</v>
      </c>
      <c r="I844" t="str">
        <f>INDEX(products!$A$1:$G$49,MATCH('orders '!$D844,products!$A$1:$A$49,0),MATCH('orders '!I$1,products!$A$1:$G$1,0))</f>
        <v>Exc</v>
      </c>
      <c r="J844" t="str">
        <f>INDEX(products!$A$1:$G$49,MATCH('orders '!$D844,products!$A$1:$A$49,0),MATCH('orders '!J$1,products!$A$1:$G$1,0))</f>
        <v>M</v>
      </c>
      <c r="K844" s="6">
        <f>INDEX(products!$A$1:$G$49,MATCH('orders '!$D844,products!$A$1:$A$49,0),MATCH('orders '!K$1,products!$A$1:$G$1,0))</f>
        <v>0.2</v>
      </c>
      <c r="L844" s="8">
        <f>INDEX(products!$A$1:$G$49,MATCH('orders '!$D844,products!$A$1:$A$49,0),MATCH('orders '!L$1,products!$A$1:$G$1,0))</f>
        <v>4.125</v>
      </c>
      <c r="M844" s="8">
        <f t="shared" si="39"/>
        <v>8.25</v>
      </c>
      <c r="N844" t="str">
        <f t="shared" si="40"/>
        <v>Excelsa</v>
      </c>
      <c r="O844" t="str">
        <f t="shared" si="41"/>
        <v>Medium</v>
      </c>
      <c r="P844" t="str">
        <f>_xlfn.XLOOKUP(Table1[[#This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IF(_xlfn.XLOOKUP('orders '!C845,customers!$A$1:$A$1001,customers!$C$1:$C$1001,,0)=0,"",_xlfn.XLOOKUP('orders '!C845,customers!$A$1:$A$1001,customers!$C$1:$C$1001,,0))</f>
        <v>ddrewittnf@mapquest.com</v>
      </c>
      <c r="H845" s="2" t="str">
        <f>_xlfn.XLOOKUP('orders '!C845,customers!$A$1:$A$1001,customers!$G$1:$G$1001,,0)</f>
        <v>United States</v>
      </c>
      <c r="I845" t="str">
        <f>INDEX(products!$A$1:$G$49,MATCH('orders '!$D845,products!$A$1:$A$49,0),MATCH('orders '!I$1,products!$A$1:$G$1,0))</f>
        <v>Exc</v>
      </c>
      <c r="J845" t="str">
        <f>INDEX(products!$A$1:$G$49,MATCH('orders '!$D845,products!$A$1:$A$49,0),MATCH('orders '!J$1,products!$A$1:$G$1,0))</f>
        <v>M</v>
      </c>
      <c r="K845" s="6">
        <f>INDEX(products!$A$1:$G$49,MATCH('orders '!$D845,products!$A$1:$A$49,0),MATCH('orders '!K$1,products!$A$1:$G$1,0))</f>
        <v>0.2</v>
      </c>
      <c r="L845" s="8">
        <f>INDEX(products!$A$1:$G$49,MATCH('orders '!$D845,products!$A$1:$A$49,0),MATCH('orders '!L$1,products!$A$1:$G$1,0))</f>
        <v>4.125</v>
      </c>
      <c r="M845" s="8">
        <f t="shared" si="39"/>
        <v>8.25</v>
      </c>
      <c r="N845" t="str">
        <f t="shared" si="40"/>
        <v>Excelsa</v>
      </c>
      <c r="O845" t="str">
        <f t="shared" si="41"/>
        <v>Medium</v>
      </c>
      <c r="P845" t="str">
        <f>_xlfn.XLOOKUP(Table1[[#This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IF(_xlfn.XLOOKUP('orders '!C846,customers!$A$1:$A$1001,customers!$C$1:$C$1001,,0)=0,"",_xlfn.XLOOKUP('orders '!C846,customers!$A$1:$A$1001,customers!$C$1:$C$1001,,0))</f>
        <v>agladhillng@stanford.edu</v>
      </c>
      <c r="H846" s="2" t="str">
        <f>_xlfn.XLOOKUP('orders '!C846,customers!$A$1:$A$1001,customers!$G$1:$G$1001,,0)</f>
        <v>United States</v>
      </c>
      <c r="I846" t="str">
        <f>INDEX(products!$A$1:$G$49,MATCH('orders '!$D846,products!$A$1:$A$49,0),MATCH('orders '!I$1,products!$A$1:$G$1,0))</f>
        <v>Ara</v>
      </c>
      <c r="J846" t="str">
        <f>INDEX(products!$A$1:$G$49,MATCH('orders '!$D846,products!$A$1:$A$49,0),MATCH('orders '!J$1,products!$A$1:$G$1,0))</f>
        <v>D</v>
      </c>
      <c r="K846" s="6">
        <f>INDEX(products!$A$1:$G$49,MATCH('orders '!$D846,products!$A$1:$A$49,0),MATCH('orders '!K$1,products!$A$1:$G$1,0))</f>
        <v>0.5</v>
      </c>
      <c r="L846" s="8">
        <f>INDEX(products!$A$1:$G$49,MATCH('orders '!$D846,products!$A$1:$A$49,0),MATCH('orders '!L$1,products!$A$1:$G$1,0))</f>
        <v>5.97</v>
      </c>
      <c r="M846" s="8">
        <f t="shared" si="39"/>
        <v>35.82</v>
      </c>
      <c r="N846" t="str">
        <f t="shared" si="40"/>
        <v>Arabica</v>
      </c>
      <c r="O846" t="str">
        <f t="shared" si="41"/>
        <v>Dark</v>
      </c>
      <c r="P846" t="str">
        <f>_xlfn.XLOOKUP(Table1[[#This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IF(_xlfn.XLOOKUP('orders '!C847,customers!$A$1:$A$1001,customers!$C$1:$C$1001,,0)=0,"",_xlfn.XLOOKUP('orders '!C847,customers!$A$1:$A$1001,customers!$C$1:$C$1001,,0))</f>
        <v>mlorineznh@whitehouse.gov</v>
      </c>
      <c r="H847" s="2" t="str">
        <f>_xlfn.XLOOKUP('orders '!C847,customers!$A$1:$A$1001,customers!$G$1:$G$1001,,0)</f>
        <v>United States</v>
      </c>
      <c r="I847" t="str">
        <f>INDEX(products!$A$1:$G$49,MATCH('orders '!$D847,products!$A$1:$A$49,0),MATCH('orders '!I$1,products!$A$1:$G$1,0))</f>
        <v>Exc</v>
      </c>
      <c r="J847" t="str">
        <f>INDEX(products!$A$1:$G$49,MATCH('orders '!$D847,products!$A$1:$A$49,0),MATCH('orders '!J$1,products!$A$1:$G$1,0))</f>
        <v>D</v>
      </c>
      <c r="K847" s="6">
        <f>INDEX(products!$A$1:$G$49,MATCH('orders '!$D847,products!$A$1:$A$49,0),MATCH('orders '!K$1,products!$A$1:$G$1,0))</f>
        <v>2.5</v>
      </c>
      <c r="L847" s="8">
        <f>INDEX(products!$A$1:$G$49,MATCH('orders '!$D847,products!$A$1:$A$49,0),MATCH('orders '!L$1,products!$A$1:$G$1,0))</f>
        <v>27.945</v>
      </c>
      <c r="M847" s="8">
        <f t="shared" si="39"/>
        <v>167.67000000000002</v>
      </c>
      <c r="N847" t="str">
        <f t="shared" si="40"/>
        <v>Excelsa</v>
      </c>
      <c r="O847" t="str">
        <f t="shared" si="41"/>
        <v>Dark</v>
      </c>
      <c r="P847" t="str">
        <f>_xlfn.XLOOKUP(Table1[[#This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IF(_xlfn.XLOOKUP('orders '!C848,customers!$A$1:$A$1001,customers!$C$1:$C$1001,,0)=0,"",_xlfn.XLOOKUP('orders '!C848,customers!$A$1:$A$1001,customers!$C$1:$C$1001,,0))</f>
        <v/>
      </c>
      <c r="H848" s="2" t="str">
        <f>_xlfn.XLOOKUP('orders '!C848,customers!$A$1:$A$1001,customers!$G$1:$G$1001,,0)</f>
        <v>United States</v>
      </c>
      <c r="I848" t="str">
        <f>INDEX(products!$A$1:$G$49,MATCH('orders '!$D848,products!$A$1:$A$49,0),MATCH('orders '!I$1,products!$A$1:$G$1,0))</f>
        <v>Ara</v>
      </c>
      <c r="J848" t="str">
        <f>INDEX(products!$A$1:$G$49,MATCH('orders '!$D848,products!$A$1:$A$49,0),MATCH('orders '!J$1,products!$A$1:$G$1,0))</f>
        <v>M</v>
      </c>
      <c r="K848" s="6">
        <f>INDEX(products!$A$1:$G$49,MATCH('orders '!$D848,products!$A$1:$A$49,0),MATCH('orders '!K$1,products!$A$1:$G$1,0))</f>
        <v>2.5</v>
      </c>
      <c r="L848" s="8">
        <f>INDEX(products!$A$1:$G$49,MATCH('orders '!$D848,products!$A$1:$A$49,0),MATCH('orders '!L$1,products!$A$1:$G$1,0))</f>
        <v>25.874999999999996</v>
      </c>
      <c r="M848" s="8">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IF(_xlfn.XLOOKUP('orders '!C849,customers!$A$1:$A$1001,customers!$C$1:$C$1001,,0)=0,"",_xlfn.XLOOKUP('orders '!C849,customers!$A$1:$A$1001,customers!$C$1:$C$1001,,0))</f>
        <v>mvannj@wikipedia.org</v>
      </c>
      <c r="H849" s="2" t="str">
        <f>_xlfn.XLOOKUP('orders '!C849,customers!$A$1:$A$1001,customers!$G$1:$G$1001,,0)</f>
        <v>United States</v>
      </c>
      <c r="I849" t="str">
        <f>INDEX(products!$A$1:$G$49,MATCH('orders '!$D849,products!$A$1:$A$49,0),MATCH('orders '!I$1,products!$A$1:$G$1,0))</f>
        <v>Ara</v>
      </c>
      <c r="J849" t="str">
        <f>INDEX(products!$A$1:$G$49,MATCH('orders '!$D849,products!$A$1:$A$49,0),MATCH('orders '!J$1,products!$A$1:$G$1,0))</f>
        <v>D</v>
      </c>
      <c r="K849" s="6">
        <f>INDEX(products!$A$1:$G$49,MATCH('orders '!$D849,products!$A$1:$A$49,0),MATCH('orders '!K$1,products!$A$1:$G$1,0))</f>
        <v>0.2</v>
      </c>
      <c r="L849" s="8">
        <f>INDEX(products!$A$1:$G$49,MATCH('orders '!$D849,products!$A$1:$A$49,0),MATCH('orders '!L$1,products!$A$1:$G$1,0))</f>
        <v>2.9849999999999999</v>
      </c>
      <c r="M849" s="8">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IF(_xlfn.XLOOKUP('orders '!C850,customers!$A$1:$A$1001,customers!$C$1:$C$1001,,0)=0,"",_xlfn.XLOOKUP('orders '!C850,customers!$A$1:$A$1001,customers!$C$1:$C$1001,,0))</f>
        <v/>
      </c>
      <c r="H850" s="2" t="str">
        <f>_xlfn.XLOOKUP('orders '!C850,customers!$A$1:$A$1001,customers!$G$1:$G$1001,,0)</f>
        <v>United States</v>
      </c>
      <c r="I850" t="str">
        <f>INDEX(products!$A$1:$G$49,MATCH('orders '!$D850,products!$A$1:$A$49,0),MATCH('orders '!I$1,products!$A$1:$G$1,0))</f>
        <v>Exc</v>
      </c>
      <c r="J850" t="str">
        <f>INDEX(products!$A$1:$G$49,MATCH('orders '!$D850,products!$A$1:$A$49,0),MATCH('orders '!J$1,products!$A$1:$G$1,0))</f>
        <v>L</v>
      </c>
      <c r="K850" s="6">
        <f>INDEX(products!$A$1:$G$49,MATCH('orders '!$D850,products!$A$1:$A$49,0),MATCH('orders '!K$1,products!$A$1:$G$1,0))</f>
        <v>0.5</v>
      </c>
      <c r="L850" s="8">
        <f>INDEX(products!$A$1:$G$49,MATCH('orders '!$D850,products!$A$1:$A$49,0),MATCH('orders '!L$1,products!$A$1:$G$1,0))</f>
        <v>8.91</v>
      </c>
      <c r="M850" s="8">
        <f t="shared" si="39"/>
        <v>53.46</v>
      </c>
      <c r="N850" t="str">
        <f t="shared" si="40"/>
        <v>Excelsa</v>
      </c>
      <c r="O850" t="str">
        <f t="shared" si="41"/>
        <v>Light</v>
      </c>
      <c r="P850" t="str">
        <f>_xlfn.XLOOKUP(Table1[[#This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IF(_xlfn.XLOOKUP('orders '!C851,customers!$A$1:$A$1001,customers!$C$1:$C$1001,,0)=0,"",_xlfn.XLOOKUP('orders '!C851,customers!$A$1:$A$1001,customers!$C$1:$C$1001,,0))</f>
        <v>jethelstonnl@creativecommons.org</v>
      </c>
      <c r="H851" s="2" t="str">
        <f>_xlfn.XLOOKUP('orders '!C851,customers!$A$1:$A$1001,customers!$G$1:$G$1001,,0)</f>
        <v>United States</v>
      </c>
      <c r="I851" t="str">
        <f>INDEX(products!$A$1:$G$49,MATCH('orders '!$D851,products!$A$1:$A$49,0),MATCH('orders '!I$1,products!$A$1:$G$1,0))</f>
        <v>Ara</v>
      </c>
      <c r="J851" t="str">
        <f>INDEX(products!$A$1:$G$49,MATCH('orders '!$D851,products!$A$1:$A$49,0),MATCH('orders '!J$1,products!$A$1:$G$1,0))</f>
        <v>L</v>
      </c>
      <c r="K851" s="6">
        <f>INDEX(products!$A$1:$G$49,MATCH('orders '!$D851,products!$A$1:$A$49,0),MATCH('orders '!K$1,products!$A$1:$G$1,0))</f>
        <v>0.2</v>
      </c>
      <c r="L851" s="8">
        <f>INDEX(products!$A$1:$G$49,MATCH('orders '!$D851,products!$A$1:$A$49,0),MATCH('orders '!L$1,products!$A$1:$G$1,0))</f>
        <v>3.8849999999999998</v>
      </c>
      <c r="M851" s="8">
        <f t="shared" si="39"/>
        <v>23.31</v>
      </c>
      <c r="N851" t="str">
        <f t="shared" si="40"/>
        <v>Arabica</v>
      </c>
      <c r="O851" t="str">
        <f t="shared" si="41"/>
        <v>Light</v>
      </c>
      <c r="P851" t="str">
        <f>_xlfn.XLOOKUP(Table1[[#This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IF(_xlfn.XLOOKUP('orders '!C852,customers!$A$1:$A$1001,customers!$C$1:$C$1001,,0)=0,"",_xlfn.XLOOKUP('orders '!C852,customers!$A$1:$A$1001,customers!$C$1:$C$1001,,0))</f>
        <v>jethelstonnl@creativecommons.org</v>
      </c>
      <c r="H852" s="2" t="str">
        <f>_xlfn.XLOOKUP('orders '!C852,customers!$A$1:$A$1001,customers!$G$1:$G$1001,,0)</f>
        <v>United States</v>
      </c>
      <c r="I852" t="str">
        <f>INDEX(products!$A$1:$G$49,MATCH('orders '!$D852,products!$A$1:$A$49,0),MATCH('orders '!I$1,products!$A$1:$G$1,0))</f>
        <v>Ara</v>
      </c>
      <c r="J852" t="str">
        <f>INDEX(products!$A$1:$G$49,MATCH('orders '!$D852,products!$A$1:$A$49,0),MATCH('orders '!J$1,products!$A$1:$G$1,0))</f>
        <v>M</v>
      </c>
      <c r="K852" s="6">
        <f>INDEX(products!$A$1:$G$49,MATCH('orders '!$D852,products!$A$1:$A$49,0),MATCH('orders '!K$1,products!$A$1:$G$1,0))</f>
        <v>0.2</v>
      </c>
      <c r="L852" s="8">
        <f>INDEX(products!$A$1:$G$49,MATCH('orders '!$D852,products!$A$1:$A$49,0),MATCH('orders '!L$1,products!$A$1:$G$1,0))</f>
        <v>3.375</v>
      </c>
      <c r="M852" s="8">
        <f t="shared" si="39"/>
        <v>6.75</v>
      </c>
      <c r="N852" t="str">
        <f t="shared" si="40"/>
        <v>Arabica</v>
      </c>
      <c r="O852" t="str">
        <f t="shared" si="41"/>
        <v>Medium</v>
      </c>
      <c r="P852" t="str">
        <f>_xlfn.XLOOKUP(Table1[[#This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IF(_xlfn.XLOOKUP('orders '!C853,customers!$A$1:$A$1001,customers!$C$1:$C$1001,,0)=0,"",_xlfn.XLOOKUP('orders '!C853,customers!$A$1:$A$1001,customers!$C$1:$C$1001,,0))</f>
        <v>peberznn@woothemes.com</v>
      </c>
      <c r="H853" s="2" t="str">
        <f>_xlfn.XLOOKUP('orders '!C853,customers!$A$1:$A$1001,customers!$G$1:$G$1001,,0)</f>
        <v>United States</v>
      </c>
      <c r="I853" t="str">
        <f>INDEX(products!$A$1:$G$49,MATCH('orders '!$D853,products!$A$1:$A$49,0),MATCH('orders '!I$1,products!$A$1:$G$1,0))</f>
        <v>Lib</v>
      </c>
      <c r="J853" t="str">
        <f>INDEX(products!$A$1:$G$49,MATCH('orders '!$D853,products!$A$1:$A$49,0),MATCH('orders '!J$1,products!$A$1:$G$1,0))</f>
        <v>D</v>
      </c>
      <c r="K853" s="6">
        <f>INDEX(products!$A$1:$G$49,MATCH('orders '!$D853,products!$A$1:$A$49,0),MATCH('orders '!K$1,products!$A$1:$G$1,0))</f>
        <v>0.5</v>
      </c>
      <c r="L853" s="8">
        <f>INDEX(products!$A$1:$G$49,MATCH('orders '!$D853,products!$A$1:$A$49,0),MATCH('orders '!L$1,products!$A$1:$G$1,0))</f>
        <v>7.77</v>
      </c>
      <c r="M853" s="8">
        <f t="shared" si="39"/>
        <v>7.77</v>
      </c>
      <c r="N853" t="str">
        <f t="shared" si="40"/>
        <v>Liberica</v>
      </c>
      <c r="O853" t="str">
        <f t="shared" si="41"/>
        <v>Dark</v>
      </c>
      <c r="P853" t="str">
        <f>_xlfn.XLOOKUP(Table1[[#This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IF(_xlfn.XLOOKUP('orders '!C854,customers!$A$1:$A$1001,customers!$C$1:$C$1001,,0)=0,"",_xlfn.XLOOKUP('orders '!C854,customers!$A$1:$A$1001,customers!$C$1:$C$1001,,0))</f>
        <v>bgaishno@altervista.org</v>
      </c>
      <c r="H854" s="2" t="str">
        <f>_xlfn.XLOOKUP('orders '!C854,customers!$A$1:$A$1001,customers!$G$1:$G$1001,,0)</f>
        <v>United States</v>
      </c>
      <c r="I854" t="str">
        <f>INDEX(products!$A$1:$G$49,MATCH('orders '!$D854,products!$A$1:$A$49,0),MATCH('orders '!I$1,products!$A$1:$G$1,0))</f>
        <v>Lib</v>
      </c>
      <c r="J854" t="str">
        <f>INDEX(products!$A$1:$G$49,MATCH('orders '!$D854,products!$A$1:$A$49,0),MATCH('orders '!J$1,products!$A$1:$G$1,0))</f>
        <v>D</v>
      </c>
      <c r="K854" s="6">
        <f>INDEX(products!$A$1:$G$49,MATCH('orders '!$D854,products!$A$1:$A$49,0),MATCH('orders '!K$1,products!$A$1:$G$1,0))</f>
        <v>2.5</v>
      </c>
      <c r="L854" s="8">
        <f>INDEX(products!$A$1:$G$49,MATCH('orders '!$D854,products!$A$1:$A$49,0),MATCH('orders '!L$1,products!$A$1:$G$1,0))</f>
        <v>29.784999999999997</v>
      </c>
      <c r="M854" s="8">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IF(_xlfn.XLOOKUP('orders '!C855,customers!$A$1:$A$1001,customers!$C$1:$C$1001,,0)=0,"",_xlfn.XLOOKUP('orders '!C855,customers!$A$1:$A$1001,customers!$C$1:$C$1001,,0))</f>
        <v>ldantonnp@miitbeian.gov.cn</v>
      </c>
      <c r="H855" s="2" t="str">
        <f>_xlfn.XLOOKUP('orders '!C855,customers!$A$1:$A$1001,customers!$G$1:$G$1001,,0)</f>
        <v>United States</v>
      </c>
      <c r="I855" t="str">
        <f>INDEX(products!$A$1:$G$49,MATCH('orders '!$D855,products!$A$1:$A$49,0),MATCH('orders '!I$1,products!$A$1:$G$1,0))</f>
        <v>Ara</v>
      </c>
      <c r="J855" t="str">
        <f>INDEX(products!$A$1:$G$49,MATCH('orders '!$D855,products!$A$1:$A$49,0),MATCH('orders '!J$1,products!$A$1:$G$1,0))</f>
        <v>D</v>
      </c>
      <c r="K855" s="6">
        <f>INDEX(products!$A$1:$G$49,MATCH('orders '!$D855,products!$A$1:$A$49,0),MATCH('orders '!K$1,products!$A$1:$G$1,0))</f>
        <v>1</v>
      </c>
      <c r="L855" s="8">
        <f>INDEX(products!$A$1:$G$49,MATCH('orders '!$D855,products!$A$1:$A$49,0),MATCH('orders '!L$1,products!$A$1:$G$1,0))</f>
        <v>9.9499999999999993</v>
      </c>
      <c r="M855" s="8">
        <f t="shared" si="39"/>
        <v>19.899999999999999</v>
      </c>
      <c r="N855" t="str">
        <f t="shared" si="40"/>
        <v>Arabica</v>
      </c>
      <c r="O855" t="str">
        <f t="shared" si="41"/>
        <v>Dark</v>
      </c>
      <c r="P855" t="str">
        <f>_xlfn.XLOOKUP(Table1[[#This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IF(_xlfn.XLOOKUP('orders '!C856,customers!$A$1:$A$1001,customers!$C$1:$C$1001,,0)=0,"",_xlfn.XLOOKUP('orders '!C856,customers!$A$1:$A$1001,customers!$C$1:$C$1001,,0))</f>
        <v>smorrallnq@answers.com</v>
      </c>
      <c r="H856" s="2" t="str">
        <f>_xlfn.XLOOKUP('orders '!C856,customers!$A$1:$A$1001,customers!$G$1:$G$1001,,0)</f>
        <v>United States</v>
      </c>
      <c r="I856" t="str">
        <f>INDEX(products!$A$1:$G$49,MATCH('orders '!$D856,products!$A$1:$A$49,0),MATCH('orders '!I$1,products!$A$1:$G$1,0))</f>
        <v>Rob</v>
      </c>
      <c r="J856" t="str">
        <f>INDEX(products!$A$1:$G$49,MATCH('orders '!$D856,products!$A$1:$A$49,0),MATCH('orders '!J$1,products!$A$1:$G$1,0))</f>
        <v>L</v>
      </c>
      <c r="K856" s="6">
        <f>INDEX(products!$A$1:$G$49,MATCH('orders '!$D856,products!$A$1:$A$49,0),MATCH('orders '!K$1,products!$A$1:$G$1,0))</f>
        <v>0.5</v>
      </c>
      <c r="L856" s="8">
        <f>INDEX(products!$A$1:$G$49,MATCH('orders '!$D856,products!$A$1:$A$49,0),MATCH('orders '!L$1,products!$A$1:$G$1,0))</f>
        <v>7.169999999999999</v>
      </c>
      <c r="M856" s="8">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IF(_xlfn.XLOOKUP('orders '!C857,customers!$A$1:$A$1001,customers!$C$1:$C$1001,,0)=0,"",_xlfn.XLOOKUP('orders '!C857,customers!$A$1:$A$1001,customers!$C$1:$C$1001,,0))</f>
        <v>dcrownshawnr@photobucket.com</v>
      </c>
      <c r="H857" s="2" t="str">
        <f>_xlfn.XLOOKUP('orders '!C857,customers!$A$1:$A$1001,customers!$G$1:$G$1001,,0)</f>
        <v>United States</v>
      </c>
      <c r="I857" t="str">
        <f>INDEX(products!$A$1:$G$49,MATCH('orders '!$D857,products!$A$1:$A$49,0),MATCH('orders '!I$1,products!$A$1:$G$1,0))</f>
        <v>Lib</v>
      </c>
      <c r="J857" t="str">
        <f>INDEX(products!$A$1:$G$49,MATCH('orders '!$D857,products!$A$1:$A$49,0),MATCH('orders '!J$1,products!$A$1:$G$1,0))</f>
        <v>D</v>
      </c>
      <c r="K857" s="6">
        <f>INDEX(products!$A$1:$G$49,MATCH('orders '!$D857,products!$A$1:$A$49,0),MATCH('orders '!K$1,products!$A$1:$G$1,0))</f>
        <v>2.5</v>
      </c>
      <c r="L857" s="8">
        <f>INDEX(products!$A$1:$G$49,MATCH('orders '!$D857,products!$A$1:$A$49,0),MATCH('orders '!L$1,products!$A$1:$G$1,0))</f>
        <v>29.784999999999997</v>
      </c>
      <c r="M857" s="8">
        <f t="shared" si="39"/>
        <v>89.35499999999999</v>
      </c>
      <c r="N857" t="str">
        <f t="shared" si="40"/>
        <v>Liberica</v>
      </c>
      <c r="O857" t="str">
        <f t="shared" si="41"/>
        <v>Dark</v>
      </c>
      <c r="P857" t="str">
        <f>_xlfn.XLOOKUP(Table1[[#This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IF(_xlfn.XLOOKUP('orders '!C858,customers!$A$1:$A$1001,customers!$C$1:$C$1001,,0)=0,"",_xlfn.XLOOKUP('orders '!C858,customers!$A$1:$A$1001,customers!$C$1:$C$1001,,0))</f>
        <v>oskermen3@hatena.ne.jp</v>
      </c>
      <c r="H858" s="2" t="str">
        <f>_xlfn.XLOOKUP('orders '!C858,customers!$A$1:$A$1001,customers!$G$1:$G$1001,,0)</f>
        <v>United States</v>
      </c>
      <c r="I858" t="str">
        <f>INDEX(products!$A$1:$G$49,MATCH('orders '!$D858,products!$A$1:$A$49,0),MATCH('orders '!I$1,products!$A$1:$G$1,0))</f>
        <v>Lib</v>
      </c>
      <c r="J858" t="str">
        <f>INDEX(products!$A$1:$G$49,MATCH('orders '!$D858,products!$A$1:$A$49,0),MATCH('orders '!J$1,products!$A$1:$G$1,0))</f>
        <v>M</v>
      </c>
      <c r="K858" s="6">
        <f>INDEX(products!$A$1:$G$49,MATCH('orders '!$D858,products!$A$1:$A$49,0),MATCH('orders '!K$1,products!$A$1:$G$1,0))</f>
        <v>0.2</v>
      </c>
      <c r="L858" s="8">
        <f>INDEX(products!$A$1:$G$49,MATCH('orders '!$D858,products!$A$1:$A$49,0),MATCH('orders '!L$1,products!$A$1:$G$1,0))</f>
        <v>4.3650000000000002</v>
      </c>
      <c r="M858" s="8">
        <f t="shared" si="39"/>
        <v>8.73</v>
      </c>
      <c r="N858" t="str">
        <f t="shared" si="40"/>
        <v>Liberica</v>
      </c>
      <c r="O858" t="str">
        <f t="shared" si="41"/>
        <v>Medium</v>
      </c>
      <c r="P858" t="str">
        <f>_xlfn.XLOOKUP(Table1[[#This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IF(_xlfn.XLOOKUP('orders '!C859,customers!$A$1:$A$1001,customers!$C$1:$C$1001,,0)=0,"",_xlfn.XLOOKUP('orders '!C859,customers!$A$1:$A$1001,customers!$C$1:$C$1001,,0))</f>
        <v>jreddochnt@sun.com</v>
      </c>
      <c r="H859" s="2" t="str">
        <f>_xlfn.XLOOKUP('orders '!C859,customers!$A$1:$A$1001,customers!$G$1:$G$1001,,0)</f>
        <v>United States</v>
      </c>
      <c r="I859" t="str">
        <f>INDEX(products!$A$1:$G$49,MATCH('orders '!$D859,products!$A$1:$A$49,0),MATCH('orders '!I$1,products!$A$1:$G$1,0))</f>
        <v>Rob</v>
      </c>
      <c r="J859" t="str">
        <f>INDEX(products!$A$1:$G$49,MATCH('orders '!$D859,products!$A$1:$A$49,0),MATCH('orders '!J$1,products!$A$1:$G$1,0))</f>
        <v>L</v>
      </c>
      <c r="K859" s="6">
        <f>INDEX(products!$A$1:$G$49,MATCH('orders '!$D859,products!$A$1:$A$49,0),MATCH('orders '!K$1,products!$A$1:$G$1,0))</f>
        <v>2.5</v>
      </c>
      <c r="L859" s="8">
        <f>INDEX(products!$A$1:$G$49,MATCH('orders '!$D859,products!$A$1:$A$49,0),MATCH('orders '!L$1,products!$A$1:$G$1,0))</f>
        <v>27.484999999999996</v>
      </c>
      <c r="M859" s="8">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IF(_xlfn.XLOOKUP('orders '!C860,customers!$A$1:$A$1001,customers!$C$1:$C$1001,,0)=0,"",_xlfn.XLOOKUP('orders '!C860,customers!$A$1:$A$1001,customers!$C$1:$C$1001,,0))</f>
        <v>stitleynu@whitehouse.gov</v>
      </c>
      <c r="H860" s="2" t="str">
        <f>_xlfn.XLOOKUP('orders '!C860,customers!$A$1:$A$1001,customers!$G$1:$G$1001,,0)</f>
        <v>United States</v>
      </c>
      <c r="I860" t="str">
        <f>INDEX(products!$A$1:$G$49,MATCH('orders '!$D860,products!$A$1:$A$49,0),MATCH('orders '!I$1,products!$A$1:$G$1,0))</f>
        <v>Lib</v>
      </c>
      <c r="J860" t="str">
        <f>INDEX(products!$A$1:$G$49,MATCH('orders '!$D860,products!$A$1:$A$49,0),MATCH('orders '!J$1,products!$A$1:$G$1,0))</f>
        <v>M</v>
      </c>
      <c r="K860" s="6">
        <f>INDEX(products!$A$1:$G$49,MATCH('orders '!$D860,products!$A$1:$A$49,0),MATCH('orders '!K$1,products!$A$1:$G$1,0))</f>
        <v>0.5</v>
      </c>
      <c r="L860" s="8">
        <f>INDEX(products!$A$1:$G$49,MATCH('orders '!$D860,products!$A$1:$A$49,0),MATCH('orders '!L$1,products!$A$1:$G$1,0))</f>
        <v>8.73</v>
      </c>
      <c r="M860" s="8">
        <f t="shared" si="39"/>
        <v>34.92</v>
      </c>
      <c r="N860" t="str">
        <f t="shared" si="40"/>
        <v>Liberica</v>
      </c>
      <c r="O860" t="str">
        <f t="shared" si="41"/>
        <v>Medium</v>
      </c>
      <c r="P860" t="str">
        <f>_xlfn.XLOOKUP(Table1[[#This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IF(_xlfn.XLOOKUP('orders '!C861,customers!$A$1:$A$1001,customers!$C$1:$C$1001,,0)=0,"",_xlfn.XLOOKUP('orders '!C861,customers!$A$1:$A$1001,customers!$C$1:$C$1001,,0))</f>
        <v>rsimaonv@simplemachines.org</v>
      </c>
      <c r="H861" s="2" t="str">
        <f>_xlfn.XLOOKUP('orders '!C861,customers!$A$1:$A$1001,customers!$G$1:$G$1001,,0)</f>
        <v>United States</v>
      </c>
      <c r="I861" t="str">
        <f>INDEX(products!$A$1:$G$49,MATCH('orders '!$D861,products!$A$1:$A$49,0),MATCH('orders '!I$1,products!$A$1:$G$1,0))</f>
        <v>Ara</v>
      </c>
      <c r="J861" t="str">
        <f>INDEX(products!$A$1:$G$49,MATCH('orders '!$D861,products!$A$1:$A$49,0),MATCH('orders '!J$1,products!$A$1:$G$1,0))</f>
        <v>L</v>
      </c>
      <c r="K861" s="6">
        <f>INDEX(products!$A$1:$G$49,MATCH('orders '!$D861,products!$A$1:$A$49,0),MATCH('orders '!K$1,products!$A$1:$G$1,0))</f>
        <v>2.5</v>
      </c>
      <c r="L861" s="8">
        <f>INDEX(products!$A$1:$G$49,MATCH('orders '!$D861,products!$A$1:$A$49,0),MATCH('orders '!L$1,products!$A$1:$G$1,0))</f>
        <v>29.784999999999997</v>
      </c>
      <c r="M861" s="8">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IF(_xlfn.XLOOKUP('orders '!C862,customers!$A$1:$A$1001,customers!$C$1:$C$1001,,0)=0,"",_xlfn.XLOOKUP('orders '!C862,customers!$A$1:$A$1001,customers!$C$1:$C$1001,,0))</f>
        <v/>
      </c>
      <c r="H862" s="2" t="str">
        <f>_xlfn.XLOOKUP('orders '!C862,customers!$A$1:$A$1001,customers!$G$1:$G$1001,,0)</f>
        <v>United States</v>
      </c>
      <c r="I862" t="str">
        <f>INDEX(products!$A$1:$G$49,MATCH('orders '!$D862,products!$A$1:$A$49,0),MATCH('orders '!I$1,products!$A$1:$G$1,0))</f>
        <v>Ara</v>
      </c>
      <c r="J862" t="str">
        <f>INDEX(products!$A$1:$G$49,MATCH('orders '!$D862,products!$A$1:$A$49,0),MATCH('orders '!J$1,products!$A$1:$G$1,0))</f>
        <v>M</v>
      </c>
      <c r="K862" s="6">
        <f>INDEX(products!$A$1:$G$49,MATCH('orders '!$D862,products!$A$1:$A$49,0),MATCH('orders '!K$1,products!$A$1:$G$1,0))</f>
        <v>2.5</v>
      </c>
      <c r="L862" s="8">
        <f>INDEX(products!$A$1:$G$49,MATCH('orders '!$D862,products!$A$1:$A$49,0),MATCH('orders '!L$1,products!$A$1:$G$1,0))</f>
        <v>25.874999999999996</v>
      </c>
      <c r="M862" s="8">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IF(_xlfn.XLOOKUP('orders '!C863,customers!$A$1:$A$1001,customers!$C$1:$C$1001,,0)=0,"",_xlfn.XLOOKUP('orders '!C863,customers!$A$1:$A$1001,customers!$C$1:$C$1001,,0))</f>
        <v>nchisholmnx@example.com</v>
      </c>
      <c r="H863" s="2" t="str">
        <f>_xlfn.XLOOKUP('orders '!C863,customers!$A$1:$A$1001,customers!$G$1:$G$1001,,0)</f>
        <v>United States</v>
      </c>
      <c r="I863" t="str">
        <f>INDEX(products!$A$1:$G$49,MATCH('orders '!$D863,products!$A$1:$A$49,0),MATCH('orders '!I$1,products!$A$1:$G$1,0))</f>
        <v>Lib</v>
      </c>
      <c r="J863" t="str">
        <f>INDEX(products!$A$1:$G$49,MATCH('orders '!$D863,products!$A$1:$A$49,0),MATCH('orders '!J$1,products!$A$1:$G$1,0))</f>
        <v>D</v>
      </c>
      <c r="K863" s="6">
        <f>INDEX(products!$A$1:$G$49,MATCH('orders '!$D863,products!$A$1:$A$49,0),MATCH('orders '!K$1,products!$A$1:$G$1,0))</f>
        <v>1</v>
      </c>
      <c r="L863" s="8">
        <f>INDEX(products!$A$1:$G$49,MATCH('orders '!$D863,products!$A$1:$A$49,0),MATCH('orders '!L$1,products!$A$1:$G$1,0))</f>
        <v>12.95</v>
      </c>
      <c r="M863" s="8">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IF(_xlfn.XLOOKUP('orders '!C864,customers!$A$1:$A$1001,customers!$C$1:$C$1001,,0)=0,"",_xlfn.XLOOKUP('orders '!C864,customers!$A$1:$A$1001,customers!$C$1:$C$1001,,0))</f>
        <v>goatsny@live.com</v>
      </c>
      <c r="H864" s="2" t="str">
        <f>_xlfn.XLOOKUP('orders '!C864,customers!$A$1:$A$1001,customers!$G$1:$G$1001,,0)</f>
        <v>United States</v>
      </c>
      <c r="I864" t="str">
        <f>INDEX(products!$A$1:$G$49,MATCH('orders '!$D864,products!$A$1:$A$49,0),MATCH('orders '!I$1,products!$A$1:$G$1,0))</f>
        <v>Rob</v>
      </c>
      <c r="J864" t="str">
        <f>INDEX(products!$A$1:$G$49,MATCH('orders '!$D864,products!$A$1:$A$49,0),MATCH('orders '!J$1,products!$A$1:$G$1,0))</f>
        <v>M</v>
      </c>
      <c r="K864" s="6">
        <f>INDEX(products!$A$1:$G$49,MATCH('orders '!$D864,products!$A$1:$A$49,0),MATCH('orders '!K$1,products!$A$1:$G$1,0))</f>
        <v>1</v>
      </c>
      <c r="L864" s="8">
        <f>INDEX(products!$A$1:$G$49,MATCH('orders '!$D864,products!$A$1:$A$49,0),MATCH('orders '!L$1,products!$A$1:$G$1,0))</f>
        <v>9.9499999999999993</v>
      </c>
      <c r="M864" s="8">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IF(_xlfn.XLOOKUP('orders '!C865,customers!$A$1:$A$1001,customers!$C$1:$C$1001,,0)=0,"",_xlfn.XLOOKUP('orders '!C865,customers!$A$1:$A$1001,customers!$C$1:$C$1001,,0))</f>
        <v>mbirkinnz@java.com</v>
      </c>
      <c r="H865" s="2" t="str">
        <f>_xlfn.XLOOKUP('orders '!C865,customers!$A$1:$A$1001,customers!$G$1:$G$1001,,0)</f>
        <v>United States</v>
      </c>
      <c r="I865" t="str">
        <f>INDEX(products!$A$1:$G$49,MATCH('orders '!$D865,products!$A$1:$A$49,0),MATCH('orders '!I$1,products!$A$1:$G$1,0))</f>
        <v>Lib</v>
      </c>
      <c r="J865" t="str">
        <f>INDEX(products!$A$1:$G$49,MATCH('orders '!$D865,products!$A$1:$A$49,0),MATCH('orders '!J$1,products!$A$1:$G$1,0))</f>
        <v>M</v>
      </c>
      <c r="K865" s="6">
        <f>INDEX(products!$A$1:$G$49,MATCH('orders '!$D865,products!$A$1:$A$49,0),MATCH('orders '!K$1,products!$A$1:$G$1,0))</f>
        <v>1</v>
      </c>
      <c r="L865" s="8">
        <f>INDEX(products!$A$1:$G$49,MATCH('orders '!$D865,products!$A$1:$A$49,0),MATCH('orders '!L$1,products!$A$1:$G$1,0))</f>
        <v>14.55</v>
      </c>
      <c r="M865" s="8">
        <f t="shared" si="39"/>
        <v>29.1</v>
      </c>
      <c r="N865" t="str">
        <f t="shared" si="40"/>
        <v>Liberica</v>
      </c>
      <c r="O865" t="str">
        <f t="shared" si="41"/>
        <v>Medium</v>
      </c>
      <c r="P865" t="str">
        <f>_xlfn.XLOOKUP(Table1[[#This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IF(_xlfn.XLOOKUP('orders '!C866,customers!$A$1:$A$1001,customers!$C$1:$C$1001,,0)=0,"",_xlfn.XLOOKUP('orders '!C866,customers!$A$1:$A$1001,customers!$C$1:$C$1001,,0))</f>
        <v>rpysono0@constantcontact.com</v>
      </c>
      <c r="H866" s="2" t="str">
        <f>_xlfn.XLOOKUP('orders '!C866,customers!$A$1:$A$1001,customers!$G$1:$G$1001,,0)</f>
        <v>Ireland</v>
      </c>
      <c r="I866" t="str">
        <f>INDEX(products!$A$1:$G$49,MATCH('orders '!$D866,products!$A$1:$A$49,0),MATCH('orders '!I$1,products!$A$1:$G$1,0))</f>
        <v>Rob</v>
      </c>
      <c r="J866" t="str">
        <f>INDEX(products!$A$1:$G$49,MATCH('orders '!$D866,products!$A$1:$A$49,0),MATCH('orders '!J$1,products!$A$1:$G$1,0))</f>
        <v>L</v>
      </c>
      <c r="K866" s="6">
        <f>INDEX(products!$A$1:$G$49,MATCH('orders '!$D866,products!$A$1:$A$49,0),MATCH('orders '!K$1,products!$A$1:$G$1,0))</f>
        <v>0.2</v>
      </c>
      <c r="L866" s="8">
        <f>INDEX(products!$A$1:$G$49,MATCH('orders '!$D866,products!$A$1:$A$49,0),MATCH('orders '!L$1,products!$A$1:$G$1,0))</f>
        <v>3.5849999999999995</v>
      </c>
      <c r="M866" s="8">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IF(_xlfn.XLOOKUP('orders '!C867,customers!$A$1:$A$1001,customers!$C$1:$C$1001,,0)=0,"",_xlfn.XLOOKUP('orders '!C867,customers!$A$1:$A$1001,customers!$C$1:$C$1001,,0))</f>
        <v>mmacconnechieo9@reuters.com</v>
      </c>
      <c r="H867" s="2" t="str">
        <f>_xlfn.XLOOKUP('orders '!C867,customers!$A$1:$A$1001,customers!$G$1:$G$1001,,0)</f>
        <v>United States</v>
      </c>
      <c r="I867" t="str">
        <f>INDEX(products!$A$1:$G$49,MATCH('orders '!$D867,products!$A$1:$A$49,0),MATCH('orders '!I$1,products!$A$1:$G$1,0))</f>
        <v>Ara</v>
      </c>
      <c r="J867" t="str">
        <f>INDEX(products!$A$1:$G$49,MATCH('orders '!$D867,products!$A$1:$A$49,0),MATCH('orders '!J$1,products!$A$1:$G$1,0))</f>
        <v>M</v>
      </c>
      <c r="K867" s="6">
        <f>INDEX(products!$A$1:$G$49,MATCH('orders '!$D867,products!$A$1:$A$49,0),MATCH('orders '!K$1,products!$A$1:$G$1,0))</f>
        <v>0.5</v>
      </c>
      <c r="L867" s="8">
        <f>INDEX(products!$A$1:$G$49,MATCH('orders '!$D867,products!$A$1:$A$49,0),MATCH('orders '!L$1,products!$A$1:$G$1,0))</f>
        <v>6.75</v>
      </c>
      <c r="M867" s="8">
        <f t="shared" si="39"/>
        <v>6.75</v>
      </c>
      <c r="N867" t="str">
        <f t="shared" si="40"/>
        <v>Arabica</v>
      </c>
      <c r="O867" t="str">
        <f t="shared" si="41"/>
        <v>Medium</v>
      </c>
      <c r="P867" t="str">
        <f>_xlfn.XLOOKUP(Table1[[#This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IF(_xlfn.XLOOKUP('orders '!C868,customers!$A$1:$A$1001,customers!$C$1:$C$1001,,0)=0,"",_xlfn.XLOOKUP('orders '!C868,customers!$A$1:$A$1001,customers!$C$1:$C$1001,,0))</f>
        <v>rtreachero2@usa.gov</v>
      </c>
      <c r="H868" s="2" t="str">
        <f>_xlfn.XLOOKUP('orders '!C868,customers!$A$1:$A$1001,customers!$G$1:$G$1001,,0)</f>
        <v>Ireland</v>
      </c>
      <c r="I868" t="str">
        <f>INDEX(products!$A$1:$G$49,MATCH('orders '!$D868,products!$A$1:$A$49,0),MATCH('orders '!I$1,products!$A$1:$G$1,0))</f>
        <v>Ara</v>
      </c>
      <c r="J868" t="str">
        <f>INDEX(products!$A$1:$G$49,MATCH('orders '!$D868,products!$A$1:$A$49,0),MATCH('orders '!J$1,products!$A$1:$G$1,0))</f>
        <v>D</v>
      </c>
      <c r="K868" s="6">
        <f>INDEX(products!$A$1:$G$49,MATCH('orders '!$D868,products!$A$1:$A$49,0),MATCH('orders '!K$1,products!$A$1:$G$1,0))</f>
        <v>0.5</v>
      </c>
      <c r="L868" s="8">
        <f>INDEX(products!$A$1:$G$49,MATCH('orders '!$D868,products!$A$1:$A$49,0),MATCH('orders '!L$1,products!$A$1:$G$1,0))</f>
        <v>5.97</v>
      </c>
      <c r="M868" s="8">
        <f t="shared" si="39"/>
        <v>17.91</v>
      </c>
      <c r="N868" t="str">
        <f t="shared" si="40"/>
        <v>Arabica</v>
      </c>
      <c r="O868" t="str">
        <f t="shared" si="41"/>
        <v>Dark</v>
      </c>
      <c r="P868" t="str">
        <f>_xlfn.XLOOKUP(Table1[[#This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IF(_xlfn.XLOOKUP('orders '!C869,customers!$A$1:$A$1001,customers!$C$1:$C$1001,,0)=0,"",_xlfn.XLOOKUP('orders '!C869,customers!$A$1:$A$1001,customers!$C$1:$C$1001,,0))</f>
        <v>bfattorinio3@quantcast.com</v>
      </c>
      <c r="H869" s="2" t="str">
        <f>_xlfn.XLOOKUP('orders '!C869,customers!$A$1:$A$1001,customers!$G$1:$G$1001,,0)</f>
        <v>Ireland</v>
      </c>
      <c r="I869" t="str">
        <f>INDEX(products!$A$1:$G$49,MATCH('orders '!$D869,products!$A$1:$A$49,0),MATCH('orders '!I$1,products!$A$1:$G$1,0))</f>
        <v>Ara</v>
      </c>
      <c r="J869" t="str">
        <f>INDEX(products!$A$1:$G$49,MATCH('orders '!$D869,products!$A$1:$A$49,0),MATCH('orders '!J$1,products!$A$1:$G$1,0))</f>
        <v>L</v>
      </c>
      <c r="K869" s="6">
        <f>INDEX(products!$A$1:$G$49,MATCH('orders '!$D869,products!$A$1:$A$49,0),MATCH('orders '!K$1,products!$A$1:$G$1,0))</f>
        <v>2.5</v>
      </c>
      <c r="L869" s="8">
        <f>INDEX(products!$A$1:$G$49,MATCH('orders '!$D869,products!$A$1:$A$49,0),MATCH('orders '!L$1,products!$A$1:$G$1,0))</f>
        <v>29.784999999999997</v>
      </c>
      <c r="M869" s="8">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IF(_xlfn.XLOOKUP('orders '!C870,customers!$A$1:$A$1001,customers!$C$1:$C$1001,,0)=0,"",_xlfn.XLOOKUP('orders '!C870,customers!$A$1:$A$1001,customers!$C$1:$C$1001,,0))</f>
        <v>mpalleskeo4@nyu.edu</v>
      </c>
      <c r="H870" s="2" t="str">
        <f>_xlfn.XLOOKUP('orders '!C870,customers!$A$1:$A$1001,customers!$G$1:$G$1001,,0)</f>
        <v>United States</v>
      </c>
      <c r="I870" t="str">
        <f>INDEX(products!$A$1:$G$49,MATCH('orders '!$D870,products!$A$1:$A$49,0),MATCH('orders '!I$1,products!$A$1:$G$1,0))</f>
        <v>Exc</v>
      </c>
      <c r="J870" t="str">
        <f>INDEX(products!$A$1:$G$49,MATCH('orders '!$D870,products!$A$1:$A$49,0),MATCH('orders '!J$1,products!$A$1:$G$1,0))</f>
        <v>M</v>
      </c>
      <c r="K870" s="6">
        <f>INDEX(products!$A$1:$G$49,MATCH('orders '!$D870,products!$A$1:$A$49,0),MATCH('orders '!K$1,products!$A$1:$G$1,0))</f>
        <v>0.5</v>
      </c>
      <c r="L870" s="8">
        <f>INDEX(products!$A$1:$G$49,MATCH('orders '!$D870,products!$A$1:$A$49,0),MATCH('orders '!L$1,products!$A$1:$G$1,0))</f>
        <v>8.25</v>
      </c>
      <c r="M870" s="8">
        <f t="shared" si="39"/>
        <v>41.25</v>
      </c>
      <c r="N870" t="str">
        <f t="shared" si="40"/>
        <v>Excelsa</v>
      </c>
      <c r="O870" t="str">
        <f t="shared" si="41"/>
        <v>Medium</v>
      </c>
      <c r="P870" t="str">
        <f>_xlfn.XLOOKUP(Table1[[#This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IF(_xlfn.XLOOKUP('orders '!C871,customers!$A$1:$A$1001,customers!$C$1:$C$1001,,0)=0,"",_xlfn.XLOOKUP('orders '!C871,customers!$A$1:$A$1001,customers!$C$1:$C$1001,,0))</f>
        <v/>
      </c>
      <c r="H871" s="2" t="str">
        <f>_xlfn.XLOOKUP('orders '!C871,customers!$A$1:$A$1001,customers!$G$1:$G$1001,,0)</f>
        <v>United States</v>
      </c>
      <c r="I871" t="str">
        <f>INDEX(products!$A$1:$G$49,MATCH('orders '!$D871,products!$A$1:$A$49,0),MATCH('orders '!I$1,products!$A$1:$G$1,0))</f>
        <v>Rob</v>
      </c>
      <c r="J871" t="str">
        <f>INDEX(products!$A$1:$G$49,MATCH('orders '!$D871,products!$A$1:$A$49,0),MATCH('orders '!J$1,products!$A$1:$G$1,0))</f>
        <v>M</v>
      </c>
      <c r="K871" s="6">
        <f>INDEX(products!$A$1:$G$49,MATCH('orders '!$D871,products!$A$1:$A$49,0),MATCH('orders '!K$1,products!$A$1:$G$1,0))</f>
        <v>0.5</v>
      </c>
      <c r="L871" s="8">
        <f>INDEX(products!$A$1:$G$49,MATCH('orders '!$D871,products!$A$1:$A$49,0),MATCH('orders '!L$1,products!$A$1:$G$1,0))</f>
        <v>5.97</v>
      </c>
      <c r="M871" s="8">
        <f t="shared" si="39"/>
        <v>17.91</v>
      </c>
      <c r="N871" t="str">
        <f t="shared" si="40"/>
        <v>Robusta</v>
      </c>
      <c r="O871" t="str">
        <f t="shared" si="41"/>
        <v>Medium</v>
      </c>
      <c r="P871" t="str">
        <f>_xlfn.XLOOKUP(Table1[[#This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IF(_xlfn.XLOOKUP('orders '!C872,customers!$A$1:$A$1001,customers!$C$1:$C$1001,,0)=0,"",_xlfn.XLOOKUP('orders '!C872,customers!$A$1:$A$1001,customers!$C$1:$C$1001,,0))</f>
        <v>fantcliffeo6@amazon.co.jp</v>
      </c>
      <c r="H872" s="2" t="str">
        <f>_xlfn.XLOOKUP('orders '!C872,customers!$A$1:$A$1001,customers!$G$1:$G$1001,,0)</f>
        <v>Ireland</v>
      </c>
      <c r="I872" t="str">
        <f>INDEX(products!$A$1:$G$49,MATCH('orders '!$D872,products!$A$1:$A$49,0),MATCH('orders '!I$1,products!$A$1:$G$1,0))</f>
        <v>Exc</v>
      </c>
      <c r="J872" t="str">
        <f>INDEX(products!$A$1:$G$49,MATCH('orders '!$D872,products!$A$1:$A$49,0),MATCH('orders '!J$1,products!$A$1:$G$1,0))</f>
        <v>D</v>
      </c>
      <c r="K872" s="6">
        <f>INDEX(products!$A$1:$G$49,MATCH('orders '!$D872,products!$A$1:$A$49,0),MATCH('orders '!K$1,products!$A$1:$G$1,0))</f>
        <v>0.5</v>
      </c>
      <c r="L872" s="8">
        <f>INDEX(products!$A$1:$G$49,MATCH('orders '!$D872,products!$A$1:$A$49,0),MATCH('orders '!L$1,products!$A$1:$G$1,0))</f>
        <v>7.29</v>
      </c>
      <c r="M872" s="8">
        <f t="shared" si="39"/>
        <v>7.29</v>
      </c>
      <c r="N872" t="str">
        <f t="shared" si="40"/>
        <v>Excelsa</v>
      </c>
      <c r="O872" t="str">
        <f t="shared" si="41"/>
        <v>Dark</v>
      </c>
      <c r="P872" t="str">
        <f>_xlfn.XLOOKUP(Table1[[#This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IF(_xlfn.XLOOKUP('orders '!C873,customers!$A$1:$A$1001,customers!$C$1:$C$1001,,0)=0,"",_xlfn.XLOOKUP('orders '!C873,customers!$A$1:$A$1001,customers!$C$1:$C$1001,,0))</f>
        <v>pmatignono7@harvard.edu</v>
      </c>
      <c r="H873" s="2" t="str">
        <f>_xlfn.XLOOKUP('orders '!C873,customers!$A$1:$A$1001,customers!$G$1:$G$1001,,0)</f>
        <v>United Kingdom</v>
      </c>
      <c r="I873" t="str">
        <f>INDEX(products!$A$1:$G$49,MATCH('orders '!$D873,products!$A$1:$A$49,0),MATCH('orders '!I$1,products!$A$1:$G$1,0))</f>
        <v>Exc</v>
      </c>
      <c r="J873" t="str">
        <f>INDEX(products!$A$1:$G$49,MATCH('orders '!$D873,products!$A$1:$A$49,0),MATCH('orders '!J$1,products!$A$1:$G$1,0))</f>
        <v>L</v>
      </c>
      <c r="K873" s="6">
        <f>INDEX(products!$A$1:$G$49,MATCH('orders '!$D873,products!$A$1:$A$49,0),MATCH('orders '!K$1,products!$A$1:$G$1,0))</f>
        <v>1</v>
      </c>
      <c r="L873" s="8">
        <f>INDEX(products!$A$1:$G$49,MATCH('orders '!$D873,products!$A$1:$A$49,0),MATCH('orders '!L$1,products!$A$1:$G$1,0))</f>
        <v>14.85</v>
      </c>
      <c r="M873" s="8">
        <f t="shared" si="39"/>
        <v>29.7</v>
      </c>
      <c r="N873" t="str">
        <f t="shared" si="40"/>
        <v>Excelsa</v>
      </c>
      <c r="O873" t="str">
        <f t="shared" si="41"/>
        <v>Light</v>
      </c>
      <c r="P873" t="str">
        <f>_xlfn.XLOOKUP(Table1[[#This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IF(_xlfn.XLOOKUP('orders '!C874,customers!$A$1:$A$1001,customers!$C$1:$C$1001,,0)=0,"",_xlfn.XLOOKUP('orders '!C874,customers!$A$1:$A$1001,customers!$C$1:$C$1001,,0))</f>
        <v>cweondo8@theglobeandmail.com</v>
      </c>
      <c r="H874" s="2" t="str">
        <f>_xlfn.XLOOKUP('orders '!C874,customers!$A$1:$A$1001,customers!$G$1:$G$1001,,0)</f>
        <v>United States</v>
      </c>
      <c r="I874" t="str">
        <f>INDEX(products!$A$1:$G$49,MATCH('orders '!$D874,products!$A$1:$A$49,0),MATCH('orders '!I$1,products!$A$1:$G$1,0))</f>
        <v>Ara</v>
      </c>
      <c r="J874" t="str">
        <f>INDEX(products!$A$1:$G$49,MATCH('orders '!$D874,products!$A$1:$A$49,0),MATCH('orders '!J$1,products!$A$1:$G$1,0))</f>
        <v>M</v>
      </c>
      <c r="K874" s="6">
        <f>INDEX(products!$A$1:$G$49,MATCH('orders '!$D874,products!$A$1:$A$49,0),MATCH('orders '!K$1,products!$A$1:$G$1,0))</f>
        <v>1</v>
      </c>
      <c r="L874" s="8">
        <f>INDEX(products!$A$1:$G$49,MATCH('orders '!$D874,products!$A$1:$A$49,0),MATCH('orders '!L$1,products!$A$1:$G$1,0))</f>
        <v>11.25</v>
      </c>
      <c r="M874" s="8">
        <f t="shared" si="39"/>
        <v>22.5</v>
      </c>
      <c r="N874" t="str">
        <f t="shared" si="40"/>
        <v>Arabica</v>
      </c>
      <c r="O874" t="str">
        <f t="shared" si="41"/>
        <v>Medium</v>
      </c>
      <c r="P874" t="str">
        <f>_xlfn.XLOOKUP(Table1[[#This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IF(_xlfn.XLOOKUP('orders '!C875,customers!$A$1:$A$1001,customers!$C$1:$C$1001,,0)=0,"",_xlfn.XLOOKUP('orders '!C875,customers!$A$1:$A$1001,customers!$C$1:$C$1001,,0))</f>
        <v>mmacconnechieo9@reuters.com</v>
      </c>
      <c r="H875" s="2" t="str">
        <f>_xlfn.XLOOKUP('orders '!C875,customers!$A$1:$A$1001,customers!$G$1:$G$1001,,0)</f>
        <v>United States</v>
      </c>
      <c r="I875" t="str">
        <f>INDEX(products!$A$1:$G$49,MATCH('orders '!$D875,products!$A$1:$A$49,0),MATCH('orders '!I$1,products!$A$1:$G$1,0))</f>
        <v>Rob</v>
      </c>
      <c r="J875" t="str">
        <f>INDEX(products!$A$1:$G$49,MATCH('orders '!$D875,products!$A$1:$A$49,0),MATCH('orders '!J$1,products!$A$1:$G$1,0))</f>
        <v>M</v>
      </c>
      <c r="K875" s="6">
        <f>INDEX(products!$A$1:$G$49,MATCH('orders '!$D875,products!$A$1:$A$49,0),MATCH('orders '!K$1,products!$A$1:$G$1,0))</f>
        <v>0.2</v>
      </c>
      <c r="L875" s="8">
        <f>INDEX(products!$A$1:$G$49,MATCH('orders '!$D875,products!$A$1:$A$49,0),MATCH('orders '!L$1,products!$A$1:$G$1,0))</f>
        <v>2.9849999999999999</v>
      </c>
      <c r="M875" s="8">
        <f t="shared" si="39"/>
        <v>11.94</v>
      </c>
      <c r="N875" t="str">
        <f t="shared" si="40"/>
        <v>Robusta</v>
      </c>
      <c r="O875" t="str">
        <f t="shared" si="41"/>
        <v>Medium</v>
      </c>
      <c r="P875" t="str">
        <f>_xlfn.XLOOKUP(Table1[[#This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IF(_xlfn.XLOOKUP('orders '!C876,customers!$A$1:$A$1001,customers!$C$1:$C$1001,,0)=0,"",_xlfn.XLOOKUP('orders '!C876,customers!$A$1:$A$1001,customers!$C$1:$C$1001,,0))</f>
        <v>jskentelberyoa@paypal.com</v>
      </c>
      <c r="H876" s="2" t="str">
        <f>_xlfn.XLOOKUP('orders '!C876,customers!$A$1:$A$1001,customers!$G$1:$G$1001,,0)</f>
        <v>United States</v>
      </c>
      <c r="I876" t="str">
        <f>INDEX(products!$A$1:$G$49,MATCH('orders '!$D876,products!$A$1:$A$49,0),MATCH('orders '!I$1,products!$A$1:$G$1,0))</f>
        <v>Ara</v>
      </c>
      <c r="J876" t="str">
        <f>INDEX(products!$A$1:$G$49,MATCH('orders '!$D876,products!$A$1:$A$49,0),MATCH('orders '!J$1,products!$A$1:$G$1,0))</f>
        <v>L</v>
      </c>
      <c r="K876" s="6">
        <f>INDEX(products!$A$1:$G$49,MATCH('orders '!$D876,products!$A$1:$A$49,0),MATCH('orders '!K$1,products!$A$1:$G$1,0))</f>
        <v>1</v>
      </c>
      <c r="L876" s="8">
        <f>INDEX(products!$A$1:$G$49,MATCH('orders '!$D876,products!$A$1:$A$49,0),MATCH('orders '!L$1,products!$A$1:$G$1,0))</f>
        <v>12.95</v>
      </c>
      <c r="M876" s="8">
        <f t="shared" si="39"/>
        <v>25.9</v>
      </c>
      <c r="N876" t="str">
        <f t="shared" si="40"/>
        <v>Arabica</v>
      </c>
      <c r="O876" t="str">
        <f t="shared" si="41"/>
        <v>Light</v>
      </c>
      <c r="P876" t="str">
        <f>_xlfn.XLOOKUP(Table1[[#This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IF(_xlfn.XLOOKUP('orders '!C877,customers!$A$1:$A$1001,customers!$C$1:$C$1001,,0)=0,"",_xlfn.XLOOKUP('orders '!C877,customers!$A$1:$A$1001,customers!$C$1:$C$1001,,0))</f>
        <v>ocomberob@goo.gl</v>
      </c>
      <c r="H877" s="2" t="str">
        <f>_xlfn.XLOOKUP('orders '!C877,customers!$A$1:$A$1001,customers!$G$1:$G$1001,,0)</f>
        <v>Ireland</v>
      </c>
      <c r="I877" t="str">
        <f>INDEX(products!$A$1:$G$49,MATCH('orders '!$D877,products!$A$1:$A$49,0),MATCH('orders '!I$1,products!$A$1:$G$1,0))</f>
        <v>Lib</v>
      </c>
      <c r="J877" t="str">
        <f>INDEX(products!$A$1:$G$49,MATCH('orders '!$D877,products!$A$1:$A$49,0),MATCH('orders '!J$1,products!$A$1:$G$1,0))</f>
        <v>M</v>
      </c>
      <c r="K877" s="6">
        <f>INDEX(products!$A$1:$G$49,MATCH('orders '!$D877,products!$A$1:$A$49,0),MATCH('orders '!K$1,products!$A$1:$G$1,0))</f>
        <v>0.5</v>
      </c>
      <c r="L877" s="8">
        <f>INDEX(products!$A$1:$G$49,MATCH('orders '!$D877,products!$A$1:$A$49,0),MATCH('orders '!L$1,products!$A$1:$G$1,0))</f>
        <v>8.73</v>
      </c>
      <c r="M877" s="8">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IF(_xlfn.XLOOKUP('orders '!C878,customers!$A$1:$A$1001,customers!$C$1:$C$1001,,0)=0,"",_xlfn.XLOOKUP('orders '!C878,customers!$A$1:$A$1001,customers!$C$1:$C$1001,,0))</f>
        <v>ocomberob@goo.gl</v>
      </c>
      <c r="H878" s="2" t="str">
        <f>_xlfn.XLOOKUP('orders '!C878,customers!$A$1:$A$1001,customers!$G$1:$G$1001,,0)</f>
        <v>Ireland</v>
      </c>
      <c r="I878" t="str">
        <f>INDEX(products!$A$1:$G$49,MATCH('orders '!$D878,products!$A$1:$A$49,0),MATCH('orders '!I$1,products!$A$1:$G$1,0))</f>
        <v>Ara</v>
      </c>
      <c r="J878" t="str">
        <f>INDEX(products!$A$1:$G$49,MATCH('orders '!$D878,products!$A$1:$A$49,0),MATCH('orders '!J$1,products!$A$1:$G$1,0))</f>
        <v>L</v>
      </c>
      <c r="K878" s="6">
        <f>INDEX(products!$A$1:$G$49,MATCH('orders '!$D878,products!$A$1:$A$49,0),MATCH('orders '!K$1,products!$A$1:$G$1,0))</f>
        <v>0.5</v>
      </c>
      <c r="L878" s="8">
        <f>INDEX(products!$A$1:$G$49,MATCH('orders '!$D878,products!$A$1:$A$49,0),MATCH('orders '!L$1,products!$A$1:$G$1,0))</f>
        <v>7.77</v>
      </c>
      <c r="M878" s="8">
        <f t="shared" si="39"/>
        <v>46.62</v>
      </c>
      <c r="N878" t="str">
        <f t="shared" si="40"/>
        <v>Arabica</v>
      </c>
      <c r="O878" t="str">
        <f t="shared" si="41"/>
        <v>Light</v>
      </c>
      <c r="P878" t="str">
        <f>_xlfn.XLOOKUP(Table1[[#This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IF(_xlfn.XLOOKUP('orders '!C879,customers!$A$1:$A$1001,customers!$C$1:$C$1001,,0)=0,"",_xlfn.XLOOKUP('orders '!C879,customers!$A$1:$A$1001,customers!$C$1:$C$1001,,0))</f>
        <v>ztramelod@netlog.com</v>
      </c>
      <c r="H879" s="2" t="str">
        <f>_xlfn.XLOOKUP('orders '!C879,customers!$A$1:$A$1001,customers!$G$1:$G$1001,,0)</f>
        <v>United States</v>
      </c>
      <c r="I879" t="str">
        <f>INDEX(products!$A$1:$G$49,MATCH('orders '!$D879,products!$A$1:$A$49,0),MATCH('orders '!I$1,products!$A$1:$G$1,0))</f>
        <v>Lib</v>
      </c>
      <c r="J879" t="str">
        <f>INDEX(products!$A$1:$G$49,MATCH('orders '!$D879,products!$A$1:$A$49,0),MATCH('orders '!J$1,products!$A$1:$G$1,0))</f>
        <v>L</v>
      </c>
      <c r="K879" s="6">
        <f>INDEX(products!$A$1:$G$49,MATCH('orders '!$D879,products!$A$1:$A$49,0),MATCH('orders '!K$1,products!$A$1:$G$1,0))</f>
        <v>0.5</v>
      </c>
      <c r="L879" s="8">
        <f>INDEX(products!$A$1:$G$49,MATCH('orders '!$D879,products!$A$1:$A$49,0),MATCH('orders '!L$1,products!$A$1:$G$1,0))</f>
        <v>9.51</v>
      </c>
      <c r="M879" s="8">
        <f t="shared" si="39"/>
        <v>28.53</v>
      </c>
      <c r="N879" t="str">
        <f t="shared" si="40"/>
        <v>Liberica</v>
      </c>
      <c r="O879" t="str">
        <f t="shared" si="41"/>
        <v>Light</v>
      </c>
      <c r="P879" t="str">
        <f>_xlfn.XLOOKUP(Table1[[#This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IF(_xlfn.XLOOKUP('orders '!C880,customers!$A$1:$A$1001,customers!$C$1:$C$1001,,0)=0,"",_xlfn.XLOOKUP('orders '!C880,customers!$A$1:$A$1001,customers!$C$1:$C$1001,,0))</f>
        <v/>
      </c>
      <c r="H880" s="2" t="str">
        <f>_xlfn.XLOOKUP('orders '!C880,customers!$A$1:$A$1001,customers!$G$1:$G$1001,,0)</f>
        <v>United States</v>
      </c>
      <c r="I880" t="str">
        <f>INDEX(products!$A$1:$G$49,MATCH('orders '!$D880,products!$A$1:$A$49,0),MATCH('orders '!I$1,products!$A$1:$G$1,0))</f>
        <v>Rob</v>
      </c>
      <c r="J880" t="str">
        <f>INDEX(products!$A$1:$G$49,MATCH('orders '!$D880,products!$A$1:$A$49,0),MATCH('orders '!J$1,products!$A$1:$G$1,0))</f>
        <v>L</v>
      </c>
      <c r="K880" s="6">
        <f>INDEX(products!$A$1:$G$49,MATCH('orders '!$D880,products!$A$1:$A$49,0),MATCH('orders '!K$1,products!$A$1:$G$1,0))</f>
        <v>2.5</v>
      </c>
      <c r="L880" s="8">
        <f>INDEX(products!$A$1:$G$49,MATCH('orders '!$D880,products!$A$1:$A$49,0),MATCH('orders '!L$1,products!$A$1:$G$1,0))</f>
        <v>27.484999999999996</v>
      </c>
      <c r="M880" s="8">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IF(_xlfn.XLOOKUP('orders '!C881,customers!$A$1:$A$1001,customers!$C$1:$C$1001,,0)=0,"",_xlfn.XLOOKUP('orders '!C881,customers!$A$1:$A$1001,customers!$C$1:$C$1001,,0))</f>
        <v/>
      </c>
      <c r="H881" s="2" t="str">
        <f>_xlfn.XLOOKUP('orders '!C881,customers!$A$1:$A$1001,customers!$G$1:$G$1001,,0)</f>
        <v>United States</v>
      </c>
      <c r="I881" t="str">
        <f>INDEX(products!$A$1:$G$49,MATCH('orders '!$D881,products!$A$1:$A$49,0),MATCH('orders '!I$1,products!$A$1:$G$1,0))</f>
        <v>Exc</v>
      </c>
      <c r="J881" t="str">
        <f>INDEX(products!$A$1:$G$49,MATCH('orders '!$D881,products!$A$1:$A$49,0),MATCH('orders '!J$1,products!$A$1:$G$1,0))</f>
        <v>D</v>
      </c>
      <c r="K881" s="6">
        <f>INDEX(products!$A$1:$G$49,MATCH('orders '!$D881,products!$A$1:$A$49,0),MATCH('orders '!K$1,products!$A$1:$G$1,0))</f>
        <v>0.2</v>
      </c>
      <c r="L881" s="8">
        <f>INDEX(products!$A$1:$G$49,MATCH('orders '!$D881,products!$A$1:$A$49,0),MATCH('orders '!L$1,products!$A$1:$G$1,0))</f>
        <v>3.645</v>
      </c>
      <c r="M881" s="8">
        <f t="shared" si="39"/>
        <v>10.935</v>
      </c>
      <c r="N881" t="str">
        <f t="shared" si="40"/>
        <v>Excelsa</v>
      </c>
      <c r="O881" t="str">
        <f t="shared" si="41"/>
        <v>Dark</v>
      </c>
      <c r="P881" t="str">
        <f>_xlfn.XLOOKUP(Table1[[#This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IF(_xlfn.XLOOKUP('orders '!C882,customers!$A$1:$A$1001,customers!$C$1:$C$1001,,0)=0,"",_xlfn.XLOOKUP('orders '!C882,customers!$A$1:$A$1001,customers!$C$1:$C$1001,,0))</f>
        <v>chatfullog@ebay.com</v>
      </c>
      <c r="H882" s="2" t="str">
        <f>_xlfn.XLOOKUP('orders '!C882,customers!$A$1:$A$1001,customers!$G$1:$G$1001,,0)</f>
        <v>United States</v>
      </c>
      <c r="I882" t="str">
        <f>INDEX(products!$A$1:$G$49,MATCH('orders '!$D882,products!$A$1:$A$49,0),MATCH('orders '!I$1,products!$A$1:$G$1,0))</f>
        <v>Rob</v>
      </c>
      <c r="J882" t="str">
        <f>INDEX(products!$A$1:$G$49,MATCH('orders '!$D882,products!$A$1:$A$49,0),MATCH('orders '!J$1,products!$A$1:$G$1,0))</f>
        <v>L</v>
      </c>
      <c r="K882" s="6">
        <f>INDEX(products!$A$1:$G$49,MATCH('orders '!$D882,products!$A$1:$A$49,0),MATCH('orders '!K$1,products!$A$1:$G$1,0))</f>
        <v>0.2</v>
      </c>
      <c r="L882" s="8">
        <f>INDEX(products!$A$1:$G$49,MATCH('orders '!$D882,products!$A$1:$A$49,0),MATCH('orders '!L$1,products!$A$1:$G$1,0))</f>
        <v>3.5849999999999995</v>
      </c>
      <c r="M882" s="8">
        <f t="shared" si="39"/>
        <v>7.169999999999999</v>
      </c>
      <c r="N882" t="str">
        <f t="shared" si="40"/>
        <v>Robusta</v>
      </c>
      <c r="O882" t="str">
        <f t="shared" si="41"/>
        <v>Light</v>
      </c>
      <c r="P882" t="str">
        <f>_xlfn.XLOOKUP(Table1[[#This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IF(_xlfn.XLOOKUP('orders '!C883,customers!$A$1:$A$1001,customers!$C$1:$C$1001,,0)=0,"",_xlfn.XLOOKUP('orders '!C883,customers!$A$1:$A$1001,customers!$C$1:$C$1001,,0))</f>
        <v/>
      </c>
      <c r="H883" s="2" t="str">
        <f>_xlfn.XLOOKUP('orders '!C883,customers!$A$1:$A$1001,customers!$G$1:$G$1001,,0)</f>
        <v>United States</v>
      </c>
      <c r="I883" t="str">
        <f>INDEX(products!$A$1:$G$49,MATCH('orders '!$D883,products!$A$1:$A$49,0),MATCH('orders '!I$1,products!$A$1:$G$1,0))</f>
        <v>Ara</v>
      </c>
      <c r="J883" t="str">
        <f>INDEX(products!$A$1:$G$49,MATCH('orders '!$D883,products!$A$1:$A$49,0),MATCH('orders '!J$1,products!$A$1:$G$1,0))</f>
        <v>L</v>
      </c>
      <c r="K883" s="6">
        <f>INDEX(products!$A$1:$G$49,MATCH('orders '!$D883,products!$A$1:$A$49,0),MATCH('orders '!K$1,products!$A$1:$G$1,0))</f>
        <v>0.2</v>
      </c>
      <c r="L883" s="8">
        <f>INDEX(products!$A$1:$G$49,MATCH('orders '!$D883,products!$A$1:$A$49,0),MATCH('orders '!L$1,products!$A$1:$G$1,0))</f>
        <v>3.8849999999999998</v>
      </c>
      <c r="M883" s="8">
        <f t="shared" si="39"/>
        <v>23.31</v>
      </c>
      <c r="N883" t="str">
        <f t="shared" si="40"/>
        <v>Arabica</v>
      </c>
      <c r="O883" t="str">
        <f t="shared" si="41"/>
        <v>Light</v>
      </c>
      <c r="P883" t="str">
        <f>_xlfn.XLOOKUP(Table1[[#This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IF(_xlfn.XLOOKUP('orders '!C884,customers!$A$1:$A$1001,customers!$C$1:$C$1001,,0)=0,"",_xlfn.XLOOKUP('orders '!C884,customers!$A$1:$A$1001,customers!$C$1:$C$1001,,0))</f>
        <v>kmarrisonoq@dropbox.com</v>
      </c>
      <c r="H884" s="2" t="str">
        <f>_xlfn.XLOOKUP('orders '!C884,customers!$A$1:$A$1001,customers!$G$1:$G$1001,,0)</f>
        <v>United States</v>
      </c>
      <c r="I884" t="str">
        <f>INDEX(products!$A$1:$G$49,MATCH('orders '!$D884,products!$A$1:$A$49,0),MATCH('orders '!I$1,products!$A$1:$G$1,0))</f>
        <v>Ara</v>
      </c>
      <c r="J884" t="str">
        <f>INDEX(products!$A$1:$G$49,MATCH('orders '!$D884,products!$A$1:$A$49,0),MATCH('orders '!J$1,products!$A$1:$G$1,0))</f>
        <v>D</v>
      </c>
      <c r="K884" s="6">
        <f>INDEX(products!$A$1:$G$49,MATCH('orders '!$D884,products!$A$1:$A$49,0),MATCH('orders '!K$1,products!$A$1:$G$1,0))</f>
        <v>2.5</v>
      </c>
      <c r="L884" s="8">
        <f>INDEX(products!$A$1:$G$49,MATCH('orders '!$D884,products!$A$1:$A$49,0),MATCH('orders '!L$1,products!$A$1:$G$1,0))</f>
        <v>22.884999999999998</v>
      </c>
      <c r="M884" s="8">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IF(_xlfn.XLOOKUP('orders '!C885,customers!$A$1:$A$1001,customers!$C$1:$C$1001,,0)=0,"",_xlfn.XLOOKUP('orders '!C885,customers!$A$1:$A$1001,customers!$C$1:$C$1001,,0))</f>
        <v>lagnolooj@pinterest.com</v>
      </c>
      <c r="H885" s="2" t="str">
        <f>_xlfn.XLOOKUP('orders '!C885,customers!$A$1:$A$1001,customers!$G$1:$G$1001,,0)</f>
        <v>United States</v>
      </c>
      <c r="I885" t="str">
        <f>INDEX(products!$A$1:$G$49,MATCH('orders '!$D885,products!$A$1:$A$49,0),MATCH('orders '!I$1,products!$A$1:$G$1,0))</f>
        <v>Ara</v>
      </c>
      <c r="J885" t="str">
        <f>INDEX(products!$A$1:$G$49,MATCH('orders '!$D885,products!$A$1:$A$49,0),MATCH('orders '!J$1,products!$A$1:$G$1,0))</f>
        <v>M</v>
      </c>
      <c r="K885" s="6">
        <f>INDEX(products!$A$1:$G$49,MATCH('orders '!$D885,products!$A$1:$A$49,0),MATCH('orders '!K$1,products!$A$1:$G$1,0))</f>
        <v>2.5</v>
      </c>
      <c r="L885" s="8">
        <f>INDEX(products!$A$1:$G$49,MATCH('orders '!$D885,products!$A$1:$A$49,0),MATCH('orders '!L$1,products!$A$1:$G$1,0))</f>
        <v>25.874999999999996</v>
      </c>
      <c r="M885" s="8">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IF(_xlfn.XLOOKUP('orders '!C886,customers!$A$1:$A$1001,customers!$C$1:$C$1001,,0)=0,"",_xlfn.XLOOKUP('orders '!C886,customers!$A$1:$A$1001,customers!$C$1:$C$1001,,0))</f>
        <v>dkiddyok@fda.gov</v>
      </c>
      <c r="H886" s="2" t="str">
        <f>_xlfn.XLOOKUP('orders '!C886,customers!$A$1:$A$1001,customers!$G$1:$G$1001,,0)</f>
        <v>United States</v>
      </c>
      <c r="I886" t="str">
        <f>INDEX(products!$A$1:$G$49,MATCH('orders '!$D886,products!$A$1:$A$49,0),MATCH('orders '!I$1,products!$A$1:$G$1,0))</f>
        <v>Rob</v>
      </c>
      <c r="J886" t="str">
        <f>INDEX(products!$A$1:$G$49,MATCH('orders '!$D886,products!$A$1:$A$49,0),MATCH('orders '!J$1,products!$A$1:$G$1,0))</f>
        <v>D</v>
      </c>
      <c r="K886" s="6">
        <f>INDEX(products!$A$1:$G$49,MATCH('orders '!$D886,products!$A$1:$A$49,0),MATCH('orders '!K$1,products!$A$1:$G$1,0))</f>
        <v>0.5</v>
      </c>
      <c r="L886" s="8">
        <f>INDEX(products!$A$1:$G$49,MATCH('orders '!$D886,products!$A$1:$A$49,0),MATCH('orders '!L$1,products!$A$1:$G$1,0))</f>
        <v>5.3699999999999992</v>
      </c>
      <c r="M886" s="8">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IF(_xlfn.XLOOKUP('orders '!C887,customers!$A$1:$A$1001,customers!$C$1:$C$1001,,0)=0,"",_xlfn.XLOOKUP('orders '!C887,customers!$A$1:$A$1001,customers!$C$1:$C$1001,,0))</f>
        <v>hpetroulisol@state.tx.us</v>
      </c>
      <c r="H887" s="2" t="str">
        <f>_xlfn.XLOOKUP('orders '!C887,customers!$A$1:$A$1001,customers!$G$1:$G$1001,,0)</f>
        <v>Ireland</v>
      </c>
      <c r="I887" t="str">
        <f>INDEX(products!$A$1:$G$49,MATCH('orders '!$D887,products!$A$1:$A$49,0),MATCH('orders '!I$1,products!$A$1:$G$1,0))</f>
        <v>Rob</v>
      </c>
      <c r="J887" t="str">
        <f>INDEX(products!$A$1:$G$49,MATCH('orders '!$D887,products!$A$1:$A$49,0),MATCH('orders '!J$1,products!$A$1:$G$1,0))</f>
        <v>D</v>
      </c>
      <c r="K887" s="6">
        <f>INDEX(products!$A$1:$G$49,MATCH('orders '!$D887,products!$A$1:$A$49,0),MATCH('orders '!K$1,products!$A$1:$G$1,0))</f>
        <v>2.5</v>
      </c>
      <c r="L887" s="8">
        <f>INDEX(products!$A$1:$G$49,MATCH('orders '!$D887,products!$A$1:$A$49,0),MATCH('orders '!L$1,products!$A$1:$G$1,0))</f>
        <v>20.584999999999997</v>
      </c>
      <c r="M887" s="8">
        <f t="shared" si="39"/>
        <v>123.50999999999999</v>
      </c>
      <c r="N887" t="str">
        <f t="shared" si="40"/>
        <v>Robusta</v>
      </c>
      <c r="O887" t="str">
        <f t="shared" si="41"/>
        <v>Dark</v>
      </c>
      <c r="P887" t="str">
        <f>_xlfn.XLOOKUP(Table1[[#This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IF(_xlfn.XLOOKUP('orders '!C888,customers!$A$1:$A$1001,customers!$C$1:$C$1001,,0)=0,"",_xlfn.XLOOKUP('orders '!C888,customers!$A$1:$A$1001,customers!$C$1:$C$1001,,0))</f>
        <v>mschollom@taobao.com</v>
      </c>
      <c r="H888" s="2" t="str">
        <f>_xlfn.XLOOKUP('orders '!C888,customers!$A$1:$A$1001,customers!$G$1:$G$1001,,0)</f>
        <v>United States</v>
      </c>
      <c r="I888" t="str">
        <f>INDEX(products!$A$1:$G$49,MATCH('orders '!$D888,products!$A$1:$A$49,0),MATCH('orders '!I$1,products!$A$1:$G$1,0))</f>
        <v>Lib</v>
      </c>
      <c r="J888" t="str">
        <f>INDEX(products!$A$1:$G$49,MATCH('orders '!$D888,products!$A$1:$A$49,0),MATCH('orders '!J$1,products!$A$1:$G$1,0))</f>
        <v>M</v>
      </c>
      <c r="K888" s="6">
        <f>INDEX(products!$A$1:$G$49,MATCH('orders '!$D888,products!$A$1:$A$49,0),MATCH('orders '!K$1,products!$A$1:$G$1,0))</f>
        <v>0.5</v>
      </c>
      <c r="L888" s="8">
        <f>INDEX(products!$A$1:$G$49,MATCH('orders '!$D888,products!$A$1:$A$49,0),MATCH('orders '!L$1,products!$A$1:$G$1,0))</f>
        <v>8.73</v>
      </c>
      <c r="M888" s="8">
        <f t="shared" si="39"/>
        <v>17.46</v>
      </c>
      <c r="N888" t="str">
        <f t="shared" si="40"/>
        <v>Liberica</v>
      </c>
      <c r="O888" t="str">
        <f t="shared" si="41"/>
        <v>Medium</v>
      </c>
      <c r="P888" t="str">
        <f>_xlfn.XLOOKUP(Table1[[#This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IF(_xlfn.XLOOKUP('orders '!C889,customers!$A$1:$A$1001,customers!$C$1:$C$1001,,0)=0,"",_xlfn.XLOOKUP('orders '!C889,customers!$A$1:$A$1001,customers!$C$1:$C$1001,,0))</f>
        <v>kfersonon@g.co</v>
      </c>
      <c r="H889" s="2" t="str">
        <f>_xlfn.XLOOKUP('orders '!C889,customers!$A$1:$A$1001,customers!$G$1:$G$1001,,0)</f>
        <v>United States</v>
      </c>
      <c r="I889" t="str">
        <f>INDEX(products!$A$1:$G$49,MATCH('orders '!$D889,products!$A$1:$A$49,0),MATCH('orders '!I$1,products!$A$1:$G$1,0))</f>
        <v>Exc</v>
      </c>
      <c r="J889" t="str">
        <f>INDEX(products!$A$1:$G$49,MATCH('orders '!$D889,products!$A$1:$A$49,0),MATCH('orders '!J$1,products!$A$1:$G$1,0))</f>
        <v>L</v>
      </c>
      <c r="K889" s="6">
        <f>INDEX(products!$A$1:$G$49,MATCH('orders '!$D889,products!$A$1:$A$49,0),MATCH('orders '!K$1,products!$A$1:$G$1,0))</f>
        <v>0.2</v>
      </c>
      <c r="L889" s="8">
        <f>INDEX(products!$A$1:$G$49,MATCH('orders '!$D889,products!$A$1:$A$49,0),MATCH('orders '!L$1,products!$A$1:$G$1,0))</f>
        <v>4.4550000000000001</v>
      </c>
      <c r="M889" s="8">
        <f t="shared" si="39"/>
        <v>13.365</v>
      </c>
      <c r="N889" t="str">
        <f t="shared" si="40"/>
        <v>Excelsa</v>
      </c>
      <c r="O889" t="str">
        <f t="shared" si="41"/>
        <v>Light</v>
      </c>
      <c r="P889" t="str">
        <f>_xlfn.XLOOKUP(Table1[[#This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IF(_xlfn.XLOOKUP('orders '!C890,customers!$A$1:$A$1001,customers!$C$1:$C$1001,,0)=0,"",_xlfn.XLOOKUP('orders '!C890,customers!$A$1:$A$1001,customers!$C$1:$C$1001,,0))</f>
        <v>bkellowayoo@omniture.com</v>
      </c>
      <c r="H890" s="2" t="str">
        <f>_xlfn.XLOOKUP('orders '!C890,customers!$A$1:$A$1001,customers!$G$1:$G$1001,,0)</f>
        <v>United States</v>
      </c>
      <c r="I890" t="str">
        <f>INDEX(products!$A$1:$G$49,MATCH('orders '!$D890,products!$A$1:$A$49,0),MATCH('orders '!I$1,products!$A$1:$G$1,0))</f>
        <v>Ara</v>
      </c>
      <c r="J890" t="str">
        <f>INDEX(products!$A$1:$G$49,MATCH('orders '!$D890,products!$A$1:$A$49,0),MATCH('orders '!J$1,products!$A$1:$G$1,0))</f>
        <v>L</v>
      </c>
      <c r="K890" s="6">
        <f>INDEX(products!$A$1:$G$49,MATCH('orders '!$D890,products!$A$1:$A$49,0),MATCH('orders '!K$1,products!$A$1:$G$1,0))</f>
        <v>0.2</v>
      </c>
      <c r="L890" s="8">
        <f>INDEX(products!$A$1:$G$49,MATCH('orders '!$D890,products!$A$1:$A$49,0),MATCH('orders '!L$1,products!$A$1:$G$1,0))</f>
        <v>3.8849999999999998</v>
      </c>
      <c r="M890" s="8">
        <f t="shared" si="39"/>
        <v>7.77</v>
      </c>
      <c r="N890" t="str">
        <f t="shared" si="40"/>
        <v>Arabica</v>
      </c>
      <c r="O890" t="str">
        <f t="shared" si="41"/>
        <v>Light</v>
      </c>
      <c r="P890" t="str">
        <f>_xlfn.XLOOKUP(Table1[[#This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IF(_xlfn.XLOOKUP('orders '!C891,customers!$A$1:$A$1001,customers!$C$1:$C$1001,,0)=0,"",_xlfn.XLOOKUP('orders '!C891,customers!$A$1:$A$1001,customers!$C$1:$C$1001,,0))</f>
        <v>soliffeop@yellowbook.com</v>
      </c>
      <c r="H891" s="2" t="str">
        <f>_xlfn.XLOOKUP('orders '!C891,customers!$A$1:$A$1001,customers!$G$1:$G$1001,,0)</f>
        <v>United States</v>
      </c>
      <c r="I891" t="str">
        <f>INDEX(products!$A$1:$G$49,MATCH('orders '!$D891,products!$A$1:$A$49,0),MATCH('orders '!I$1,products!$A$1:$G$1,0))</f>
        <v>Rob</v>
      </c>
      <c r="J891" t="str">
        <f>INDEX(products!$A$1:$G$49,MATCH('orders '!$D891,products!$A$1:$A$49,0),MATCH('orders '!J$1,products!$A$1:$G$1,0))</f>
        <v>D</v>
      </c>
      <c r="K891" s="6">
        <f>INDEX(products!$A$1:$G$49,MATCH('orders '!$D891,products!$A$1:$A$49,0),MATCH('orders '!K$1,products!$A$1:$G$1,0))</f>
        <v>0.2</v>
      </c>
      <c r="L891" s="8">
        <f>INDEX(products!$A$1:$G$49,MATCH('orders '!$D891,products!$A$1:$A$49,0),MATCH('orders '!L$1,products!$A$1:$G$1,0))</f>
        <v>2.6849999999999996</v>
      </c>
      <c r="M891" s="8">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IF(_xlfn.XLOOKUP('orders '!C892,customers!$A$1:$A$1001,customers!$C$1:$C$1001,,0)=0,"",_xlfn.XLOOKUP('orders '!C892,customers!$A$1:$A$1001,customers!$C$1:$C$1001,,0))</f>
        <v>kmarrisonoq@dropbox.com</v>
      </c>
      <c r="H892" s="2" t="str">
        <f>_xlfn.XLOOKUP('orders '!C892,customers!$A$1:$A$1001,customers!$G$1:$G$1001,,0)</f>
        <v>United States</v>
      </c>
      <c r="I892" t="str">
        <f>INDEX(products!$A$1:$G$49,MATCH('orders '!$D892,products!$A$1:$A$49,0),MATCH('orders '!I$1,products!$A$1:$G$1,0))</f>
        <v>Rob</v>
      </c>
      <c r="J892" t="str">
        <f>INDEX(products!$A$1:$G$49,MATCH('orders '!$D892,products!$A$1:$A$49,0),MATCH('orders '!J$1,products!$A$1:$G$1,0))</f>
        <v>D</v>
      </c>
      <c r="K892" s="6">
        <f>INDEX(products!$A$1:$G$49,MATCH('orders '!$D892,products!$A$1:$A$49,0),MATCH('orders '!K$1,products!$A$1:$G$1,0))</f>
        <v>2.5</v>
      </c>
      <c r="L892" s="8">
        <f>INDEX(products!$A$1:$G$49,MATCH('orders '!$D892,products!$A$1:$A$49,0),MATCH('orders '!L$1,products!$A$1:$G$1,0))</f>
        <v>20.584999999999997</v>
      </c>
      <c r="M892" s="8">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IF(_xlfn.XLOOKUP('orders '!C893,customers!$A$1:$A$1001,customers!$C$1:$C$1001,,0)=0,"",_xlfn.XLOOKUP('orders '!C893,customers!$A$1:$A$1001,customers!$C$1:$C$1001,,0))</f>
        <v>cdolohuntyor@dailymail.co.uk</v>
      </c>
      <c r="H893" s="2" t="str">
        <f>_xlfn.XLOOKUP('orders '!C893,customers!$A$1:$A$1001,customers!$G$1:$G$1001,,0)</f>
        <v>United States</v>
      </c>
      <c r="I893" t="str">
        <f>INDEX(products!$A$1:$G$49,MATCH('orders '!$D893,products!$A$1:$A$49,0),MATCH('orders '!I$1,products!$A$1:$G$1,0))</f>
        <v>Ara</v>
      </c>
      <c r="J893" t="str">
        <f>INDEX(products!$A$1:$G$49,MATCH('orders '!$D893,products!$A$1:$A$49,0),MATCH('orders '!J$1,products!$A$1:$G$1,0))</f>
        <v>D</v>
      </c>
      <c r="K893" s="6">
        <f>INDEX(products!$A$1:$G$49,MATCH('orders '!$D893,products!$A$1:$A$49,0),MATCH('orders '!K$1,products!$A$1:$G$1,0))</f>
        <v>2.5</v>
      </c>
      <c r="L893" s="8">
        <f>INDEX(products!$A$1:$G$49,MATCH('orders '!$D893,products!$A$1:$A$49,0),MATCH('orders '!L$1,products!$A$1:$G$1,0))</f>
        <v>22.884999999999998</v>
      </c>
      <c r="M893" s="8">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IF(_xlfn.XLOOKUP('orders '!C894,customers!$A$1:$A$1001,customers!$C$1:$C$1001,,0)=0,"",_xlfn.XLOOKUP('orders '!C894,customers!$A$1:$A$1001,customers!$C$1:$C$1001,,0))</f>
        <v>pvasilenkoos@addtoany.com</v>
      </c>
      <c r="H894" s="2" t="str">
        <f>_xlfn.XLOOKUP('orders '!C894,customers!$A$1:$A$1001,customers!$G$1:$G$1001,,0)</f>
        <v>United Kingdom</v>
      </c>
      <c r="I894" t="str">
        <f>INDEX(products!$A$1:$G$49,MATCH('orders '!$D894,products!$A$1:$A$49,0),MATCH('orders '!I$1,products!$A$1:$G$1,0))</f>
        <v>Exc</v>
      </c>
      <c r="J894" t="str">
        <f>INDEX(products!$A$1:$G$49,MATCH('orders '!$D894,products!$A$1:$A$49,0),MATCH('orders '!J$1,products!$A$1:$G$1,0))</f>
        <v>M</v>
      </c>
      <c r="K894" s="6">
        <f>INDEX(products!$A$1:$G$49,MATCH('orders '!$D894,products!$A$1:$A$49,0),MATCH('orders '!K$1,products!$A$1:$G$1,0))</f>
        <v>0.2</v>
      </c>
      <c r="L894" s="8">
        <f>INDEX(products!$A$1:$G$49,MATCH('orders '!$D894,products!$A$1:$A$49,0),MATCH('orders '!L$1,products!$A$1:$G$1,0))</f>
        <v>4.125</v>
      </c>
      <c r="M894" s="8">
        <f t="shared" si="39"/>
        <v>20.625</v>
      </c>
      <c r="N894" t="str">
        <f t="shared" si="40"/>
        <v>Excelsa</v>
      </c>
      <c r="O894" t="str">
        <f t="shared" si="41"/>
        <v>Medium</v>
      </c>
      <c r="P894" t="str">
        <f>_xlfn.XLOOKUP(Table1[[#This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IF(_xlfn.XLOOKUP('orders '!C895,customers!$A$1:$A$1001,customers!$C$1:$C$1001,,0)=0,"",_xlfn.XLOOKUP('orders '!C895,customers!$A$1:$A$1001,customers!$C$1:$C$1001,,0))</f>
        <v>rschankelborgot@ameblo.jp</v>
      </c>
      <c r="H895" s="2" t="str">
        <f>_xlfn.XLOOKUP('orders '!C895,customers!$A$1:$A$1001,customers!$G$1:$G$1001,,0)</f>
        <v>United States</v>
      </c>
      <c r="I895" t="str">
        <f>INDEX(products!$A$1:$G$49,MATCH('orders '!$D895,products!$A$1:$A$49,0),MATCH('orders '!I$1,products!$A$1:$G$1,0))</f>
        <v>Lib</v>
      </c>
      <c r="J895" t="str">
        <f>INDEX(products!$A$1:$G$49,MATCH('orders '!$D895,products!$A$1:$A$49,0),MATCH('orders '!J$1,products!$A$1:$G$1,0))</f>
        <v>L</v>
      </c>
      <c r="K895" s="6">
        <f>INDEX(products!$A$1:$G$49,MATCH('orders '!$D895,products!$A$1:$A$49,0),MATCH('orders '!K$1,products!$A$1:$G$1,0))</f>
        <v>0.5</v>
      </c>
      <c r="L895" s="8">
        <f>INDEX(products!$A$1:$G$49,MATCH('orders '!$D895,products!$A$1:$A$49,0),MATCH('orders '!L$1,products!$A$1:$G$1,0))</f>
        <v>9.51</v>
      </c>
      <c r="M895" s="8">
        <f t="shared" si="39"/>
        <v>57.06</v>
      </c>
      <c r="N895" t="str">
        <f t="shared" si="40"/>
        <v>Liberica</v>
      </c>
      <c r="O895" t="str">
        <f t="shared" si="41"/>
        <v>Light</v>
      </c>
      <c r="P895" t="str">
        <f>_xlfn.XLOOKUP(Table1[[#This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IF(_xlfn.XLOOKUP('orders '!C896,customers!$A$1:$A$1001,customers!$C$1:$C$1001,,0)=0,"",_xlfn.XLOOKUP('orders '!C896,customers!$A$1:$A$1001,customers!$C$1:$C$1001,,0))</f>
        <v/>
      </c>
      <c r="H896" s="2" t="str">
        <f>_xlfn.XLOOKUP('orders '!C896,customers!$A$1:$A$1001,customers!$G$1:$G$1001,,0)</f>
        <v>Ireland</v>
      </c>
      <c r="I896" t="str">
        <f>INDEX(products!$A$1:$G$49,MATCH('orders '!$D896,products!$A$1:$A$49,0),MATCH('orders '!I$1,products!$A$1:$G$1,0))</f>
        <v>Rob</v>
      </c>
      <c r="J896" t="str">
        <f>INDEX(products!$A$1:$G$49,MATCH('orders '!$D896,products!$A$1:$A$49,0),MATCH('orders '!J$1,products!$A$1:$G$1,0))</f>
        <v>D</v>
      </c>
      <c r="K896" s="6">
        <f>INDEX(products!$A$1:$G$49,MATCH('orders '!$D896,products!$A$1:$A$49,0),MATCH('orders '!K$1,products!$A$1:$G$1,0))</f>
        <v>2.5</v>
      </c>
      <c r="L896" s="8">
        <f>INDEX(products!$A$1:$G$49,MATCH('orders '!$D896,products!$A$1:$A$49,0),MATCH('orders '!L$1,products!$A$1:$G$1,0))</f>
        <v>20.584999999999997</v>
      </c>
      <c r="M896" s="8">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IF(_xlfn.XLOOKUP('orders '!C897,customers!$A$1:$A$1001,customers!$C$1:$C$1001,,0)=0,"",_xlfn.XLOOKUP('orders '!C897,customers!$A$1:$A$1001,customers!$C$1:$C$1001,,0))</f>
        <v/>
      </c>
      <c r="H897" s="2" t="str">
        <f>_xlfn.XLOOKUP('orders '!C897,customers!$A$1:$A$1001,customers!$G$1:$G$1001,,0)</f>
        <v>United States</v>
      </c>
      <c r="I897" t="str">
        <f>INDEX(products!$A$1:$G$49,MATCH('orders '!$D897,products!$A$1:$A$49,0),MATCH('orders '!I$1,products!$A$1:$G$1,0))</f>
        <v>Exc</v>
      </c>
      <c r="J897" t="str">
        <f>INDEX(products!$A$1:$G$49,MATCH('orders '!$D897,products!$A$1:$A$49,0),MATCH('orders '!J$1,products!$A$1:$G$1,0))</f>
        <v>M</v>
      </c>
      <c r="K897" s="6">
        <f>INDEX(products!$A$1:$G$49,MATCH('orders '!$D897,products!$A$1:$A$49,0),MATCH('orders '!K$1,products!$A$1:$G$1,0))</f>
        <v>2.5</v>
      </c>
      <c r="L897" s="8">
        <f>INDEX(products!$A$1:$G$49,MATCH('orders '!$D897,products!$A$1:$A$49,0),MATCH('orders '!L$1,products!$A$1:$G$1,0))</f>
        <v>31.624999999999996</v>
      </c>
      <c r="M897" s="8">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IF(_xlfn.XLOOKUP('orders '!C898,customers!$A$1:$A$1001,customers!$C$1:$C$1001,,0)=0,"",_xlfn.XLOOKUP('orders '!C898,customers!$A$1:$A$1001,customers!$C$1:$C$1001,,0))</f>
        <v>bcargenow@geocities.jp</v>
      </c>
      <c r="H898" s="2" t="str">
        <f>_xlfn.XLOOKUP('orders '!C898,customers!$A$1:$A$1001,customers!$G$1:$G$1001,,0)</f>
        <v>United States</v>
      </c>
      <c r="I898" t="str">
        <f>INDEX(products!$A$1:$G$49,MATCH('orders '!$D898,products!$A$1:$A$49,0),MATCH('orders '!I$1,products!$A$1:$G$1,0))</f>
        <v>Rob</v>
      </c>
      <c r="J898" t="str">
        <f>INDEX(products!$A$1:$G$49,MATCH('orders '!$D898,products!$A$1:$A$49,0),MATCH('orders '!J$1,products!$A$1:$G$1,0))</f>
        <v>D</v>
      </c>
      <c r="K898" s="6">
        <f>INDEX(products!$A$1:$G$49,MATCH('orders '!$D898,products!$A$1:$A$49,0),MATCH('orders '!K$1,products!$A$1:$G$1,0))</f>
        <v>0.5</v>
      </c>
      <c r="L898" s="8">
        <f>INDEX(products!$A$1:$G$49,MATCH('orders '!$D898,products!$A$1:$A$49,0),MATCH('orders '!L$1,products!$A$1:$G$1,0))</f>
        <v>5.3699999999999992</v>
      </c>
      <c r="M898" s="8">
        <f t="shared" si="39"/>
        <v>32.22</v>
      </c>
      <c r="N898" t="str">
        <f t="shared" si="40"/>
        <v>Robusta</v>
      </c>
      <c r="O898" t="str">
        <f t="shared" si="41"/>
        <v>Dark</v>
      </c>
      <c r="P898" t="str">
        <f>_xlfn.XLOOKUP(Table1[[#This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IF(_xlfn.XLOOKUP('orders '!C899,customers!$A$1:$A$1001,customers!$C$1:$C$1001,,0)=0,"",_xlfn.XLOOKUP('orders '!C899,customers!$A$1:$A$1001,customers!$C$1:$C$1001,,0))</f>
        <v>rsticklerox@printfriendly.com</v>
      </c>
      <c r="H899" s="2" t="str">
        <f>_xlfn.XLOOKUP('orders '!C899,customers!$A$1:$A$1001,customers!$G$1:$G$1001,,0)</f>
        <v>United Kingdom</v>
      </c>
      <c r="I899" t="str">
        <f>INDEX(products!$A$1:$G$49,MATCH('orders '!$D899,products!$A$1:$A$49,0),MATCH('orders '!I$1,products!$A$1:$G$1,0))</f>
        <v>Exc</v>
      </c>
      <c r="J899" t="str">
        <f>INDEX(products!$A$1:$G$49,MATCH('orders '!$D899,products!$A$1:$A$49,0),MATCH('orders '!J$1,products!$A$1:$G$1,0))</f>
        <v>D</v>
      </c>
      <c r="K899" s="6">
        <f>INDEX(products!$A$1:$G$49,MATCH('orders '!$D899,products!$A$1:$A$49,0),MATCH('orders '!K$1,products!$A$1:$G$1,0))</f>
        <v>1</v>
      </c>
      <c r="L899" s="8">
        <f>INDEX(products!$A$1:$G$49,MATCH('orders '!$D899,products!$A$1:$A$49,0),MATCH('orders '!L$1,products!$A$1:$G$1,0))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IF(_xlfn.XLOOKUP('orders '!C900,customers!$A$1:$A$1001,customers!$C$1:$C$1001,,0)=0,"",_xlfn.XLOOKUP('orders '!C900,customers!$A$1:$A$1001,customers!$C$1:$C$1001,,0))</f>
        <v/>
      </c>
      <c r="H900" s="2" t="str">
        <f>_xlfn.XLOOKUP('orders '!C900,customers!$A$1:$A$1001,customers!$G$1:$G$1001,,0)</f>
        <v>United States</v>
      </c>
      <c r="I900" t="str">
        <f>INDEX(products!$A$1:$G$49,MATCH('orders '!$D900,products!$A$1:$A$49,0),MATCH('orders '!I$1,products!$A$1:$G$1,0))</f>
        <v>Rob</v>
      </c>
      <c r="J900" t="str">
        <f>INDEX(products!$A$1:$G$49,MATCH('orders '!$D900,products!$A$1:$A$49,0),MATCH('orders '!J$1,products!$A$1:$G$1,0))</f>
        <v>L</v>
      </c>
      <c r="K900" s="6">
        <f>INDEX(products!$A$1:$G$49,MATCH('orders '!$D900,products!$A$1:$A$49,0),MATCH('orders '!K$1,products!$A$1:$G$1,0))</f>
        <v>0.5</v>
      </c>
      <c r="L900" s="8">
        <f>INDEX(products!$A$1:$G$49,MATCH('orders '!$D900,products!$A$1:$A$49,0),MATCH('orders '!L$1,products!$A$1:$G$1,0))</f>
        <v>7.169999999999999</v>
      </c>
      <c r="M900" s="8">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IF(_xlfn.XLOOKUP('orders '!C901,customers!$A$1:$A$1001,customers!$C$1:$C$1001,,0)=0,"",_xlfn.XLOOKUP('orders '!C901,customers!$A$1:$A$1001,customers!$C$1:$C$1001,,0))</f>
        <v/>
      </c>
      <c r="H901" s="2" t="str">
        <f>_xlfn.XLOOKUP('orders '!C901,customers!$A$1:$A$1001,customers!$G$1:$G$1001,,0)</f>
        <v>United States</v>
      </c>
      <c r="I901" t="str">
        <f>INDEX(products!$A$1:$G$49,MATCH('orders '!$D901,products!$A$1:$A$49,0),MATCH('orders '!I$1,products!$A$1:$G$1,0))</f>
        <v>Lib</v>
      </c>
      <c r="J901" t="str">
        <f>INDEX(products!$A$1:$G$49,MATCH('orders '!$D901,products!$A$1:$A$49,0),MATCH('orders '!J$1,products!$A$1:$G$1,0))</f>
        <v>M</v>
      </c>
      <c r="K901" s="6">
        <f>INDEX(products!$A$1:$G$49,MATCH('orders '!$D901,products!$A$1:$A$49,0),MATCH('orders '!K$1,products!$A$1:$G$1,0))</f>
        <v>1</v>
      </c>
      <c r="L901" s="8">
        <f>INDEX(products!$A$1:$G$49,MATCH('orders '!$D901,products!$A$1:$A$49,0),MATCH('orders '!L$1,products!$A$1:$G$1,0))</f>
        <v>14.55</v>
      </c>
      <c r="M901" s="8">
        <f t="shared" si="42"/>
        <v>72.75</v>
      </c>
      <c r="N901" t="str">
        <f t="shared" si="43"/>
        <v>Liberica</v>
      </c>
      <c r="O901" t="str">
        <f t="shared" si="44"/>
        <v>Medium</v>
      </c>
      <c r="P901" t="str">
        <f>_xlfn.XLOOKUP(Table1[[#This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IF(_xlfn.XLOOKUP('orders '!C902,customers!$A$1:$A$1001,customers!$C$1:$C$1001,,0)=0,"",_xlfn.XLOOKUP('orders '!C902,customers!$A$1:$A$1001,customers!$C$1:$C$1001,,0))</f>
        <v/>
      </c>
      <c r="H902" s="2" t="str">
        <f>_xlfn.XLOOKUP('orders '!C902,customers!$A$1:$A$1001,customers!$G$1:$G$1001,,0)</f>
        <v>Ireland</v>
      </c>
      <c r="I902" t="str">
        <f>INDEX(products!$A$1:$G$49,MATCH('orders '!$D902,products!$A$1:$A$49,0),MATCH('orders '!I$1,products!$A$1:$G$1,0))</f>
        <v>Lib</v>
      </c>
      <c r="J902" t="str">
        <f>INDEX(products!$A$1:$G$49,MATCH('orders '!$D902,products!$A$1:$A$49,0),MATCH('orders '!J$1,products!$A$1:$G$1,0))</f>
        <v>L</v>
      </c>
      <c r="K902" s="6">
        <f>INDEX(products!$A$1:$G$49,MATCH('orders '!$D902,products!$A$1:$A$49,0),MATCH('orders '!K$1,products!$A$1:$G$1,0))</f>
        <v>1</v>
      </c>
      <c r="L902" s="8">
        <f>INDEX(products!$A$1:$G$49,MATCH('orders '!$D902,products!$A$1:$A$49,0),MATCH('orders '!L$1,products!$A$1:$G$1,0))</f>
        <v>15.85</v>
      </c>
      <c r="M902" s="8">
        <f t="shared" si="42"/>
        <v>47.55</v>
      </c>
      <c r="N902" t="str">
        <f t="shared" si="43"/>
        <v>Liberica</v>
      </c>
      <c r="O902" t="str">
        <f t="shared" si="44"/>
        <v>Light</v>
      </c>
      <c r="P902" t="str">
        <f>_xlfn.XLOOKUP(Table1[[#This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IF(_xlfn.XLOOKUP('orders '!C903,customers!$A$1:$A$1001,customers!$C$1:$C$1001,,0)=0,"",_xlfn.XLOOKUP('orders '!C903,customers!$A$1:$A$1001,customers!$C$1:$C$1001,,0))</f>
        <v>djevonp1@ibm.com</v>
      </c>
      <c r="H903" s="2" t="str">
        <f>_xlfn.XLOOKUP('orders '!C903,customers!$A$1:$A$1001,customers!$G$1:$G$1001,,0)</f>
        <v>United States</v>
      </c>
      <c r="I903" t="str">
        <f>INDEX(products!$A$1:$G$49,MATCH('orders '!$D903,products!$A$1:$A$49,0),MATCH('orders '!I$1,products!$A$1:$G$1,0))</f>
        <v>Rob</v>
      </c>
      <c r="J903" t="str">
        <f>INDEX(products!$A$1:$G$49,MATCH('orders '!$D903,products!$A$1:$A$49,0),MATCH('orders '!J$1,products!$A$1:$G$1,0))</f>
        <v>L</v>
      </c>
      <c r="K903" s="6">
        <f>INDEX(products!$A$1:$G$49,MATCH('orders '!$D903,products!$A$1:$A$49,0),MATCH('orders '!K$1,products!$A$1:$G$1,0))</f>
        <v>0.2</v>
      </c>
      <c r="L903" s="8">
        <f>INDEX(products!$A$1:$G$49,MATCH('orders '!$D903,products!$A$1:$A$49,0),MATCH('orders '!L$1,products!$A$1:$G$1,0))</f>
        <v>3.5849999999999995</v>
      </c>
      <c r="M903" s="8">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IF(_xlfn.XLOOKUP('orders '!C904,customers!$A$1:$A$1001,customers!$C$1:$C$1001,,0)=0,"",_xlfn.XLOOKUP('orders '!C904,customers!$A$1:$A$1001,customers!$C$1:$C$1001,,0))</f>
        <v>hrannerp2@omniture.com</v>
      </c>
      <c r="H904" s="2" t="str">
        <f>_xlfn.XLOOKUP('orders '!C904,customers!$A$1:$A$1001,customers!$G$1:$G$1001,,0)</f>
        <v>United States</v>
      </c>
      <c r="I904" t="str">
        <f>INDEX(products!$A$1:$G$49,MATCH('orders '!$D904,products!$A$1:$A$49,0),MATCH('orders '!I$1,products!$A$1:$G$1,0))</f>
        <v>Exc</v>
      </c>
      <c r="J904" t="str">
        <f>INDEX(products!$A$1:$G$49,MATCH('orders '!$D904,products!$A$1:$A$49,0),MATCH('orders '!J$1,products!$A$1:$G$1,0))</f>
        <v>M</v>
      </c>
      <c r="K904" s="6">
        <f>INDEX(products!$A$1:$G$49,MATCH('orders '!$D904,products!$A$1:$A$49,0),MATCH('orders '!K$1,products!$A$1:$G$1,0))</f>
        <v>2.5</v>
      </c>
      <c r="L904" s="8">
        <f>INDEX(products!$A$1:$G$49,MATCH('orders '!$D904,products!$A$1:$A$49,0),MATCH('orders '!L$1,products!$A$1:$G$1,0))</f>
        <v>31.624999999999996</v>
      </c>
      <c r="M904" s="8">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IF(_xlfn.XLOOKUP('orders '!C905,customers!$A$1:$A$1001,customers!$C$1:$C$1001,,0)=0,"",_xlfn.XLOOKUP('orders '!C905,customers!$A$1:$A$1001,customers!$C$1:$C$1001,,0))</f>
        <v>bimriep3@addtoany.com</v>
      </c>
      <c r="H905" s="2" t="str">
        <f>_xlfn.XLOOKUP('orders '!C905,customers!$A$1:$A$1001,customers!$G$1:$G$1001,,0)</f>
        <v>United States</v>
      </c>
      <c r="I905" t="str">
        <f>INDEX(products!$A$1:$G$49,MATCH('orders '!$D905,products!$A$1:$A$49,0),MATCH('orders '!I$1,products!$A$1:$G$1,0))</f>
        <v>Lib</v>
      </c>
      <c r="J905" t="str">
        <f>INDEX(products!$A$1:$G$49,MATCH('orders '!$D905,products!$A$1:$A$49,0),MATCH('orders '!J$1,products!$A$1:$G$1,0))</f>
        <v>M</v>
      </c>
      <c r="K905" s="6">
        <f>INDEX(products!$A$1:$G$49,MATCH('orders '!$D905,products!$A$1:$A$49,0),MATCH('orders '!K$1,products!$A$1:$G$1,0))</f>
        <v>0.5</v>
      </c>
      <c r="L905" s="8">
        <f>INDEX(products!$A$1:$G$49,MATCH('orders '!$D905,products!$A$1:$A$49,0),MATCH('orders '!L$1,products!$A$1:$G$1,0))</f>
        <v>8.73</v>
      </c>
      <c r="M905" s="8">
        <f t="shared" si="42"/>
        <v>17.46</v>
      </c>
      <c r="N905" t="str">
        <f t="shared" si="43"/>
        <v>Liberica</v>
      </c>
      <c r="O905" t="str">
        <f t="shared" si="44"/>
        <v>Medium</v>
      </c>
      <c r="P905" t="str">
        <f>_xlfn.XLOOKUP(Table1[[#This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IF(_xlfn.XLOOKUP('orders '!C906,customers!$A$1:$A$1001,customers!$C$1:$C$1001,,0)=0,"",_xlfn.XLOOKUP('orders '!C906,customers!$A$1:$A$1001,customers!$C$1:$C$1001,,0))</f>
        <v>dsopperp4@eventbrite.com</v>
      </c>
      <c r="H906" s="2" t="str">
        <f>_xlfn.XLOOKUP('orders '!C906,customers!$A$1:$A$1001,customers!$G$1:$G$1001,,0)</f>
        <v>United States</v>
      </c>
      <c r="I906" t="str">
        <f>INDEX(products!$A$1:$G$49,MATCH('orders '!$D906,products!$A$1:$A$49,0),MATCH('orders '!I$1,products!$A$1:$G$1,0))</f>
        <v>Ara</v>
      </c>
      <c r="J906" t="str">
        <f>INDEX(products!$A$1:$G$49,MATCH('orders '!$D906,products!$A$1:$A$49,0),MATCH('orders '!J$1,products!$A$1:$G$1,0))</f>
        <v>L</v>
      </c>
      <c r="K906" s="6">
        <f>INDEX(products!$A$1:$G$49,MATCH('orders '!$D906,products!$A$1:$A$49,0),MATCH('orders '!K$1,products!$A$1:$G$1,0))</f>
        <v>2.5</v>
      </c>
      <c r="L906" s="8">
        <f>INDEX(products!$A$1:$G$49,MATCH('orders '!$D906,products!$A$1:$A$49,0),MATCH('orders '!L$1,products!$A$1:$G$1,0))</f>
        <v>29.784999999999997</v>
      </c>
      <c r="M906" s="8">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IF(_xlfn.XLOOKUP('orders '!C907,customers!$A$1:$A$1001,customers!$C$1:$C$1001,,0)=0,"",_xlfn.XLOOKUP('orders '!C907,customers!$A$1:$A$1001,customers!$C$1:$C$1001,,0))</f>
        <v/>
      </c>
      <c r="H907" s="2" t="str">
        <f>_xlfn.XLOOKUP('orders '!C907,customers!$A$1:$A$1001,customers!$G$1:$G$1001,,0)</f>
        <v>United States</v>
      </c>
      <c r="I907" t="str">
        <f>INDEX(products!$A$1:$G$49,MATCH('orders '!$D907,products!$A$1:$A$49,0),MATCH('orders '!I$1,products!$A$1:$G$1,0))</f>
        <v>Ara</v>
      </c>
      <c r="J907" t="str">
        <f>INDEX(products!$A$1:$G$49,MATCH('orders '!$D907,products!$A$1:$A$49,0),MATCH('orders '!J$1,products!$A$1:$G$1,0))</f>
        <v>M</v>
      </c>
      <c r="K907" s="6">
        <f>INDEX(products!$A$1:$G$49,MATCH('orders '!$D907,products!$A$1:$A$49,0),MATCH('orders '!K$1,products!$A$1:$G$1,0))</f>
        <v>0.5</v>
      </c>
      <c r="L907" s="8">
        <f>INDEX(products!$A$1:$G$49,MATCH('orders '!$D907,products!$A$1:$A$49,0),MATCH('orders '!L$1,products!$A$1:$G$1,0))</f>
        <v>6.75</v>
      </c>
      <c r="M907" s="8">
        <f t="shared" si="42"/>
        <v>40.5</v>
      </c>
      <c r="N907" t="str">
        <f t="shared" si="43"/>
        <v>Arabica</v>
      </c>
      <c r="O907" t="str">
        <f t="shared" si="44"/>
        <v>Medium</v>
      </c>
      <c r="P907" t="str">
        <f>_xlfn.XLOOKUP(Table1[[#This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IF(_xlfn.XLOOKUP('orders '!C908,customers!$A$1:$A$1001,customers!$C$1:$C$1001,,0)=0,"",_xlfn.XLOOKUP('orders '!C908,customers!$A$1:$A$1001,customers!$C$1:$C$1001,,0))</f>
        <v>lledgleyp6@de.vu</v>
      </c>
      <c r="H908" s="2" t="str">
        <f>_xlfn.XLOOKUP('orders '!C908,customers!$A$1:$A$1001,customers!$G$1:$G$1001,,0)</f>
        <v>United States</v>
      </c>
      <c r="I908" t="str">
        <f>INDEX(products!$A$1:$G$49,MATCH('orders '!$D908,products!$A$1:$A$49,0),MATCH('orders '!I$1,products!$A$1:$G$1,0))</f>
        <v>Ara</v>
      </c>
      <c r="J908" t="str">
        <f>INDEX(products!$A$1:$G$49,MATCH('orders '!$D908,products!$A$1:$A$49,0),MATCH('orders '!J$1,products!$A$1:$G$1,0))</f>
        <v>M</v>
      </c>
      <c r="K908" s="6">
        <f>INDEX(products!$A$1:$G$49,MATCH('orders '!$D908,products!$A$1:$A$49,0),MATCH('orders '!K$1,products!$A$1:$G$1,0))</f>
        <v>0.5</v>
      </c>
      <c r="L908" s="8">
        <f>INDEX(products!$A$1:$G$49,MATCH('orders '!$D908,products!$A$1:$A$49,0),MATCH('orders '!L$1,products!$A$1:$G$1,0))</f>
        <v>6.75</v>
      </c>
      <c r="M908" s="8">
        <f t="shared" si="42"/>
        <v>27</v>
      </c>
      <c r="N908" t="str">
        <f t="shared" si="43"/>
        <v>Arabica</v>
      </c>
      <c r="O908" t="str">
        <f t="shared" si="44"/>
        <v>Medium</v>
      </c>
      <c r="P908" t="str">
        <f>_xlfn.XLOOKUP(Table1[[#This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IF(_xlfn.XLOOKUP('orders '!C909,customers!$A$1:$A$1001,customers!$C$1:$C$1001,,0)=0,"",_xlfn.XLOOKUP('orders '!C909,customers!$A$1:$A$1001,customers!$C$1:$C$1001,,0))</f>
        <v>tmenaryp7@phoca.cz</v>
      </c>
      <c r="H909" s="2" t="str">
        <f>_xlfn.XLOOKUP('orders '!C909,customers!$A$1:$A$1001,customers!$G$1:$G$1001,,0)</f>
        <v>United States</v>
      </c>
      <c r="I909" t="str">
        <f>INDEX(products!$A$1:$G$49,MATCH('orders '!$D909,products!$A$1:$A$49,0),MATCH('orders '!I$1,products!$A$1:$G$1,0))</f>
        <v>Lib</v>
      </c>
      <c r="J909" t="str">
        <f>INDEX(products!$A$1:$G$49,MATCH('orders '!$D909,products!$A$1:$A$49,0),MATCH('orders '!J$1,products!$A$1:$G$1,0))</f>
        <v>D</v>
      </c>
      <c r="K909" s="6">
        <f>INDEX(products!$A$1:$G$49,MATCH('orders '!$D909,products!$A$1:$A$49,0),MATCH('orders '!K$1,products!$A$1:$G$1,0))</f>
        <v>1</v>
      </c>
      <c r="L909" s="8">
        <f>INDEX(products!$A$1:$G$49,MATCH('orders '!$D909,products!$A$1:$A$49,0),MATCH('orders '!L$1,products!$A$1:$G$1,0))</f>
        <v>12.95</v>
      </c>
      <c r="M909" s="8">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IF(_xlfn.XLOOKUP('orders '!C910,customers!$A$1:$A$1001,customers!$C$1:$C$1001,,0)=0,"",_xlfn.XLOOKUP('orders '!C910,customers!$A$1:$A$1001,customers!$C$1:$C$1001,,0))</f>
        <v>gciccottip8@so-net.ne.jp</v>
      </c>
      <c r="H910" s="2" t="str">
        <f>_xlfn.XLOOKUP('orders '!C910,customers!$A$1:$A$1001,customers!$G$1:$G$1001,,0)</f>
        <v>United States</v>
      </c>
      <c r="I910" t="str">
        <f>INDEX(products!$A$1:$G$49,MATCH('orders '!$D910,products!$A$1:$A$49,0),MATCH('orders '!I$1,products!$A$1:$G$1,0))</f>
        <v>Rob</v>
      </c>
      <c r="J910" t="str">
        <f>INDEX(products!$A$1:$G$49,MATCH('orders '!$D910,products!$A$1:$A$49,0),MATCH('orders '!J$1,products!$A$1:$G$1,0))</f>
        <v>L</v>
      </c>
      <c r="K910" s="6">
        <f>INDEX(products!$A$1:$G$49,MATCH('orders '!$D910,products!$A$1:$A$49,0),MATCH('orders '!K$1,products!$A$1:$G$1,0))</f>
        <v>1</v>
      </c>
      <c r="L910" s="8">
        <f>INDEX(products!$A$1:$G$49,MATCH('orders '!$D910,products!$A$1:$A$49,0),MATCH('orders '!L$1,products!$A$1:$G$1,0))</f>
        <v>11.95</v>
      </c>
      <c r="M910" s="8">
        <f t="shared" si="42"/>
        <v>59.75</v>
      </c>
      <c r="N910" t="str">
        <f t="shared" si="43"/>
        <v>Robusta</v>
      </c>
      <c r="O910" t="str">
        <f t="shared" si="44"/>
        <v>Light</v>
      </c>
      <c r="P910" t="str">
        <f>_xlfn.XLOOKUP(Table1[[#This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IF(_xlfn.XLOOKUP('orders '!C911,customers!$A$1:$A$1001,customers!$C$1:$C$1001,,0)=0,"",_xlfn.XLOOKUP('orders '!C911,customers!$A$1:$A$1001,customers!$C$1:$C$1001,,0))</f>
        <v/>
      </c>
      <c r="H911" s="2" t="str">
        <f>_xlfn.XLOOKUP('orders '!C911,customers!$A$1:$A$1001,customers!$G$1:$G$1001,,0)</f>
        <v>United States</v>
      </c>
      <c r="I911" t="str">
        <f>INDEX(products!$A$1:$G$49,MATCH('orders '!$D911,products!$A$1:$A$49,0),MATCH('orders '!I$1,products!$A$1:$G$1,0))</f>
        <v>Rob</v>
      </c>
      <c r="J911" t="str">
        <f>INDEX(products!$A$1:$G$49,MATCH('orders '!$D911,products!$A$1:$A$49,0),MATCH('orders '!J$1,products!$A$1:$G$1,0))</f>
        <v>L</v>
      </c>
      <c r="K911" s="6">
        <f>INDEX(products!$A$1:$G$49,MATCH('orders '!$D911,products!$A$1:$A$49,0),MATCH('orders '!K$1,products!$A$1:$G$1,0))</f>
        <v>0.2</v>
      </c>
      <c r="L911" s="8">
        <f>INDEX(products!$A$1:$G$49,MATCH('orders '!$D911,products!$A$1:$A$49,0),MATCH('orders '!L$1,products!$A$1:$G$1,0))</f>
        <v>3.5849999999999995</v>
      </c>
      <c r="M911" s="8">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IF(_xlfn.XLOOKUP('orders '!C912,customers!$A$1:$A$1001,customers!$C$1:$C$1001,,0)=0,"",_xlfn.XLOOKUP('orders '!C912,customers!$A$1:$A$1001,customers!$C$1:$C$1001,,0))</f>
        <v>wjallinpa@pcworld.com</v>
      </c>
      <c r="H912" s="2" t="str">
        <f>_xlfn.XLOOKUP('orders '!C912,customers!$A$1:$A$1001,customers!$G$1:$G$1001,,0)</f>
        <v>United States</v>
      </c>
      <c r="I912" t="str">
        <f>INDEX(products!$A$1:$G$49,MATCH('orders '!$D912,products!$A$1:$A$49,0),MATCH('orders '!I$1,products!$A$1:$G$1,0))</f>
        <v>Ara</v>
      </c>
      <c r="J912" t="str">
        <f>INDEX(products!$A$1:$G$49,MATCH('orders '!$D912,products!$A$1:$A$49,0),MATCH('orders '!J$1,products!$A$1:$G$1,0))</f>
        <v>D</v>
      </c>
      <c r="K912" s="6">
        <f>INDEX(products!$A$1:$G$49,MATCH('orders '!$D912,products!$A$1:$A$49,0),MATCH('orders '!K$1,products!$A$1:$G$1,0))</f>
        <v>2.5</v>
      </c>
      <c r="L912" s="8">
        <f>INDEX(products!$A$1:$G$49,MATCH('orders '!$D912,products!$A$1:$A$49,0),MATCH('orders '!L$1,products!$A$1:$G$1,0))</f>
        <v>22.884999999999998</v>
      </c>
      <c r="M912" s="8">
        <f t="shared" si="42"/>
        <v>91.539999999999992</v>
      </c>
      <c r="N912" t="str">
        <f t="shared" si="43"/>
        <v>Arabica</v>
      </c>
      <c r="O912" t="str">
        <f t="shared" si="44"/>
        <v>Dark</v>
      </c>
      <c r="P912" t="str">
        <f>_xlfn.XLOOKUP(Table1[[#This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IF(_xlfn.XLOOKUP('orders '!C913,customers!$A$1:$A$1001,customers!$C$1:$C$1001,,0)=0,"",_xlfn.XLOOKUP('orders '!C913,customers!$A$1:$A$1001,customers!$C$1:$C$1001,,0))</f>
        <v>mbogeypb@thetimes.co.uk</v>
      </c>
      <c r="H913" s="2" t="str">
        <f>_xlfn.XLOOKUP('orders '!C913,customers!$A$1:$A$1001,customers!$G$1:$G$1001,,0)</f>
        <v>United States</v>
      </c>
      <c r="I913" t="str">
        <f>INDEX(products!$A$1:$G$49,MATCH('orders '!$D913,products!$A$1:$A$49,0),MATCH('orders '!I$1,products!$A$1:$G$1,0))</f>
        <v>Ara</v>
      </c>
      <c r="J913" t="str">
        <f>INDEX(products!$A$1:$G$49,MATCH('orders '!$D913,products!$A$1:$A$49,0),MATCH('orders '!J$1,products!$A$1:$G$1,0))</f>
        <v>M</v>
      </c>
      <c r="K913" s="6">
        <f>INDEX(products!$A$1:$G$49,MATCH('orders '!$D913,products!$A$1:$A$49,0),MATCH('orders '!K$1,products!$A$1:$G$1,0))</f>
        <v>1</v>
      </c>
      <c r="L913" s="8">
        <f>INDEX(products!$A$1:$G$49,MATCH('orders '!$D913,products!$A$1:$A$49,0),MATCH('orders '!L$1,products!$A$1:$G$1,0))</f>
        <v>11.25</v>
      </c>
      <c r="M913" s="8">
        <f t="shared" si="42"/>
        <v>45</v>
      </c>
      <c r="N913" t="str">
        <f t="shared" si="43"/>
        <v>Arabica</v>
      </c>
      <c r="O913" t="str">
        <f t="shared" si="44"/>
        <v>Medium</v>
      </c>
      <c r="P913" t="str">
        <f>_xlfn.XLOOKUP(Table1[[#This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IF(_xlfn.XLOOKUP('orders '!C914,customers!$A$1:$A$1001,customers!$C$1:$C$1001,,0)=0,"",_xlfn.XLOOKUP('orders '!C914,customers!$A$1:$A$1001,customers!$C$1:$C$1001,,0))</f>
        <v/>
      </c>
      <c r="H914" s="2" t="str">
        <f>_xlfn.XLOOKUP('orders '!C914,customers!$A$1:$A$1001,customers!$G$1:$G$1001,,0)</f>
        <v>United States</v>
      </c>
      <c r="I914" t="str">
        <f>INDEX(products!$A$1:$G$49,MATCH('orders '!$D914,products!$A$1:$A$49,0),MATCH('orders '!I$1,products!$A$1:$G$1,0))</f>
        <v>Rob</v>
      </c>
      <c r="J914" t="str">
        <f>INDEX(products!$A$1:$G$49,MATCH('orders '!$D914,products!$A$1:$A$49,0),MATCH('orders '!J$1,products!$A$1:$G$1,0))</f>
        <v>M</v>
      </c>
      <c r="K914" s="6">
        <f>INDEX(products!$A$1:$G$49,MATCH('orders '!$D914,products!$A$1:$A$49,0),MATCH('orders '!K$1,products!$A$1:$G$1,0))</f>
        <v>2.5</v>
      </c>
      <c r="L914" s="8">
        <f>INDEX(products!$A$1:$G$49,MATCH('orders '!$D914,products!$A$1:$A$49,0),MATCH('orders '!L$1,products!$A$1:$G$1,0))</f>
        <v>22.884999999999998</v>
      </c>
      <c r="M914" s="8">
        <f t="shared" si="42"/>
        <v>137.31</v>
      </c>
      <c r="N914" t="str">
        <f t="shared" si="43"/>
        <v>Robusta</v>
      </c>
      <c r="O914" t="str">
        <f t="shared" si="44"/>
        <v>Medium</v>
      </c>
      <c r="P914" t="str">
        <f>_xlfn.XLOOKUP(Table1[[#This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IF(_xlfn.XLOOKUP('orders '!C915,customers!$A$1:$A$1001,customers!$C$1:$C$1001,,0)=0,"",_xlfn.XLOOKUP('orders '!C915,customers!$A$1:$A$1001,customers!$C$1:$C$1001,,0))</f>
        <v>mcobbledickpd@ucsd.edu</v>
      </c>
      <c r="H915" s="2" t="str">
        <f>_xlfn.XLOOKUP('orders '!C915,customers!$A$1:$A$1001,customers!$G$1:$G$1001,,0)</f>
        <v>United States</v>
      </c>
      <c r="I915" t="str">
        <f>INDEX(products!$A$1:$G$49,MATCH('orders '!$D915,products!$A$1:$A$49,0),MATCH('orders '!I$1,products!$A$1:$G$1,0))</f>
        <v>Ara</v>
      </c>
      <c r="J915" t="str">
        <f>INDEX(products!$A$1:$G$49,MATCH('orders '!$D915,products!$A$1:$A$49,0),MATCH('orders '!J$1,products!$A$1:$G$1,0))</f>
        <v>M</v>
      </c>
      <c r="K915" s="6">
        <f>INDEX(products!$A$1:$G$49,MATCH('orders '!$D915,products!$A$1:$A$49,0),MATCH('orders '!K$1,products!$A$1:$G$1,0))</f>
        <v>0.5</v>
      </c>
      <c r="L915" s="8">
        <f>INDEX(products!$A$1:$G$49,MATCH('orders '!$D915,products!$A$1:$A$49,0),MATCH('orders '!L$1,products!$A$1:$G$1,0))</f>
        <v>6.75</v>
      </c>
      <c r="M915" s="8">
        <f t="shared" si="42"/>
        <v>6.75</v>
      </c>
      <c r="N915" t="str">
        <f t="shared" si="43"/>
        <v>Arabica</v>
      </c>
      <c r="O915" t="str">
        <f t="shared" si="44"/>
        <v>Medium</v>
      </c>
      <c r="P915" t="str">
        <f>_xlfn.XLOOKUP(Table1[[#This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IF(_xlfn.XLOOKUP('orders '!C916,customers!$A$1:$A$1001,customers!$C$1:$C$1001,,0)=0,"",_xlfn.XLOOKUP('orders '!C916,customers!$A$1:$A$1001,customers!$C$1:$C$1001,,0))</f>
        <v>alewrype@whitehouse.gov</v>
      </c>
      <c r="H916" s="2" t="str">
        <f>_xlfn.XLOOKUP('orders '!C916,customers!$A$1:$A$1001,customers!$G$1:$G$1001,,0)</f>
        <v>United States</v>
      </c>
      <c r="I916" t="str">
        <f>INDEX(products!$A$1:$G$49,MATCH('orders '!$D916,products!$A$1:$A$49,0),MATCH('orders '!I$1,products!$A$1:$G$1,0))</f>
        <v>Ara</v>
      </c>
      <c r="J916" t="str">
        <f>INDEX(products!$A$1:$G$49,MATCH('orders '!$D916,products!$A$1:$A$49,0),MATCH('orders '!J$1,products!$A$1:$G$1,0))</f>
        <v>M</v>
      </c>
      <c r="K916" s="6">
        <f>INDEX(products!$A$1:$G$49,MATCH('orders '!$D916,products!$A$1:$A$49,0),MATCH('orders '!K$1,products!$A$1:$G$1,0))</f>
        <v>1</v>
      </c>
      <c r="L916" s="8">
        <f>INDEX(products!$A$1:$G$49,MATCH('orders '!$D916,products!$A$1:$A$49,0),MATCH('orders '!L$1,products!$A$1:$G$1,0))</f>
        <v>11.25</v>
      </c>
      <c r="M916" s="8">
        <f t="shared" si="42"/>
        <v>45</v>
      </c>
      <c r="N916" t="str">
        <f t="shared" si="43"/>
        <v>Arabica</v>
      </c>
      <c r="O916" t="str">
        <f t="shared" si="44"/>
        <v>Medium</v>
      </c>
      <c r="P916" t="str">
        <f>_xlfn.XLOOKUP(Table1[[#This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IF(_xlfn.XLOOKUP('orders '!C917,customers!$A$1:$A$1001,customers!$C$1:$C$1001,,0)=0,"",_xlfn.XLOOKUP('orders '!C917,customers!$A$1:$A$1001,customers!$C$1:$C$1001,,0))</f>
        <v>ihesselpf@ox.ac.uk</v>
      </c>
      <c r="H917" s="2" t="str">
        <f>_xlfn.XLOOKUP('orders '!C917,customers!$A$1:$A$1001,customers!$G$1:$G$1001,,0)</f>
        <v>United States</v>
      </c>
      <c r="I917" t="str">
        <f>INDEX(products!$A$1:$G$49,MATCH('orders '!$D917,products!$A$1:$A$49,0),MATCH('orders '!I$1,products!$A$1:$G$1,0))</f>
        <v>Exc</v>
      </c>
      <c r="J917" t="str">
        <f>INDEX(products!$A$1:$G$49,MATCH('orders '!$D917,products!$A$1:$A$49,0),MATCH('orders '!J$1,products!$A$1:$G$1,0))</f>
        <v>D</v>
      </c>
      <c r="K917" s="6">
        <f>INDEX(products!$A$1:$G$49,MATCH('orders '!$D917,products!$A$1:$A$49,0),MATCH('orders '!K$1,products!$A$1:$G$1,0))</f>
        <v>2.5</v>
      </c>
      <c r="L917" s="8">
        <f>INDEX(products!$A$1:$G$49,MATCH('orders '!$D917,products!$A$1:$A$49,0),MATCH('orders '!L$1,products!$A$1:$G$1,0))</f>
        <v>27.945</v>
      </c>
      <c r="M917" s="8">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IF(_xlfn.XLOOKUP('orders '!C918,customers!$A$1:$A$1001,customers!$C$1:$C$1001,,0)=0,"",_xlfn.XLOOKUP('orders '!C918,customers!$A$1:$A$1001,customers!$C$1:$C$1001,,0))</f>
        <v/>
      </c>
      <c r="H918" s="2" t="str">
        <f>_xlfn.XLOOKUP('orders '!C918,customers!$A$1:$A$1001,customers!$G$1:$G$1001,,0)</f>
        <v>Ireland</v>
      </c>
      <c r="I918" t="str">
        <f>INDEX(products!$A$1:$G$49,MATCH('orders '!$D918,products!$A$1:$A$49,0),MATCH('orders '!I$1,products!$A$1:$G$1,0))</f>
        <v>Exc</v>
      </c>
      <c r="J918" t="str">
        <f>INDEX(products!$A$1:$G$49,MATCH('orders '!$D918,products!$A$1:$A$49,0),MATCH('orders '!J$1,products!$A$1:$G$1,0))</f>
        <v>D</v>
      </c>
      <c r="K918" s="6">
        <f>INDEX(products!$A$1:$G$49,MATCH('orders '!$D918,products!$A$1:$A$49,0),MATCH('orders '!K$1,products!$A$1:$G$1,0))</f>
        <v>0.2</v>
      </c>
      <c r="L918" s="8">
        <f>INDEX(products!$A$1:$G$49,MATCH('orders '!$D918,products!$A$1:$A$49,0),MATCH('orders '!L$1,products!$A$1:$G$1,0))</f>
        <v>3.645</v>
      </c>
      <c r="M918" s="8">
        <f t="shared" si="42"/>
        <v>3.645</v>
      </c>
      <c r="N918" t="str">
        <f t="shared" si="43"/>
        <v>Excelsa</v>
      </c>
      <c r="O918" t="str">
        <f t="shared" si="44"/>
        <v>Dark</v>
      </c>
      <c r="P918" t="str">
        <f>_xlfn.XLOOKUP(Table1[[#This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IF(_xlfn.XLOOKUP('orders '!C919,customers!$A$1:$A$1001,customers!$C$1:$C$1001,,0)=0,"",_xlfn.XLOOKUP('orders '!C919,customers!$A$1:$A$1001,customers!$C$1:$C$1001,,0))</f>
        <v>csorrellph@amazon.com</v>
      </c>
      <c r="H919" s="2" t="str">
        <f>_xlfn.XLOOKUP('orders '!C919,customers!$A$1:$A$1001,customers!$G$1:$G$1001,,0)</f>
        <v>United Kingdom</v>
      </c>
      <c r="I919" t="str">
        <f>INDEX(products!$A$1:$G$49,MATCH('orders '!$D919,products!$A$1:$A$49,0),MATCH('orders '!I$1,products!$A$1:$G$1,0))</f>
        <v>Ara</v>
      </c>
      <c r="J919" t="str">
        <f>INDEX(products!$A$1:$G$49,MATCH('orders '!$D919,products!$A$1:$A$49,0),MATCH('orders '!J$1,products!$A$1:$G$1,0))</f>
        <v>M</v>
      </c>
      <c r="K919" s="6">
        <f>INDEX(products!$A$1:$G$49,MATCH('orders '!$D919,products!$A$1:$A$49,0),MATCH('orders '!K$1,products!$A$1:$G$1,0))</f>
        <v>0.5</v>
      </c>
      <c r="L919" s="8">
        <f>INDEX(products!$A$1:$G$49,MATCH('orders '!$D919,products!$A$1:$A$49,0),MATCH('orders '!L$1,products!$A$1:$G$1,0))</f>
        <v>6.75</v>
      </c>
      <c r="M919" s="8">
        <f t="shared" si="42"/>
        <v>6.75</v>
      </c>
      <c r="N919" t="str">
        <f t="shared" si="43"/>
        <v>Arabica</v>
      </c>
      <c r="O919" t="str">
        <f t="shared" si="44"/>
        <v>Medium</v>
      </c>
      <c r="P919" t="str">
        <f>_xlfn.XLOOKUP(Table1[[#This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IF(_xlfn.XLOOKUP('orders '!C920,customers!$A$1:$A$1001,customers!$C$1:$C$1001,,0)=0,"",_xlfn.XLOOKUP('orders '!C920,customers!$A$1:$A$1001,customers!$C$1:$C$1001,,0))</f>
        <v>csorrellph@amazon.com</v>
      </c>
      <c r="H920" s="2" t="str">
        <f>_xlfn.XLOOKUP('orders '!C920,customers!$A$1:$A$1001,customers!$G$1:$G$1001,,0)</f>
        <v>United Kingdom</v>
      </c>
      <c r="I920" t="str">
        <f>INDEX(products!$A$1:$G$49,MATCH('orders '!$D920,products!$A$1:$A$49,0),MATCH('orders '!I$1,products!$A$1:$G$1,0))</f>
        <v>Exc</v>
      </c>
      <c r="J920" t="str">
        <f>INDEX(products!$A$1:$G$49,MATCH('orders '!$D920,products!$A$1:$A$49,0),MATCH('orders '!J$1,products!$A$1:$G$1,0))</f>
        <v>D</v>
      </c>
      <c r="K920" s="6">
        <f>INDEX(products!$A$1:$G$49,MATCH('orders '!$D920,products!$A$1:$A$49,0),MATCH('orders '!K$1,products!$A$1:$G$1,0))</f>
        <v>0.5</v>
      </c>
      <c r="L920" s="8">
        <f>INDEX(products!$A$1:$G$49,MATCH('orders '!$D920,products!$A$1:$A$49,0),MATCH('orders '!L$1,products!$A$1:$G$1,0))</f>
        <v>7.29</v>
      </c>
      <c r="M920" s="8">
        <f t="shared" si="42"/>
        <v>21.87</v>
      </c>
      <c r="N920" t="str">
        <f t="shared" si="43"/>
        <v>Excelsa</v>
      </c>
      <c r="O920" t="str">
        <f t="shared" si="44"/>
        <v>Dark</v>
      </c>
      <c r="P920" t="str">
        <f>_xlfn.XLOOKUP(Table1[[#This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IF(_xlfn.XLOOKUP('orders '!C921,customers!$A$1:$A$1001,customers!$C$1:$C$1001,,0)=0,"",_xlfn.XLOOKUP('orders '!C921,customers!$A$1:$A$1001,customers!$C$1:$C$1001,,0))</f>
        <v>qheavysidepj@unc.edu</v>
      </c>
      <c r="H921" s="2" t="str">
        <f>_xlfn.XLOOKUP('orders '!C921,customers!$A$1:$A$1001,customers!$G$1:$G$1001,,0)</f>
        <v>United States</v>
      </c>
      <c r="I921" t="str">
        <f>INDEX(products!$A$1:$G$49,MATCH('orders '!$D921,products!$A$1:$A$49,0),MATCH('orders '!I$1,products!$A$1:$G$1,0))</f>
        <v>Rob</v>
      </c>
      <c r="J921" t="str">
        <f>INDEX(products!$A$1:$G$49,MATCH('orders '!$D921,products!$A$1:$A$49,0),MATCH('orders '!J$1,products!$A$1:$G$1,0))</f>
        <v>D</v>
      </c>
      <c r="K921" s="6">
        <f>INDEX(products!$A$1:$G$49,MATCH('orders '!$D921,products!$A$1:$A$49,0),MATCH('orders '!K$1,products!$A$1:$G$1,0))</f>
        <v>0.2</v>
      </c>
      <c r="L921" s="8">
        <f>INDEX(products!$A$1:$G$49,MATCH('orders '!$D921,products!$A$1:$A$49,0),MATCH('orders '!L$1,products!$A$1:$G$1,0))</f>
        <v>2.6849999999999996</v>
      </c>
      <c r="M921" s="8">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IF(_xlfn.XLOOKUP('orders '!C922,customers!$A$1:$A$1001,customers!$C$1:$C$1001,,0)=0,"",_xlfn.XLOOKUP('orders '!C922,customers!$A$1:$A$1001,customers!$C$1:$C$1001,,0))</f>
        <v>hreuvenpk@whitehouse.gov</v>
      </c>
      <c r="H922" s="2" t="str">
        <f>_xlfn.XLOOKUP('orders '!C922,customers!$A$1:$A$1001,customers!$G$1:$G$1001,,0)</f>
        <v>United States</v>
      </c>
      <c r="I922" t="str">
        <f>INDEX(products!$A$1:$G$49,MATCH('orders '!$D922,products!$A$1:$A$49,0),MATCH('orders '!I$1,products!$A$1:$G$1,0))</f>
        <v>Rob</v>
      </c>
      <c r="J922" t="str">
        <f>INDEX(products!$A$1:$G$49,MATCH('orders '!$D922,products!$A$1:$A$49,0),MATCH('orders '!J$1,products!$A$1:$G$1,0))</f>
        <v>D</v>
      </c>
      <c r="K922" s="6">
        <f>INDEX(products!$A$1:$G$49,MATCH('orders '!$D922,products!$A$1:$A$49,0),MATCH('orders '!K$1,products!$A$1:$G$1,0))</f>
        <v>2.5</v>
      </c>
      <c r="L922" s="8">
        <f>INDEX(products!$A$1:$G$49,MATCH('orders '!$D922,products!$A$1:$A$49,0),MATCH('orders '!L$1,products!$A$1:$G$1,0))</f>
        <v>20.584999999999997</v>
      </c>
      <c r="M922" s="8">
        <f t="shared" si="42"/>
        <v>123.50999999999999</v>
      </c>
      <c r="N922" t="str">
        <f t="shared" si="43"/>
        <v>Robusta</v>
      </c>
      <c r="O922" t="str">
        <f t="shared" si="44"/>
        <v>Dark</v>
      </c>
      <c r="P922" t="str">
        <f>_xlfn.XLOOKUP(Table1[[#This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IF(_xlfn.XLOOKUP('orders '!C923,customers!$A$1:$A$1001,customers!$C$1:$C$1001,,0)=0,"",_xlfn.XLOOKUP('orders '!C923,customers!$A$1:$A$1001,customers!$C$1:$C$1001,,0))</f>
        <v>mattwoolpl@nba.com</v>
      </c>
      <c r="H923" s="2" t="str">
        <f>_xlfn.XLOOKUP('orders '!C923,customers!$A$1:$A$1001,customers!$G$1:$G$1001,,0)</f>
        <v>United States</v>
      </c>
      <c r="I923" t="str">
        <f>INDEX(products!$A$1:$G$49,MATCH('orders '!$D923,products!$A$1:$A$49,0),MATCH('orders '!I$1,products!$A$1:$G$1,0))</f>
        <v>Lib</v>
      </c>
      <c r="J923" t="str">
        <f>INDEX(products!$A$1:$G$49,MATCH('orders '!$D923,products!$A$1:$A$49,0),MATCH('orders '!J$1,products!$A$1:$G$1,0))</f>
        <v>D</v>
      </c>
      <c r="K923" s="6">
        <f>INDEX(products!$A$1:$G$49,MATCH('orders '!$D923,products!$A$1:$A$49,0),MATCH('orders '!K$1,products!$A$1:$G$1,0))</f>
        <v>0.2</v>
      </c>
      <c r="L923" s="8">
        <f>INDEX(products!$A$1:$G$49,MATCH('orders '!$D923,products!$A$1:$A$49,0),MATCH('orders '!L$1,products!$A$1:$G$1,0))</f>
        <v>3.8849999999999998</v>
      </c>
      <c r="M923" s="8">
        <f t="shared" si="42"/>
        <v>7.77</v>
      </c>
      <c r="N923" t="str">
        <f t="shared" si="43"/>
        <v>Liberica</v>
      </c>
      <c r="O923" t="str">
        <f t="shared" si="44"/>
        <v>Dark</v>
      </c>
      <c r="P923" t="str">
        <f>_xlfn.XLOOKUP(Table1[[#This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IF(_xlfn.XLOOKUP('orders '!C924,customers!$A$1:$A$1001,customers!$C$1:$C$1001,,0)=0,"",_xlfn.XLOOKUP('orders '!C924,customers!$A$1:$A$1001,customers!$C$1:$C$1001,,0))</f>
        <v/>
      </c>
      <c r="H924" s="2" t="str">
        <f>_xlfn.XLOOKUP('orders '!C924,customers!$A$1:$A$1001,customers!$G$1:$G$1001,,0)</f>
        <v>United States</v>
      </c>
      <c r="I924" t="str">
        <f>INDEX(products!$A$1:$G$49,MATCH('orders '!$D924,products!$A$1:$A$49,0),MATCH('orders '!I$1,products!$A$1:$G$1,0))</f>
        <v>Ara</v>
      </c>
      <c r="J924" t="str">
        <f>INDEX(products!$A$1:$G$49,MATCH('orders '!$D924,products!$A$1:$A$49,0),MATCH('orders '!J$1,products!$A$1:$G$1,0))</f>
        <v>M</v>
      </c>
      <c r="K924" s="6">
        <f>INDEX(products!$A$1:$G$49,MATCH('orders '!$D924,products!$A$1:$A$49,0),MATCH('orders '!K$1,products!$A$1:$G$1,0))</f>
        <v>1</v>
      </c>
      <c r="L924" s="8">
        <f>INDEX(products!$A$1:$G$49,MATCH('orders '!$D924,products!$A$1:$A$49,0),MATCH('orders '!L$1,products!$A$1:$G$1,0))</f>
        <v>11.25</v>
      </c>
      <c r="M924" s="8">
        <f t="shared" si="42"/>
        <v>67.5</v>
      </c>
      <c r="N924" t="str">
        <f t="shared" si="43"/>
        <v>Arabica</v>
      </c>
      <c r="O924" t="str">
        <f t="shared" si="44"/>
        <v>Medium</v>
      </c>
      <c r="P924" t="str">
        <f>_xlfn.XLOOKUP(Table1[[#This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IF(_xlfn.XLOOKUP('orders '!C925,customers!$A$1:$A$1001,customers!$C$1:$C$1001,,0)=0,"",_xlfn.XLOOKUP('orders '!C925,customers!$A$1:$A$1001,customers!$C$1:$C$1001,,0))</f>
        <v>gwynespn@dagondesign.com</v>
      </c>
      <c r="H925" s="2" t="str">
        <f>_xlfn.XLOOKUP('orders '!C925,customers!$A$1:$A$1001,customers!$G$1:$G$1001,,0)</f>
        <v>United States</v>
      </c>
      <c r="I925" t="str">
        <f>INDEX(products!$A$1:$G$49,MATCH('orders '!$D925,products!$A$1:$A$49,0),MATCH('orders '!I$1,products!$A$1:$G$1,0))</f>
        <v>Exc</v>
      </c>
      <c r="J925" t="str">
        <f>INDEX(products!$A$1:$G$49,MATCH('orders '!$D925,products!$A$1:$A$49,0),MATCH('orders '!J$1,products!$A$1:$G$1,0))</f>
        <v>D</v>
      </c>
      <c r="K925" s="6">
        <f>INDEX(products!$A$1:$G$49,MATCH('orders '!$D925,products!$A$1:$A$49,0),MATCH('orders '!K$1,products!$A$1:$G$1,0))</f>
        <v>2.5</v>
      </c>
      <c r="L925" s="8">
        <f>INDEX(products!$A$1:$G$49,MATCH('orders '!$D925,products!$A$1:$A$49,0),MATCH('orders '!L$1,products!$A$1:$G$1,0))</f>
        <v>27.945</v>
      </c>
      <c r="M925" s="8">
        <f t="shared" si="42"/>
        <v>27.945</v>
      </c>
      <c r="N925" t="str">
        <f t="shared" si="43"/>
        <v>Excelsa</v>
      </c>
      <c r="O925" t="str">
        <f t="shared" si="44"/>
        <v>Dark</v>
      </c>
      <c r="P925" t="str">
        <f>_xlfn.XLOOKUP(Table1[[#This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IF(_xlfn.XLOOKUP('orders '!C926,customers!$A$1:$A$1001,customers!$C$1:$C$1001,,0)=0,"",_xlfn.XLOOKUP('orders '!C926,customers!$A$1:$A$1001,customers!$C$1:$C$1001,,0))</f>
        <v>cmaccourtpo@amazon.com</v>
      </c>
      <c r="H926" s="2" t="str">
        <f>_xlfn.XLOOKUP('orders '!C926,customers!$A$1:$A$1001,customers!$G$1:$G$1001,,0)</f>
        <v>United States</v>
      </c>
      <c r="I926" t="str">
        <f>INDEX(products!$A$1:$G$49,MATCH('orders '!$D926,products!$A$1:$A$49,0),MATCH('orders '!I$1,products!$A$1:$G$1,0))</f>
        <v>Ara</v>
      </c>
      <c r="J926" t="str">
        <f>INDEX(products!$A$1:$G$49,MATCH('orders '!$D926,products!$A$1:$A$49,0),MATCH('orders '!J$1,products!$A$1:$G$1,0))</f>
        <v>L</v>
      </c>
      <c r="K926" s="6">
        <f>INDEX(products!$A$1:$G$49,MATCH('orders '!$D926,products!$A$1:$A$49,0),MATCH('orders '!K$1,products!$A$1:$G$1,0))</f>
        <v>2.5</v>
      </c>
      <c r="L926" s="8">
        <f>INDEX(products!$A$1:$G$49,MATCH('orders '!$D926,products!$A$1:$A$49,0),MATCH('orders '!L$1,products!$A$1:$G$1,0))</f>
        <v>29.784999999999997</v>
      </c>
      <c r="M926" s="8">
        <f t="shared" si="42"/>
        <v>89.35499999999999</v>
      </c>
      <c r="N926" t="str">
        <f t="shared" si="43"/>
        <v>Arabica</v>
      </c>
      <c r="O926" t="str">
        <f t="shared" si="44"/>
        <v>Light</v>
      </c>
      <c r="P926" t="str">
        <f>_xlfn.XLOOKUP(Table1[[#This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IF(_xlfn.XLOOKUP('orders '!C927,customers!$A$1:$A$1001,customers!$C$1:$C$1001,,0)=0,"",_xlfn.XLOOKUP('orders '!C927,customers!$A$1:$A$1001,customers!$C$1:$C$1001,,0))</f>
        <v/>
      </c>
      <c r="H927" s="2" t="str">
        <f>_xlfn.XLOOKUP('orders '!C927,customers!$A$1:$A$1001,customers!$G$1:$G$1001,,0)</f>
        <v>United States</v>
      </c>
      <c r="I927" t="str">
        <f>INDEX(products!$A$1:$G$49,MATCH('orders '!$D927,products!$A$1:$A$49,0),MATCH('orders '!I$1,products!$A$1:$G$1,0))</f>
        <v>Ara</v>
      </c>
      <c r="J927" t="str">
        <f>INDEX(products!$A$1:$G$49,MATCH('orders '!$D927,products!$A$1:$A$49,0),MATCH('orders '!J$1,products!$A$1:$G$1,0))</f>
        <v>M</v>
      </c>
      <c r="K927" s="6">
        <f>INDEX(products!$A$1:$G$49,MATCH('orders '!$D927,products!$A$1:$A$49,0),MATCH('orders '!K$1,products!$A$1:$G$1,0))</f>
        <v>0.5</v>
      </c>
      <c r="L927" s="8">
        <f>INDEX(products!$A$1:$G$49,MATCH('orders '!$D927,products!$A$1:$A$49,0),MATCH('orders '!L$1,products!$A$1:$G$1,0))</f>
        <v>6.75</v>
      </c>
      <c r="M927" s="8">
        <f t="shared" si="42"/>
        <v>20.25</v>
      </c>
      <c r="N927" t="str">
        <f t="shared" si="43"/>
        <v>Arabica</v>
      </c>
      <c r="O927" t="str">
        <f t="shared" si="44"/>
        <v>Medium</v>
      </c>
      <c r="P927" t="str">
        <f>_xlfn.XLOOKUP(Table1[[#This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IF(_xlfn.XLOOKUP('orders '!C928,customers!$A$1:$A$1001,customers!$C$1:$C$1001,,0)=0,"",_xlfn.XLOOKUP('orders '!C928,customers!$A$1:$A$1001,customers!$C$1:$C$1001,,0))</f>
        <v>ewilsonepq@eepurl.com</v>
      </c>
      <c r="H928" s="2" t="str">
        <f>_xlfn.XLOOKUP('orders '!C928,customers!$A$1:$A$1001,customers!$G$1:$G$1001,,0)</f>
        <v>United States</v>
      </c>
      <c r="I928" t="str">
        <f>INDEX(products!$A$1:$G$49,MATCH('orders '!$D928,products!$A$1:$A$49,0),MATCH('orders '!I$1,products!$A$1:$G$1,0))</f>
        <v>Ara</v>
      </c>
      <c r="J928" t="str">
        <f>INDEX(products!$A$1:$G$49,MATCH('orders '!$D928,products!$A$1:$A$49,0),MATCH('orders '!J$1,products!$A$1:$G$1,0))</f>
        <v>M</v>
      </c>
      <c r="K928" s="6">
        <f>INDEX(products!$A$1:$G$49,MATCH('orders '!$D928,products!$A$1:$A$49,0),MATCH('orders '!K$1,products!$A$1:$G$1,0))</f>
        <v>0.5</v>
      </c>
      <c r="L928" s="8">
        <f>INDEX(products!$A$1:$G$49,MATCH('orders '!$D928,products!$A$1:$A$49,0),MATCH('orders '!L$1,products!$A$1:$G$1,0))</f>
        <v>6.75</v>
      </c>
      <c r="M928" s="8">
        <f t="shared" si="42"/>
        <v>33.75</v>
      </c>
      <c r="N928" t="str">
        <f t="shared" si="43"/>
        <v>Arabica</v>
      </c>
      <c r="O928" t="str">
        <f t="shared" si="44"/>
        <v>Medium</v>
      </c>
      <c r="P928" t="str">
        <f>_xlfn.XLOOKUP(Table1[[#This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IF(_xlfn.XLOOKUP('orders '!C929,customers!$A$1:$A$1001,customers!$C$1:$C$1001,,0)=0,"",_xlfn.XLOOKUP('orders '!C929,customers!$A$1:$A$1001,customers!$C$1:$C$1001,,0))</f>
        <v>dduffiepr@time.com</v>
      </c>
      <c r="H929" s="2" t="str">
        <f>_xlfn.XLOOKUP('orders '!C929,customers!$A$1:$A$1001,customers!$G$1:$G$1001,,0)</f>
        <v>United States</v>
      </c>
      <c r="I929" t="str">
        <f>INDEX(products!$A$1:$G$49,MATCH('orders '!$D929,products!$A$1:$A$49,0),MATCH('orders '!I$1,products!$A$1:$G$1,0))</f>
        <v>Exc</v>
      </c>
      <c r="J929" t="str">
        <f>INDEX(products!$A$1:$G$49,MATCH('orders '!$D929,products!$A$1:$A$49,0),MATCH('orders '!J$1,products!$A$1:$G$1,0))</f>
        <v>D</v>
      </c>
      <c r="K929" s="6">
        <f>INDEX(products!$A$1:$G$49,MATCH('orders '!$D929,products!$A$1:$A$49,0),MATCH('orders '!K$1,products!$A$1:$G$1,0))</f>
        <v>2.5</v>
      </c>
      <c r="L929" s="8">
        <f>INDEX(products!$A$1:$G$49,MATCH('orders '!$D929,products!$A$1:$A$49,0),MATCH('orders '!L$1,products!$A$1:$G$1,0))</f>
        <v>27.945</v>
      </c>
      <c r="M929" s="8">
        <f t="shared" si="42"/>
        <v>111.78</v>
      </c>
      <c r="N929" t="str">
        <f t="shared" si="43"/>
        <v>Excelsa</v>
      </c>
      <c r="O929" t="str">
        <f t="shared" si="44"/>
        <v>Dark</v>
      </c>
      <c r="P929" t="str">
        <f>_xlfn.XLOOKUP(Table1[[#This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IF(_xlfn.XLOOKUP('orders '!C930,customers!$A$1:$A$1001,customers!$C$1:$C$1001,,0)=0,"",_xlfn.XLOOKUP('orders '!C930,customers!$A$1:$A$1001,customers!$C$1:$C$1001,,0))</f>
        <v>mmatiasekps@ucoz.ru</v>
      </c>
      <c r="H930" s="2" t="str">
        <f>_xlfn.XLOOKUP('orders '!C930,customers!$A$1:$A$1001,customers!$G$1:$G$1001,,0)</f>
        <v>United States</v>
      </c>
      <c r="I930" t="str">
        <f>INDEX(products!$A$1:$G$49,MATCH('orders '!$D930,products!$A$1:$A$49,0),MATCH('orders '!I$1,products!$A$1:$G$1,0))</f>
        <v>Exc</v>
      </c>
      <c r="J930" t="str">
        <f>INDEX(products!$A$1:$G$49,MATCH('orders '!$D930,products!$A$1:$A$49,0),MATCH('orders '!J$1,products!$A$1:$G$1,0))</f>
        <v>M</v>
      </c>
      <c r="K930" s="6">
        <f>INDEX(products!$A$1:$G$49,MATCH('orders '!$D930,products!$A$1:$A$49,0),MATCH('orders '!K$1,products!$A$1:$G$1,0))</f>
        <v>2.5</v>
      </c>
      <c r="L930" s="8">
        <f>INDEX(products!$A$1:$G$49,MATCH('orders '!$D930,products!$A$1:$A$49,0),MATCH('orders '!L$1,products!$A$1:$G$1,0))</f>
        <v>31.624999999999996</v>
      </c>
      <c r="M930" s="8">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IF(_xlfn.XLOOKUP('orders '!C931,customers!$A$1:$A$1001,customers!$C$1:$C$1001,,0)=0,"",_xlfn.XLOOKUP('orders '!C931,customers!$A$1:$A$1001,customers!$C$1:$C$1001,,0))</f>
        <v>jcamillopt@shinystat.com</v>
      </c>
      <c r="H931" s="2" t="str">
        <f>_xlfn.XLOOKUP('orders '!C931,customers!$A$1:$A$1001,customers!$G$1:$G$1001,,0)</f>
        <v>United States</v>
      </c>
      <c r="I931" t="str">
        <f>INDEX(products!$A$1:$G$49,MATCH('orders '!$D931,products!$A$1:$A$49,0),MATCH('orders '!I$1,products!$A$1:$G$1,0))</f>
        <v>Exc</v>
      </c>
      <c r="J931" t="str">
        <f>INDEX(products!$A$1:$G$49,MATCH('orders '!$D931,products!$A$1:$A$49,0),MATCH('orders '!J$1,products!$A$1:$G$1,0))</f>
        <v>L</v>
      </c>
      <c r="K931" s="6">
        <f>INDEX(products!$A$1:$G$49,MATCH('orders '!$D931,products!$A$1:$A$49,0),MATCH('orders '!K$1,products!$A$1:$G$1,0))</f>
        <v>0.2</v>
      </c>
      <c r="L931" s="8">
        <f>INDEX(products!$A$1:$G$49,MATCH('orders '!$D931,products!$A$1:$A$49,0),MATCH('orders '!L$1,products!$A$1:$G$1,0))</f>
        <v>4.4550000000000001</v>
      </c>
      <c r="M931" s="8">
        <f t="shared" si="42"/>
        <v>8.91</v>
      </c>
      <c r="N931" t="str">
        <f t="shared" si="43"/>
        <v>Excelsa</v>
      </c>
      <c r="O931" t="str">
        <f t="shared" si="44"/>
        <v>Light</v>
      </c>
      <c r="P931" t="str">
        <f>_xlfn.XLOOKUP(Table1[[#This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IF(_xlfn.XLOOKUP('orders '!C932,customers!$A$1:$A$1001,customers!$C$1:$C$1001,,0)=0,"",_xlfn.XLOOKUP('orders '!C932,customers!$A$1:$A$1001,customers!$C$1:$C$1001,,0))</f>
        <v>kphilbrickpu@cdc.gov</v>
      </c>
      <c r="H932" s="2" t="str">
        <f>_xlfn.XLOOKUP('orders '!C932,customers!$A$1:$A$1001,customers!$G$1:$G$1001,,0)</f>
        <v>United States</v>
      </c>
      <c r="I932" t="str">
        <f>INDEX(products!$A$1:$G$49,MATCH('orders '!$D932,products!$A$1:$A$49,0),MATCH('orders '!I$1,products!$A$1:$G$1,0))</f>
        <v>Exc</v>
      </c>
      <c r="J932" t="str">
        <f>INDEX(products!$A$1:$G$49,MATCH('orders '!$D932,products!$A$1:$A$49,0),MATCH('orders '!J$1,products!$A$1:$G$1,0))</f>
        <v>D</v>
      </c>
      <c r="K932" s="6">
        <f>INDEX(products!$A$1:$G$49,MATCH('orders '!$D932,products!$A$1:$A$49,0),MATCH('orders '!K$1,products!$A$1:$G$1,0))</f>
        <v>1</v>
      </c>
      <c r="L932" s="8">
        <f>INDEX(products!$A$1:$G$49,MATCH('orders '!$D932,products!$A$1:$A$49,0),MATCH('orders '!L$1,products!$A$1:$G$1,0))</f>
        <v>12.15</v>
      </c>
      <c r="M932" s="8">
        <f t="shared" si="42"/>
        <v>12.15</v>
      </c>
      <c r="N932" t="str">
        <f t="shared" si="43"/>
        <v>Excelsa</v>
      </c>
      <c r="O932" t="str">
        <f t="shared" si="44"/>
        <v>Dark</v>
      </c>
      <c r="P932" t="str">
        <f>_xlfn.XLOOKUP(Table1[[#This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IF(_xlfn.XLOOKUP('orders '!C933,customers!$A$1:$A$1001,customers!$C$1:$C$1001,,0)=0,"",_xlfn.XLOOKUP('orders '!C933,customers!$A$1:$A$1001,customers!$C$1:$C$1001,,0))</f>
        <v/>
      </c>
      <c r="H933" s="2" t="str">
        <f>_xlfn.XLOOKUP('orders '!C933,customers!$A$1:$A$1001,customers!$G$1:$G$1001,,0)</f>
        <v>United States</v>
      </c>
      <c r="I933" t="str">
        <f>INDEX(products!$A$1:$G$49,MATCH('orders '!$D933,products!$A$1:$A$49,0),MATCH('orders '!I$1,products!$A$1:$G$1,0))</f>
        <v>Ara</v>
      </c>
      <c r="J933" t="str">
        <f>INDEX(products!$A$1:$G$49,MATCH('orders '!$D933,products!$A$1:$A$49,0),MATCH('orders '!J$1,products!$A$1:$G$1,0))</f>
        <v>D</v>
      </c>
      <c r="K933" s="6">
        <f>INDEX(products!$A$1:$G$49,MATCH('orders '!$D933,products!$A$1:$A$49,0),MATCH('orders '!K$1,products!$A$1:$G$1,0))</f>
        <v>0.5</v>
      </c>
      <c r="L933" s="8">
        <f>INDEX(products!$A$1:$G$49,MATCH('orders '!$D933,products!$A$1:$A$49,0),MATCH('orders '!L$1,products!$A$1:$G$1,0))</f>
        <v>5.97</v>
      </c>
      <c r="M933" s="8">
        <f t="shared" si="42"/>
        <v>23.88</v>
      </c>
      <c r="N933" t="str">
        <f t="shared" si="43"/>
        <v>Arabica</v>
      </c>
      <c r="O933" t="str">
        <f t="shared" si="44"/>
        <v>Dark</v>
      </c>
      <c r="P933" t="str">
        <f>_xlfn.XLOOKUP(Table1[[#This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IF(_xlfn.XLOOKUP('orders '!C934,customers!$A$1:$A$1001,customers!$C$1:$C$1001,,0)=0,"",_xlfn.XLOOKUP('orders '!C934,customers!$A$1:$A$1001,customers!$C$1:$C$1001,,0))</f>
        <v>bsillispw@istockphoto.com</v>
      </c>
      <c r="H934" s="2" t="str">
        <f>_xlfn.XLOOKUP('orders '!C934,customers!$A$1:$A$1001,customers!$G$1:$G$1001,,0)</f>
        <v>United States</v>
      </c>
      <c r="I934" t="str">
        <f>INDEX(products!$A$1:$G$49,MATCH('orders '!$D934,products!$A$1:$A$49,0),MATCH('orders '!I$1,products!$A$1:$G$1,0))</f>
        <v>Exc</v>
      </c>
      <c r="J934" t="str">
        <f>INDEX(products!$A$1:$G$49,MATCH('orders '!$D934,products!$A$1:$A$49,0),MATCH('orders '!J$1,products!$A$1:$G$1,0))</f>
        <v>M</v>
      </c>
      <c r="K934" s="6">
        <f>INDEX(products!$A$1:$G$49,MATCH('orders '!$D934,products!$A$1:$A$49,0),MATCH('orders '!K$1,products!$A$1:$G$1,0))</f>
        <v>1</v>
      </c>
      <c r="L934" s="8">
        <f>INDEX(products!$A$1:$G$49,MATCH('orders '!$D934,products!$A$1:$A$49,0),MATCH('orders '!L$1,products!$A$1:$G$1,0))</f>
        <v>13.75</v>
      </c>
      <c r="M934" s="8">
        <f t="shared" si="42"/>
        <v>55</v>
      </c>
      <c r="N934" t="str">
        <f t="shared" si="43"/>
        <v>Excelsa</v>
      </c>
      <c r="O934" t="str">
        <f t="shared" si="44"/>
        <v>Medium</v>
      </c>
      <c r="P934" t="str">
        <f>_xlfn.XLOOKUP(Table1[[#This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IF(_xlfn.XLOOKUP('orders '!C935,customers!$A$1:$A$1001,customers!$C$1:$C$1001,,0)=0,"",_xlfn.XLOOKUP('orders '!C935,customers!$A$1:$A$1001,customers!$C$1:$C$1001,,0))</f>
        <v/>
      </c>
      <c r="H935" s="2" t="str">
        <f>_xlfn.XLOOKUP('orders '!C935,customers!$A$1:$A$1001,customers!$G$1:$G$1001,,0)</f>
        <v>United States</v>
      </c>
      <c r="I935" t="str">
        <f>INDEX(products!$A$1:$G$49,MATCH('orders '!$D935,products!$A$1:$A$49,0),MATCH('orders '!I$1,products!$A$1:$G$1,0))</f>
        <v>Rob</v>
      </c>
      <c r="J935" t="str">
        <f>INDEX(products!$A$1:$G$49,MATCH('orders '!$D935,products!$A$1:$A$49,0),MATCH('orders '!J$1,products!$A$1:$G$1,0))</f>
        <v>D</v>
      </c>
      <c r="K935" s="6">
        <f>INDEX(products!$A$1:$G$49,MATCH('orders '!$D935,products!$A$1:$A$49,0),MATCH('orders '!K$1,products!$A$1:$G$1,0))</f>
        <v>1</v>
      </c>
      <c r="L935" s="8">
        <f>INDEX(products!$A$1:$G$49,MATCH('orders '!$D935,products!$A$1:$A$49,0),MATCH('orders '!L$1,products!$A$1:$G$1,0))</f>
        <v>8.9499999999999993</v>
      </c>
      <c r="M935" s="8">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IF(_xlfn.XLOOKUP('orders '!C936,customers!$A$1:$A$1001,customers!$C$1:$C$1001,,0)=0,"",_xlfn.XLOOKUP('orders '!C936,customers!$A$1:$A$1001,customers!$C$1:$C$1001,,0))</f>
        <v>rcuttspy@techcrunch.com</v>
      </c>
      <c r="H936" s="2" t="str">
        <f>_xlfn.XLOOKUP('orders '!C936,customers!$A$1:$A$1001,customers!$G$1:$G$1001,,0)</f>
        <v>United States</v>
      </c>
      <c r="I936" t="str">
        <f>INDEX(products!$A$1:$G$49,MATCH('orders '!$D936,products!$A$1:$A$49,0),MATCH('orders '!I$1,products!$A$1:$G$1,0))</f>
        <v>Rob</v>
      </c>
      <c r="J936" t="str">
        <f>INDEX(products!$A$1:$G$49,MATCH('orders '!$D936,products!$A$1:$A$49,0),MATCH('orders '!J$1,products!$A$1:$G$1,0))</f>
        <v>M</v>
      </c>
      <c r="K936" s="6">
        <f>INDEX(products!$A$1:$G$49,MATCH('orders '!$D936,products!$A$1:$A$49,0),MATCH('orders '!K$1,products!$A$1:$G$1,0))</f>
        <v>2.5</v>
      </c>
      <c r="L936" s="8">
        <f>INDEX(products!$A$1:$G$49,MATCH('orders '!$D936,products!$A$1:$A$49,0),MATCH('orders '!L$1,products!$A$1:$G$1,0))</f>
        <v>22.884999999999998</v>
      </c>
      <c r="M936" s="8">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IF(_xlfn.XLOOKUP('orders '!C937,customers!$A$1:$A$1001,customers!$C$1:$C$1001,,0)=0,"",_xlfn.XLOOKUP('orders '!C937,customers!$A$1:$A$1001,customers!$C$1:$C$1001,,0))</f>
        <v>mdelvespz@nature.com</v>
      </c>
      <c r="H937" s="2" t="str">
        <f>_xlfn.XLOOKUP('orders '!C937,customers!$A$1:$A$1001,customers!$G$1:$G$1001,,0)</f>
        <v>United States</v>
      </c>
      <c r="I937" t="str">
        <f>INDEX(products!$A$1:$G$49,MATCH('orders '!$D937,products!$A$1:$A$49,0),MATCH('orders '!I$1,products!$A$1:$G$1,0))</f>
        <v>Ara</v>
      </c>
      <c r="J937" t="str">
        <f>INDEX(products!$A$1:$G$49,MATCH('orders '!$D937,products!$A$1:$A$49,0),MATCH('orders '!J$1,products!$A$1:$G$1,0))</f>
        <v>M</v>
      </c>
      <c r="K937" s="6">
        <f>INDEX(products!$A$1:$G$49,MATCH('orders '!$D937,products!$A$1:$A$49,0),MATCH('orders '!K$1,products!$A$1:$G$1,0))</f>
        <v>2.5</v>
      </c>
      <c r="L937" s="8">
        <f>INDEX(products!$A$1:$G$49,MATCH('orders '!$D937,products!$A$1:$A$49,0),MATCH('orders '!L$1,products!$A$1:$G$1,0))</f>
        <v>25.874999999999996</v>
      </c>
      <c r="M937" s="8">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IF(_xlfn.XLOOKUP('orders '!C938,customers!$A$1:$A$1001,customers!$C$1:$C$1001,,0)=0,"",_xlfn.XLOOKUP('orders '!C938,customers!$A$1:$A$1001,customers!$C$1:$C$1001,,0))</f>
        <v>dgrittonq0@nydailynews.com</v>
      </c>
      <c r="H938" s="2" t="str">
        <f>_xlfn.XLOOKUP('orders '!C938,customers!$A$1:$A$1001,customers!$G$1:$G$1001,,0)</f>
        <v>United States</v>
      </c>
      <c r="I938" t="str">
        <f>INDEX(products!$A$1:$G$49,MATCH('orders '!$D938,products!$A$1:$A$49,0),MATCH('orders '!I$1,products!$A$1:$G$1,0))</f>
        <v>Lib</v>
      </c>
      <c r="J938" t="str">
        <f>INDEX(products!$A$1:$G$49,MATCH('orders '!$D938,products!$A$1:$A$49,0),MATCH('orders '!J$1,products!$A$1:$G$1,0))</f>
        <v>D</v>
      </c>
      <c r="K938" s="6">
        <f>INDEX(products!$A$1:$G$49,MATCH('orders '!$D938,products!$A$1:$A$49,0),MATCH('orders '!K$1,products!$A$1:$G$1,0))</f>
        <v>0.5</v>
      </c>
      <c r="L938" s="8">
        <f>INDEX(products!$A$1:$G$49,MATCH('orders '!$D938,products!$A$1:$A$49,0),MATCH('orders '!L$1,products!$A$1:$G$1,0))</f>
        <v>7.77</v>
      </c>
      <c r="M938" s="8">
        <f t="shared" si="42"/>
        <v>23.31</v>
      </c>
      <c r="N938" t="str">
        <f t="shared" si="43"/>
        <v>Liberica</v>
      </c>
      <c r="O938" t="str">
        <f t="shared" si="44"/>
        <v>Dark</v>
      </c>
      <c r="P938" t="str">
        <f>_xlfn.XLOOKUP(Table1[[#This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IF(_xlfn.XLOOKUP('orders '!C939,customers!$A$1:$A$1001,customers!$C$1:$C$1001,,0)=0,"",_xlfn.XLOOKUP('orders '!C939,customers!$A$1:$A$1001,customers!$C$1:$C$1001,,0))</f>
        <v>dgrittonq0@nydailynews.com</v>
      </c>
      <c r="H939" s="2" t="str">
        <f>_xlfn.XLOOKUP('orders '!C939,customers!$A$1:$A$1001,customers!$G$1:$G$1001,,0)</f>
        <v>United States</v>
      </c>
      <c r="I939" t="str">
        <f>INDEX(products!$A$1:$G$49,MATCH('orders '!$D939,products!$A$1:$A$49,0),MATCH('orders '!I$1,products!$A$1:$G$1,0))</f>
        <v>Rob</v>
      </c>
      <c r="J939" t="str">
        <f>INDEX(products!$A$1:$G$49,MATCH('orders '!$D939,products!$A$1:$A$49,0),MATCH('orders '!J$1,products!$A$1:$G$1,0))</f>
        <v>M</v>
      </c>
      <c r="K939" s="6">
        <f>INDEX(products!$A$1:$G$49,MATCH('orders '!$D939,products!$A$1:$A$49,0),MATCH('orders '!K$1,products!$A$1:$G$1,0))</f>
        <v>2.5</v>
      </c>
      <c r="L939" s="8">
        <f>INDEX(products!$A$1:$G$49,MATCH('orders '!$D939,products!$A$1:$A$49,0),MATCH('orders '!L$1,products!$A$1:$G$1,0))</f>
        <v>22.884999999999998</v>
      </c>
      <c r="M939" s="8">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IF(_xlfn.XLOOKUP('orders '!C940,customers!$A$1:$A$1001,customers!$C$1:$C$1001,,0)=0,"",_xlfn.XLOOKUP('orders '!C940,customers!$A$1:$A$1001,customers!$C$1:$C$1001,,0))</f>
        <v>dgutq2@umich.edu</v>
      </c>
      <c r="H940" s="2" t="str">
        <f>_xlfn.XLOOKUP('orders '!C940,customers!$A$1:$A$1001,customers!$G$1:$G$1001,,0)</f>
        <v>United States</v>
      </c>
      <c r="I940" t="str">
        <f>INDEX(products!$A$1:$G$49,MATCH('orders '!$D940,products!$A$1:$A$49,0),MATCH('orders '!I$1,products!$A$1:$G$1,0))</f>
        <v>Exc</v>
      </c>
      <c r="J940" t="str">
        <f>INDEX(products!$A$1:$G$49,MATCH('orders '!$D940,products!$A$1:$A$49,0),MATCH('orders '!J$1,products!$A$1:$G$1,0))</f>
        <v>L</v>
      </c>
      <c r="K940" s="6">
        <f>INDEX(products!$A$1:$G$49,MATCH('orders '!$D940,products!$A$1:$A$49,0),MATCH('orders '!K$1,products!$A$1:$G$1,0))</f>
        <v>1</v>
      </c>
      <c r="L940" s="8">
        <f>INDEX(products!$A$1:$G$49,MATCH('orders '!$D940,products!$A$1:$A$49,0),MATCH('orders '!L$1,products!$A$1:$G$1,0))</f>
        <v>14.85</v>
      </c>
      <c r="M940" s="8">
        <f t="shared" si="42"/>
        <v>74.25</v>
      </c>
      <c r="N940" t="str">
        <f t="shared" si="43"/>
        <v>Excelsa</v>
      </c>
      <c r="O940" t="str">
        <f t="shared" si="44"/>
        <v>Light</v>
      </c>
      <c r="P940" t="str">
        <f>_xlfn.XLOOKUP(Table1[[#This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IF(_xlfn.XLOOKUP('orders '!C941,customers!$A$1:$A$1001,customers!$C$1:$C$1001,,0)=0,"",_xlfn.XLOOKUP('orders '!C941,customers!$A$1:$A$1001,customers!$C$1:$C$1001,,0))</f>
        <v>wpummeryq3@topsy.com</v>
      </c>
      <c r="H941" s="2" t="str">
        <f>_xlfn.XLOOKUP('orders '!C941,customers!$A$1:$A$1001,customers!$G$1:$G$1001,,0)</f>
        <v>United States</v>
      </c>
      <c r="I941" t="str">
        <f>INDEX(products!$A$1:$G$49,MATCH('orders '!$D941,products!$A$1:$A$49,0),MATCH('orders '!I$1,products!$A$1:$G$1,0))</f>
        <v>Lib</v>
      </c>
      <c r="J941" t="str">
        <f>INDEX(products!$A$1:$G$49,MATCH('orders '!$D941,products!$A$1:$A$49,0),MATCH('orders '!J$1,products!$A$1:$G$1,0))</f>
        <v>L</v>
      </c>
      <c r="K941" s="6">
        <f>INDEX(products!$A$1:$G$49,MATCH('orders '!$D941,products!$A$1:$A$49,0),MATCH('orders '!K$1,products!$A$1:$G$1,0))</f>
        <v>0.2</v>
      </c>
      <c r="L941" s="8">
        <f>INDEX(products!$A$1:$G$49,MATCH('orders '!$D941,products!$A$1:$A$49,0),MATCH('orders '!L$1,products!$A$1:$G$1,0))</f>
        <v>4.7549999999999999</v>
      </c>
      <c r="M941" s="8">
        <f t="shared" si="42"/>
        <v>28.53</v>
      </c>
      <c r="N941" t="str">
        <f t="shared" si="43"/>
        <v>Liberica</v>
      </c>
      <c r="O941" t="str">
        <f t="shared" si="44"/>
        <v>Light</v>
      </c>
      <c r="P941" t="str">
        <f>_xlfn.XLOOKUP(Table1[[#This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IF(_xlfn.XLOOKUP('orders '!C942,customers!$A$1:$A$1001,customers!$C$1:$C$1001,,0)=0,"",_xlfn.XLOOKUP('orders '!C942,customers!$A$1:$A$1001,customers!$C$1:$C$1001,,0))</f>
        <v>gsiudaq4@nytimes.com</v>
      </c>
      <c r="H942" s="2" t="str">
        <f>_xlfn.XLOOKUP('orders '!C942,customers!$A$1:$A$1001,customers!$G$1:$G$1001,,0)</f>
        <v>United States</v>
      </c>
      <c r="I942" t="str">
        <f>INDEX(products!$A$1:$G$49,MATCH('orders '!$D942,products!$A$1:$A$49,0),MATCH('orders '!I$1,products!$A$1:$G$1,0))</f>
        <v>Rob</v>
      </c>
      <c r="J942" t="str">
        <f>INDEX(products!$A$1:$G$49,MATCH('orders '!$D942,products!$A$1:$A$49,0),MATCH('orders '!J$1,products!$A$1:$G$1,0))</f>
        <v>L</v>
      </c>
      <c r="K942" s="6">
        <f>INDEX(products!$A$1:$G$49,MATCH('orders '!$D942,products!$A$1:$A$49,0),MATCH('orders '!K$1,products!$A$1:$G$1,0))</f>
        <v>0.5</v>
      </c>
      <c r="L942" s="8">
        <f>INDEX(products!$A$1:$G$49,MATCH('orders '!$D942,products!$A$1:$A$49,0),MATCH('orders '!L$1,products!$A$1:$G$1,0))</f>
        <v>7.169999999999999</v>
      </c>
      <c r="M942" s="8">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IF(_xlfn.XLOOKUP('orders '!C943,customers!$A$1:$A$1001,customers!$C$1:$C$1001,,0)=0,"",_xlfn.XLOOKUP('orders '!C943,customers!$A$1:$A$1001,customers!$C$1:$C$1001,,0))</f>
        <v>hcrowneq5@wufoo.com</v>
      </c>
      <c r="H943" s="2" t="str">
        <f>_xlfn.XLOOKUP('orders '!C943,customers!$A$1:$A$1001,customers!$G$1:$G$1001,,0)</f>
        <v>Ireland</v>
      </c>
      <c r="I943" t="str">
        <f>INDEX(products!$A$1:$G$49,MATCH('orders '!$D943,products!$A$1:$A$49,0),MATCH('orders '!I$1,products!$A$1:$G$1,0))</f>
        <v>Ara</v>
      </c>
      <c r="J943" t="str">
        <f>INDEX(products!$A$1:$G$49,MATCH('orders '!$D943,products!$A$1:$A$49,0),MATCH('orders '!J$1,products!$A$1:$G$1,0))</f>
        <v>L</v>
      </c>
      <c r="K943" s="6">
        <f>INDEX(products!$A$1:$G$49,MATCH('orders '!$D943,products!$A$1:$A$49,0),MATCH('orders '!K$1,products!$A$1:$G$1,0))</f>
        <v>0.5</v>
      </c>
      <c r="L943" s="8">
        <f>INDEX(products!$A$1:$G$49,MATCH('orders '!$D943,products!$A$1:$A$49,0),MATCH('orders '!L$1,products!$A$1:$G$1,0))</f>
        <v>7.77</v>
      </c>
      <c r="M943" s="8">
        <f t="shared" si="42"/>
        <v>15.54</v>
      </c>
      <c r="N943" t="str">
        <f t="shared" si="43"/>
        <v>Arabica</v>
      </c>
      <c r="O943" t="str">
        <f t="shared" si="44"/>
        <v>Light</v>
      </c>
      <c r="P943" t="str">
        <f>_xlfn.XLOOKUP(Table1[[#This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IF(_xlfn.XLOOKUP('orders '!C944,customers!$A$1:$A$1001,customers!$C$1:$C$1001,,0)=0,"",_xlfn.XLOOKUP('orders '!C944,customers!$A$1:$A$1001,customers!$C$1:$C$1001,,0))</f>
        <v>vpawseyq6@tiny.cc</v>
      </c>
      <c r="H944" s="2" t="str">
        <f>_xlfn.XLOOKUP('orders '!C944,customers!$A$1:$A$1001,customers!$G$1:$G$1001,,0)</f>
        <v>United States</v>
      </c>
      <c r="I944" t="str">
        <f>INDEX(products!$A$1:$G$49,MATCH('orders '!$D944,products!$A$1:$A$49,0),MATCH('orders '!I$1,products!$A$1:$G$1,0))</f>
        <v>Rob</v>
      </c>
      <c r="J944" t="str">
        <f>INDEX(products!$A$1:$G$49,MATCH('orders '!$D944,products!$A$1:$A$49,0),MATCH('orders '!J$1,products!$A$1:$G$1,0))</f>
        <v>L</v>
      </c>
      <c r="K944" s="6">
        <f>INDEX(products!$A$1:$G$49,MATCH('orders '!$D944,products!$A$1:$A$49,0),MATCH('orders '!K$1,products!$A$1:$G$1,0))</f>
        <v>1</v>
      </c>
      <c r="L944" s="8">
        <f>INDEX(products!$A$1:$G$49,MATCH('orders '!$D944,products!$A$1:$A$49,0),MATCH('orders '!L$1,products!$A$1:$G$1,0))</f>
        <v>11.95</v>
      </c>
      <c r="M944" s="8">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IF(_xlfn.XLOOKUP('orders '!C945,customers!$A$1:$A$1001,customers!$C$1:$C$1001,,0)=0,"",_xlfn.XLOOKUP('orders '!C945,customers!$A$1:$A$1001,customers!$C$1:$C$1001,,0))</f>
        <v>awaterhouseq7@istockphoto.com</v>
      </c>
      <c r="H945" s="2" t="str">
        <f>_xlfn.XLOOKUP('orders '!C945,customers!$A$1:$A$1001,customers!$G$1:$G$1001,,0)</f>
        <v>United States</v>
      </c>
      <c r="I945" t="str">
        <f>INDEX(products!$A$1:$G$49,MATCH('orders '!$D945,products!$A$1:$A$49,0),MATCH('orders '!I$1,products!$A$1:$G$1,0))</f>
        <v>Ara</v>
      </c>
      <c r="J945" t="str">
        <f>INDEX(products!$A$1:$G$49,MATCH('orders '!$D945,products!$A$1:$A$49,0),MATCH('orders '!J$1,products!$A$1:$G$1,0))</f>
        <v>L</v>
      </c>
      <c r="K945" s="6">
        <f>INDEX(products!$A$1:$G$49,MATCH('orders '!$D945,products!$A$1:$A$49,0),MATCH('orders '!K$1,products!$A$1:$G$1,0))</f>
        <v>0.5</v>
      </c>
      <c r="L945" s="8">
        <f>INDEX(products!$A$1:$G$49,MATCH('orders '!$D945,products!$A$1:$A$49,0),MATCH('orders '!L$1,products!$A$1:$G$1,0))</f>
        <v>7.77</v>
      </c>
      <c r="M945" s="8">
        <f t="shared" si="42"/>
        <v>46.62</v>
      </c>
      <c r="N945" t="str">
        <f t="shared" si="43"/>
        <v>Arabica</v>
      </c>
      <c r="O945" t="str">
        <f t="shared" si="44"/>
        <v>Light</v>
      </c>
      <c r="P945" t="str">
        <f>_xlfn.XLOOKUP(Table1[[#This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IF(_xlfn.XLOOKUP('orders '!C946,customers!$A$1:$A$1001,customers!$C$1:$C$1001,,0)=0,"",_xlfn.XLOOKUP('orders '!C946,customers!$A$1:$A$1001,customers!$C$1:$C$1001,,0))</f>
        <v>fhaughianq8@1688.com</v>
      </c>
      <c r="H946" s="2" t="str">
        <f>_xlfn.XLOOKUP('orders '!C946,customers!$A$1:$A$1001,customers!$G$1:$G$1001,,0)</f>
        <v>United States</v>
      </c>
      <c r="I946" t="str">
        <f>INDEX(products!$A$1:$G$49,MATCH('orders '!$D946,products!$A$1:$A$49,0),MATCH('orders '!I$1,products!$A$1:$G$1,0))</f>
        <v>Rob</v>
      </c>
      <c r="J946" t="str">
        <f>INDEX(products!$A$1:$G$49,MATCH('orders '!$D946,products!$A$1:$A$49,0),MATCH('orders '!J$1,products!$A$1:$G$1,0))</f>
        <v>L</v>
      </c>
      <c r="K946" s="6">
        <f>INDEX(products!$A$1:$G$49,MATCH('orders '!$D946,products!$A$1:$A$49,0),MATCH('orders '!K$1,products!$A$1:$G$1,0))</f>
        <v>0.5</v>
      </c>
      <c r="L946" s="8">
        <f>INDEX(products!$A$1:$G$49,MATCH('orders '!$D946,products!$A$1:$A$49,0),MATCH('orders '!L$1,products!$A$1:$G$1,0))</f>
        <v>7.169999999999999</v>
      </c>
      <c r="M946" s="8">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IF(_xlfn.XLOOKUP('orders '!C947,customers!$A$1:$A$1001,customers!$C$1:$C$1001,,0)=0,"",_xlfn.XLOOKUP('orders '!C947,customers!$A$1:$A$1001,customers!$C$1:$C$1001,,0))</f>
        <v/>
      </c>
      <c r="H947" s="2" t="str">
        <f>_xlfn.XLOOKUP('orders '!C947,customers!$A$1:$A$1001,customers!$G$1:$G$1001,,0)</f>
        <v>United States</v>
      </c>
      <c r="I947" t="str">
        <f>INDEX(products!$A$1:$G$49,MATCH('orders '!$D947,products!$A$1:$A$49,0),MATCH('orders '!I$1,products!$A$1:$G$1,0))</f>
        <v>Lib</v>
      </c>
      <c r="J947" t="str">
        <f>INDEX(products!$A$1:$G$49,MATCH('orders '!$D947,products!$A$1:$A$49,0),MATCH('orders '!J$1,products!$A$1:$G$1,0))</f>
        <v>D</v>
      </c>
      <c r="K947" s="6">
        <f>INDEX(products!$A$1:$G$49,MATCH('orders '!$D947,products!$A$1:$A$49,0),MATCH('orders '!K$1,products!$A$1:$G$1,0))</f>
        <v>2.5</v>
      </c>
      <c r="L947" s="8">
        <f>INDEX(products!$A$1:$G$49,MATCH('orders '!$D947,products!$A$1:$A$49,0),MATCH('orders '!L$1,products!$A$1:$G$1,0))</f>
        <v>29.784999999999997</v>
      </c>
      <c r="M947" s="8">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IF(_xlfn.XLOOKUP('orders '!C948,customers!$A$1:$A$1001,customers!$C$1:$C$1001,,0)=0,"",_xlfn.XLOOKUP('orders '!C948,customers!$A$1:$A$1001,customers!$C$1:$C$1001,,0))</f>
        <v/>
      </c>
      <c r="H948" s="2" t="str">
        <f>_xlfn.XLOOKUP('orders '!C948,customers!$A$1:$A$1001,customers!$G$1:$G$1001,,0)</f>
        <v>United States</v>
      </c>
      <c r="I948" t="str">
        <f>INDEX(products!$A$1:$G$49,MATCH('orders '!$D948,products!$A$1:$A$49,0),MATCH('orders '!I$1,products!$A$1:$G$1,0))</f>
        <v>Lib</v>
      </c>
      <c r="J948" t="str">
        <f>INDEX(products!$A$1:$G$49,MATCH('orders '!$D948,products!$A$1:$A$49,0),MATCH('orders '!J$1,products!$A$1:$G$1,0))</f>
        <v>D</v>
      </c>
      <c r="K948" s="6">
        <f>INDEX(products!$A$1:$G$49,MATCH('orders '!$D948,products!$A$1:$A$49,0),MATCH('orders '!K$1,products!$A$1:$G$1,0))</f>
        <v>0.5</v>
      </c>
      <c r="L948" s="8">
        <f>INDEX(products!$A$1:$G$49,MATCH('orders '!$D948,products!$A$1:$A$49,0),MATCH('orders '!L$1,products!$A$1:$G$1,0))</f>
        <v>7.77</v>
      </c>
      <c r="M948" s="8">
        <f t="shared" si="42"/>
        <v>23.31</v>
      </c>
      <c r="N948" t="str">
        <f t="shared" si="43"/>
        <v>Liberica</v>
      </c>
      <c r="O948" t="str">
        <f t="shared" si="44"/>
        <v>Dark</v>
      </c>
      <c r="P948" t="str">
        <f>_xlfn.XLOOKUP(Table1[[#This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IF(_xlfn.XLOOKUP('orders '!C949,customers!$A$1:$A$1001,customers!$C$1:$C$1001,,0)=0,"",_xlfn.XLOOKUP('orders '!C949,customers!$A$1:$A$1001,customers!$C$1:$C$1001,,0))</f>
        <v>rfaltinqb@topsy.com</v>
      </c>
      <c r="H949" s="2" t="str">
        <f>_xlfn.XLOOKUP('orders '!C949,customers!$A$1:$A$1001,customers!$G$1:$G$1001,,0)</f>
        <v>Ireland</v>
      </c>
      <c r="I949" t="str">
        <f>INDEX(products!$A$1:$G$49,MATCH('orders '!$D949,products!$A$1:$A$49,0),MATCH('orders '!I$1,products!$A$1:$G$1,0))</f>
        <v>Ara</v>
      </c>
      <c r="J949" t="str">
        <f>INDEX(products!$A$1:$G$49,MATCH('orders '!$D949,products!$A$1:$A$49,0),MATCH('orders '!J$1,products!$A$1:$G$1,0))</f>
        <v>M</v>
      </c>
      <c r="K949" s="6">
        <f>INDEX(products!$A$1:$G$49,MATCH('orders '!$D949,products!$A$1:$A$49,0),MATCH('orders '!K$1,products!$A$1:$G$1,0))</f>
        <v>1</v>
      </c>
      <c r="L949" s="8">
        <f>INDEX(products!$A$1:$G$49,MATCH('orders '!$D949,products!$A$1:$A$49,0),MATCH('orders '!L$1,products!$A$1:$G$1,0))</f>
        <v>11.25</v>
      </c>
      <c r="M949" s="8">
        <f t="shared" si="42"/>
        <v>11.25</v>
      </c>
      <c r="N949" t="str">
        <f t="shared" si="43"/>
        <v>Arabica</v>
      </c>
      <c r="O949" t="str">
        <f t="shared" si="44"/>
        <v>Medium</v>
      </c>
      <c r="P949" t="str">
        <f>_xlfn.XLOOKUP(Table1[[#This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IF(_xlfn.XLOOKUP('orders '!C950,customers!$A$1:$A$1001,customers!$C$1:$C$1001,,0)=0,"",_xlfn.XLOOKUP('orders '!C950,customers!$A$1:$A$1001,customers!$C$1:$C$1001,,0))</f>
        <v>gcheekeqc@sitemeter.com</v>
      </c>
      <c r="H950" s="2" t="str">
        <f>_xlfn.XLOOKUP('orders '!C950,customers!$A$1:$A$1001,customers!$G$1:$G$1001,,0)</f>
        <v>United Kingdom</v>
      </c>
      <c r="I950" t="str">
        <f>INDEX(products!$A$1:$G$49,MATCH('orders '!$D950,products!$A$1:$A$49,0),MATCH('orders '!I$1,products!$A$1:$G$1,0))</f>
        <v>Exc</v>
      </c>
      <c r="J950" t="str">
        <f>INDEX(products!$A$1:$G$49,MATCH('orders '!$D950,products!$A$1:$A$49,0),MATCH('orders '!J$1,products!$A$1:$G$1,0))</f>
        <v>D</v>
      </c>
      <c r="K950" s="6">
        <f>INDEX(products!$A$1:$G$49,MATCH('orders '!$D950,products!$A$1:$A$49,0),MATCH('orders '!K$1,products!$A$1:$G$1,0))</f>
        <v>2.5</v>
      </c>
      <c r="L950" s="8">
        <f>INDEX(products!$A$1:$G$49,MATCH('orders '!$D950,products!$A$1:$A$49,0),MATCH('orders '!L$1,products!$A$1:$G$1,0))</f>
        <v>27.945</v>
      </c>
      <c r="M950" s="8">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IF(_xlfn.XLOOKUP('orders '!C951,customers!$A$1:$A$1001,customers!$C$1:$C$1001,,0)=0,"",_xlfn.XLOOKUP('orders '!C951,customers!$A$1:$A$1001,customers!$C$1:$C$1001,,0))</f>
        <v>grattqd@phpbb.com</v>
      </c>
      <c r="H951" s="2" t="str">
        <f>_xlfn.XLOOKUP('orders '!C951,customers!$A$1:$A$1001,customers!$G$1:$G$1001,,0)</f>
        <v>Ireland</v>
      </c>
      <c r="I951" t="str">
        <f>INDEX(products!$A$1:$G$49,MATCH('orders '!$D951,products!$A$1:$A$49,0),MATCH('orders '!I$1,products!$A$1:$G$1,0))</f>
        <v>Rob</v>
      </c>
      <c r="J951" t="str">
        <f>INDEX(products!$A$1:$G$49,MATCH('orders '!$D951,products!$A$1:$A$49,0),MATCH('orders '!J$1,products!$A$1:$G$1,0))</f>
        <v>L</v>
      </c>
      <c r="K951" s="6">
        <f>INDEX(products!$A$1:$G$49,MATCH('orders '!$D951,products!$A$1:$A$49,0),MATCH('orders '!K$1,products!$A$1:$G$1,0))</f>
        <v>2.5</v>
      </c>
      <c r="L951" s="8">
        <f>INDEX(products!$A$1:$G$49,MATCH('orders '!$D951,products!$A$1:$A$49,0),MATCH('orders '!L$1,products!$A$1:$G$1,0))</f>
        <v>27.484999999999996</v>
      </c>
      <c r="M951" s="8">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IF(_xlfn.XLOOKUP('orders '!C952,customers!$A$1:$A$1001,customers!$C$1:$C$1001,,0)=0,"",_xlfn.XLOOKUP('orders '!C952,customers!$A$1:$A$1001,customers!$C$1:$C$1001,,0))</f>
        <v/>
      </c>
      <c r="H952" s="2" t="str">
        <f>_xlfn.XLOOKUP('orders '!C952,customers!$A$1:$A$1001,customers!$G$1:$G$1001,,0)</f>
        <v>United States</v>
      </c>
      <c r="I952" t="str">
        <f>INDEX(products!$A$1:$G$49,MATCH('orders '!$D952,products!$A$1:$A$49,0),MATCH('orders '!I$1,products!$A$1:$G$1,0))</f>
        <v>Rob</v>
      </c>
      <c r="J952" t="str">
        <f>INDEX(products!$A$1:$G$49,MATCH('orders '!$D952,products!$A$1:$A$49,0),MATCH('orders '!J$1,products!$A$1:$G$1,0))</f>
        <v>L</v>
      </c>
      <c r="K952" s="6">
        <f>INDEX(products!$A$1:$G$49,MATCH('orders '!$D952,products!$A$1:$A$49,0),MATCH('orders '!K$1,products!$A$1:$G$1,0))</f>
        <v>0.2</v>
      </c>
      <c r="L952" s="8">
        <f>INDEX(products!$A$1:$G$49,MATCH('orders '!$D952,products!$A$1:$A$49,0),MATCH('orders '!L$1,products!$A$1:$G$1,0))</f>
        <v>3.5849999999999995</v>
      </c>
      <c r="M952" s="8">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IF(_xlfn.XLOOKUP('orders '!C953,customers!$A$1:$A$1001,customers!$C$1:$C$1001,,0)=0,"",_xlfn.XLOOKUP('orders '!C953,customers!$A$1:$A$1001,customers!$C$1:$C$1001,,0))</f>
        <v>ieberleinqf@hc360.com</v>
      </c>
      <c r="H953" s="2" t="str">
        <f>_xlfn.XLOOKUP('orders '!C953,customers!$A$1:$A$1001,customers!$G$1:$G$1001,,0)</f>
        <v>United States</v>
      </c>
      <c r="I953" t="str">
        <f>INDEX(products!$A$1:$G$49,MATCH('orders '!$D953,products!$A$1:$A$49,0),MATCH('orders '!I$1,products!$A$1:$G$1,0))</f>
        <v>Rob</v>
      </c>
      <c r="J953" t="str">
        <f>INDEX(products!$A$1:$G$49,MATCH('orders '!$D953,products!$A$1:$A$49,0),MATCH('orders '!J$1,products!$A$1:$G$1,0))</f>
        <v>L</v>
      </c>
      <c r="K953" s="6">
        <f>INDEX(products!$A$1:$G$49,MATCH('orders '!$D953,products!$A$1:$A$49,0),MATCH('orders '!K$1,products!$A$1:$G$1,0))</f>
        <v>0.2</v>
      </c>
      <c r="L953" s="8">
        <f>INDEX(products!$A$1:$G$49,MATCH('orders '!$D953,products!$A$1:$A$49,0),MATCH('orders '!L$1,products!$A$1:$G$1,0))</f>
        <v>3.5849999999999995</v>
      </c>
      <c r="M953" s="8">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IF(_xlfn.XLOOKUP('orders '!C954,customers!$A$1:$A$1001,customers!$C$1:$C$1001,,0)=0,"",_xlfn.XLOOKUP('orders '!C954,customers!$A$1:$A$1001,customers!$C$1:$C$1001,,0))</f>
        <v>jdrengqg@uiuc.edu</v>
      </c>
      <c r="H954" s="2" t="str">
        <f>_xlfn.XLOOKUP('orders '!C954,customers!$A$1:$A$1001,customers!$G$1:$G$1001,,0)</f>
        <v>Ireland</v>
      </c>
      <c r="I954" t="str">
        <f>INDEX(products!$A$1:$G$49,MATCH('orders '!$D954,products!$A$1:$A$49,0),MATCH('orders '!I$1,products!$A$1:$G$1,0))</f>
        <v>Ara</v>
      </c>
      <c r="J954" t="str">
        <f>INDEX(products!$A$1:$G$49,MATCH('orders '!$D954,products!$A$1:$A$49,0),MATCH('orders '!J$1,products!$A$1:$G$1,0))</f>
        <v>M</v>
      </c>
      <c r="K954" s="6">
        <f>INDEX(products!$A$1:$G$49,MATCH('orders '!$D954,products!$A$1:$A$49,0),MATCH('orders '!K$1,products!$A$1:$G$1,0))</f>
        <v>1</v>
      </c>
      <c r="L954" s="8">
        <f>INDEX(products!$A$1:$G$49,MATCH('orders '!$D954,products!$A$1:$A$49,0),MATCH('orders '!L$1,products!$A$1:$G$1,0))</f>
        <v>11.25</v>
      </c>
      <c r="M954" s="8">
        <f t="shared" si="42"/>
        <v>22.5</v>
      </c>
      <c r="N954" t="str">
        <f t="shared" si="43"/>
        <v>Arabica</v>
      </c>
      <c r="O954" t="str">
        <f t="shared" si="44"/>
        <v>Medium</v>
      </c>
      <c r="P954" t="str">
        <f>_xlfn.XLOOKUP(Table1[[#This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IF(_xlfn.XLOOKUP('orders '!C955,customers!$A$1:$A$1001,customers!$C$1:$C$1001,,0)=0,"",_xlfn.XLOOKUP('orders '!C955,customers!$A$1:$A$1001,customers!$C$1:$C$1001,,0))</f>
        <v/>
      </c>
      <c r="H955" s="2" t="str">
        <f>_xlfn.XLOOKUP('orders '!C955,customers!$A$1:$A$1001,customers!$G$1:$G$1001,,0)</f>
        <v>United States</v>
      </c>
      <c r="I955" t="str">
        <f>INDEX(products!$A$1:$G$49,MATCH('orders '!$D955,products!$A$1:$A$49,0),MATCH('orders '!I$1,products!$A$1:$G$1,0))</f>
        <v>Ara</v>
      </c>
      <c r="J955" t="str">
        <f>INDEX(products!$A$1:$G$49,MATCH('orders '!$D955,products!$A$1:$A$49,0),MATCH('orders '!J$1,products!$A$1:$G$1,0))</f>
        <v>L</v>
      </c>
      <c r="K955" s="6">
        <f>INDEX(products!$A$1:$G$49,MATCH('orders '!$D955,products!$A$1:$A$49,0),MATCH('orders '!K$1,products!$A$1:$G$1,0))</f>
        <v>0.2</v>
      </c>
      <c r="L955" s="8">
        <f>INDEX(products!$A$1:$G$49,MATCH('orders '!$D955,products!$A$1:$A$49,0),MATCH('orders '!L$1,products!$A$1:$G$1,0))</f>
        <v>3.8849999999999998</v>
      </c>
      <c r="M955" s="8">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IF(_xlfn.XLOOKUP('orders '!C956,customers!$A$1:$A$1001,customers!$C$1:$C$1001,,0)=0,"",_xlfn.XLOOKUP('orders '!C956,customers!$A$1:$A$1001,customers!$C$1:$C$1001,,0))</f>
        <v/>
      </c>
      <c r="H956" s="2" t="str">
        <f>_xlfn.XLOOKUP('orders '!C956,customers!$A$1:$A$1001,customers!$G$1:$G$1001,,0)</f>
        <v>United States</v>
      </c>
      <c r="I956" t="str">
        <f>INDEX(products!$A$1:$G$49,MATCH('orders '!$D956,products!$A$1:$A$49,0),MATCH('orders '!I$1,products!$A$1:$G$1,0))</f>
        <v>Exc</v>
      </c>
      <c r="J956" t="str">
        <f>INDEX(products!$A$1:$G$49,MATCH('orders '!$D956,products!$A$1:$A$49,0),MATCH('orders '!J$1,products!$A$1:$G$1,0))</f>
        <v>D</v>
      </c>
      <c r="K956" s="6">
        <f>INDEX(products!$A$1:$G$49,MATCH('orders '!$D956,products!$A$1:$A$49,0),MATCH('orders '!K$1,products!$A$1:$G$1,0))</f>
        <v>2.5</v>
      </c>
      <c r="L956" s="8">
        <f>INDEX(products!$A$1:$G$49,MATCH('orders '!$D956,products!$A$1:$A$49,0),MATCH('orders '!L$1,products!$A$1:$G$1,0))</f>
        <v>27.945</v>
      </c>
      <c r="M956" s="8">
        <f t="shared" si="42"/>
        <v>27.945</v>
      </c>
      <c r="N956" t="str">
        <f t="shared" si="43"/>
        <v>Excelsa</v>
      </c>
      <c r="O956" t="str">
        <f t="shared" si="44"/>
        <v>Dark</v>
      </c>
      <c r="P956" t="str">
        <f>_xlfn.XLOOKUP(Table1[[#This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IF(_xlfn.XLOOKUP('orders '!C957,customers!$A$1:$A$1001,customers!$C$1:$C$1001,,0)=0,"",_xlfn.XLOOKUP('orders '!C957,customers!$A$1:$A$1001,customers!$C$1:$C$1001,,0))</f>
        <v/>
      </c>
      <c r="H957" s="2" t="str">
        <f>_xlfn.XLOOKUP('orders '!C957,customers!$A$1:$A$1001,customers!$G$1:$G$1001,,0)</f>
        <v>United States</v>
      </c>
      <c r="I957" t="str">
        <f>INDEX(products!$A$1:$G$49,MATCH('orders '!$D957,products!$A$1:$A$49,0),MATCH('orders '!I$1,products!$A$1:$G$1,0))</f>
        <v>Exc</v>
      </c>
      <c r="J957" t="str">
        <f>INDEX(products!$A$1:$G$49,MATCH('orders '!$D957,products!$A$1:$A$49,0),MATCH('orders '!J$1,products!$A$1:$G$1,0))</f>
        <v>L</v>
      </c>
      <c r="K957" s="6">
        <f>INDEX(products!$A$1:$G$49,MATCH('orders '!$D957,products!$A$1:$A$49,0),MATCH('orders '!K$1,products!$A$1:$G$1,0))</f>
        <v>2.5</v>
      </c>
      <c r="L957" s="8">
        <f>INDEX(products!$A$1:$G$49,MATCH('orders '!$D957,products!$A$1:$A$49,0),MATCH('orders '!L$1,products!$A$1:$G$1,0))</f>
        <v>34.154999999999994</v>
      </c>
      <c r="M957" s="8">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IF(_xlfn.XLOOKUP('orders '!C958,customers!$A$1:$A$1001,customers!$C$1:$C$1001,,0)=0,"",_xlfn.XLOOKUP('orders '!C958,customers!$A$1:$A$1001,customers!$C$1:$C$1001,,0))</f>
        <v/>
      </c>
      <c r="H958" s="2" t="str">
        <f>_xlfn.XLOOKUP('orders '!C958,customers!$A$1:$A$1001,customers!$G$1:$G$1001,,0)</f>
        <v>United States</v>
      </c>
      <c r="I958" t="str">
        <f>INDEX(products!$A$1:$G$49,MATCH('orders '!$D958,products!$A$1:$A$49,0),MATCH('orders '!I$1,products!$A$1:$G$1,0))</f>
        <v>Rob</v>
      </c>
      <c r="J958" t="str">
        <f>INDEX(products!$A$1:$G$49,MATCH('orders '!$D958,products!$A$1:$A$49,0),MATCH('orders '!J$1,products!$A$1:$G$1,0))</f>
        <v>L</v>
      </c>
      <c r="K958" s="6">
        <f>INDEX(products!$A$1:$G$49,MATCH('orders '!$D958,products!$A$1:$A$49,0),MATCH('orders '!K$1,products!$A$1:$G$1,0))</f>
        <v>2.5</v>
      </c>
      <c r="L958" s="8">
        <f>INDEX(products!$A$1:$G$49,MATCH('orders '!$D958,products!$A$1:$A$49,0),MATCH('orders '!L$1,products!$A$1:$G$1,0))</f>
        <v>27.484999999999996</v>
      </c>
      <c r="M958" s="8">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IF(_xlfn.XLOOKUP('orders '!C959,customers!$A$1:$A$1001,customers!$C$1:$C$1001,,0)=0,"",_xlfn.XLOOKUP('orders '!C959,customers!$A$1:$A$1001,customers!$C$1:$C$1001,,0))</f>
        <v/>
      </c>
      <c r="H959" s="2" t="str">
        <f>_xlfn.XLOOKUP('orders '!C959,customers!$A$1:$A$1001,customers!$G$1:$G$1001,,0)</f>
        <v>United States</v>
      </c>
      <c r="I959" t="str">
        <f>INDEX(products!$A$1:$G$49,MATCH('orders '!$D959,products!$A$1:$A$49,0),MATCH('orders '!I$1,products!$A$1:$G$1,0))</f>
        <v>Exc</v>
      </c>
      <c r="J959" t="str">
        <f>INDEX(products!$A$1:$G$49,MATCH('orders '!$D959,products!$A$1:$A$49,0),MATCH('orders '!J$1,products!$A$1:$G$1,0))</f>
        <v>L</v>
      </c>
      <c r="K959" s="6">
        <f>INDEX(products!$A$1:$G$49,MATCH('orders '!$D959,products!$A$1:$A$49,0),MATCH('orders '!K$1,products!$A$1:$G$1,0))</f>
        <v>1</v>
      </c>
      <c r="L959" s="8">
        <f>INDEX(products!$A$1:$G$49,MATCH('orders '!$D959,products!$A$1:$A$49,0),MATCH('orders '!L$1,products!$A$1:$G$1,0))</f>
        <v>14.85</v>
      </c>
      <c r="M959" s="8">
        <f t="shared" si="42"/>
        <v>14.85</v>
      </c>
      <c r="N959" t="str">
        <f t="shared" si="43"/>
        <v>Excelsa</v>
      </c>
      <c r="O959" t="str">
        <f t="shared" si="44"/>
        <v>Light</v>
      </c>
      <c r="P959" t="str">
        <f>_xlfn.XLOOKUP(Table1[[#This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IF(_xlfn.XLOOKUP('orders '!C960,customers!$A$1:$A$1001,customers!$C$1:$C$1001,,0)=0,"",_xlfn.XLOOKUP('orders '!C960,customers!$A$1:$A$1001,customers!$C$1:$C$1001,,0))</f>
        <v/>
      </c>
      <c r="H960" s="2" t="str">
        <f>_xlfn.XLOOKUP('orders '!C960,customers!$A$1:$A$1001,customers!$G$1:$G$1001,,0)</f>
        <v>United States</v>
      </c>
      <c r="I960" t="str">
        <f>INDEX(products!$A$1:$G$49,MATCH('orders '!$D960,products!$A$1:$A$49,0),MATCH('orders '!I$1,products!$A$1:$G$1,0))</f>
        <v>Ara</v>
      </c>
      <c r="J960" t="str">
        <f>INDEX(products!$A$1:$G$49,MATCH('orders '!$D960,products!$A$1:$A$49,0),MATCH('orders '!J$1,products!$A$1:$G$1,0))</f>
        <v>L</v>
      </c>
      <c r="K960" s="6">
        <f>INDEX(products!$A$1:$G$49,MATCH('orders '!$D960,products!$A$1:$A$49,0),MATCH('orders '!K$1,products!$A$1:$G$1,0))</f>
        <v>0.2</v>
      </c>
      <c r="L960" s="8">
        <f>INDEX(products!$A$1:$G$49,MATCH('orders '!$D960,products!$A$1:$A$49,0),MATCH('orders '!L$1,products!$A$1:$G$1,0))</f>
        <v>3.8849999999999998</v>
      </c>
      <c r="M960" s="8">
        <f t="shared" si="42"/>
        <v>7.77</v>
      </c>
      <c r="N960" t="str">
        <f t="shared" si="43"/>
        <v>Arabica</v>
      </c>
      <c r="O960" t="str">
        <f t="shared" si="44"/>
        <v>Light</v>
      </c>
      <c r="P960" t="str">
        <f>_xlfn.XLOOKUP(Table1[[#This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IF(_xlfn.XLOOKUP('orders '!C961,customers!$A$1:$A$1001,customers!$C$1:$C$1001,,0)=0,"",_xlfn.XLOOKUP('orders '!C961,customers!$A$1:$A$1001,customers!$C$1:$C$1001,,0))</f>
        <v>rstrathernqn@devhub.com</v>
      </c>
      <c r="H961" s="2" t="str">
        <f>_xlfn.XLOOKUP('orders '!C961,customers!$A$1:$A$1001,customers!$G$1:$G$1001,,0)</f>
        <v>United States</v>
      </c>
      <c r="I961" t="str">
        <f>INDEX(products!$A$1:$G$49,MATCH('orders '!$D961,products!$A$1:$A$49,0),MATCH('orders '!I$1,products!$A$1:$G$1,0))</f>
        <v>Lib</v>
      </c>
      <c r="J961" t="str">
        <f>INDEX(products!$A$1:$G$49,MATCH('orders '!$D961,products!$A$1:$A$49,0),MATCH('orders '!J$1,products!$A$1:$G$1,0))</f>
        <v>L</v>
      </c>
      <c r="K961" s="6">
        <f>INDEX(products!$A$1:$G$49,MATCH('orders '!$D961,products!$A$1:$A$49,0),MATCH('orders '!K$1,products!$A$1:$G$1,0))</f>
        <v>0.2</v>
      </c>
      <c r="L961" s="8">
        <f>INDEX(products!$A$1:$G$49,MATCH('orders '!$D961,products!$A$1:$A$49,0),MATCH('orders '!L$1,products!$A$1:$G$1,0))</f>
        <v>4.7549999999999999</v>
      </c>
      <c r="M961" s="8">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IF(_xlfn.XLOOKUP('orders '!C962,customers!$A$1:$A$1001,customers!$C$1:$C$1001,,0)=0,"",_xlfn.XLOOKUP('orders '!C962,customers!$A$1:$A$1001,customers!$C$1:$C$1001,,0))</f>
        <v>cmiguelqo@exblog.jp</v>
      </c>
      <c r="H962" s="2" t="str">
        <f>_xlfn.XLOOKUP('orders '!C962,customers!$A$1:$A$1001,customers!$G$1:$G$1001,,0)</f>
        <v>United States</v>
      </c>
      <c r="I962" t="str">
        <f>INDEX(products!$A$1:$G$49,MATCH('orders '!$D962,products!$A$1:$A$49,0),MATCH('orders '!I$1,products!$A$1:$G$1,0))</f>
        <v>Lib</v>
      </c>
      <c r="J962" t="str">
        <f>INDEX(products!$A$1:$G$49,MATCH('orders '!$D962,products!$A$1:$A$49,0),MATCH('orders '!J$1,products!$A$1:$G$1,0))</f>
        <v>L</v>
      </c>
      <c r="K962" s="6">
        <f>INDEX(products!$A$1:$G$49,MATCH('orders '!$D962,products!$A$1:$A$49,0),MATCH('orders '!K$1,products!$A$1:$G$1,0))</f>
        <v>1</v>
      </c>
      <c r="L962" s="8">
        <f>INDEX(products!$A$1:$G$49,MATCH('orders '!$D962,products!$A$1:$A$49,0),MATCH('orders '!L$1,products!$A$1:$G$1,0))</f>
        <v>15.85</v>
      </c>
      <c r="M962" s="8">
        <f t="shared" si="42"/>
        <v>79.25</v>
      </c>
      <c r="N962" t="str">
        <f t="shared" si="43"/>
        <v>Liberica</v>
      </c>
      <c r="O962" t="str">
        <f t="shared" si="44"/>
        <v>Light</v>
      </c>
      <c r="P962" t="str">
        <f>_xlfn.XLOOKUP(Table1[[#This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IF(_xlfn.XLOOKUP('orders '!C963,customers!$A$1:$A$1001,customers!$C$1:$C$1001,,0)=0,"",_xlfn.XLOOKUP('orders '!C963,customers!$A$1:$A$1001,customers!$C$1:$C$1001,,0))</f>
        <v/>
      </c>
      <c r="H963" s="2" t="str">
        <f>_xlfn.XLOOKUP('orders '!C963,customers!$A$1:$A$1001,customers!$G$1:$G$1001,,0)</f>
        <v>United States</v>
      </c>
      <c r="I963" t="str">
        <f>INDEX(products!$A$1:$G$49,MATCH('orders '!$D963,products!$A$1:$A$49,0),MATCH('orders '!I$1,products!$A$1:$G$1,0))</f>
        <v>Ara</v>
      </c>
      <c r="J963" t="str">
        <f>INDEX(products!$A$1:$G$49,MATCH('orders '!$D963,products!$A$1:$A$49,0),MATCH('orders '!J$1,products!$A$1:$G$1,0))</f>
        <v>D</v>
      </c>
      <c r="K963" s="6">
        <f>INDEX(products!$A$1:$G$49,MATCH('orders '!$D963,products!$A$1:$A$49,0),MATCH('orders '!K$1,products!$A$1:$G$1,0))</f>
        <v>2.5</v>
      </c>
      <c r="L963" s="8">
        <f>INDEX(products!$A$1:$G$49,MATCH('orders '!$D963,products!$A$1:$A$49,0),MATCH('orders '!L$1,products!$A$1:$G$1,0))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IF(_xlfn.XLOOKUP('orders '!C964,customers!$A$1:$A$1001,customers!$C$1:$C$1001,,0)=0,"",_xlfn.XLOOKUP('orders '!C964,customers!$A$1:$A$1001,customers!$C$1:$C$1001,,0))</f>
        <v>mrocksqq@exblog.jp</v>
      </c>
      <c r="H964" s="2" t="str">
        <f>_xlfn.XLOOKUP('orders '!C964,customers!$A$1:$A$1001,customers!$G$1:$G$1001,,0)</f>
        <v>Ireland</v>
      </c>
      <c r="I964" t="str">
        <f>INDEX(products!$A$1:$G$49,MATCH('orders '!$D964,products!$A$1:$A$49,0),MATCH('orders '!I$1,products!$A$1:$G$1,0))</f>
        <v>Rob</v>
      </c>
      <c r="J964" t="str">
        <f>INDEX(products!$A$1:$G$49,MATCH('orders '!$D964,products!$A$1:$A$49,0),MATCH('orders '!J$1,products!$A$1:$G$1,0))</f>
        <v>D</v>
      </c>
      <c r="K964" s="6">
        <f>INDEX(products!$A$1:$G$49,MATCH('orders '!$D964,products!$A$1:$A$49,0),MATCH('orders '!K$1,products!$A$1:$G$1,0))</f>
        <v>1</v>
      </c>
      <c r="L964" s="8">
        <f>INDEX(products!$A$1:$G$49,MATCH('orders '!$D964,products!$A$1:$A$49,0),MATCH('orders '!L$1,products!$A$1:$G$1,0))</f>
        <v>8.9499999999999993</v>
      </c>
      <c r="M964" s="8">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IF(_xlfn.XLOOKUP('orders '!C965,customers!$A$1:$A$1001,customers!$C$1:$C$1001,,0)=0,"",_xlfn.XLOOKUP('orders '!C965,customers!$A$1:$A$1001,customers!$C$1:$C$1001,,0))</f>
        <v>yburrellsqr@vinaora.com</v>
      </c>
      <c r="H965" s="2" t="str">
        <f>_xlfn.XLOOKUP('orders '!C965,customers!$A$1:$A$1001,customers!$G$1:$G$1001,,0)</f>
        <v>United States</v>
      </c>
      <c r="I965" t="str">
        <f>INDEX(products!$A$1:$G$49,MATCH('orders '!$D965,products!$A$1:$A$49,0),MATCH('orders '!I$1,products!$A$1:$G$1,0))</f>
        <v>Rob</v>
      </c>
      <c r="J965" t="str">
        <f>INDEX(products!$A$1:$G$49,MATCH('orders '!$D965,products!$A$1:$A$49,0),MATCH('orders '!J$1,products!$A$1:$G$1,0))</f>
        <v>M</v>
      </c>
      <c r="K965" s="6">
        <f>INDEX(products!$A$1:$G$49,MATCH('orders '!$D965,products!$A$1:$A$49,0),MATCH('orders '!K$1,products!$A$1:$G$1,0))</f>
        <v>0.5</v>
      </c>
      <c r="L965" s="8">
        <f>INDEX(products!$A$1:$G$49,MATCH('orders '!$D965,products!$A$1:$A$49,0),MATCH('orders '!L$1,products!$A$1:$G$1,0))</f>
        <v>5.97</v>
      </c>
      <c r="M965" s="8">
        <f t="shared" si="45"/>
        <v>23.88</v>
      </c>
      <c r="N965" t="str">
        <f t="shared" si="46"/>
        <v>Robusta</v>
      </c>
      <c r="O965" t="str">
        <f t="shared" si="47"/>
        <v>Medium</v>
      </c>
      <c r="P965" t="str">
        <f>_xlfn.XLOOKUP(Table1[[#This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IF(_xlfn.XLOOKUP('orders '!C966,customers!$A$1:$A$1001,customers!$C$1:$C$1001,,0)=0,"",_xlfn.XLOOKUP('orders '!C966,customers!$A$1:$A$1001,customers!$C$1:$C$1001,,0))</f>
        <v>cgoodrumqs@goodreads.com</v>
      </c>
      <c r="H966" s="2" t="str">
        <f>_xlfn.XLOOKUP('orders '!C966,customers!$A$1:$A$1001,customers!$G$1:$G$1001,,0)</f>
        <v>United States</v>
      </c>
      <c r="I966" t="str">
        <f>INDEX(products!$A$1:$G$49,MATCH('orders '!$D966,products!$A$1:$A$49,0),MATCH('orders '!I$1,products!$A$1:$G$1,0))</f>
        <v>Exc</v>
      </c>
      <c r="J966" t="str">
        <f>INDEX(products!$A$1:$G$49,MATCH('orders '!$D966,products!$A$1:$A$49,0),MATCH('orders '!J$1,products!$A$1:$G$1,0))</f>
        <v>L</v>
      </c>
      <c r="K966" s="6">
        <f>INDEX(products!$A$1:$G$49,MATCH('orders '!$D966,products!$A$1:$A$49,0),MATCH('orders '!K$1,products!$A$1:$G$1,0))</f>
        <v>0.2</v>
      </c>
      <c r="L966" s="8">
        <f>INDEX(products!$A$1:$G$49,MATCH('orders '!$D966,products!$A$1:$A$49,0),MATCH('orders '!L$1,products!$A$1:$G$1,0))</f>
        <v>4.4550000000000001</v>
      </c>
      <c r="M966" s="8">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IF(_xlfn.XLOOKUP('orders '!C967,customers!$A$1:$A$1001,customers!$C$1:$C$1001,,0)=0,"",_xlfn.XLOOKUP('orders '!C967,customers!$A$1:$A$1001,customers!$C$1:$C$1001,,0))</f>
        <v>jjefferysqt@blog.com</v>
      </c>
      <c r="H967" s="2" t="str">
        <f>_xlfn.XLOOKUP('orders '!C967,customers!$A$1:$A$1001,customers!$G$1:$G$1001,,0)</f>
        <v>United States</v>
      </c>
      <c r="I967" t="str">
        <f>INDEX(products!$A$1:$G$49,MATCH('orders '!$D967,products!$A$1:$A$49,0),MATCH('orders '!I$1,products!$A$1:$G$1,0))</f>
        <v>Rob</v>
      </c>
      <c r="J967" t="str">
        <f>INDEX(products!$A$1:$G$49,MATCH('orders '!$D967,products!$A$1:$A$49,0),MATCH('orders '!J$1,products!$A$1:$G$1,0))</f>
        <v>M</v>
      </c>
      <c r="K967" s="6">
        <f>INDEX(products!$A$1:$G$49,MATCH('orders '!$D967,products!$A$1:$A$49,0),MATCH('orders '!K$1,products!$A$1:$G$1,0))</f>
        <v>1</v>
      </c>
      <c r="L967" s="8">
        <f>INDEX(products!$A$1:$G$49,MATCH('orders '!$D967,products!$A$1:$A$49,0),MATCH('orders '!L$1,products!$A$1:$G$1,0))</f>
        <v>9.9499999999999993</v>
      </c>
      <c r="M967" s="8">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IF(_xlfn.XLOOKUP('orders '!C968,customers!$A$1:$A$1001,customers!$C$1:$C$1001,,0)=0,"",_xlfn.XLOOKUP('orders '!C968,customers!$A$1:$A$1001,customers!$C$1:$C$1001,,0))</f>
        <v>bwardellqu@adobe.com</v>
      </c>
      <c r="H968" s="2" t="str">
        <f>_xlfn.XLOOKUP('orders '!C968,customers!$A$1:$A$1001,customers!$G$1:$G$1001,,0)</f>
        <v>United States</v>
      </c>
      <c r="I968" t="str">
        <f>INDEX(products!$A$1:$G$49,MATCH('orders '!$D968,products!$A$1:$A$49,0),MATCH('orders '!I$1,products!$A$1:$G$1,0))</f>
        <v>Exc</v>
      </c>
      <c r="J968" t="str">
        <f>INDEX(products!$A$1:$G$49,MATCH('orders '!$D968,products!$A$1:$A$49,0),MATCH('orders '!J$1,products!$A$1:$G$1,0))</f>
        <v>L</v>
      </c>
      <c r="K968" s="6">
        <f>INDEX(products!$A$1:$G$49,MATCH('orders '!$D968,products!$A$1:$A$49,0),MATCH('orders '!K$1,products!$A$1:$G$1,0))</f>
        <v>0.5</v>
      </c>
      <c r="L968" s="8">
        <f>INDEX(products!$A$1:$G$49,MATCH('orders '!$D968,products!$A$1:$A$49,0),MATCH('orders '!L$1,products!$A$1:$G$1,0))</f>
        <v>8.91</v>
      </c>
      <c r="M968" s="8">
        <f t="shared" si="45"/>
        <v>53.46</v>
      </c>
      <c r="N968" t="str">
        <f t="shared" si="46"/>
        <v>Excelsa</v>
      </c>
      <c r="O968" t="str">
        <f t="shared" si="47"/>
        <v>Light</v>
      </c>
      <c r="P968" t="str">
        <f>_xlfn.XLOOKUP(Table1[[#This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IF(_xlfn.XLOOKUP('orders '!C969,customers!$A$1:$A$1001,customers!$C$1:$C$1001,,0)=0,"",_xlfn.XLOOKUP('orders '!C969,customers!$A$1:$A$1001,customers!$C$1:$C$1001,,0))</f>
        <v>zwalisiakqv@ucsd.edu</v>
      </c>
      <c r="H969" s="2" t="str">
        <f>_xlfn.XLOOKUP('orders '!C969,customers!$A$1:$A$1001,customers!$G$1:$G$1001,,0)</f>
        <v>Ireland</v>
      </c>
      <c r="I969" t="str">
        <f>INDEX(products!$A$1:$G$49,MATCH('orders '!$D969,products!$A$1:$A$49,0),MATCH('orders '!I$1,products!$A$1:$G$1,0))</f>
        <v>Rob</v>
      </c>
      <c r="J969" t="str">
        <f>INDEX(products!$A$1:$G$49,MATCH('orders '!$D969,products!$A$1:$A$49,0),MATCH('orders '!J$1,products!$A$1:$G$1,0))</f>
        <v>D</v>
      </c>
      <c r="K969" s="6">
        <f>INDEX(products!$A$1:$G$49,MATCH('orders '!$D969,products!$A$1:$A$49,0),MATCH('orders '!K$1,products!$A$1:$G$1,0))</f>
        <v>0.2</v>
      </c>
      <c r="L969" s="8">
        <f>INDEX(products!$A$1:$G$49,MATCH('orders '!$D969,products!$A$1:$A$49,0),MATCH('orders '!L$1,products!$A$1:$G$1,0))</f>
        <v>2.6849999999999996</v>
      </c>
      <c r="M969" s="8">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IF(_xlfn.XLOOKUP('orders '!C970,customers!$A$1:$A$1001,customers!$C$1:$C$1001,,0)=0,"",_xlfn.XLOOKUP('orders '!C970,customers!$A$1:$A$1001,customers!$C$1:$C$1001,,0))</f>
        <v>wleopoldqw@blogspot.com</v>
      </c>
      <c r="H970" s="2" t="str">
        <f>_xlfn.XLOOKUP('orders '!C970,customers!$A$1:$A$1001,customers!$G$1:$G$1001,,0)</f>
        <v>United States</v>
      </c>
      <c r="I970" t="str">
        <f>INDEX(products!$A$1:$G$49,MATCH('orders '!$D970,products!$A$1:$A$49,0),MATCH('orders '!I$1,products!$A$1:$G$1,0))</f>
        <v>Rob</v>
      </c>
      <c r="J970" t="str">
        <f>INDEX(products!$A$1:$G$49,MATCH('orders '!$D970,products!$A$1:$A$49,0),MATCH('orders '!J$1,products!$A$1:$G$1,0))</f>
        <v>M</v>
      </c>
      <c r="K970" s="6">
        <f>INDEX(products!$A$1:$G$49,MATCH('orders '!$D970,products!$A$1:$A$49,0),MATCH('orders '!K$1,products!$A$1:$G$1,0))</f>
        <v>0.2</v>
      </c>
      <c r="L970" s="8">
        <f>INDEX(products!$A$1:$G$49,MATCH('orders '!$D970,products!$A$1:$A$49,0),MATCH('orders '!L$1,products!$A$1:$G$1,0))</f>
        <v>2.9849999999999999</v>
      </c>
      <c r="M970" s="8">
        <f t="shared" si="45"/>
        <v>5.97</v>
      </c>
      <c r="N970" t="str">
        <f t="shared" si="46"/>
        <v>Robusta</v>
      </c>
      <c r="O970" t="str">
        <f t="shared" si="47"/>
        <v>Medium</v>
      </c>
      <c r="P970" t="str">
        <f>_xlfn.XLOOKUP(Table1[[#This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IF(_xlfn.XLOOKUP('orders '!C971,customers!$A$1:$A$1001,customers!$C$1:$C$1001,,0)=0,"",_xlfn.XLOOKUP('orders '!C971,customers!$A$1:$A$1001,customers!$C$1:$C$1001,,0))</f>
        <v>cshaldersqx@cisco.com</v>
      </c>
      <c r="H971" s="2" t="str">
        <f>_xlfn.XLOOKUP('orders '!C971,customers!$A$1:$A$1001,customers!$G$1:$G$1001,,0)</f>
        <v>United States</v>
      </c>
      <c r="I971" t="str">
        <f>INDEX(products!$A$1:$G$49,MATCH('orders '!$D971,products!$A$1:$A$49,0),MATCH('orders '!I$1,products!$A$1:$G$1,0))</f>
        <v>Lib</v>
      </c>
      <c r="J971" t="str">
        <f>INDEX(products!$A$1:$G$49,MATCH('orders '!$D971,products!$A$1:$A$49,0),MATCH('orders '!J$1,products!$A$1:$G$1,0))</f>
        <v>D</v>
      </c>
      <c r="K971" s="6">
        <f>INDEX(products!$A$1:$G$49,MATCH('orders '!$D971,products!$A$1:$A$49,0),MATCH('orders '!K$1,products!$A$1:$G$1,0))</f>
        <v>1</v>
      </c>
      <c r="L971" s="8">
        <f>INDEX(products!$A$1:$G$49,MATCH('orders '!$D971,products!$A$1:$A$49,0),MATCH('orders '!L$1,products!$A$1:$G$1,0))</f>
        <v>12.95</v>
      </c>
      <c r="M971" s="8">
        <f t="shared" si="45"/>
        <v>12.95</v>
      </c>
      <c r="N971" t="str">
        <f t="shared" si="46"/>
        <v>Liberica</v>
      </c>
      <c r="O971" t="str">
        <f t="shared" si="47"/>
        <v>Dark</v>
      </c>
      <c r="P971" t="str">
        <f>_xlfn.XLOOKUP(Table1[[#This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IF(_xlfn.XLOOKUP('orders '!C972,customers!$A$1:$A$1001,customers!$C$1:$C$1001,,0)=0,"",_xlfn.XLOOKUP('orders '!C972,customers!$A$1:$A$1001,customers!$C$1:$C$1001,,0))</f>
        <v/>
      </c>
      <c r="H972" s="2" t="str">
        <f>_xlfn.XLOOKUP('orders '!C972,customers!$A$1:$A$1001,customers!$G$1:$G$1001,,0)</f>
        <v>United States</v>
      </c>
      <c r="I972" t="str">
        <f>INDEX(products!$A$1:$G$49,MATCH('orders '!$D972,products!$A$1:$A$49,0),MATCH('orders '!I$1,products!$A$1:$G$1,0))</f>
        <v>Exc</v>
      </c>
      <c r="J972" t="str">
        <f>INDEX(products!$A$1:$G$49,MATCH('orders '!$D972,products!$A$1:$A$49,0),MATCH('orders '!J$1,products!$A$1:$G$1,0))</f>
        <v>M</v>
      </c>
      <c r="K972" s="6">
        <f>INDEX(products!$A$1:$G$49,MATCH('orders '!$D972,products!$A$1:$A$49,0),MATCH('orders '!K$1,products!$A$1:$G$1,0))</f>
        <v>0.5</v>
      </c>
      <c r="L972" s="8">
        <f>INDEX(products!$A$1:$G$49,MATCH('orders '!$D972,products!$A$1:$A$49,0),MATCH('orders '!L$1,products!$A$1:$G$1,0))</f>
        <v>8.25</v>
      </c>
      <c r="M972" s="8">
        <f t="shared" si="45"/>
        <v>8.25</v>
      </c>
      <c r="N972" t="str">
        <f t="shared" si="46"/>
        <v>Excelsa</v>
      </c>
      <c r="O972" t="str">
        <f t="shared" si="47"/>
        <v>Medium</v>
      </c>
      <c r="P972" t="str">
        <f>_xlfn.XLOOKUP(Table1[[#This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IF(_xlfn.XLOOKUP('orders '!C973,customers!$A$1:$A$1001,customers!$C$1:$C$1001,,0)=0,"",_xlfn.XLOOKUP('orders '!C973,customers!$A$1:$A$1001,customers!$C$1:$C$1001,,0))</f>
        <v>nfurberqz@jugem.jp</v>
      </c>
      <c r="H973" s="2" t="str">
        <f>_xlfn.XLOOKUP('orders '!C973,customers!$A$1:$A$1001,customers!$G$1:$G$1001,,0)</f>
        <v>United States</v>
      </c>
      <c r="I973" t="str">
        <f>INDEX(products!$A$1:$G$49,MATCH('orders '!$D973,products!$A$1:$A$49,0),MATCH('orders '!I$1,products!$A$1:$G$1,0))</f>
        <v>Ara</v>
      </c>
      <c r="J973" t="str">
        <f>INDEX(products!$A$1:$G$49,MATCH('orders '!$D973,products!$A$1:$A$49,0),MATCH('orders '!J$1,products!$A$1:$G$1,0))</f>
        <v>L</v>
      </c>
      <c r="K973" s="6">
        <f>INDEX(products!$A$1:$G$49,MATCH('orders '!$D973,products!$A$1:$A$49,0),MATCH('orders '!K$1,products!$A$1:$G$1,0))</f>
        <v>2.5</v>
      </c>
      <c r="L973" s="8">
        <f>INDEX(products!$A$1:$G$49,MATCH('orders '!$D973,products!$A$1:$A$49,0),MATCH('orders '!L$1,products!$A$1:$G$1,0))</f>
        <v>29.784999999999997</v>
      </c>
      <c r="M973" s="8">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IF(_xlfn.XLOOKUP('orders '!C974,customers!$A$1:$A$1001,customers!$C$1:$C$1001,,0)=0,"",_xlfn.XLOOKUP('orders '!C974,customers!$A$1:$A$1001,customers!$C$1:$C$1001,,0))</f>
        <v/>
      </c>
      <c r="H974" s="2" t="str">
        <f>_xlfn.XLOOKUP('orders '!C974,customers!$A$1:$A$1001,customers!$G$1:$G$1001,,0)</f>
        <v>Ireland</v>
      </c>
      <c r="I974" t="str">
        <f>INDEX(products!$A$1:$G$49,MATCH('orders '!$D974,products!$A$1:$A$49,0),MATCH('orders '!I$1,products!$A$1:$G$1,0))</f>
        <v>Ara</v>
      </c>
      <c r="J974" t="str">
        <f>INDEX(products!$A$1:$G$49,MATCH('orders '!$D974,products!$A$1:$A$49,0),MATCH('orders '!J$1,products!$A$1:$G$1,0))</f>
        <v>L</v>
      </c>
      <c r="K974" s="6">
        <f>INDEX(products!$A$1:$G$49,MATCH('orders '!$D974,products!$A$1:$A$49,0),MATCH('orders '!K$1,products!$A$1:$G$1,0))</f>
        <v>2.5</v>
      </c>
      <c r="L974" s="8">
        <f>INDEX(products!$A$1:$G$49,MATCH('orders '!$D974,products!$A$1:$A$49,0),MATCH('orders '!L$1,products!$A$1:$G$1,0))</f>
        <v>29.784999999999997</v>
      </c>
      <c r="M974" s="8">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IF(_xlfn.XLOOKUP('orders '!C975,customers!$A$1:$A$1001,customers!$C$1:$C$1001,,0)=0,"",_xlfn.XLOOKUP('orders '!C975,customers!$A$1:$A$1001,customers!$C$1:$C$1001,,0))</f>
        <v>ckeaver1@ucoz.com</v>
      </c>
      <c r="H975" s="2" t="str">
        <f>_xlfn.XLOOKUP('orders '!C975,customers!$A$1:$A$1001,customers!$G$1:$G$1001,,0)</f>
        <v>United States</v>
      </c>
      <c r="I975" t="str">
        <f>INDEX(products!$A$1:$G$49,MATCH('orders '!$D975,products!$A$1:$A$49,0),MATCH('orders '!I$1,products!$A$1:$G$1,0))</f>
        <v>Lib</v>
      </c>
      <c r="J975" t="str">
        <f>INDEX(products!$A$1:$G$49,MATCH('orders '!$D975,products!$A$1:$A$49,0),MATCH('orders '!J$1,products!$A$1:$G$1,0))</f>
        <v>M</v>
      </c>
      <c r="K975" s="6">
        <f>INDEX(products!$A$1:$G$49,MATCH('orders '!$D975,products!$A$1:$A$49,0),MATCH('orders '!K$1,products!$A$1:$G$1,0))</f>
        <v>1</v>
      </c>
      <c r="L975" s="8">
        <f>INDEX(products!$A$1:$G$49,MATCH('orders '!$D975,products!$A$1:$A$49,0),MATCH('orders '!L$1,products!$A$1:$G$1,0))</f>
        <v>14.55</v>
      </c>
      <c r="M975" s="8">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IF(_xlfn.XLOOKUP('orders '!C976,customers!$A$1:$A$1001,customers!$C$1:$C$1001,,0)=0,"",_xlfn.XLOOKUP('orders '!C976,customers!$A$1:$A$1001,customers!$C$1:$C$1001,,0))</f>
        <v>sroseboroughr2@virginia.edu</v>
      </c>
      <c r="H976" s="2" t="str">
        <f>_xlfn.XLOOKUP('orders '!C976,customers!$A$1:$A$1001,customers!$G$1:$G$1001,,0)</f>
        <v>United States</v>
      </c>
      <c r="I976" t="str">
        <f>INDEX(products!$A$1:$G$49,MATCH('orders '!$D976,products!$A$1:$A$49,0),MATCH('orders '!I$1,products!$A$1:$G$1,0))</f>
        <v>Rob</v>
      </c>
      <c r="J976" t="str">
        <f>INDEX(products!$A$1:$G$49,MATCH('orders '!$D976,products!$A$1:$A$49,0),MATCH('orders '!J$1,products!$A$1:$G$1,0))</f>
        <v>D</v>
      </c>
      <c r="K976" s="6">
        <f>INDEX(products!$A$1:$G$49,MATCH('orders '!$D976,products!$A$1:$A$49,0),MATCH('orders '!K$1,products!$A$1:$G$1,0))</f>
        <v>0.5</v>
      </c>
      <c r="L976" s="8">
        <f>INDEX(products!$A$1:$G$49,MATCH('orders '!$D976,products!$A$1:$A$49,0),MATCH('orders '!L$1,products!$A$1:$G$1,0))</f>
        <v>5.3699999999999992</v>
      </c>
      <c r="M976" s="8">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IF(_xlfn.XLOOKUP('orders '!C977,customers!$A$1:$A$1001,customers!$C$1:$C$1001,,0)=0,"",_xlfn.XLOOKUP('orders '!C977,customers!$A$1:$A$1001,customers!$C$1:$C$1001,,0))</f>
        <v>ckingwellr3@squarespace.com</v>
      </c>
      <c r="H977" s="2" t="str">
        <f>_xlfn.XLOOKUP('orders '!C977,customers!$A$1:$A$1001,customers!$G$1:$G$1001,,0)</f>
        <v>Ireland</v>
      </c>
      <c r="I977" t="str">
        <f>INDEX(products!$A$1:$G$49,MATCH('orders '!$D977,products!$A$1:$A$49,0),MATCH('orders '!I$1,products!$A$1:$G$1,0))</f>
        <v>Ara</v>
      </c>
      <c r="J977" t="str">
        <f>INDEX(products!$A$1:$G$49,MATCH('orders '!$D977,products!$A$1:$A$49,0),MATCH('orders '!J$1,products!$A$1:$G$1,0))</f>
        <v>D</v>
      </c>
      <c r="K977" s="6">
        <f>INDEX(products!$A$1:$G$49,MATCH('orders '!$D977,products!$A$1:$A$49,0),MATCH('orders '!K$1,products!$A$1:$G$1,0))</f>
        <v>0.2</v>
      </c>
      <c r="L977" s="8">
        <f>INDEX(products!$A$1:$G$49,MATCH('orders '!$D977,products!$A$1:$A$49,0),MATCH('orders '!L$1,products!$A$1:$G$1,0))</f>
        <v>2.9849999999999999</v>
      </c>
      <c r="M977" s="8">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IF(_xlfn.XLOOKUP('orders '!C978,customers!$A$1:$A$1001,customers!$C$1:$C$1001,,0)=0,"",_xlfn.XLOOKUP('orders '!C978,customers!$A$1:$A$1001,customers!$C$1:$C$1001,,0))</f>
        <v>kcantor4@gmpg.org</v>
      </c>
      <c r="H978" s="2" t="str">
        <f>_xlfn.XLOOKUP('orders '!C978,customers!$A$1:$A$1001,customers!$G$1:$G$1001,,0)</f>
        <v>United States</v>
      </c>
      <c r="I978" t="str">
        <f>INDEX(products!$A$1:$G$49,MATCH('orders '!$D978,products!$A$1:$A$49,0),MATCH('orders '!I$1,products!$A$1:$G$1,0))</f>
        <v>Rob</v>
      </c>
      <c r="J978" t="str">
        <f>INDEX(products!$A$1:$G$49,MATCH('orders '!$D978,products!$A$1:$A$49,0),MATCH('orders '!J$1,products!$A$1:$G$1,0))</f>
        <v>L</v>
      </c>
      <c r="K978" s="6">
        <f>INDEX(products!$A$1:$G$49,MATCH('orders '!$D978,products!$A$1:$A$49,0),MATCH('orders '!K$1,products!$A$1:$G$1,0))</f>
        <v>2.5</v>
      </c>
      <c r="L978" s="8">
        <f>INDEX(products!$A$1:$G$49,MATCH('orders '!$D978,products!$A$1:$A$49,0),MATCH('orders '!L$1,products!$A$1:$G$1,0))</f>
        <v>27.484999999999996</v>
      </c>
      <c r="M978" s="8">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IF(_xlfn.XLOOKUP('orders '!C979,customers!$A$1:$A$1001,customers!$C$1:$C$1001,,0)=0,"",_xlfn.XLOOKUP('orders '!C979,customers!$A$1:$A$1001,customers!$C$1:$C$1001,,0))</f>
        <v>mblakemorer5@nsw.gov.au</v>
      </c>
      <c r="H979" s="2" t="str">
        <f>_xlfn.XLOOKUP('orders '!C979,customers!$A$1:$A$1001,customers!$G$1:$G$1001,,0)</f>
        <v>United States</v>
      </c>
      <c r="I979" t="str">
        <f>INDEX(products!$A$1:$G$49,MATCH('orders '!$D979,products!$A$1:$A$49,0),MATCH('orders '!I$1,products!$A$1:$G$1,0))</f>
        <v>Rob</v>
      </c>
      <c r="J979" t="str">
        <f>INDEX(products!$A$1:$G$49,MATCH('orders '!$D979,products!$A$1:$A$49,0),MATCH('orders '!J$1,products!$A$1:$G$1,0))</f>
        <v>L</v>
      </c>
      <c r="K979" s="6">
        <f>INDEX(products!$A$1:$G$49,MATCH('orders '!$D979,products!$A$1:$A$49,0),MATCH('orders '!K$1,products!$A$1:$G$1,0))</f>
        <v>1</v>
      </c>
      <c r="L979" s="8">
        <f>INDEX(products!$A$1:$G$49,MATCH('orders '!$D979,products!$A$1:$A$49,0),MATCH('orders '!L$1,products!$A$1:$G$1,0))</f>
        <v>11.95</v>
      </c>
      <c r="M979" s="8">
        <f t="shared" si="45"/>
        <v>59.75</v>
      </c>
      <c r="N979" t="str">
        <f t="shared" si="46"/>
        <v>Robusta</v>
      </c>
      <c r="O979" t="str">
        <f t="shared" si="47"/>
        <v>Light</v>
      </c>
      <c r="P979" t="str">
        <f>_xlfn.XLOOKUP(Table1[[#This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IF(_xlfn.XLOOKUP('orders '!C980,customers!$A$1:$A$1001,customers!$C$1:$C$1001,,0)=0,"",_xlfn.XLOOKUP('orders '!C980,customers!$A$1:$A$1001,customers!$C$1:$C$1001,,0))</f>
        <v>ckeaver1@ucoz.com</v>
      </c>
      <c r="H980" s="2" t="str">
        <f>_xlfn.XLOOKUP('orders '!C980,customers!$A$1:$A$1001,customers!$G$1:$G$1001,,0)</f>
        <v>United States</v>
      </c>
      <c r="I980" t="str">
        <f>INDEX(products!$A$1:$G$49,MATCH('orders '!$D980,products!$A$1:$A$49,0),MATCH('orders '!I$1,products!$A$1:$G$1,0))</f>
        <v>Ara</v>
      </c>
      <c r="J980" t="str">
        <f>INDEX(products!$A$1:$G$49,MATCH('orders '!$D980,products!$A$1:$A$49,0),MATCH('orders '!J$1,products!$A$1:$G$1,0))</f>
        <v>L</v>
      </c>
      <c r="K980" s="6">
        <f>INDEX(products!$A$1:$G$49,MATCH('orders '!$D980,products!$A$1:$A$49,0),MATCH('orders '!K$1,products!$A$1:$G$1,0))</f>
        <v>0.5</v>
      </c>
      <c r="L980" s="8">
        <f>INDEX(products!$A$1:$G$49,MATCH('orders '!$D980,products!$A$1:$A$49,0),MATCH('orders '!L$1,products!$A$1:$G$1,0))</f>
        <v>7.77</v>
      </c>
      <c r="M980" s="8">
        <f t="shared" si="45"/>
        <v>23.31</v>
      </c>
      <c r="N980" t="str">
        <f t="shared" si="46"/>
        <v>Arabica</v>
      </c>
      <c r="O980" t="str">
        <f t="shared" si="47"/>
        <v>Light</v>
      </c>
      <c r="P980" t="str">
        <f>_xlfn.XLOOKUP(Table1[[#This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IF(_xlfn.XLOOKUP('orders '!C981,customers!$A$1:$A$1001,customers!$C$1:$C$1001,,0)=0,"",_xlfn.XLOOKUP('orders '!C981,customers!$A$1:$A$1001,customers!$C$1:$C$1001,,0))</f>
        <v/>
      </c>
      <c r="H981" s="2" t="str">
        <f>_xlfn.XLOOKUP('orders '!C981,customers!$A$1:$A$1001,customers!$G$1:$G$1001,,0)</f>
        <v>United States</v>
      </c>
      <c r="I981" t="str">
        <f>INDEX(products!$A$1:$G$49,MATCH('orders '!$D981,products!$A$1:$A$49,0),MATCH('orders '!I$1,products!$A$1:$G$1,0))</f>
        <v>Rob</v>
      </c>
      <c r="J981" t="str">
        <f>INDEX(products!$A$1:$G$49,MATCH('orders '!$D981,products!$A$1:$A$49,0),MATCH('orders '!J$1,products!$A$1:$G$1,0))</f>
        <v>D</v>
      </c>
      <c r="K981" s="6">
        <f>INDEX(products!$A$1:$G$49,MATCH('orders '!$D981,products!$A$1:$A$49,0),MATCH('orders '!K$1,products!$A$1:$G$1,0))</f>
        <v>0.5</v>
      </c>
      <c r="L981" s="8">
        <f>INDEX(products!$A$1:$G$49,MATCH('orders '!$D981,products!$A$1:$A$49,0),MATCH('orders '!L$1,products!$A$1:$G$1,0))</f>
        <v>5.3699999999999992</v>
      </c>
      <c r="M981" s="8">
        <f t="shared" si="45"/>
        <v>10.739999999999998</v>
      </c>
      <c r="N981" t="str">
        <f t="shared" si="46"/>
        <v>Robusta</v>
      </c>
      <c r="O981" t="str">
        <f t="shared" si="47"/>
        <v>Dark</v>
      </c>
      <c r="P981" t="str">
        <f>_xlfn.XLOOKUP(Table1[[#This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IF(_xlfn.XLOOKUP('orders '!C982,customers!$A$1:$A$1001,customers!$C$1:$C$1001,,0)=0,"",_xlfn.XLOOKUP('orders '!C982,customers!$A$1:$A$1001,customers!$C$1:$C$1001,,0))</f>
        <v/>
      </c>
      <c r="H982" s="2" t="str">
        <f>_xlfn.XLOOKUP('orders '!C982,customers!$A$1:$A$1001,customers!$G$1:$G$1001,,0)</f>
        <v>United States</v>
      </c>
      <c r="I982" t="str">
        <f>INDEX(products!$A$1:$G$49,MATCH('orders '!$D982,products!$A$1:$A$49,0),MATCH('orders '!I$1,products!$A$1:$G$1,0))</f>
        <v>Exc</v>
      </c>
      <c r="J982" t="str">
        <f>INDEX(products!$A$1:$G$49,MATCH('orders '!$D982,products!$A$1:$A$49,0),MATCH('orders '!J$1,products!$A$1:$G$1,0))</f>
        <v>D</v>
      </c>
      <c r="K982" s="6">
        <f>INDEX(products!$A$1:$G$49,MATCH('orders '!$D982,products!$A$1:$A$49,0),MATCH('orders '!K$1,products!$A$1:$G$1,0))</f>
        <v>2.5</v>
      </c>
      <c r="L982" s="8">
        <f>INDEX(products!$A$1:$G$49,MATCH('orders '!$D982,products!$A$1:$A$49,0),MATCH('orders '!L$1,products!$A$1:$G$1,0))</f>
        <v>27.945</v>
      </c>
      <c r="M982" s="8">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IF(_xlfn.XLOOKUP('orders '!C983,customers!$A$1:$A$1001,customers!$C$1:$C$1001,,0)=0,"",_xlfn.XLOOKUP('orders '!C983,customers!$A$1:$A$1001,customers!$C$1:$C$1001,,0))</f>
        <v>cbernardotr9@wix.com</v>
      </c>
      <c r="H983" s="2" t="str">
        <f>_xlfn.XLOOKUP('orders '!C983,customers!$A$1:$A$1001,customers!$G$1:$G$1001,,0)</f>
        <v>United States</v>
      </c>
      <c r="I983" t="str">
        <f>INDEX(products!$A$1:$G$49,MATCH('orders '!$D983,products!$A$1:$A$49,0),MATCH('orders '!I$1,products!$A$1:$G$1,0))</f>
        <v>Exc</v>
      </c>
      <c r="J983" t="str">
        <f>INDEX(products!$A$1:$G$49,MATCH('orders '!$D983,products!$A$1:$A$49,0),MATCH('orders '!J$1,products!$A$1:$G$1,0))</f>
        <v>D</v>
      </c>
      <c r="K983" s="6">
        <f>INDEX(products!$A$1:$G$49,MATCH('orders '!$D983,products!$A$1:$A$49,0),MATCH('orders '!K$1,products!$A$1:$G$1,0))</f>
        <v>0.2</v>
      </c>
      <c r="L983" s="8">
        <f>INDEX(products!$A$1:$G$49,MATCH('orders '!$D983,products!$A$1:$A$49,0),MATCH('orders '!L$1,products!$A$1:$G$1,0))</f>
        <v>3.645</v>
      </c>
      <c r="M983" s="8">
        <f t="shared" si="45"/>
        <v>21.87</v>
      </c>
      <c r="N983" t="str">
        <f t="shared" si="46"/>
        <v>Excelsa</v>
      </c>
      <c r="O983" t="str">
        <f t="shared" si="47"/>
        <v>Dark</v>
      </c>
      <c r="P983" t="str">
        <f>_xlfn.XLOOKUP(Table1[[#This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IF(_xlfn.XLOOKUP('orders '!C984,customers!$A$1:$A$1001,customers!$C$1:$C$1001,,0)=0,"",_xlfn.XLOOKUP('orders '!C984,customers!$A$1:$A$1001,customers!$C$1:$C$1001,,0))</f>
        <v>kkemeryra@t.co</v>
      </c>
      <c r="H984" s="2" t="str">
        <f>_xlfn.XLOOKUP('orders '!C984,customers!$A$1:$A$1001,customers!$G$1:$G$1001,,0)</f>
        <v>United States</v>
      </c>
      <c r="I984" t="str">
        <f>INDEX(products!$A$1:$G$49,MATCH('orders '!$D984,products!$A$1:$A$49,0),MATCH('orders '!I$1,products!$A$1:$G$1,0))</f>
        <v>Rob</v>
      </c>
      <c r="J984" t="str">
        <f>INDEX(products!$A$1:$G$49,MATCH('orders '!$D984,products!$A$1:$A$49,0),MATCH('orders '!J$1,products!$A$1:$G$1,0))</f>
        <v>L</v>
      </c>
      <c r="K984" s="6">
        <f>INDEX(products!$A$1:$G$49,MATCH('orders '!$D984,products!$A$1:$A$49,0),MATCH('orders '!K$1,products!$A$1:$G$1,0))</f>
        <v>1</v>
      </c>
      <c r="L984" s="8">
        <f>INDEX(products!$A$1:$G$49,MATCH('orders '!$D984,products!$A$1:$A$49,0),MATCH('orders '!L$1,products!$A$1:$G$1,0))</f>
        <v>11.95</v>
      </c>
      <c r="M984" s="8">
        <f t="shared" si="45"/>
        <v>23.9</v>
      </c>
      <c r="N984" t="str">
        <f t="shared" si="46"/>
        <v>Robusta</v>
      </c>
      <c r="O984" t="str">
        <f t="shared" si="47"/>
        <v>Light</v>
      </c>
      <c r="P984" t="str">
        <f>_xlfn.XLOOKUP(Table1[[#This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IF(_xlfn.XLOOKUP('orders '!C985,customers!$A$1:$A$1001,customers!$C$1:$C$1001,,0)=0,"",_xlfn.XLOOKUP('orders '!C985,customers!$A$1:$A$1001,customers!$C$1:$C$1001,,0))</f>
        <v>fparlotrb@forbes.com</v>
      </c>
      <c r="H985" s="2" t="str">
        <f>_xlfn.XLOOKUP('orders '!C985,customers!$A$1:$A$1001,customers!$G$1:$G$1001,,0)</f>
        <v>United States</v>
      </c>
      <c r="I985" t="str">
        <f>INDEX(products!$A$1:$G$49,MATCH('orders '!$D985,products!$A$1:$A$49,0),MATCH('orders '!I$1,products!$A$1:$G$1,0))</f>
        <v>Ara</v>
      </c>
      <c r="J985" t="str">
        <f>INDEX(products!$A$1:$G$49,MATCH('orders '!$D985,products!$A$1:$A$49,0),MATCH('orders '!J$1,products!$A$1:$G$1,0))</f>
        <v>M</v>
      </c>
      <c r="K985" s="6">
        <f>INDEX(products!$A$1:$G$49,MATCH('orders '!$D985,products!$A$1:$A$49,0),MATCH('orders '!K$1,products!$A$1:$G$1,0))</f>
        <v>0.2</v>
      </c>
      <c r="L985" s="8">
        <f>INDEX(products!$A$1:$G$49,MATCH('orders '!$D985,products!$A$1:$A$49,0),MATCH('orders '!L$1,products!$A$1:$G$1,0))</f>
        <v>3.375</v>
      </c>
      <c r="M985" s="8">
        <f t="shared" si="45"/>
        <v>6.75</v>
      </c>
      <c r="N985" t="str">
        <f t="shared" si="46"/>
        <v>Arabica</v>
      </c>
      <c r="O985" t="str">
        <f t="shared" si="47"/>
        <v>Medium</v>
      </c>
      <c r="P985" t="str">
        <f>_xlfn.XLOOKUP(Table1[[#This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IF(_xlfn.XLOOKUP('orders '!C986,customers!$A$1:$A$1001,customers!$C$1:$C$1001,,0)=0,"",_xlfn.XLOOKUP('orders '!C986,customers!$A$1:$A$1001,customers!$C$1:$C$1001,,0))</f>
        <v>rcheakrc@tripadvisor.com</v>
      </c>
      <c r="H986" s="2" t="str">
        <f>_xlfn.XLOOKUP('orders '!C986,customers!$A$1:$A$1001,customers!$G$1:$G$1001,,0)</f>
        <v>Ireland</v>
      </c>
      <c r="I986" t="str">
        <f>INDEX(products!$A$1:$G$49,MATCH('orders '!$D986,products!$A$1:$A$49,0),MATCH('orders '!I$1,products!$A$1:$G$1,0))</f>
        <v>Exc</v>
      </c>
      <c r="J986" t="str">
        <f>INDEX(products!$A$1:$G$49,MATCH('orders '!$D986,products!$A$1:$A$49,0),MATCH('orders '!J$1,products!$A$1:$G$1,0))</f>
        <v>M</v>
      </c>
      <c r="K986" s="6">
        <f>INDEX(products!$A$1:$G$49,MATCH('orders '!$D986,products!$A$1:$A$49,0),MATCH('orders '!K$1,products!$A$1:$G$1,0))</f>
        <v>2.5</v>
      </c>
      <c r="L986" s="8">
        <f>INDEX(products!$A$1:$G$49,MATCH('orders '!$D986,products!$A$1:$A$49,0),MATCH('orders '!L$1,products!$A$1:$G$1,0))</f>
        <v>31.624999999999996</v>
      </c>
      <c r="M986" s="8">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IF(_xlfn.XLOOKUP('orders '!C987,customers!$A$1:$A$1001,customers!$C$1:$C$1001,,0)=0,"",_xlfn.XLOOKUP('orders '!C987,customers!$A$1:$A$1001,customers!$C$1:$C$1001,,0))</f>
        <v>kogeneayrd@utexas.edu</v>
      </c>
      <c r="H987" s="2" t="str">
        <f>_xlfn.XLOOKUP('orders '!C987,customers!$A$1:$A$1001,customers!$G$1:$G$1001,,0)</f>
        <v>United States</v>
      </c>
      <c r="I987" t="str">
        <f>INDEX(products!$A$1:$G$49,MATCH('orders '!$D987,products!$A$1:$A$49,0),MATCH('orders '!I$1,products!$A$1:$G$1,0))</f>
        <v>Rob</v>
      </c>
      <c r="J987" t="str">
        <f>INDEX(products!$A$1:$G$49,MATCH('orders '!$D987,products!$A$1:$A$49,0),MATCH('orders '!J$1,products!$A$1:$G$1,0))</f>
        <v>L</v>
      </c>
      <c r="K987" s="6">
        <f>INDEX(products!$A$1:$G$49,MATCH('orders '!$D987,products!$A$1:$A$49,0),MATCH('orders '!K$1,products!$A$1:$G$1,0))</f>
        <v>1</v>
      </c>
      <c r="L987" s="8">
        <f>INDEX(products!$A$1:$G$49,MATCH('orders '!$D987,products!$A$1:$A$49,0),MATCH('orders '!L$1,products!$A$1:$G$1,0))</f>
        <v>11.95</v>
      </c>
      <c r="M987" s="8">
        <f t="shared" si="45"/>
        <v>47.8</v>
      </c>
      <c r="N987" t="str">
        <f t="shared" si="46"/>
        <v>Robusta</v>
      </c>
      <c r="O987" t="str">
        <f t="shared" si="47"/>
        <v>Light</v>
      </c>
      <c r="P987" t="str">
        <f>_xlfn.XLOOKUP(Table1[[#This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IF(_xlfn.XLOOKUP('orders '!C988,customers!$A$1:$A$1001,customers!$C$1:$C$1001,,0)=0,"",_xlfn.XLOOKUP('orders '!C988,customers!$A$1:$A$1001,customers!$C$1:$C$1001,,0))</f>
        <v>cayrere@symantec.com</v>
      </c>
      <c r="H988" s="2" t="str">
        <f>_xlfn.XLOOKUP('orders '!C988,customers!$A$1:$A$1001,customers!$G$1:$G$1001,,0)</f>
        <v>United States</v>
      </c>
      <c r="I988" t="str">
        <f>INDEX(products!$A$1:$G$49,MATCH('orders '!$D988,products!$A$1:$A$49,0),MATCH('orders '!I$1,products!$A$1:$G$1,0))</f>
        <v>Lib</v>
      </c>
      <c r="J988" t="str">
        <f>INDEX(products!$A$1:$G$49,MATCH('orders '!$D988,products!$A$1:$A$49,0),MATCH('orders '!J$1,products!$A$1:$G$1,0))</f>
        <v>M</v>
      </c>
      <c r="K988" s="6">
        <f>INDEX(products!$A$1:$G$49,MATCH('orders '!$D988,products!$A$1:$A$49,0),MATCH('orders '!K$1,products!$A$1:$G$1,0))</f>
        <v>2.5</v>
      </c>
      <c r="L988" s="8">
        <f>INDEX(products!$A$1:$G$49,MATCH('orders '!$D988,products!$A$1:$A$49,0),MATCH('orders '!L$1,products!$A$1:$G$1,0))</f>
        <v>33.464999999999996</v>
      </c>
      <c r="M988" s="8">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IF(_xlfn.XLOOKUP('orders '!C989,customers!$A$1:$A$1001,customers!$C$1:$C$1001,,0)=0,"",_xlfn.XLOOKUP('orders '!C989,customers!$A$1:$A$1001,customers!$C$1:$C$1001,,0))</f>
        <v>lkynetonrf@macromedia.com</v>
      </c>
      <c r="H989" s="2" t="str">
        <f>_xlfn.XLOOKUP('orders '!C989,customers!$A$1:$A$1001,customers!$G$1:$G$1001,,0)</f>
        <v>United Kingdom</v>
      </c>
      <c r="I989" t="str">
        <f>INDEX(products!$A$1:$G$49,MATCH('orders '!$D989,products!$A$1:$A$49,0),MATCH('orders '!I$1,products!$A$1:$G$1,0))</f>
        <v>Ara</v>
      </c>
      <c r="J989" t="str">
        <f>INDEX(products!$A$1:$G$49,MATCH('orders '!$D989,products!$A$1:$A$49,0),MATCH('orders '!J$1,products!$A$1:$G$1,0))</f>
        <v>D</v>
      </c>
      <c r="K989" s="6">
        <f>INDEX(products!$A$1:$G$49,MATCH('orders '!$D989,products!$A$1:$A$49,0),MATCH('orders '!K$1,products!$A$1:$G$1,0))</f>
        <v>0.5</v>
      </c>
      <c r="L989" s="8">
        <f>INDEX(products!$A$1:$G$49,MATCH('orders '!$D989,products!$A$1:$A$49,0),MATCH('orders '!L$1,products!$A$1:$G$1,0))</f>
        <v>5.97</v>
      </c>
      <c r="M989" s="8">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IF(_xlfn.XLOOKUP('orders '!C990,customers!$A$1:$A$1001,customers!$C$1:$C$1001,,0)=0,"",_xlfn.XLOOKUP('orders '!C990,customers!$A$1:$A$1001,customers!$C$1:$C$1001,,0))</f>
        <v/>
      </c>
      <c r="H990" s="2" t="str">
        <f>_xlfn.XLOOKUP('orders '!C990,customers!$A$1:$A$1001,customers!$G$1:$G$1001,,0)</f>
        <v>United Kingdom</v>
      </c>
      <c r="I990" t="str">
        <f>INDEX(products!$A$1:$G$49,MATCH('orders '!$D990,products!$A$1:$A$49,0),MATCH('orders '!I$1,products!$A$1:$G$1,0))</f>
        <v>Rob</v>
      </c>
      <c r="J990" t="str">
        <f>INDEX(products!$A$1:$G$49,MATCH('orders '!$D990,products!$A$1:$A$49,0),MATCH('orders '!J$1,products!$A$1:$G$1,0))</f>
        <v>M</v>
      </c>
      <c r="K990" s="6">
        <f>INDEX(products!$A$1:$G$49,MATCH('orders '!$D990,products!$A$1:$A$49,0),MATCH('orders '!K$1,products!$A$1:$G$1,0))</f>
        <v>1</v>
      </c>
      <c r="L990" s="8">
        <f>INDEX(products!$A$1:$G$49,MATCH('orders '!$D990,products!$A$1:$A$49,0),MATCH('orders '!L$1,products!$A$1:$G$1,0))</f>
        <v>9.9499999999999993</v>
      </c>
      <c r="M990" s="8">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IF(_xlfn.XLOOKUP('orders '!C991,customers!$A$1:$A$1001,customers!$C$1:$C$1001,,0)=0,"",_xlfn.XLOOKUP('orders '!C991,customers!$A$1:$A$1001,customers!$C$1:$C$1001,,0))</f>
        <v/>
      </c>
      <c r="H991" s="2" t="str">
        <f>_xlfn.XLOOKUP('orders '!C991,customers!$A$1:$A$1001,customers!$G$1:$G$1001,,0)</f>
        <v>United States</v>
      </c>
      <c r="I991" t="str">
        <f>INDEX(products!$A$1:$G$49,MATCH('orders '!$D991,products!$A$1:$A$49,0),MATCH('orders '!I$1,products!$A$1:$G$1,0))</f>
        <v>Ara</v>
      </c>
      <c r="J991" t="str">
        <f>INDEX(products!$A$1:$G$49,MATCH('orders '!$D991,products!$A$1:$A$49,0),MATCH('orders '!J$1,products!$A$1:$G$1,0))</f>
        <v>M</v>
      </c>
      <c r="K991" s="6">
        <f>INDEX(products!$A$1:$G$49,MATCH('orders '!$D991,products!$A$1:$A$49,0),MATCH('orders '!K$1,products!$A$1:$G$1,0))</f>
        <v>2.5</v>
      </c>
      <c r="L991" s="8">
        <f>INDEX(products!$A$1:$G$49,MATCH('orders '!$D991,products!$A$1:$A$49,0),MATCH('orders '!L$1,products!$A$1:$G$1,0))</f>
        <v>25.874999999999996</v>
      </c>
      <c r="M991" s="8">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IF(_xlfn.XLOOKUP('orders '!C992,customers!$A$1:$A$1001,customers!$C$1:$C$1001,,0)=0,"",_xlfn.XLOOKUP('orders '!C992,customers!$A$1:$A$1001,customers!$C$1:$C$1001,,0))</f>
        <v/>
      </c>
      <c r="H992" s="2" t="str">
        <f>_xlfn.XLOOKUP('orders '!C992,customers!$A$1:$A$1001,customers!$G$1:$G$1001,,0)</f>
        <v>United States</v>
      </c>
      <c r="I992" t="str">
        <f>INDEX(products!$A$1:$G$49,MATCH('orders '!$D992,products!$A$1:$A$49,0),MATCH('orders '!I$1,products!$A$1:$G$1,0))</f>
        <v>Exc</v>
      </c>
      <c r="J992" t="str">
        <f>INDEX(products!$A$1:$G$49,MATCH('orders '!$D992,products!$A$1:$A$49,0),MATCH('orders '!J$1,products!$A$1:$G$1,0))</f>
        <v>D</v>
      </c>
      <c r="K992" s="6">
        <f>INDEX(products!$A$1:$G$49,MATCH('orders '!$D992,products!$A$1:$A$49,0),MATCH('orders '!K$1,products!$A$1:$G$1,0))</f>
        <v>0.2</v>
      </c>
      <c r="L992" s="8">
        <f>INDEX(products!$A$1:$G$49,MATCH('orders '!$D992,products!$A$1:$A$49,0),MATCH('orders '!L$1,products!$A$1:$G$1,0))</f>
        <v>3.645</v>
      </c>
      <c r="M992" s="8">
        <f t="shared" si="45"/>
        <v>18.225000000000001</v>
      </c>
      <c r="N992" t="str">
        <f t="shared" si="46"/>
        <v>Excelsa</v>
      </c>
      <c r="O992" t="str">
        <f t="shared" si="47"/>
        <v>Dark</v>
      </c>
      <c r="P992" t="str">
        <f>_xlfn.XLOOKUP(Table1[[#This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IF(_xlfn.XLOOKUP('orders '!C993,customers!$A$1:$A$1001,customers!$C$1:$C$1001,,0)=0,"",_xlfn.XLOOKUP('orders '!C993,customers!$A$1:$A$1001,customers!$C$1:$C$1001,,0))</f>
        <v/>
      </c>
      <c r="H993" s="2" t="str">
        <f>_xlfn.XLOOKUP('orders '!C993,customers!$A$1:$A$1001,customers!$G$1:$G$1001,,0)</f>
        <v>United States</v>
      </c>
      <c r="I993" t="str">
        <f>INDEX(products!$A$1:$G$49,MATCH('orders '!$D993,products!$A$1:$A$49,0),MATCH('orders '!I$1,products!$A$1:$G$1,0))</f>
        <v>Lib</v>
      </c>
      <c r="J993" t="str">
        <f>INDEX(products!$A$1:$G$49,MATCH('orders '!$D993,products!$A$1:$A$49,0),MATCH('orders '!J$1,products!$A$1:$G$1,0))</f>
        <v>D</v>
      </c>
      <c r="K993" s="6">
        <f>INDEX(products!$A$1:$G$49,MATCH('orders '!$D993,products!$A$1:$A$49,0),MATCH('orders '!K$1,products!$A$1:$G$1,0))</f>
        <v>0.5</v>
      </c>
      <c r="L993" s="8">
        <f>INDEX(products!$A$1:$G$49,MATCH('orders '!$D993,products!$A$1:$A$49,0),MATCH('orders '!L$1,products!$A$1:$G$1,0))</f>
        <v>7.77</v>
      </c>
      <c r="M993" s="8">
        <f t="shared" si="45"/>
        <v>15.54</v>
      </c>
      <c r="N993" t="str">
        <f t="shared" si="46"/>
        <v>Liberica</v>
      </c>
      <c r="O993" t="str">
        <f t="shared" si="47"/>
        <v>Dark</v>
      </c>
      <c r="P993" t="str">
        <f>_xlfn.XLOOKUP(Table1[[#This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IF(_xlfn.XLOOKUP('orders '!C994,customers!$A$1:$A$1001,customers!$C$1:$C$1001,,0)=0,"",_xlfn.XLOOKUP('orders '!C994,customers!$A$1:$A$1001,customers!$C$1:$C$1001,,0))</f>
        <v/>
      </c>
      <c r="H994" s="2" t="str">
        <f>_xlfn.XLOOKUP('orders '!C994,customers!$A$1:$A$1001,customers!$G$1:$G$1001,,0)</f>
        <v>Ireland</v>
      </c>
      <c r="I994" t="str">
        <f>INDEX(products!$A$1:$G$49,MATCH('orders '!$D994,products!$A$1:$A$49,0),MATCH('orders '!I$1,products!$A$1:$G$1,0))</f>
        <v>Lib</v>
      </c>
      <c r="J994" t="str">
        <f>INDEX(products!$A$1:$G$49,MATCH('orders '!$D994,products!$A$1:$A$49,0),MATCH('orders '!J$1,products!$A$1:$G$1,0))</f>
        <v>L</v>
      </c>
      <c r="K994" s="6">
        <f>INDEX(products!$A$1:$G$49,MATCH('orders '!$D994,products!$A$1:$A$49,0),MATCH('orders '!K$1,products!$A$1:$G$1,0))</f>
        <v>2.5</v>
      </c>
      <c r="L994" s="8">
        <f>INDEX(products!$A$1:$G$49,MATCH('orders '!$D994,products!$A$1:$A$49,0),MATCH('orders '!L$1,products!$A$1:$G$1,0))</f>
        <v>36.454999999999998</v>
      </c>
      <c r="M994" s="8">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IF(_xlfn.XLOOKUP('orders '!C995,customers!$A$1:$A$1001,customers!$C$1:$C$1001,,0)=0,"",_xlfn.XLOOKUP('orders '!C995,customers!$A$1:$A$1001,customers!$C$1:$C$1001,,0))</f>
        <v/>
      </c>
      <c r="H995" s="2" t="str">
        <f>_xlfn.XLOOKUP('orders '!C995,customers!$A$1:$A$1001,customers!$G$1:$G$1001,,0)</f>
        <v>United States</v>
      </c>
      <c r="I995" t="str">
        <f>INDEX(products!$A$1:$G$49,MATCH('orders '!$D995,products!$A$1:$A$49,0),MATCH('orders '!I$1,products!$A$1:$G$1,0))</f>
        <v>Ara</v>
      </c>
      <c r="J995" t="str">
        <f>INDEX(products!$A$1:$G$49,MATCH('orders '!$D995,products!$A$1:$A$49,0),MATCH('orders '!J$1,products!$A$1:$G$1,0))</f>
        <v>L</v>
      </c>
      <c r="K995" s="6">
        <f>INDEX(products!$A$1:$G$49,MATCH('orders '!$D995,products!$A$1:$A$49,0),MATCH('orders '!K$1,products!$A$1:$G$1,0))</f>
        <v>1</v>
      </c>
      <c r="L995" s="8">
        <f>INDEX(products!$A$1:$G$49,MATCH('orders '!$D995,products!$A$1:$A$49,0),MATCH('orders '!L$1,products!$A$1:$G$1,0))</f>
        <v>12.95</v>
      </c>
      <c r="M995" s="8">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IF(_xlfn.XLOOKUP('orders '!C996,customers!$A$1:$A$1001,customers!$C$1:$C$1001,,0)=0,"",_xlfn.XLOOKUP('orders '!C996,customers!$A$1:$A$1001,customers!$C$1:$C$1001,,0))</f>
        <v/>
      </c>
      <c r="H996" s="2" t="str">
        <f>_xlfn.XLOOKUP('orders '!C996,customers!$A$1:$A$1001,customers!$G$1:$G$1001,,0)</f>
        <v>Ireland</v>
      </c>
      <c r="I996" t="str">
        <f>INDEX(products!$A$1:$G$49,MATCH('orders '!$D996,products!$A$1:$A$49,0),MATCH('orders '!I$1,products!$A$1:$G$1,0))</f>
        <v>Ara</v>
      </c>
      <c r="J996" t="str">
        <f>INDEX(products!$A$1:$G$49,MATCH('orders '!$D996,products!$A$1:$A$49,0),MATCH('orders '!J$1,products!$A$1:$G$1,0))</f>
        <v>D</v>
      </c>
      <c r="K996" s="6">
        <f>INDEX(products!$A$1:$G$49,MATCH('orders '!$D996,products!$A$1:$A$49,0),MATCH('orders '!K$1,products!$A$1:$G$1,0))</f>
        <v>0.2</v>
      </c>
      <c r="L996" s="8">
        <f>INDEX(products!$A$1:$G$49,MATCH('orders '!$D996,products!$A$1:$A$49,0),MATCH('orders '!L$1,products!$A$1:$G$1,0))</f>
        <v>2.9849999999999999</v>
      </c>
      <c r="M996" s="8">
        <f t="shared" si="45"/>
        <v>8.9550000000000001</v>
      </c>
      <c r="N996" t="str">
        <f t="shared" si="46"/>
        <v>Arabica</v>
      </c>
      <c r="O996" t="str">
        <f t="shared" si="47"/>
        <v>Dark</v>
      </c>
      <c r="P996" t="str">
        <f>_xlfn.XLOOKUP(Table1[[#This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IF(_xlfn.XLOOKUP('orders '!C997,customers!$A$1:$A$1001,customers!$C$1:$C$1001,,0)=0,"",_xlfn.XLOOKUP('orders '!C997,customers!$A$1:$A$1001,customers!$C$1:$C$1001,,0))</f>
        <v>jtewelsonrn@samsung.com</v>
      </c>
      <c r="H997" s="2" t="str">
        <f>_xlfn.XLOOKUP('orders '!C997,customers!$A$1:$A$1001,customers!$G$1:$G$1001,,0)</f>
        <v>United States</v>
      </c>
      <c r="I997" t="str">
        <f>INDEX(products!$A$1:$G$49,MATCH('orders '!$D997,products!$A$1:$A$49,0),MATCH('orders '!I$1,products!$A$1:$G$1,0))</f>
        <v>Rob</v>
      </c>
      <c r="J997" t="str">
        <f>INDEX(products!$A$1:$G$49,MATCH('orders '!$D997,products!$A$1:$A$49,0),MATCH('orders '!J$1,products!$A$1:$G$1,0))</f>
        <v>L</v>
      </c>
      <c r="K997" s="6">
        <f>INDEX(products!$A$1:$G$49,MATCH('orders '!$D997,products!$A$1:$A$49,0),MATCH('orders '!K$1,products!$A$1:$G$1,0))</f>
        <v>2.5</v>
      </c>
      <c r="L997" s="8">
        <f>INDEX(products!$A$1:$G$49,MATCH('orders '!$D997,products!$A$1:$A$49,0),MATCH('orders '!L$1,products!$A$1:$G$1,0))</f>
        <v>27.484999999999996</v>
      </c>
      <c r="M997" s="8">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IF(_xlfn.XLOOKUP('orders '!C998,customers!$A$1:$A$1001,customers!$C$1:$C$1001,,0)=0,"",_xlfn.XLOOKUP('orders '!C998,customers!$A$1:$A$1001,customers!$C$1:$C$1001,,0))</f>
        <v/>
      </c>
      <c r="H998" s="2" t="str">
        <f>_xlfn.XLOOKUP('orders '!C998,customers!$A$1:$A$1001,customers!$G$1:$G$1001,,0)</f>
        <v>United States</v>
      </c>
      <c r="I998" t="str">
        <f>INDEX(products!$A$1:$G$49,MATCH('orders '!$D998,products!$A$1:$A$49,0),MATCH('orders '!I$1,products!$A$1:$G$1,0))</f>
        <v>Rob</v>
      </c>
      <c r="J998" t="str">
        <f>INDEX(products!$A$1:$G$49,MATCH('orders '!$D998,products!$A$1:$A$49,0),MATCH('orders '!J$1,products!$A$1:$G$1,0))</f>
        <v>M</v>
      </c>
      <c r="K998" s="6">
        <f>INDEX(products!$A$1:$G$49,MATCH('orders '!$D998,products!$A$1:$A$49,0),MATCH('orders '!K$1,products!$A$1:$G$1,0))</f>
        <v>0.5</v>
      </c>
      <c r="L998" s="8">
        <f>INDEX(products!$A$1:$G$49,MATCH('orders '!$D998,products!$A$1:$A$49,0),MATCH('orders '!L$1,products!$A$1:$G$1,0))</f>
        <v>5.97</v>
      </c>
      <c r="M998" s="8">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IF(_xlfn.XLOOKUP('orders '!C999,customers!$A$1:$A$1001,customers!$C$1:$C$1001,,0)=0,"",_xlfn.XLOOKUP('orders '!C999,customers!$A$1:$A$1001,customers!$C$1:$C$1001,,0))</f>
        <v/>
      </c>
      <c r="H999" s="2" t="str">
        <f>_xlfn.XLOOKUP('orders '!C999,customers!$A$1:$A$1001,customers!$G$1:$G$1001,,0)</f>
        <v>United States</v>
      </c>
      <c r="I999" t="str">
        <f>INDEX(products!$A$1:$G$49,MATCH('orders '!$D999,products!$A$1:$A$49,0),MATCH('orders '!I$1,products!$A$1:$G$1,0))</f>
        <v>Ara</v>
      </c>
      <c r="J999" t="str">
        <f>INDEX(products!$A$1:$G$49,MATCH('orders '!$D999,products!$A$1:$A$49,0),MATCH('orders '!J$1,products!$A$1:$G$1,0))</f>
        <v>M</v>
      </c>
      <c r="K999" s="6">
        <f>INDEX(products!$A$1:$G$49,MATCH('orders '!$D999,products!$A$1:$A$49,0),MATCH('orders '!K$1,products!$A$1:$G$1,0))</f>
        <v>0.5</v>
      </c>
      <c r="L999" s="8">
        <f>INDEX(products!$A$1:$G$49,MATCH('orders '!$D999,products!$A$1:$A$49,0),MATCH('orders '!L$1,products!$A$1:$G$1,0))</f>
        <v>6.75</v>
      </c>
      <c r="M999" s="8">
        <f t="shared" si="45"/>
        <v>27</v>
      </c>
      <c r="N999" t="str">
        <f t="shared" si="46"/>
        <v>Arabica</v>
      </c>
      <c r="O999" t="str">
        <f t="shared" si="47"/>
        <v>Medium</v>
      </c>
      <c r="P999" t="str">
        <f>_xlfn.XLOOKUP(Table1[[#This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IF(_xlfn.XLOOKUP('orders '!C1000,customers!$A$1:$A$1001,customers!$C$1:$C$1001,,0)=0,"",_xlfn.XLOOKUP('orders '!C1000,customers!$A$1:$A$1001,customers!$C$1:$C$1001,,0))</f>
        <v>njennyrq@bigcartel.com</v>
      </c>
      <c r="H1000" s="2" t="str">
        <f>_xlfn.XLOOKUP('orders '!C1000,customers!$A$1:$A$1001,customers!$G$1:$G$1001,,0)</f>
        <v>United States</v>
      </c>
      <c r="I1000" t="str">
        <f>INDEX(products!$A$1:$G$49,MATCH('orders '!$D1000,products!$A$1:$A$49,0),MATCH('orders '!I$1,products!$A$1:$G$1,0))</f>
        <v>Ara</v>
      </c>
      <c r="J1000" t="str">
        <f>INDEX(products!$A$1:$G$49,MATCH('orders '!$D1000,products!$A$1:$A$49,0),MATCH('orders '!J$1,products!$A$1:$G$1,0))</f>
        <v>D</v>
      </c>
      <c r="K1000" s="6">
        <f>INDEX(products!$A$1:$G$49,MATCH('orders '!$D1000,products!$A$1:$A$49,0),MATCH('orders '!K$1,products!$A$1:$G$1,0))</f>
        <v>1</v>
      </c>
      <c r="L1000" s="8">
        <f>INDEX(products!$A$1:$G$49,MATCH('orders '!$D1000,products!$A$1:$A$49,0),MATCH('orders '!L$1,products!$A$1:$G$1,0))</f>
        <v>9.9499999999999993</v>
      </c>
      <c r="M1000" s="8">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IF(_xlfn.XLOOKUP('orders '!C1001,customers!$A$1:$A$1001,customers!$C$1:$C$1001,,0)=0,"",_xlfn.XLOOKUP('orders '!C1001,customers!$A$1:$A$1001,customers!$C$1:$C$1001,,0))</f>
        <v/>
      </c>
      <c r="H1001" s="2" t="str">
        <f>_xlfn.XLOOKUP('orders '!C1001,customers!$A$1:$A$1001,customers!$G$1:$G$1001,,0)</f>
        <v>United Kingdom</v>
      </c>
      <c r="I1001" t="str">
        <f>INDEX(products!$A$1:$G$49,MATCH('orders '!$D1001,products!$A$1:$A$49,0),MATCH('orders '!I$1,products!$A$1:$G$1,0))</f>
        <v>Exc</v>
      </c>
      <c r="J1001" t="str">
        <f>INDEX(products!$A$1:$G$49,MATCH('orders '!$D1001,products!$A$1:$A$49,0),MATCH('orders '!J$1,products!$A$1:$G$1,0))</f>
        <v>M</v>
      </c>
      <c r="K1001" s="6">
        <f>INDEX(products!$A$1:$G$49,MATCH('orders '!$D1001,products!$A$1:$A$49,0),MATCH('orders '!K$1,products!$A$1:$G$1,0))</f>
        <v>0.2</v>
      </c>
      <c r="L1001" s="8">
        <f>INDEX(products!$A$1:$G$49,MATCH('orders '!$D1001,products!$A$1:$A$49,0),MATCH('orders '!L$1,products!$A$1:$G$1,0))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C7DEC-6CD1-4BA3-A30D-836F9E0FA6A7}">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80D5-6A41-46D8-9617-45BAD57A7D8F}">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CountryBarChart</vt:lpstr>
      <vt:lpstr>Top Customers</vt:lpstr>
      <vt:lpstr>orders </vt:lpstr>
      <vt:lpstr>customers</vt:lpstr>
      <vt:lpstr>products</vt:lpstr>
      <vt:lpstr>orders1</vt:lpstr>
      <vt:lpstr>customers1</vt:lpstr>
      <vt:lpstr>products1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Kritika Yadav</dc:creator>
  <cp:keywords/>
  <dc:description/>
  <cp:lastModifiedBy>Kritika Yadav</cp:lastModifiedBy>
  <cp:revision/>
  <dcterms:created xsi:type="dcterms:W3CDTF">2022-11-26T09:51:45Z</dcterms:created>
  <dcterms:modified xsi:type="dcterms:W3CDTF">2025-10-24T11:12:41Z</dcterms:modified>
  <cp:category/>
  <cp:contentStatus/>
</cp:coreProperties>
</file>