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480" windowHeight="9120" firstSheet="2" activeTab="2"/>
  </bookViews>
  <sheets>
    <sheet name="Отчет по результатам 1" sheetId="4" r:id="rId1"/>
    <sheet name="Отчет по устойчивости 1" sheetId="5" r:id="rId2"/>
    <sheet name="Лист1" sheetId="1" r:id="rId3"/>
    <sheet name="Лист2" sheetId="2" r:id="rId4"/>
    <sheet name="Лист3" sheetId="3" r:id="rId5"/>
  </sheets>
  <definedNames>
    <definedName name="solver_adj" localSheetId="2" hidden="1">Лист1!$B$4:$C$4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Лист1!$D$11:$D$15</definedName>
    <definedName name="solver_lhs2" localSheetId="2" hidden="1">Лист1!$D$16:$D$17</definedName>
    <definedName name="solver_lin" localSheetId="2" hidden="1">1</definedName>
    <definedName name="solver_neg" localSheetId="2" hidden="1">2</definedName>
    <definedName name="solver_num" localSheetId="2" hidden="1">2</definedName>
    <definedName name="solver_nwt" localSheetId="2" hidden="1">1</definedName>
    <definedName name="solver_opt" localSheetId="2" hidden="1">Лист1!$D$8</definedName>
    <definedName name="solver_pre" localSheetId="2" hidden="1">0.000001</definedName>
    <definedName name="solver_rel1" localSheetId="2" hidden="1">1</definedName>
    <definedName name="solver_rel2" localSheetId="2" hidden="1">3</definedName>
    <definedName name="solver_rhs1" localSheetId="2" hidden="1">Лист1!$F$11:$F$15</definedName>
    <definedName name="solver_rhs2" localSheetId="2" hidden="1">Лист1!$F$16:$F$17</definedName>
    <definedName name="solver_scl" localSheetId="2" hidden="1">1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1</definedName>
    <definedName name="solver_val" localSheetId="2" hidden="1">0</definedName>
  </definedNames>
  <calcPr calcId="145621"/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C20" i="1" l="1"/>
  <c r="B20" i="1"/>
  <c r="D8" i="1"/>
  <c r="D20" i="1"/>
</calcChain>
</file>

<file path=xl/sharedStrings.xml><?xml version="1.0" encoding="utf-8"?>
<sst xmlns="http://schemas.openxmlformats.org/spreadsheetml/2006/main" count="131" uniqueCount="78">
  <si>
    <t>x1</t>
  </si>
  <si>
    <t>x2</t>
  </si>
  <si>
    <t>c1</t>
  </si>
  <si>
    <t>c2</t>
  </si>
  <si>
    <t>Значение целевой функции</t>
  </si>
  <si>
    <t>Ограничения</t>
  </si>
  <si>
    <t>Правая часть</t>
  </si>
  <si>
    <t>&lt;=</t>
  </si>
  <si>
    <t>&gt;=</t>
  </si>
  <si>
    <t>z</t>
  </si>
  <si>
    <t>Microsoft Excel 12.0 Отчет по результатам</t>
  </si>
  <si>
    <t>Рабочий лист: [olimp.xls]Лист1</t>
  </si>
  <si>
    <t>Отчет создан: 01.09.2011 13:31:29</t>
  </si>
  <si>
    <t>Целевая ячейка (Максимум)</t>
  </si>
  <si>
    <t>Ячейка</t>
  </si>
  <si>
    <t>Имя</t>
  </si>
  <si>
    <t>Исходное значение</t>
  </si>
  <si>
    <t>Результат</t>
  </si>
  <si>
    <t>Изменяемые ячейки</t>
  </si>
  <si>
    <t>Значение</t>
  </si>
  <si>
    <t>Формула</t>
  </si>
  <si>
    <t>Статус</t>
  </si>
  <si>
    <t>Разница</t>
  </si>
  <si>
    <t>$D$8</t>
  </si>
  <si>
    <t>$B$4</t>
  </si>
  <si>
    <t>$C$4</t>
  </si>
  <si>
    <t>$D$11</t>
  </si>
  <si>
    <t>Производственное Левая часть</t>
  </si>
  <si>
    <t>$D$11&lt;=$F$11</t>
  </si>
  <si>
    <t>не связан.</t>
  </si>
  <si>
    <t>$D$12</t>
  </si>
  <si>
    <t>2-е маркетинговое Левая часть</t>
  </si>
  <si>
    <t>$D$12&lt;=$F$12</t>
  </si>
  <si>
    <t>связанное</t>
  </si>
  <si>
    <t>$D$13</t>
  </si>
  <si>
    <t>Сырье 1 Левая часть</t>
  </si>
  <si>
    <t>$D$13&lt;=$F$13</t>
  </si>
  <si>
    <t>$D$14</t>
  </si>
  <si>
    <t>Сырье 2 Левая часть</t>
  </si>
  <si>
    <t>$D$14&lt;=$F$14</t>
  </si>
  <si>
    <t>$D$15</t>
  </si>
  <si>
    <t>Сырье 3 Левая часть</t>
  </si>
  <si>
    <t>$D$15&lt;=$F$15</t>
  </si>
  <si>
    <t>$D$16</t>
  </si>
  <si>
    <t>Неотрицательность Левая часть</t>
  </si>
  <si>
    <t>$D$16&gt;=$F$16</t>
  </si>
  <si>
    <t>$D$17</t>
  </si>
  <si>
    <t>1-е маркетинговое Левая часть</t>
  </si>
  <si>
    <t>$D$17&gt;=$F$17</t>
  </si>
  <si>
    <t>Microsoft Excel 12.0 Отчет по устойчивости</t>
  </si>
  <si>
    <t>Результ.</t>
  </si>
  <si>
    <t>значение</t>
  </si>
  <si>
    <t>Нормир.</t>
  </si>
  <si>
    <t>стоимость</t>
  </si>
  <si>
    <t>Целевой</t>
  </si>
  <si>
    <t>Коэффициент</t>
  </si>
  <si>
    <t>Допустимое</t>
  </si>
  <si>
    <t>Увеличение</t>
  </si>
  <si>
    <t>Уменьшение</t>
  </si>
  <si>
    <t>Теневая</t>
  </si>
  <si>
    <t>Цена</t>
  </si>
  <si>
    <t>Ограничение</t>
  </si>
  <si>
    <t>Виробничий  план для заводу "Олімп"</t>
  </si>
  <si>
    <t>Коефіцієнти цільової функції</t>
  </si>
  <si>
    <t>Значенння цільової функції</t>
  </si>
  <si>
    <t>Обмеження</t>
  </si>
  <si>
    <t>Коефіцієнти</t>
  </si>
  <si>
    <t>Ліва частина</t>
  </si>
  <si>
    <t>Права частина</t>
  </si>
  <si>
    <t>Виробниче</t>
  </si>
  <si>
    <t>2-е маркетингове</t>
  </si>
  <si>
    <t>Сировина 1</t>
  </si>
  <si>
    <t>Сировина 2</t>
  </si>
  <si>
    <t>Сировина 3</t>
  </si>
  <si>
    <t>Невідємність</t>
  </si>
  <si>
    <t>1-е маркетингове</t>
  </si>
  <si>
    <t>Рішення</t>
  </si>
  <si>
    <t>Змінні рішення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</si>
</sst>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4" xfId="0" applyNumberFormat="1" applyFill="1" applyBorder="1" applyAlignment="1"/>
    <xf numFmtId="0" fontId="0" fillId="0" borderId="6" xfId="0" applyNumberFormat="1" applyFill="1" applyBorder="1" applyAlignment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workbookViewId="0">
      <selection activeCell="L24" sqref="L24"/>
    </sheetView>
  </sheetViews>
  <sheetFormatPr defaultRowHeight="15" x14ac:dyDescent="0.25"/>
  <cols>
    <col min="1" max="1" width="2.28515625" customWidth="1"/>
    <col min="2" max="2" width="7.5703125" customWidth="1"/>
    <col min="3" max="3" width="30.7109375" bestFit="1" customWidth="1"/>
    <col min="4" max="4" width="19.42578125" bestFit="1" customWidth="1"/>
    <col min="5" max="5" width="13.42578125" bestFit="1" customWidth="1"/>
    <col min="6" max="6" width="10.28515625" bestFit="1" customWidth="1"/>
    <col min="7" max="7" width="12" bestFit="1" customWidth="1"/>
  </cols>
  <sheetData>
    <row r="1" spans="1:5" x14ac:dyDescent="0.25">
      <c r="A1" s="1" t="s">
        <v>10</v>
      </c>
    </row>
    <row r="2" spans="1:5" x14ac:dyDescent="0.25">
      <c r="A2" s="1" t="s">
        <v>11</v>
      </c>
    </row>
    <row r="3" spans="1:5" x14ac:dyDescent="0.25">
      <c r="A3" s="1" t="s">
        <v>12</v>
      </c>
    </row>
    <row r="6" spans="1:5" ht="15.75" thickBot="1" x14ac:dyDescent="0.3">
      <c r="A6" t="s">
        <v>13</v>
      </c>
    </row>
    <row r="7" spans="1:5" ht="15.75" thickBot="1" x14ac:dyDescent="0.3">
      <c r="B7" s="9" t="s">
        <v>14</v>
      </c>
      <c r="C7" s="9" t="s">
        <v>15</v>
      </c>
      <c r="D7" s="9" t="s">
        <v>16</v>
      </c>
      <c r="E7" s="9" t="s">
        <v>17</v>
      </c>
    </row>
    <row r="8" spans="1:5" ht="15.75" thickBot="1" x14ac:dyDescent="0.3">
      <c r="B8" s="8" t="s">
        <v>23</v>
      </c>
      <c r="C8" s="8" t="s">
        <v>4</v>
      </c>
      <c r="D8" s="11">
        <v>450000</v>
      </c>
      <c r="E8" s="11">
        <v>889285.714284605</v>
      </c>
    </row>
    <row r="11" spans="1:5" ht="15.75" thickBot="1" x14ac:dyDescent="0.3">
      <c r="A11" t="s">
        <v>18</v>
      </c>
    </row>
    <row r="12" spans="1:5" ht="15.75" thickBot="1" x14ac:dyDescent="0.3">
      <c r="B12" s="9" t="s">
        <v>14</v>
      </c>
      <c r="C12" s="9" t="s">
        <v>15</v>
      </c>
      <c r="D12" s="9" t="s">
        <v>16</v>
      </c>
      <c r="E12" s="9" t="s">
        <v>17</v>
      </c>
    </row>
    <row r="13" spans="1:5" x14ac:dyDescent="0.25">
      <c r="B13" s="10" t="s">
        <v>24</v>
      </c>
      <c r="C13" s="10" t="s">
        <v>0</v>
      </c>
      <c r="D13" s="12">
        <v>100</v>
      </c>
      <c r="E13" s="12">
        <v>257.14285714233449</v>
      </c>
    </row>
    <row r="14" spans="1:5" ht="15.75" thickBot="1" x14ac:dyDescent="0.3">
      <c r="B14" s="8" t="s">
        <v>25</v>
      </c>
      <c r="C14" s="8" t="s">
        <v>1</v>
      </c>
      <c r="D14" s="11">
        <v>100</v>
      </c>
      <c r="E14" s="11">
        <v>149.99999999997442</v>
      </c>
    </row>
    <row r="17" spans="1:7" ht="15.75" thickBot="1" x14ac:dyDescent="0.3">
      <c r="A17" t="s">
        <v>5</v>
      </c>
    </row>
    <row r="18" spans="1:7" ht="15.75" thickBot="1" x14ac:dyDescent="0.3">
      <c r="B18" s="9" t="s">
        <v>14</v>
      </c>
      <c r="C18" s="9" t="s">
        <v>15</v>
      </c>
      <c r="D18" s="9" t="s">
        <v>19</v>
      </c>
      <c r="E18" s="9" t="s">
        <v>20</v>
      </c>
      <c r="F18" s="9" t="s">
        <v>21</v>
      </c>
      <c r="G18" s="9" t="s">
        <v>22</v>
      </c>
    </row>
    <row r="19" spans="1:7" x14ac:dyDescent="0.25">
      <c r="B19" s="10" t="s">
        <v>26</v>
      </c>
      <c r="C19" s="10" t="s">
        <v>27</v>
      </c>
      <c r="D19" s="12">
        <v>407.14285714230891</v>
      </c>
      <c r="E19" s="10" t="s">
        <v>28</v>
      </c>
      <c r="F19" s="10" t="s">
        <v>29</v>
      </c>
      <c r="G19" s="10">
        <v>92.857142857691088</v>
      </c>
    </row>
    <row r="20" spans="1:7" x14ac:dyDescent="0.25">
      <c r="B20" s="10" t="s">
        <v>30</v>
      </c>
      <c r="C20" s="10" t="s">
        <v>31</v>
      </c>
      <c r="D20" s="12">
        <v>149.99999999997442</v>
      </c>
      <c r="E20" s="10" t="s">
        <v>32</v>
      </c>
      <c r="F20" s="10" t="s">
        <v>33</v>
      </c>
      <c r="G20" s="10">
        <v>0</v>
      </c>
    </row>
    <row r="21" spans="1:7" x14ac:dyDescent="0.25">
      <c r="B21" s="10" t="s">
        <v>34</v>
      </c>
      <c r="C21" s="10" t="s">
        <v>35</v>
      </c>
      <c r="D21" s="12">
        <v>27.857142857114169</v>
      </c>
      <c r="E21" s="10" t="s">
        <v>36</v>
      </c>
      <c r="F21" s="10" t="s">
        <v>29</v>
      </c>
      <c r="G21" s="10">
        <v>22.142857142885831</v>
      </c>
    </row>
    <row r="22" spans="1:7" x14ac:dyDescent="0.25">
      <c r="B22" s="10" t="s">
        <v>37</v>
      </c>
      <c r="C22" s="10" t="s">
        <v>38</v>
      </c>
      <c r="D22" s="12">
        <v>29.999999999961371</v>
      </c>
      <c r="E22" s="10" t="s">
        <v>39</v>
      </c>
      <c r="F22" s="10" t="s">
        <v>33</v>
      </c>
      <c r="G22" s="10">
        <v>0</v>
      </c>
    </row>
    <row r="23" spans="1:7" x14ac:dyDescent="0.25">
      <c r="B23" s="10" t="s">
        <v>40</v>
      </c>
      <c r="C23" s="10" t="s">
        <v>41</v>
      </c>
      <c r="D23" s="12">
        <v>20.78571428569159</v>
      </c>
      <c r="E23" s="10" t="s">
        <v>42</v>
      </c>
      <c r="F23" s="10" t="s">
        <v>29</v>
      </c>
      <c r="G23" s="10">
        <v>4.21428571430841</v>
      </c>
    </row>
    <row r="24" spans="1:7" x14ac:dyDescent="0.25">
      <c r="B24" s="10" t="s">
        <v>43</v>
      </c>
      <c r="C24" s="10" t="s">
        <v>44</v>
      </c>
      <c r="D24" s="12">
        <v>149.99999999997442</v>
      </c>
      <c r="E24" s="10" t="s">
        <v>45</v>
      </c>
      <c r="F24" s="10" t="s">
        <v>29</v>
      </c>
      <c r="G24" s="12">
        <v>149.99999999997442</v>
      </c>
    </row>
    <row r="25" spans="1:7" ht="15.75" thickBot="1" x14ac:dyDescent="0.3">
      <c r="B25" s="8" t="s">
        <v>46</v>
      </c>
      <c r="C25" s="8" t="s">
        <v>47</v>
      </c>
      <c r="D25" s="11">
        <v>257.14285714233449</v>
      </c>
      <c r="E25" s="8" t="s">
        <v>48</v>
      </c>
      <c r="F25" s="8" t="s">
        <v>29</v>
      </c>
      <c r="G25" s="11">
        <v>57.142857142334492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>
      <selection activeCell="L8" sqref="L8"/>
    </sheetView>
  </sheetViews>
  <sheetFormatPr defaultRowHeight="15" x14ac:dyDescent="0.25"/>
  <cols>
    <col min="1" max="1" width="2.28515625" customWidth="1"/>
    <col min="2" max="2" width="7.5703125" customWidth="1"/>
    <col min="3" max="3" width="30.7109375" bestFit="1" customWidth="1"/>
    <col min="4" max="5" width="12" bestFit="1" customWidth="1"/>
    <col min="6" max="6" width="13.85546875" bestFit="1" customWidth="1"/>
    <col min="7" max="7" width="12.42578125" bestFit="1" customWidth="1"/>
    <col min="8" max="8" width="13.28515625" bestFit="1" customWidth="1"/>
  </cols>
  <sheetData>
    <row r="1" spans="1:8" x14ac:dyDescent="0.25">
      <c r="A1" s="1" t="s">
        <v>49</v>
      </c>
    </row>
    <row r="2" spans="1:8" x14ac:dyDescent="0.25">
      <c r="A2" s="1" t="s">
        <v>11</v>
      </c>
    </row>
    <row r="3" spans="1:8" x14ac:dyDescent="0.25">
      <c r="A3" s="1" t="s">
        <v>12</v>
      </c>
    </row>
    <row r="6" spans="1:8" ht="15.75" thickBot="1" x14ac:dyDescent="0.3">
      <c r="A6" t="s">
        <v>18</v>
      </c>
    </row>
    <row r="7" spans="1:8" x14ac:dyDescent="0.25">
      <c r="B7" s="13"/>
      <c r="C7" s="13"/>
      <c r="D7" s="13" t="s">
        <v>50</v>
      </c>
      <c r="E7" s="13" t="s">
        <v>52</v>
      </c>
      <c r="F7" s="13" t="s">
        <v>54</v>
      </c>
      <c r="G7" s="13" t="s">
        <v>56</v>
      </c>
      <c r="H7" s="13" t="s">
        <v>56</v>
      </c>
    </row>
    <row r="8" spans="1:8" ht="15.75" thickBot="1" x14ac:dyDescent="0.3">
      <c r="B8" s="14" t="s">
        <v>14</v>
      </c>
      <c r="C8" s="14" t="s">
        <v>15</v>
      </c>
      <c r="D8" s="14" t="s">
        <v>51</v>
      </c>
      <c r="E8" s="14" t="s">
        <v>53</v>
      </c>
      <c r="F8" s="14" t="s">
        <v>55</v>
      </c>
      <c r="G8" s="14" t="s">
        <v>57</v>
      </c>
      <c r="H8" s="14" t="s">
        <v>58</v>
      </c>
    </row>
    <row r="9" spans="1:8" x14ac:dyDescent="0.25">
      <c r="B9" s="10" t="s">
        <v>24</v>
      </c>
      <c r="C9" s="10" t="s">
        <v>0</v>
      </c>
      <c r="D9" s="12">
        <v>257.14285714233449</v>
      </c>
      <c r="E9" s="12">
        <v>0</v>
      </c>
      <c r="F9" s="10">
        <v>2000</v>
      </c>
      <c r="G9" s="10">
        <v>187.50000000138783</v>
      </c>
      <c r="H9" s="10">
        <v>1999.9999999999998</v>
      </c>
    </row>
    <row r="10" spans="1:8" ht="15.75" thickBot="1" x14ac:dyDescent="0.3">
      <c r="B10" s="8" t="s">
        <v>25</v>
      </c>
      <c r="C10" s="8" t="s">
        <v>1</v>
      </c>
      <c r="D10" s="11">
        <v>149.99999999997442</v>
      </c>
      <c r="E10" s="11">
        <v>0</v>
      </c>
      <c r="F10" s="8">
        <v>2500</v>
      </c>
      <c r="G10" s="8">
        <v>1E+30</v>
      </c>
      <c r="H10" s="8">
        <v>214.28571428716444</v>
      </c>
    </row>
    <row r="12" spans="1:8" ht="15.75" thickBot="1" x14ac:dyDescent="0.3">
      <c r="A12" t="s">
        <v>5</v>
      </c>
    </row>
    <row r="13" spans="1:8" x14ac:dyDescent="0.25">
      <c r="B13" s="13"/>
      <c r="C13" s="13"/>
      <c r="D13" s="13" t="s">
        <v>50</v>
      </c>
      <c r="E13" s="13" t="s">
        <v>59</v>
      </c>
      <c r="F13" s="13" t="s">
        <v>61</v>
      </c>
      <c r="G13" s="13" t="s">
        <v>56</v>
      </c>
      <c r="H13" s="13" t="s">
        <v>56</v>
      </c>
    </row>
    <row r="14" spans="1:8" ht="15.75" thickBot="1" x14ac:dyDescent="0.3">
      <c r="B14" s="14" t="s">
        <v>14</v>
      </c>
      <c r="C14" s="14" t="s">
        <v>15</v>
      </c>
      <c r="D14" s="14" t="s">
        <v>51</v>
      </c>
      <c r="E14" s="14" t="s">
        <v>60</v>
      </c>
      <c r="F14" s="14" t="s">
        <v>6</v>
      </c>
      <c r="G14" s="14" t="s">
        <v>57</v>
      </c>
      <c r="H14" s="14" t="s">
        <v>58</v>
      </c>
    </row>
    <row r="15" spans="1:8" x14ac:dyDescent="0.25">
      <c r="B15" s="10" t="s">
        <v>26</v>
      </c>
      <c r="C15" s="10" t="s">
        <v>27</v>
      </c>
      <c r="D15" s="12">
        <v>407.14285714230891</v>
      </c>
      <c r="E15" s="12">
        <v>0</v>
      </c>
      <c r="F15" s="10">
        <v>500</v>
      </c>
      <c r="G15" s="10">
        <v>1E+30</v>
      </c>
      <c r="H15" s="10">
        <v>92.857142857879509</v>
      </c>
    </row>
    <row r="16" spans="1:8" x14ac:dyDescent="0.25">
      <c r="B16" s="10" t="s">
        <v>30</v>
      </c>
      <c r="C16" s="10" t="s">
        <v>31</v>
      </c>
      <c r="D16" s="12">
        <v>149.99999999997442</v>
      </c>
      <c r="E16" s="12">
        <v>214.28571428705482</v>
      </c>
      <c r="F16" s="10">
        <v>150</v>
      </c>
      <c r="G16" s="10">
        <v>49.999999999644722</v>
      </c>
      <c r="H16" s="10">
        <v>150</v>
      </c>
    </row>
    <row r="17" spans="2:8" x14ac:dyDescent="0.25">
      <c r="B17" s="10" t="s">
        <v>34</v>
      </c>
      <c r="C17" s="10" t="s">
        <v>35</v>
      </c>
      <c r="D17" s="12">
        <v>27.857142857114169</v>
      </c>
      <c r="E17" s="12">
        <v>0</v>
      </c>
      <c r="F17" s="10">
        <v>50</v>
      </c>
      <c r="G17" s="10">
        <v>1E+30</v>
      </c>
      <c r="H17" s="10">
        <v>22.14285714287012</v>
      </c>
    </row>
    <row r="18" spans="2:8" x14ac:dyDescent="0.25">
      <c r="B18" s="10" t="s">
        <v>37</v>
      </c>
      <c r="C18" s="10" t="s">
        <v>38</v>
      </c>
      <c r="D18" s="12">
        <v>29.999999999961371</v>
      </c>
      <c r="E18" s="12">
        <v>28571.428571350149</v>
      </c>
      <c r="F18" s="10">
        <v>30</v>
      </c>
      <c r="G18" s="10">
        <v>6.5000000000753184</v>
      </c>
      <c r="H18" s="10">
        <v>3.9999999999779732</v>
      </c>
    </row>
    <row r="19" spans="2:8" x14ac:dyDescent="0.25">
      <c r="B19" s="10" t="s">
        <v>40</v>
      </c>
      <c r="C19" s="10" t="s">
        <v>41</v>
      </c>
      <c r="D19" s="12">
        <v>20.78571428569159</v>
      </c>
      <c r="E19" s="12">
        <v>0</v>
      </c>
      <c r="F19" s="10">
        <v>25</v>
      </c>
      <c r="G19" s="10">
        <v>1E+30</v>
      </c>
      <c r="H19" s="10">
        <v>4.2142857142855403</v>
      </c>
    </row>
    <row r="20" spans="2:8" x14ac:dyDescent="0.25">
      <c r="B20" s="10" t="s">
        <v>43</v>
      </c>
      <c r="C20" s="10" t="s">
        <v>44</v>
      </c>
      <c r="D20" s="12">
        <v>149.99999999997442</v>
      </c>
      <c r="E20" s="12">
        <v>0</v>
      </c>
      <c r="F20" s="10">
        <v>0</v>
      </c>
      <c r="G20" s="10">
        <v>150</v>
      </c>
      <c r="H20" s="10">
        <v>1E+30</v>
      </c>
    </row>
    <row r="21" spans="2:8" ht="15.75" thickBot="1" x14ac:dyDescent="0.3">
      <c r="B21" s="8" t="s">
        <v>46</v>
      </c>
      <c r="C21" s="8" t="s">
        <v>47</v>
      </c>
      <c r="D21" s="11">
        <v>257.14285714233449</v>
      </c>
      <c r="E21" s="11">
        <v>0</v>
      </c>
      <c r="F21" s="8">
        <v>200</v>
      </c>
      <c r="G21" s="8">
        <v>57.142857142414861</v>
      </c>
      <c r="H21" s="8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A26" sqref="A26:A34"/>
    </sheetView>
  </sheetViews>
  <sheetFormatPr defaultRowHeight="15" x14ac:dyDescent="0.25"/>
  <cols>
    <col min="1" max="1" width="29.7109375" customWidth="1"/>
    <col min="2" max="3" width="14.7109375" bestFit="1" customWidth="1"/>
    <col min="4" max="4" width="38.28515625" customWidth="1"/>
    <col min="5" max="5" width="4.85546875" customWidth="1"/>
    <col min="6" max="6" width="13.42578125" customWidth="1"/>
  </cols>
  <sheetData>
    <row r="1" spans="1:6" ht="15.75" x14ac:dyDescent="0.25">
      <c r="A1" s="16" t="s">
        <v>62</v>
      </c>
      <c r="B1" s="17"/>
      <c r="C1" s="17"/>
      <c r="D1" s="17"/>
      <c r="E1" s="17"/>
      <c r="F1" s="17"/>
    </row>
    <row r="2" spans="1:6" x14ac:dyDescent="0.25">
      <c r="A2" s="15" t="s">
        <v>77</v>
      </c>
      <c r="B2" s="15"/>
      <c r="C2" s="15"/>
      <c r="D2" s="15"/>
    </row>
    <row r="3" spans="1:6" x14ac:dyDescent="0.25">
      <c r="B3" t="s">
        <v>0</v>
      </c>
      <c r="C3" t="s">
        <v>1</v>
      </c>
    </row>
    <row r="4" spans="1:6" x14ac:dyDescent="0.25">
      <c r="B4" s="5">
        <v>100</v>
      </c>
      <c r="C4" s="5">
        <v>100</v>
      </c>
    </row>
    <row r="6" spans="1:6" x14ac:dyDescent="0.25">
      <c r="A6" s="17" t="s">
        <v>63</v>
      </c>
      <c r="B6" s="17"/>
      <c r="C6" s="18"/>
      <c r="D6" s="6" t="s">
        <v>64</v>
      </c>
      <c r="E6" s="7"/>
      <c r="F6" s="3"/>
    </row>
    <row r="7" spans="1:6" x14ac:dyDescent="0.25">
      <c r="B7" t="s">
        <v>2</v>
      </c>
      <c r="C7" t="s">
        <v>3</v>
      </c>
    </row>
    <row r="8" spans="1:6" x14ac:dyDescent="0.25">
      <c r="B8" s="5">
        <v>2000</v>
      </c>
      <c r="C8" s="5">
        <v>2500</v>
      </c>
      <c r="D8">
        <f>SUMPRODUCT(B4:C4,B8:C8)</f>
        <v>450000</v>
      </c>
    </row>
    <row r="10" spans="1:6" x14ac:dyDescent="0.25">
      <c r="A10" s="2" t="s">
        <v>65</v>
      </c>
      <c r="B10" s="19" t="s">
        <v>66</v>
      </c>
      <c r="C10" s="19"/>
      <c r="D10" s="2" t="s">
        <v>67</v>
      </c>
      <c r="E10" s="2"/>
      <c r="F10" s="2" t="s">
        <v>68</v>
      </c>
    </row>
    <row r="11" spans="1:6" x14ac:dyDescent="0.25">
      <c r="A11" t="s">
        <v>69</v>
      </c>
      <c r="B11">
        <v>1</v>
      </c>
      <c r="C11">
        <v>1</v>
      </c>
      <c r="D11">
        <f>SUMPRODUCT($B$4:$C$4,B11:C11)</f>
        <v>200</v>
      </c>
      <c r="E11" t="s">
        <v>7</v>
      </c>
      <c r="F11">
        <v>500</v>
      </c>
    </row>
    <row r="12" spans="1:6" x14ac:dyDescent="0.25">
      <c r="A12" t="s">
        <v>70</v>
      </c>
      <c r="B12">
        <v>0</v>
      </c>
      <c r="C12">
        <v>1</v>
      </c>
      <c r="D12">
        <f t="shared" ref="D12:D17" si="0">SUMPRODUCT($B$4:$C$4,B12:C12)</f>
        <v>100</v>
      </c>
      <c r="E12" t="s">
        <v>7</v>
      </c>
      <c r="F12">
        <v>150</v>
      </c>
    </row>
    <row r="13" spans="1:6" x14ac:dyDescent="0.25">
      <c r="A13" t="s">
        <v>71</v>
      </c>
      <c r="B13">
        <v>0.05</v>
      </c>
      <c r="C13">
        <v>0.1</v>
      </c>
      <c r="D13">
        <f t="shared" si="0"/>
        <v>15</v>
      </c>
      <c r="E13" t="s">
        <v>7</v>
      </c>
      <c r="F13">
        <v>50</v>
      </c>
    </row>
    <row r="14" spans="1:6" x14ac:dyDescent="0.25">
      <c r="A14" t="s">
        <v>72</v>
      </c>
      <c r="B14">
        <v>7.0000000000000007E-2</v>
      </c>
      <c r="C14">
        <v>0.08</v>
      </c>
      <c r="D14">
        <f t="shared" si="0"/>
        <v>15</v>
      </c>
      <c r="E14" t="s">
        <v>7</v>
      </c>
      <c r="F14">
        <v>30</v>
      </c>
    </row>
    <row r="15" spans="1:6" x14ac:dyDescent="0.25">
      <c r="A15" t="s">
        <v>73</v>
      </c>
      <c r="B15">
        <v>0.04</v>
      </c>
      <c r="C15">
        <v>7.0000000000000007E-2</v>
      </c>
      <c r="D15">
        <f t="shared" si="0"/>
        <v>11</v>
      </c>
      <c r="E15" t="s">
        <v>7</v>
      </c>
      <c r="F15">
        <v>25</v>
      </c>
    </row>
    <row r="16" spans="1:6" x14ac:dyDescent="0.25">
      <c r="A16" t="s">
        <v>74</v>
      </c>
      <c r="B16">
        <v>0</v>
      </c>
      <c r="C16">
        <v>1</v>
      </c>
      <c r="D16">
        <f t="shared" si="0"/>
        <v>100</v>
      </c>
      <c r="E16" t="s">
        <v>8</v>
      </c>
      <c r="F16">
        <v>0</v>
      </c>
    </row>
    <row r="17" spans="1:6" x14ac:dyDescent="0.25">
      <c r="A17" s="3" t="s">
        <v>75</v>
      </c>
      <c r="B17" s="3">
        <v>1</v>
      </c>
      <c r="C17" s="3">
        <v>0</v>
      </c>
      <c r="D17">
        <f t="shared" si="0"/>
        <v>100</v>
      </c>
      <c r="E17" s="3" t="s">
        <v>8</v>
      </c>
      <c r="F17" s="3">
        <v>200</v>
      </c>
    </row>
    <row r="19" spans="1:6" x14ac:dyDescent="0.25">
      <c r="B19" s="4" t="s">
        <v>0</v>
      </c>
      <c r="C19" s="4" t="s">
        <v>1</v>
      </c>
      <c r="D19" s="4" t="s">
        <v>9</v>
      </c>
    </row>
    <row r="20" spans="1:6" x14ac:dyDescent="0.25">
      <c r="A20" s="1" t="s">
        <v>76</v>
      </c>
      <c r="B20" s="4" t="str">
        <f>FIXED(B4,2)&amp;" т"</f>
        <v>100,00 т</v>
      </c>
      <c r="C20" s="4" t="str">
        <f>FIXED(C4,2)&amp;" т"</f>
        <v>100,00 т</v>
      </c>
      <c r="D20" s="4" t="str">
        <f>FIXED(D8,2)&amp;" р"</f>
        <v>450 000,00 р</v>
      </c>
    </row>
  </sheetData>
  <scenarios current="0" show="0" sqref="D11:D17">
    <scenario name="Исходный" locked="1" count="11" user="Dima">
      <inputCells r="B4" val="257,142857142334"/>
      <inputCells r="C4" val="149,999999999974"/>
      <inputCells r="B8" val="2000"/>
      <inputCells r="C8" val="2500"/>
      <inputCells r="F11" val="500"/>
      <inputCells r="F12" val="150"/>
      <inputCells r="F13" val="50"/>
      <inputCells r="F14" val="30"/>
      <inputCells r="F15" val="25"/>
      <inputCells r="F16" val="0"/>
      <inputCells r="F17" val="200"/>
    </scenario>
    <scenario name="Полная загрузка" locked="1" count="11" user="Dima">
      <inputCells r="B4" val="349,999999999661"/>
      <inputCells r="C4" val="150"/>
      <inputCells r="B8" val="2000"/>
      <inputCells r="C8" val="2500"/>
      <inputCells r="F11" val="500"/>
      <inputCells r="F12" val="150"/>
      <inputCells r="F13" val="50"/>
      <inputCells r="F14" val="36,5"/>
      <inputCells r="F15" val="25"/>
      <inputCells r="F16" val="0"/>
      <inputCells r="F17" val="200"/>
    </scenario>
    <scenario name="Без краски Б" locked="1" count="11" user="Dima">
      <inputCells r="B4" val="500"/>
      <inputCells r="C4" val="0"/>
      <inputCells r="B8" val="2300"/>
      <inputCells r="C8" val="2300"/>
      <inputCells r="F11" val="500"/>
      <inputCells r="F12" val="150"/>
      <inputCells r="F13" val="50"/>
      <inputCells r="F14" val="36,5"/>
      <inputCells r="F15" val="25"/>
      <inputCells r="F16" val="0"/>
      <inputCells r="F17" val="200"/>
    </scenario>
    <scenario name="Даешь краску Б!" locked="1" count="11" user="Dima">
      <inputCells r="B4" val="350"/>
      <inputCells r="C4" val="150"/>
      <inputCells r="B8" val="2300"/>
      <inputCells r="C8" val="2300"/>
      <inputCells r="F11" val="500"/>
      <inputCells r="F12" val="150"/>
      <inputCells r="F13" val="50"/>
      <inputCells r="F14" val="36,5"/>
      <inputCells r="F15" val="25"/>
      <inputCells r="F16" val="0"/>
      <inputCells r="F17" val="200"/>
    </scenario>
  </scenarios>
  <mergeCells count="4">
    <mergeCell ref="A2:D2"/>
    <mergeCell ref="A1:F1"/>
    <mergeCell ref="A6:C6"/>
    <mergeCell ref="B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Отчет по результатам 1</vt:lpstr>
      <vt:lpstr>Отчет по устойчивости 1</vt:lpstr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Olenka</cp:lastModifiedBy>
  <dcterms:created xsi:type="dcterms:W3CDTF">2011-09-01T09:15:20Z</dcterms:created>
  <dcterms:modified xsi:type="dcterms:W3CDTF">2014-05-19T10:17:56Z</dcterms:modified>
</cp:coreProperties>
</file>