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229E2AB-C80F-4B48-A39C-612A693B236A}" xr6:coauthVersionLast="41" xr6:coauthVersionMax="41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Звіт результати (звичайна ціна)" sheetId="5" r:id="rId1"/>
    <sheet name="Звіт стійкість (звичайна ціна)" sheetId="6" r:id="rId2"/>
    <sheet name="Звіт ліміти (звичайна ціна)" sheetId="7" r:id="rId3"/>
    <sheet name="Звіт про результати (+20%)" sheetId="8" r:id="rId4"/>
    <sheet name="Звіт про стійкість (+20%)" sheetId="9" r:id="rId5"/>
    <sheet name="Звіт про ліміти (+20%)" sheetId="10" r:id="rId6"/>
    <sheet name="Sheet1" sheetId="1" r:id="rId7"/>
  </sheets>
  <definedNames>
    <definedName name="solver_adj" localSheetId="6" hidden="1">Sheet1!$B$3:$D$3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Sheet1!$E$11</definedName>
    <definedName name="solver_lhs10" localSheetId="6" hidden="1">Sheet1!$E$20</definedName>
    <definedName name="solver_lhs2" localSheetId="6" hidden="1">Sheet1!$E$12</definedName>
    <definedName name="solver_lhs3" localSheetId="6" hidden="1">Sheet1!$E$13</definedName>
    <definedName name="solver_lhs4" localSheetId="6" hidden="1">Sheet1!$E$14</definedName>
    <definedName name="solver_lhs5" localSheetId="6" hidden="1">Sheet1!$E$15</definedName>
    <definedName name="solver_lhs6" localSheetId="6" hidden="1">Sheet1!$E$16</definedName>
    <definedName name="solver_lhs7" localSheetId="6" hidden="1">Sheet1!$E$17</definedName>
    <definedName name="solver_lhs8" localSheetId="6" hidden="1">Sheet1!$E$18</definedName>
    <definedName name="solver_lhs9" localSheetId="6" hidden="1">Sheet1!$E$19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10</definedName>
    <definedName name="solver_nwt" localSheetId="6" hidden="1">1</definedName>
    <definedName name="solver_opt" localSheetId="6" hidden="1">Sheet1!$F$8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10" localSheetId="6" hidden="1">1</definedName>
    <definedName name="solver_rel2" localSheetId="6" hidden="1">1</definedName>
    <definedName name="solver_rel3" localSheetId="6" hidden="1">1</definedName>
    <definedName name="solver_rel4" localSheetId="6" hidden="1">1</definedName>
    <definedName name="solver_rel5" localSheetId="6" hidden="1">3</definedName>
    <definedName name="solver_rel6" localSheetId="6" hidden="1">3</definedName>
    <definedName name="solver_rel7" localSheetId="6" hidden="1">3</definedName>
    <definedName name="solver_rel8" localSheetId="6" hidden="1">1</definedName>
    <definedName name="solver_rel9" localSheetId="6" hidden="1">1</definedName>
    <definedName name="solver_rhs1" localSheetId="6" hidden="1">Sheet1!$G$11</definedName>
    <definedName name="solver_rhs10" localSheetId="6" hidden="1">Sheet1!$G$20</definedName>
    <definedName name="solver_rhs2" localSheetId="6" hidden="1">Sheet1!$G$12</definedName>
    <definedName name="solver_rhs3" localSheetId="6" hidden="1">Sheet1!$G$13</definedName>
    <definedName name="solver_rhs4" localSheetId="6" hidden="1">Sheet1!$G$14</definedName>
    <definedName name="solver_rhs5" localSheetId="6" hidden="1">Sheet1!$G$15</definedName>
    <definedName name="solver_rhs6" localSheetId="6" hidden="1">Sheet1!$G$16</definedName>
    <definedName name="solver_rhs7" localSheetId="6" hidden="1">Sheet1!$G$17</definedName>
    <definedName name="solver_rhs8" localSheetId="6" hidden="1">Sheet1!$G$18</definedName>
    <definedName name="solver_rhs9" localSheetId="6" hidden="1">Sheet1!$G$19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8" i="1" s="1"/>
  <c r="F26" i="1" s="1"/>
  <c r="O9" i="1"/>
  <c r="D26" i="1"/>
  <c r="E13" i="1"/>
  <c r="E14" i="1"/>
  <c r="E15" i="1"/>
  <c r="E16" i="1"/>
  <c r="E17" i="1"/>
  <c r="E18" i="1"/>
  <c r="E19" i="1"/>
  <c r="E20" i="1"/>
  <c r="E12" i="1"/>
  <c r="E11" i="1"/>
  <c r="D8" i="1"/>
  <c r="C8" i="1"/>
  <c r="G20" i="1"/>
  <c r="G19" i="1"/>
  <c r="G18" i="1"/>
  <c r="G17" i="1"/>
  <c r="G16" i="1"/>
  <c r="G15" i="1"/>
  <c r="G13" i="1"/>
  <c r="G14" i="1"/>
  <c r="D14" i="1"/>
  <c r="C14" i="1"/>
  <c r="B14" i="1"/>
  <c r="D13" i="1"/>
  <c r="C13" i="1"/>
  <c r="B13" i="1"/>
  <c r="G12" i="1"/>
  <c r="D12" i="1"/>
  <c r="C12" i="1"/>
  <c r="B12" i="1"/>
  <c r="G11" i="1"/>
  <c r="D11" i="1"/>
  <c r="C11" i="1"/>
  <c r="B11" i="1"/>
  <c r="C26" i="1" l="1"/>
  <c r="B26" i="1"/>
</calcChain>
</file>

<file path=xl/sharedStrings.xml><?xml version="1.0" encoding="utf-8"?>
<sst xmlns="http://schemas.openxmlformats.org/spreadsheetml/2006/main" count="404" uniqueCount="138">
  <si>
    <t>Змінні рішення</t>
  </si>
  <si>
    <t>x1</t>
  </si>
  <si>
    <t>x2</t>
  </si>
  <si>
    <t>Цільова функція</t>
  </si>
  <si>
    <t>с1</t>
  </si>
  <si>
    <t>с2</t>
  </si>
  <si>
    <t>z</t>
  </si>
  <si>
    <t>Цільова функція (дохід/день)</t>
  </si>
  <si>
    <t>Обмеження</t>
  </si>
  <si>
    <t>Коефіцієнти</t>
  </si>
  <si>
    <t>Ліва частина</t>
  </si>
  <si>
    <t>Права частина</t>
  </si>
  <si>
    <t>&lt;=</t>
  </si>
  <si>
    <t>&gt;=</t>
  </si>
  <si>
    <t>Microsoft Excel 16.0 Звіт про результати</t>
  </si>
  <si>
    <t>Результат: Розв'язання знайдено. Усі обмеження й умови оптимальності дотримані.</t>
  </si>
  <si>
    <t>Модуль розв'язувача</t>
  </si>
  <si>
    <t>Модуль: За симплекс-методом</t>
  </si>
  <si>
    <t>Ітерації: 5 Підзадачі: 0</t>
  </si>
  <si>
    <t>Параметри модуля розв'язувача</t>
  </si>
  <si>
    <t>Максимальний час Без обмежень,  Ітерації Без обмежень, Precision 0,000001, Використовувати автоматичне масштабування</t>
  </si>
  <si>
    <t>Максимальна кількість підзадач: Без обмежень, Максимальна кількість цілочислових розв'язань Без обмежень, Похибка цілого числа 1%, Вважати не від'ємним</t>
  </si>
  <si>
    <t>Клітинка цільової функції (Максимум)</t>
  </si>
  <si>
    <t>Клітинка</t>
  </si>
  <si>
    <t>Назва</t>
  </si>
  <si>
    <t>Вихідне значення</t>
  </si>
  <si>
    <t>Остаточне значення</t>
  </si>
  <si>
    <t>Клітинки змінних</t>
  </si>
  <si>
    <t>Ціле число</t>
  </si>
  <si>
    <t>Значення клітинки</t>
  </si>
  <si>
    <t>Формула</t>
  </si>
  <si>
    <t>Стан</t>
  </si>
  <si>
    <t>Допуск</t>
  </si>
  <si>
    <t>$B$3</t>
  </si>
  <si>
    <t>Продовжити</t>
  </si>
  <si>
    <t>$C$3</t>
  </si>
  <si>
    <t>Без зв'язування</t>
  </si>
  <si>
    <t>Зв'язування</t>
  </si>
  <si>
    <t>Microsoft Excel 16.0 Звіт про стійкість</t>
  </si>
  <si>
    <t>Остаточне</t>
  </si>
  <si>
    <t>Значення</t>
  </si>
  <si>
    <t>Зменшена</t>
  </si>
  <si>
    <t>Вартість</t>
  </si>
  <si>
    <t>Коефіцієнт</t>
  </si>
  <si>
    <t>Припустиме</t>
  </si>
  <si>
    <t>Збільшення</t>
  </si>
  <si>
    <t>Зменшення</t>
  </si>
  <si>
    <t>Тінь</t>
  </si>
  <si>
    <t>Ціна</t>
  </si>
  <si>
    <t>Права сторона</t>
  </si>
  <si>
    <t>Microsoft Excel 16.0 Звіт про ліміти</t>
  </si>
  <si>
    <t>Змінна</t>
  </si>
  <si>
    <t>Нижній</t>
  </si>
  <si>
    <t>Ліміт</t>
  </si>
  <si>
    <t>Результат</t>
  </si>
  <si>
    <t>Верхній</t>
  </si>
  <si>
    <t>z uah</t>
  </si>
  <si>
    <t>Ресурси</t>
  </si>
  <si>
    <t>Норми витрат на 1 виріб виду</t>
  </si>
  <si>
    <t>Загальна кількість ресурсів</t>
  </si>
  <si>
    <t>Робота обладнання(норм-год)</t>
  </si>
  <si>
    <t>1 тип</t>
  </si>
  <si>
    <t>2 тип</t>
  </si>
  <si>
    <t>Сировина (кг)</t>
  </si>
  <si>
    <t>1-го виду</t>
  </si>
  <si>
    <t>2-го виду</t>
  </si>
  <si>
    <t>Випуск (шт)</t>
  </si>
  <si>
    <t>Мінімальний</t>
  </si>
  <si>
    <t>Макс</t>
  </si>
  <si>
    <t>z = 10*x1+15*x2+20*x3</t>
  </si>
  <si>
    <t>2x1+4x3&lt;=200</t>
  </si>
  <si>
    <t>4x1+3x2+x3&lt;=500</t>
  </si>
  <si>
    <t>10x1+15x2+20x3&lt;=1495</t>
  </si>
  <si>
    <t>30x1+20x2+25x3&lt;=4500</t>
  </si>
  <si>
    <t>x1&gt;=10, x2&gt;=20, x3&gt;=25</t>
  </si>
  <si>
    <t>x1&lt;=20, x2&lt;=40, x3&lt;=100</t>
  </si>
  <si>
    <t>Цільова</t>
  </si>
  <si>
    <t>Обладнання 1 годин</t>
  </si>
  <si>
    <t>Обладнання 2 годин</t>
  </si>
  <si>
    <t>Сировини 1</t>
  </si>
  <si>
    <t>Сировини 2</t>
  </si>
  <si>
    <t>Мінімальні обмеження</t>
  </si>
  <si>
    <t>максимальні обмеження</t>
  </si>
  <si>
    <t>x3</t>
  </si>
  <si>
    <t>c3</t>
  </si>
  <si>
    <t>Мін 1</t>
  </si>
  <si>
    <t>Макс 1</t>
  </si>
  <si>
    <t>Мін 2</t>
  </si>
  <si>
    <t>Мін 3</t>
  </si>
  <si>
    <t>Макс 2</t>
  </si>
  <si>
    <t>Макс 3</t>
  </si>
  <si>
    <t>кількість виробів</t>
  </si>
  <si>
    <t>1 вид</t>
  </si>
  <si>
    <t>2 вид</t>
  </si>
  <si>
    <t>3 вид</t>
  </si>
  <si>
    <t>Аркуш: [Assignment11.xlsx]Sheet1</t>
  </si>
  <si>
    <t>Звіт створено: 28.03.2019 19:32:37</t>
  </si>
  <si>
    <t>Час розв'язання: 0,078 Секунди.</t>
  </si>
  <si>
    <t>$F$8</t>
  </si>
  <si>
    <t>$D$3</t>
  </si>
  <si>
    <t>$E$11</t>
  </si>
  <si>
    <t>Обладнання 1 годин Ліва частина</t>
  </si>
  <si>
    <t>$E$11&lt;=$G$11</t>
  </si>
  <si>
    <t>$E$12</t>
  </si>
  <si>
    <t>Обладнання 2 годин Ліва частина</t>
  </si>
  <si>
    <t>$E$12&lt;=$G$12</t>
  </si>
  <si>
    <t>$E$13</t>
  </si>
  <si>
    <t>Сировини 1 Ліва частина</t>
  </si>
  <si>
    <t>$E$13&lt;=$G$13</t>
  </si>
  <si>
    <t>$E$14</t>
  </si>
  <si>
    <t>Сировини 2 Ліва частина</t>
  </si>
  <si>
    <t>$E$14&lt;=$G$14</t>
  </si>
  <si>
    <t>$E$15</t>
  </si>
  <si>
    <t>Мін 1 Ліва частина</t>
  </si>
  <si>
    <t>$E$15&gt;=$G$15</t>
  </si>
  <si>
    <t>$E$16</t>
  </si>
  <si>
    <t>Мін 2 Ліва частина</t>
  </si>
  <si>
    <t>$E$16&gt;=$G$16</t>
  </si>
  <si>
    <t>$E$17</t>
  </si>
  <si>
    <t>Мін 3 Ліва частина</t>
  </si>
  <si>
    <t>$E$17&gt;=$G$17</t>
  </si>
  <si>
    <t>$E$18</t>
  </si>
  <si>
    <t>Макс 1 Ліва частина</t>
  </si>
  <si>
    <t>$E$18&lt;=$G$18</t>
  </si>
  <si>
    <t>$E$19</t>
  </si>
  <si>
    <t>Макс 2 Ліва частина</t>
  </si>
  <si>
    <t>$E$19&lt;=$G$19</t>
  </si>
  <si>
    <t>$E$20</t>
  </si>
  <si>
    <t>Макс 3 Ліва частина</t>
  </si>
  <si>
    <t>$E$20&lt;=$G$20</t>
  </si>
  <si>
    <t>Звіт створено: 28.03.2019 19:32:38</t>
  </si>
  <si>
    <t>Рішення звичайне</t>
  </si>
  <si>
    <t>збільшена ціна виробу 1</t>
  </si>
  <si>
    <t>Рішення +20%</t>
  </si>
  <si>
    <t>Якщо підняти ціну 1го виробу на 20% - збільшиться прибуток та поміняється план виробництва</t>
  </si>
  <si>
    <t>Звіт створено: 28.03.2019 19:41:08</t>
  </si>
  <si>
    <t>Час розв'язання: 0,062 Секунди.</t>
  </si>
  <si>
    <t>Ітерації: 6 Підзадачі: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</si>
</sst>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2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2" borderId="9" xfId="0" applyFill="1" applyBorder="1"/>
    <xf numFmtId="0" fontId="0" fillId="0" borderId="9" xfId="0" applyBorder="1"/>
    <xf numFmtId="0" fontId="0" fillId="0" borderId="36" xfId="0" applyBorder="1"/>
    <xf numFmtId="0" fontId="0" fillId="3" borderId="17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BBA2-9713-468D-9E6A-DC02D8CC1CA0}">
  <dimension ref="A1:G37"/>
  <sheetViews>
    <sheetView showGridLines="0" workbookViewId="0"/>
  </sheetViews>
  <sheetFormatPr defaultRowHeight="14.5" x14ac:dyDescent="0.35"/>
  <cols>
    <col min="1" max="1" width="2.1796875" customWidth="1"/>
    <col min="2" max="2" width="8.453125" bestFit="1" customWidth="1"/>
    <col min="3" max="3" width="30.26953125" bestFit="1" customWidth="1"/>
    <col min="4" max="4" width="17.36328125" bestFit="1" customWidth="1"/>
    <col min="5" max="5" width="18.54296875" bestFit="1" customWidth="1"/>
    <col min="6" max="6" width="14.26953125" bestFit="1" customWidth="1"/>
    <col min="7" max="7" width="7.08984375" bestFit="1" customWidth="1"/>
  </cols>
  <sheetData>
    <row r="1" spans="1:5" x14ac:dyDescent="0.35">
      <c r="A1" s="23" t="s">
        <v>14</v>
      </c>
    </row>
    <row r="2" spans="1:5" x14ac:dyDescent="0.35">
      <c r="A2" s="23" t="s">
        <v>95</v>
      </c>
    </row>
    <row r="3" spans="1:5" x14ac:dyDescent="0.35">
      <c r="A3" s="23" t="s">
        <v>96</v>
      </c>
    </row>
    <row r="4" spans="1:5" x14ac:dyDescent="0.35">
      <c r="A4" s="23" t="s">
        <v>15</v>
      </c>
    </row>
    <row r="5" spans="1:5" x14ac:dyDescent="0.35">
      <c r="A5" s="23" t="s">
        <v>16</v>
      </c>
    </row>
    <row r="6" spans="1:5" x14ac:dyDescent="0.35">
      <c r="A6" s="23"/>
      <c r="B6" t="s">
        <v>17</v>
      </c>
    </row>
    <row r="7" spans="1:5" x14ac:dyDescent="0.35">
      <c r="A7" s="23"/>
      <c r="B7" t="s">
        <v>97</v>
      </c>
    </row>
    <row r="8" spans="1:5" x14ac:dyDescent="0.35">
      <c r="A8" s="23"/>
      <c r="B8" t="s">
        <v>18</v>
      </c>
    </row>
    <row r="9" spans="1:5" x14ac:dyDescent="0.35">
      <c r="A9" s="23" t="s">
        <v>19</v>
      </c>
    </row>
    <row r="10" spans="1:5" x14ac:dyDescent="0.35">
      <c r="B10" t="s">
        <v>20</v>
      </c>
    </row>
    <row r="11" spans="1:5" x14ac:dyDescent="0.35">
      <c r="B11" t="s">
        <v>21</v>
      </c>
    </row>
    <row r="14" spans="1:5" ht="15" thickBot="1" x14ac:dyDescent="0.4">
      <c r="A14" t="s">
        <v>22</v>
      </c>
    </row>
    <row r="15" spans="1:5" ht="15" thickBot="1" x14ac:dyDescent="0.4">
      <c r="B15" s="51" t="s">
        <v>23</v>
      </c>
      <c r="C15" s="51" t="s">
        <v>24</v>
      </c>
      <c r="D15" s="51" t="s">
        <v>25</v>
      </c>
      <c r="E15" s="51" t="s">
        <v>26</v>
      </c>
    </row>
    <row r="16" spans="1:5" ht="15" thickBot="1" x14ac:dyDescent="0.4">
      <c r="B16" s="24" t="s">
        <v>98</v>
      </c>
      <c r="C16" s="24" t="s">
        <v>6</v>
      </c>
      <c r="D16" s="24">
        <v>45</v>
      </c>
      <c r="E16" s="24">
        <v>1495</v>
      </c>
    </row>
    <row r="19" spans="1:7" ht="15" thickBot="1" x14ac:dyDescent="0.4">
      <c r="A19" t="s">
        <v>27</v>
      </c>
    </row>
    <row r="20" spans="1:7" ht="15" thickBot="1" x14ac:dyDescent="0.4">
      <c r="B20" s="51" t="s">
        <v>23</v>
      </c>
      <c r="C20" s="51" t="s">
        <v>24</v>
      </c>
      <c r="D20" s="51" t="s">
        <v>25</v>
      </c>
      <c r="E20" s="51" t="s">
        <v>26</v>
      </c>
      <c r="F20" s="51" t="s">
        <v>28</v>
      </c>
    </row>
    <row r="21" spans="1:7" x14ac:dyDescent="0.35">
      <c r="B21" s="25" t="s">
        <v>33</v>
      </c>
      <c r="C21" s="25" t="s">
        <v>1</v>
      </c>
      <c r="D21" s="25">
        <v>1</v>
      </c>
      <c r="E21" s="25">
        <v>10</v>
      </c>
      <c r="F21" s="25" t="s">
        <v>34</v>
      </c>
    </row>
    <row r="22" spans="1:7" x14ac:dyDescent="0.35">
      <c r="B22" s="25" t="s">
        <v>35</v>
      </c>
      <c r="C22" s="25" t="s">
        <v>2</v>
      </c>
      <c r="D22" s="25">
        <v>1</v>
      </c>
      <c r="E22" s="25">
        <v>33</v>
      </c>
      <c r="F22" s="25" t="s">
        <v>34</v>
      </c>
    </row>
    <row r="23" spans="1:7" ht="15" thickBot="1" x14ac:dyDescent="0.4">
      <c r="B23" s="24" t="s">
        <v>99</v>
      </c>
      <c r="C23" s="24" t="s">
        <v>83</v>
      </c>
      <c r="D23" s="24">
        <v>1</v>
      </c>
      <c r="E23" s="24">
        <v>45</v>
      </c>
      <c r="F23" s="24" t="s">
        <v>34</v>
      </c>
    </row>
    <row r="26" spans="1:7" ht="15" thickBot="1" x14ac:dyDescent="0.4">
      <c r="A26" t="s">
        <v>8</v>
      </c>
    </row>
    <row r="27" spans="1:7" ht="15" thickBot="1" x14ac:dyDescent="0.4">
      <c r="B27" s="51" t="s">
        <v>23</v>
      </c>
      <c r="C27" s="51" t="s">
        <v>24</v>
      </c>
      <c r="D27" s="51" t="s">
        <v>29</v>
      </c>
      <c r="E27" s="51" t="s">
        <v>30</v>
      </c>
      <c r="F27" s="51" t="s">
        <v>31</v>
      </c>
      <c r="G27" s="51" t="s">
        <v>32</v>
      </c>
    </row>
    <row r="28" spans="1:7" x14ac:dyDescent="0.35">
      <c r="B28" s="25" t="s">
        <v>100</v>
      </c>
      <c r="C28" s="25" t="s">
        <v>101</v>
      </c>
      <c r="D28" s="25">
        <v>200</v>
      </c>
      <c r="E28" s="25" t="s">
        <v>102</v>
      </c>
      <c r="F28" s="25" t="s">
        <v>37</v>
      </c>
      <c r="G28" s="25">
        <v>0</v>
      </c>
    </row>
    <row r="29" spans="1:7" x14ac:dyDescent="0.35">
      <c r="B29" s="25" t="s">
        <v>103</v>
      </c>
      <c r="C29" s="25" t="s">
        <v>104</v>
      </c>
      <c r="D29" s="25">
        <v>184</v>
      </c>
      <c r="E29" s="25" t="s">
        <v>105</v>
      </c>
      <c r="F29" s="25" t="s">
        <v>36</v>
      </c>
      <c r="G29" s="25">
        <v>316</v>
      </c>
    </row>
    <row r="30" spans="1:7" x14ac:dyDescent="0.35">
      <c r="B30" s="25" t="s">
        <v>106</v>
      </c>
      <c r="C30" s="25" t="s">
        <v>107</v>
      </c>
      <c r="D30" s="25">
        <v>1495</v>
      </c>
      <c r="E30" s="25" t="s">
        <v>108</v>
      </c>
      <c r="F30" s="25" t="s">
        <v>37</v>
      </c>
      <c r="G30" s="25">
        <v>0</v>
      </c>
    </row>
    <row r="31" spans="1:7" x14ac:dyDescent="0.35">
      <c r="B31" s="25" t="s">
        <v>109</v>
      </c>
      <c r="C31" s="25" t="s">
        <v>110</v>
      </c>
      <c r="D31" s="25">
        <v>2085</v>
      </c>
      <c r="E31" s="25" t="s">
        <v>111</v>
      </c>
      <c r="F31" s="25" t="s">
        <v>36</v>
      </c>
      <c r="G31" s="25">
        <v>2415</v>
      </c>
    </row>
    <row r="32" spans="1:7" x14ac:dyDescent="0.35">
      <c r="B32" s="25" t="s">
        <v>112</v>
      </c>
      <c r="C32" s="25" t="s">
        <v>113</v>
      </c>
      <c r="D32" s="25">
        <v>10</v>
      </c>
      <c r="E32" s="25" t="s">
        <v>114</v>
      </c>
      <c r="F32" s="25" t="s">
        <v>37</v>
      </c>
      <c r="G32" s="25">
        <v>0</v>
      </c>
    </row>
    <row r="33" spans="2:7" x14ac:dyDescent="0.35">
      <c r="B33" s="25" t="s">
        <v>115</v>
      </c>
      <c r="C33" s="25" t="s">
        <v>116</v>
      </c>
      <c r="D33" s="25">
        <v>33</v>
      </c>
      <c r="E33" s="25" t="s">
        <v>117</v>
      </c>
      <c r="F33" s="25" t="s">
        <v>36</v>
      </c>
      <c r="G33" s="25">
        <v>13</v>
      </c>
    </row>
    <row r="34" spans="2:7" x14ac:dyDescent="0.35">
      <c r="B34" s="25" t="s">
        <v>118</v>
      </c>
      <c r="C34" s="25" t="s">
        <v>119</v>
      </c>
      <c r="D34" s="25">
        <v>45</v>
      </c>
      <c r="E34" s="25" t="s">
        <v>120</v>
      </c>
      <c r="F34" s="25" t="s">
        <v>36</v>
      </c>
      <c r="G34" s="25">
        <v>20</v>
      </c>
    </row>
    <row r="35" spans="2:7" x14ac:dyDescent="0.35">
      <c r="B35" s="25" t="s">
        <v>121</v>
      </c>
      <c r="C35" s="25" t="s">
        <v>122</v>
      </c>
      <c r="D35" s="25">
        <v>10</v>
      </c>
      <c r="E35" s="25" t="s">
        <v>123</v>
      </c>
      <c r="F35" s="25" t="s">
        <v>36</v>
      </c>
      <c r="G35" s="25">
        <v>10</v>
      </c>
    </row>
    <row r="36" spans="2:7" x14ac:dyDescent="0.35">
      <c r="B36" s="25" t="s">
        <v>124</v>
      </c>
      <c r="C36" s="25" t="s">
        <v>125</v>
      </c>
      <c r="D36" s="25">
        <v>33</v>
      </c>
      <c r="E36" s="25" t="s">
        <v>126</v>
      </c>
      <c r="F36" s="25" t="s">
        <v>36</v>
      </c>
      <c r="G36" s="25">
        <v>7</v>
      </c>
    </row>
    <row r="37" spans="2:7" ht="15" thickBot="1" x14ac:dyDescent="0.4">
      <c r="B37" s="24" t="s">
        <v>127</v>
      </c>
      <c r="C37" s="24" t="s">
        <v>128</v>
      </c>
      <c r="D37" s="24">
        <v>45</v>
      </c>
      <c r="E37" s="24" t="s">
        <v>129</v>
      </c>
      <c r="F37" s="24" t="s">
        <v>36</v>
      </c>
      <c r="G37" s="24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1280-60CB-408A-A8D5-7939FCC5B411}">
  <dimension ref="A1:H25"/>
  <sheetViews>
    <sheetView showGridLines="0" workbookViewId="0"/>
  </sheetViews>
  <sheetFormatPr defaultRowHeight="14.5" x14ac:dyDescent="0.35"/>
  <cols>
    <col min="1" max="1" width="2.1796875" customWidth="1"/>
    <col min="2" max="2" width="8.453125" bestFit="1" customWidth="1"/>
    <col min="3" max="3" width="30.26953125" bestFit="1" customWidth="1"/>
    <col min="4" max="4" width="9.81640625" bestFit="1" customWidth="1"/>
    <col min="5" max="5" width="10" bestFit="1" customWidth="1"/>
    <col min="6" max="6" width="15.1796875" bestFit="1" customWidth="1"/>
    <col min="7" max="8" width="11.453125" bestFit="1" customWidth="1"/>
  </cols>
  <sheetData>
    <row r="1" spans="1:8" x14ac:dyDescent="0.35">
      <c r="A1" s="23" t="s">
        <v>38</v>
      </c>
    </row>
    <row r="2" spans="1:8" x14ac:dyDescent="0.35">
      <c r="A2" s="23" t="s">
        <v>95</v>
      </c>
    </row>
    <row r="3" spans="1:8" x14ac:dyDescent="0.35">
      <c r="A3" s="23" t="s">
        <v>130</v>
      </c>
    </row>
    <row r="6" spans="1:8" ht="15" thickBot="1" x14ac:dyDescent="0.4">
      <c r="A6" t="s">
        <v>27</v>
      </c>
    </row>
    <row r="7" spans="1:8" x14ac:dyDescent="0.35">
      <c r="B7" s="52"/>
      <c r="C7" s="52"/>
      <c r="D7" s="52" t="s">
        <v>39</v>
      </c>
      <c r="E7" s="52" t="s">
        <v>41</v>
      </c>
      <c r="F7" s="52" t="s">
        <v>3</v>
      </c>
      <c r="G7" s="52" t="s">
        <v>44</v>
      </c>
      <c r="H7" s="52" t="s">
        <v>44</v>
      </c>
    </row>
    <row r="8" spans="1:8" ht="15" thickBot="1" x14ac:dyDescent="0.4">
      <c r="B8" s="53" t="s">
        <v>23</v>
      </c>
      <c r="C8" s="53" t="s">
        <v>24</v>
      </c>
      <c r="D8" s="53" t="s">
        <v>40</v>
      </c>
      <c r="E8" s="53" t="s">
        <v>42</v>
      </c>
      <c r="F8" s="53" t="s">
        <v>43</v>
      </c>
      <c r="G8" s="53" t="s">
        <v>45</v>
      </c>
      <c r="H8" s="53" t="s">
        <v>46</v>
      </c>
    </row>
    <row r="9" spans="1:8" x14ac:dyDescent="0.35">
      <c r="B9" s="25" t="s">
        <v>33</v>
      </c>
      <c r="C9" s="25" t="s">
        <v>1</v>
      </c>
      <c r="D9" s="25">
        <v>10</v>
      </c>
      <c r="E9" s="25">
        <v>0</v>
      </c>
      <c r="F9" s="25">
        <v>10</v>
      </c>
      <c r="G9" s="25">
        <v>0</v>
      </c>
      <c r="H9" s="25">
        <v>1E+30</v>
      </c>
    </row>
    <row r="10" spans="1:8" x14ac:dyDescent="0.35">
      <c r="B10" s="25" t="s">
        <v>35</v>
      </c>
      <c r="C10" s="25" t="s">
        <v>2</v>
      </c>
      <c r="D10" s="25">
        <v>33</v>
      </c>
      <c r="E10" s="25">
        <v>0</v>
      </c>
      <c r="F10" s="25">
        <v>15</v>
      </c>
      <c r="G10" s="25">
        <v>0</v>
      </c>
      <c r="H10" s="25">
        <v>15</v>
      </c>
    </row>
    <row r="11" spans="1:8" ht="15" thickBot="1" x14ac:dyDescent="0.4">
      <c r="B11" s="24" t="s">
        <v>99</v>
      </c>
      <c r="C11" s="24" t="s">
        <v>83</v>
      </c>
      <c r="D11" s="24">
        <v>45</v>
      </c>
      <c r="E11" s="24">
        <v>0</v>
      </c>
      <c r="F11" s="24">
        <v>20</v>
      </c>
      <c r="G11" s="24">
        <v>1E+30</v>
      </c>
      <c r="H11" s="24">
        <v>0</v>
      </c>
    </row>
    <row r="13" spans="1:8" ht="15" thickBot="1" x14ac:dyDescent="0.4">
      <c r="A13" t="s">
        <v>8</v>
      </c>
    </row>
    <row r="14" spans="1:8" x14ac:dyDescent="0.35">
      <c r="B14" s="52"/>
      <c r="C14" s="52"/>
      <c r="D14" s="52" t="s">
        <v>39</v>
      </c>
      <c r="E14" s="52" t="s">
        <v>47</v>
      </c>
      <c r="F14" s="52" t="s">
        <v>8</v>
      </c>
      <c r="G14" s="52" t="s">
        <v>44</v>
      </c>
      <c r="H14" s="52" t="s">
        <v>44</v>
      </c>
    </row>
    <row r="15" spans="1:8" ht="15" thickBot="1" x14ac:dyDescent="0.4">
      <c r="B15" s="53" t="s">
        <v>23</v>
      </c>
      <c r="C15" s="53" t="s">
        <v>24</v>
      </c>
      <c r="D15" s="53" t="s">
        <v>40</v>
      </c>
      <c r="E15" s="53" t="s">
        <v>48</v>
      </c>
      <c r="F15" s="53" t="s">
        <v>49</v>
      </c>
      <c r="G15" s="53" t="s">
        <v>45</v>
      </c>
      <c r="H15" s="53" t="s">
        <v>46</v>
      </c>
    </row>
    <row r="16" spans="1:8" x14ac:dyDescent="0.35">
      <c r="B16" s="25" t="s">
        <v>100</v>
      </c>
      <c r="C16" s="25" t="s">
        <v>101</v>
      </c>
      <c r="D16" s="25">
        <v>200</v>
      </c>
      <c r="E16" s="25">
        <v>0</v>
      </c>
      <c r="F16" s="25">
        <v>200</v>
      </c>
      <c r="G16" s="25">
        <v>39</v>
      </c>
      <c r="H16" s="25">
        <v>21</v>
      </c>
    </row>
    <row r="17" spans="2:8" x14ac:dyDescent="0.35">
      <c r="B17" s="25" t="s">
        <v>103</v>
      </c>
      <c r="C17" s="25" t="s">
        <v>104</v>
      </c>
      <c r="D17" s="25">
        <v>184</v>
      </c>
      <c r="E17" s="25">
        <v>0</v>
      </c>
      <c r="F17" s="25">
        <v>500</v>
      </c>
      <c r="G17" s="25">
        <v>1E+30</v>
      </c>
      <c r="H17" s="25">
        <v>316</v>
      </c>
    </row>
    <row r="18" spans="2:8" x14ac:dyDescent="0.35">
      <c r="B18" s="25" t="s">
        <v>106</v>
      </c>
      <c r="C18" s="25" t="s">
        <v>107</v>
      </c>
      <c r="D18" s="25">
        <v>1495</v>
      </c>
      <c r="E18" s="25">
        <v>1</v>
      </c>
      <c r="F18" s="25">
        <v>1495</v>
      </c>
      <c r="G18" s="25">
        <v>105</v>
      </c>
      <c r="H18" s="25">
        <v>195</v>
      </c>
    </row>
    <row r="19" spans="2:8" x14ac:dyDescent="0.35">
      <c r="B19" s="25" t="s">
        <v>109</v>
      </c>
      <c r="C19" s="25" t="s">
        <v>110</v>
      </c>
      <c r="D19" s="25">
        <v>2085</v>
      </c>
      <c r="E19" s="25">
        <v>0</v>
      </c>
      <c r="F19" s="25">
        <v>4500</v>
      </c>
      <c r="G19" s="25">
        <v>1E+30</v>
      </c>
      <c r="H19" s="25">
        <v>2415</v>
      </c>
    </row>
    <row r="20" spans="2:8" x14ac:dyDescent="0.35">
      <c r="B20" s="25" t="s">
        <v>112</v>
      </c>
      <c r="C20" s="25" t="s">
        <v>113</v>
      </c>
      <c r="D20" s="25">
        <v>10</v>
      </c>
      <c r="E20" s="25">
        <v>0</v>
      </c>
      <c r="F20" s="25">
        <v>10</v>
      </c>
      <c r="G20" s="25">
        <v>10</v>
      </c>
      <c r="H20" s="25">
        <v>10</v>
      </c>
    </row>
    <row r="21" spans="2:8" x14ac:dyDescent="0.35">
      <c r="B21" s="25" t="s">
        <v>115</v>
      </c>
      <c r="C21" s="25" t="s">
        <v>116</v>
      </c>
      <c r="D21" s="25">
        <v>33</v>
      </c>
      <c r="E21" s="25">
        <v>0</v>
      </c>
      <c r="F21" s="25">
        <v>20</v>
      </c>
      <c r="G21" s="25">
        <v>13</v>
      </c>
      <c r="H21" s="25">
        <v>1E+30</v>
      </c>
    </row>
    <row r="22" spans="2:8" x14ac:dyDescent="0.35">
      <c r="B22" s="25" t="s">
        <v>118</v>
      </c>
      <c r="C22" s="25" t="s">
        <v>119</v>
      </c>
      <c r="D22" s="25">
        <v>45</v>
      </c>
      <c r="E22" s="25">
        <v>0</v>
      </c>
      <c r="F22" s="25">
        <v>25</v>
      </c>
      <c r="G22" s="25">
        <v>20</v>
      </c>
      <c r="H22" s="25">
        <v>1E+30</v>
      </c>
    </row>
    <row r="23" spans="2:8" x14ac:dyDescent="0.35">
      <c r="B23" s="25" t="s">
        <v>121</v>
      </c>
      <c r="C23" s="25" t="s">
        <v>122</v>
      </c>
      <c r="D23" s="25">
        <v>10</v>
      </c>
      <c r="E23" s="25">
        <v>0</v>
      </c>
      <c r="F23" s="25">
        <v>20</v>
      </c>
      <c r="G23" s="25">
        <v>1E+30</v>
      </c>
      <c r="H23" s="25">
        <v>10</v>
      </c>
    </row>
    <row r="24" spans="2:8" x14ac:dyDescent="0.35">
      <c r="B24" s="25" t="s">
        <v>124</v>
      </c>
      <c r="C24" s="25" t="s">
        <v>125</v>
      </c>
      <c r="D24" s="25">
        <v>33</v>
      </c>
      <c r="E24" s="25">
        <v>0</v>
      </c>
      <c r="F24" s="25">
        <v>40</v>
      </c>
      <c r="G24" s="25">
        <v>1E+30</v>
      </c>
      <c r="H24" s="25">
        <v>7</v>
      </c>
    </row>
    <row r="25" spans="2:8" ht="15" thickBot="1" x14ac:dyDescent="0.4">
      <c r="B25" s="24" t="s">
        <v>127</v>
      </c>
      <c r="C25" s="24" t="s">
        <v>128</v>
      </c>
      <c r="D25" s="24">
        <v>45</v>
      </c>
      <c r="E25" s="24">
        <v>0</v>
      </c>
      <c r="F25" s="24">
        <v>100</v>
      </c>
      <c r="G25" s="24">
        <v>1E+30</v>
      </c>
      <c r="H25" s="24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03C4-CFA9-445A-B4AD-860F6E9387FA}">
  <dimension ref="A1:J15"/>
  <sheetViews>
    <sheetView showGridLines="0" workbookViewId="0">
      <selection activeCell="M20" sqref="M20"/>
    </sheetView>
  </sheetViews>
  <sheetFormatPr defaultRowHeight="14.5" x14ac:dyDescent="0.35"/>
  <cols>
    <col min="1" max="1" width="2.1796875" customWidth="1"/>
    <col min="2" max="2" width="8.453125" bestFit="1" customWidth="1"/>
    <col min="3" max="3" width="6.90625" bestFit="1" customWidth="1"/>
    <col min="4" max="4" width="9.08984375" bestFit="1" customWidth="1"/>
    <col min="5" max="5" width="2.1796875" customWidth="1"/>
    <col min="6" max="6" width="7.26953125" bestFit="1" customWidth="1"/>
    <col min="7" max="7" width="15.1796875" bestFit="1" customWidth="1"/>
    <col min="8" max="8" width="2.1796875" customWidth="1"/>
    <col min="9" max="9" width="7.54296875" bestFit="1" customWidth="1"/>
    <col min="10" max="10" width="15.1796875" bestFit="1" customWidth="1"/>
  </cols>
  <sheetData>
    <row r="1" spans="1:10" x14ac:dyDescent="0.35">
      <c r="A1" s="23" t="s">
        <v>50</v>
      </c>
    </row>
    <row r="2" spans="1:10" x14ac:dyDescent="0.35">
      <c r="A2" s="23" t="s">
        <v>95</v>
      </c>
    </row>
    <row r="3" spans="1:10" x14ac:dyDescent="0.35">
      <c r="A3" s="23" t="s">
        <v>130</v>
      </c>
    </row>
    <row r="5" spans="1:10" ht="15" thickBot="1" x14ac:dyDescent="0.4"/>
    <row r="6" spans="1:10" x14ac:dyDescent="0.35">
      <c r="B6" s="52"/>
      <c r="C6" s="52" t="s">
        <v>3</v>
      </c>
      <c r="D6" s="52"/>
    </row>
    <row r="7" spans="1:10" ht="15" thickBot="1" x14ac:dyDescent="0.4">
      <c r="B7" s="53" t="s">
        <v>23</v>
      </c>
      <c r="C7" s="53" t="s">
        <v>24</v>
      </c>
      <c r="D7" s="53" t="s">
        <v>40</v>
      </c>
    </row>
    <row r="8" spans="1:10" ht="15" thickBot="1" x14ac:dyDescent="0.4">
      <c r="B8" s="24" t="s">
        <v>98</v>
      </c>
      <c r="C8" s="24" t="s">
        <v>6</v>
      </c>
      <c r="D8" s="24">
        <v>1495</v>
      </c>
    </row>
    <row r="10" spans="1:10" ht="15" thickBot="1" x14ac:dyDescent="0.4"/>
    <row r="11" spans="1:10" x14ac:dyDescent="0.35">
      <c r="B11" s="52"/>
      <c r="C11" s="52" t="s">
        <v>51</v>
      </c>
      <c r="D11" s="52"/>
      <c r="F11" s="52" t="s">
        <v>52</v>
      </c>
      <c r="G11" s="52" t="s">
        <v>3</v>
      </c>
      <c r="I11" s="52" t="s">
        <v>55</v>
      </c>
      <c r="J11" s="52" t="s">
        <v>3</v>
      </c>
    </row>
    <row r="12" spans="1:10" ht="15" thickBot="1" x14ac:dyDescent="0.4">
      <c r="B12" s="53" t="s">
        <v>23</v>
      </c>
      <c r="C12" s="53" t="s">
        <v>24</v>
      </c>
      <c r="D12" s="53" t="s">
        <v>40</v>
      </c>
      <c r="F12" s="53" t="s">
        <v>53</v>
      </c>
      <c r="G12" s="53" t="s">
        <v>54</v>
      </c>
      <c r="I12" s="53" t="s">
        <v>53</v>
      </c>
      <c r="J12" s="53" t="s">
        <v>54</v>
      </c>
    </row>
    <row r="13" spans="1:10" x14ac:dyDescent="0.35">
      <c r="B13" s="25" t="s">
        <v>33</v>
      </c>
      <c r="C13" s="25" t="s">
        <v>1</v>
      </c>
      <c r="D13" s="25">
        <v>10</v>
      </c>
      <c r="F13" s="25">
        <v>10</v>
      </c>
      <c r="G13" s="25">
        <v>1495</v>
      </c>
      <c r="I13" s="25">
        <v>10</v>
      </c>
      <c r="J13" s="25">
        <v>1495</v>
      </c>
    </row>
    <row r="14" spans="1:10" x14ac:dyDescent="0.35">
      <c r="B14" s="25" t="s">
        <v>35</v>
      </c>
      <c r="C14" s="25" t="s">
        <v>2</v>
      </c>
      <c r="D14" s="25">
        <v>33</v>
      </c>
      <c r="F14" s="25">
        <v>20</v>
      </c>
      <c r="G14" s="25">
        <v>1300</v>
      </c>
      <c r="I14" s="25">
        <v>33</v>
      </c>
      <c r="J14" s="25">
        <v>1495</v>
      </c>
    </row>
    <row r="15" spans="1:10" ht="15" thickBot="1" x14ac:dyDescent="0.4">
      <c r="B15" s="24" t="s">
        <v>99</v>
      </c>
      <c r="C15" s="24" t="s">
        <v>83</v>
      </c>
      <c r="D15" s="24">
        <v>45</v>
      </c>
      <c r="F15" s="24">
        <v>25</v>
      </c>
      <c r="G15" s="24">
        <v>1095</v>
      </c>
      <c r="I15" s="24">
        <v>45</v>
      </c>
      <c r="J15" s="24">
        <v>1495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E665-ADE1-4037-ACF5-F25A606EDD9D}">
  <dimension ref="A1:G37"/>
  <sheetViews>
    <sheetView showGridLines="0" workbookViewId="0"/>
  </sheetViews>
  <sheetFormatPr defaultRowHeight="14.5" x14ac:dyDescent="0.35"/>
  <cols>
    <col min="1" max="1" width="2.1796875" customWidth="1"/>
    <col min="2" max="2" width="8.453125" bestFit="1" customWidth="1"/>
    <col min="3" max="3" width="30.26953125" bestFit="1" customWidth="1"/>
    <col min="4" max="4" width="17.36328125" bestFit="1" customWidth="1"/>
    <col min="5" max="5" width="18.54296875" bestFit="1" customWidth="1"/>
    <col min="6" max="6" width="14.26953125" bestFit="1" customWidth="1"/>
    <col min="7" max="7" width="7.08984375" bestFit="1" customWidth="1"/>
  </cols>
  <sheetData>
    <row r="1" spans="1:5" x14ac:dyDescent="0.35">
      <c r="A1" s="23" t="s">
        <v>14</v>
      </c>
    </row>
    <row r="2" spans="1:5" x14ac:dyDescent="0.35">
      <c r="A2" s="23" t="s">
        <v>95</v>
      </c>
    </row>
    <row r="3" spans="1:5" x14ac:dyDescent="0.35">
      <c r="A3" s="23" t="s">
        <v>135</v>
      </c>
    </row>
    <row r="4" spans="1:5" x14ac:dyDescent="0.35">
      <c r="A4" s="23" t="s">
        <v>15</v>
      </c>
    </row>
    <row r="5" spans="1:5" x14ac:dyDescent="0.35">
      <c r="A5" s="23" t="s">
        <v>16</v>
      </c>
    </row>
    <row r="6" spans="1:5" x14ac:dyDescent="0.35">
      <c r="A6" s="23"/>
      <c r="B6" t="s">
        <v>17</v>
      </c>
    </row>
    <row r="7" spans="1:5" x14ac:dyDescent="0.35">
      <c r="A7" s="23"/>
      <c r="B7" t="s">
        <v>136</v>
      </c>
    </row>
    <row r="8" spans="1:5" x14ac:dyDescent="0.35">
      <c r="A8" s="23"/>
      <c r="B8" t="s">
        <v>137</v>
      </c>
    </row>
    <row r="9" spans="1:5" x14ac:dyDescent="0.35">
      <c r="A9" s="23" t="s">
        <v>19</v>
      </c>
    </row>
    <row r="10" spans="1:5" x14ac:dyDescent="0.35">
      <c r="B10" t="s">
        <v>20</v>
      </c>
    </row>
    <row r="11" spans="1:5" x14ac:dyDescent="0.35">
      <c r="B11" t="s">
        <v>21</v>
      </c>
    </row>
    <row r="14" spans="1:5" ht="15" thickBot="1" x14ac:dyDescent="0.4">
      <c r="A14" t="s">
        <v>22</v>
      </c>
    </row>
    <row r="15" spans="1:5" ht="15" thickBot="1" x14ac:dyDescent="0.4">
      <c r="B15" s="51" t="s">
        <v>23</v>
      </c>
      <c r="C15" s="51" t="s">
        <v>24</v>
      </c>
      <c r="D15" s="51" t="s">
        <v>25</v>
      </c>
      <c r="E15" s="51" t="s">
        <v>26</v>
      </c>
    </row>
    <row r="16" spans="1:5" ht="15" thickBot="1" x14ac:dyDescent="0.4">
      <c r="B16" s="24" t="s">
        <v>98</v>
      </c>
      <c r="C16" s="24" t="s">
        <v>6</v>
      </c>
      <c r="D16" s="24">
        <v>1535</v>
      </c>
      <c r="E16" s="24">
        <v>1535</v>
      </c>
    </row>
    <row r="19" spans="1:7" ht="15" thickBot="1" x14ac:dyDescent="0.4">
      <c r="A19" t="s">
        <v>27</v>
      </c>
    </row>
    <row r="20" spans="1:7" ht="15" thickBot="1" x14ac:dyDescent="0.4">
      <c r="B20" s="51" t="s">
        <v>23</v>
      </c>
      <c r="C20" s="51" t="s">
        <v>24</v>
      </c>
      <c r="D20" s="51" t="s">
        <v>25</v>
      </c>
      <c r="E20" s="51" t="s">
        <v>26</v>
      </c>
      <c r="F20" s="51" t="s">
        <v>28</v>
      </c>
    </row>
    <row r="21" spans="1:7" x14ac:dyDescent="0.35">
      <c r="B21" s="25" t="s">
        <v>33</v>
      </c>
      <c r="C21" s="25" t="s">
        <v>1</v>
      </c>
      <c r="D21" s="25">
        <v>20</v>
      </c>
      <c r="E21" s="25">
        <v>20</v>
      </c>
      <c r="F21" s="25" t="s">
        <v>34</v>
      </c>
    </row>
    <row r="22" spans="1:7" x14ac:dyDescent="0.35">
      <c r="B22" s="25" t="s">
        <v>35</v>
      </c>
      <c r="C22" s="25" t="s">
        <v>2</v>
      </c>
      <c r="D22" s="25">
        <v>33</v>
      </c>
      <c r="E22" s="25">
        <v>33</v>
      </c>
      <c r="F22" s="25" t="s">
        <v>34</v>
      </c>
    </row>
    <row r="23" spans="1:7" ht="15" thickBot="1" x14ac:dyDescent="0.4">
      <c r="B23" s="24" t="s">
        <v>99</v>
      </c>
      <c r="C23" s="24" t="s">
        <v>83</v>
      </c>
      <c r="D23" s="24">
        <v>40</v>
      </c>
      <c r="E23" s="24">
        <v>40</v>
      </c>
      <c r="F23" s="24" t="s">
        <v>34</v>
      </c>
    </row>
    <row r="26" spans="1:7" ht="15" thickBot="1" x14ac:dyDescent="0.4">
      <c r="A26" t="s">
        <v>8</v>
      </c>
    </row>
    <row r="27" spans="1:7" ht="15" thickBot="1" x14ac:dyDescent="0.4">
      <c r="B27" s="51" t="s">
        <v>23</v>
      </c>
      <c r="C27" s="51" t="s">
        <v>24</v>
      </c>
      <c r="D27" s="51" t="s">
        <v>29</v>
      </c>
      <c r="E27" s="51" t="s">
        <v>30</v>
      </c>
      <c r="F27" s="51" t="s">
        <v>31</v>
      </c>
      <c r="G27" s="51" t="s">
        <v>32</v>
      </c>
    </row>
    <row r="28" spans="1:7" x14ac:dyDescent="0.35">
      <c r="B28" s="25" t="s">
        <v>100</v>
      </c>
      <c r="C28" s="25" t="s">
        <v>101</v>
      </c>
      <c r="D28" s="25">
        <v>200</v>
      </c>
      <c r="E28" s="25" t="s">
        <v>102</v>
      </c>
      <c r="F28" s="25" t="s">
        <v>37</v>
      </c>
      <c r="G28" s="25">
        <v>0</v>
      </c>
    </row>
    <row r="29" spans="1:7" x14ac:dyDescent="0.35">
      <c r="B29" s="25" t="s">
        <v>103</v>
      </c>
      <c r="C29" s="25" t="s">
        <v>104</v>
      </c>
      <c r="D29" s="25">
        <v>219</v>
      </c>
      <c r="E29" s="25" t="s">
        <v>105</v>
      </c>
      <c r="F29" s="25" t="s">
        <v>36</v>
      </c>
      <c r="G29" s="25">
        <v>281</v>
      </c>
    </row>
    <row r="30" spans="1:7" x14ac:dyDescent="0.35">
      <c r="B30" s="25" t="s">
        <v>106</v>
      </c>
      <c r="C30" s="25" t="s">
        <v>107</v>
      </c>
      <c r="D30" s="25">
        <v>1495</v>
      </c>
      <c r="E30" s="25" t="s">
        <v>108</v>
      </c>
      <c r="F30" s="25" t="s">
        <v>37</v>
      </c>
      <c r="G30" s="25">
        <v>0</v>
      </c>
    </row>
    <row r="31" spans="1:7" x14ac:dyDescent="0.35">
      <c r="B31" s="25" t="s">
        <v>109</v>
      </c>
      <c r="C31" s="25" t="s">
        <v>110</v>
      </c>
      <c r="D31" s="25">
        <v>2260</v>
      </c>
      <c r="E31" s="25" t="s">
        <v>111</v>
      </c>
      <c r="F31" s="25" t="s">
        <v>36</v>
      </c>
      <c r="G31" s="25">
        <v>2240</v>
      </c>
    </row>
    <row r="32" spans="1:7" x14ac:dyDescent="0.35">
      <c r="B32" s="25" t="s">
        <v>112</v>
      </c>
      <c r="C32" s="25" t="s">
        <v>113</v>
      </c>
      <c r="D32" s="25">
        <v>20</v>
      </c>
      <c r="E32" s="25" t="s">
        <v>114</v>
      </c>
      <c r="F32" s="25" t="s">
        <v>36</v>
      </c>
      <c r="G32" s="25">
        <v>10</v>
      </c>
    </row>
    <row r="33" spans="2:7" x14ac:dyDescent="0.35">
      <c r="B33" s="25" t="s">
        <v>115</v>
      </c>
      <c r="C33" s="25" t="s">
        <v>116</v>
      </c>
      <c r="D33" s="25">
        <v>33</v>
      </c>
      <c r="E33" s="25" t="s">
        <v>117</v>
      </c>
      <c r="F33" s="25" t="s">
        <v>36</v>
      </c>
      <c r="G33" s="25">
        <v>13</v>
      </c>
    </row>
    <row r="34" spans="2:7" x14ac:dyDescent="0.35">
      <c r="B34" s="25" t="s">
        <v>118</v>
      </c>
      <c r="C34" s="25" t="s">
        <v>119</v>
      </c>
      <c r="D34" s="25">
        <v>40</v>
      </c>
      <c r="E34" s="25" t="s">
        <v>120</v>
      </c>
      <c r="F34" s="25" t="s">
        <v>36</v>
      </c>
      <c r="G34" s="25">
        <v>15</v>
      </c>
    </row>
    <row r="35" spans="2:7" x14ac:dyDescent="0.35">
      <c r="B35" s="25" t="s">
        <v>121</v>
      </c>
      <c r="C35" s="25" t="s">
        <v>122</v>
      </c>
      <c r="D35" s="25">
        <v>20</v>
      </c>
      <c r="E35" s="25" t="s">
        <v>123</v>
      </c>
      <c r="F35" s="25" t="s">
        <v>37</v>
      </c>
      <c r="G35" s="25">
        <v>0</v>
      </c>
    </row>
    <row r="36" spans="2:7" x14ac:dyDescent="0.35">
      <c r="B36" s="25" t="s">
        <v>124</v>
      </c>
      <c r="C36" s="25" t="s">
        <v>125</v>
      </c>
      <c r="D36" s="25">
        <v>33</v>
      </c>
      <c r="E36" s="25" t="s">
        <v>126</v>
      </c>
      <c r="F36" s="25" t="s">
        <v>36</v>
      </c>
      <c r="G36" s="25">
        <v>7</v>
      </c>
    </row>
    <row r="37" spans="2:7" ht="15" thickBot="1" x14ac:dyDescent="0.4">
      <c r="B37" s="24" t="s">
        <v>127</v>
      </c>
      <c r="C37" s="24" t="s">
        <v>128</v>
      </c>
      <c r="D37" s="24">
        <v>40</v>
      </c>
      <c r="E37" s="24" t="s">
        <v>129</v>
      </c>
      <c r="F37" s="24" t="s">
        <v>36</v>
      </c>
      <c r="G37" s="24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9055-FA92-4999-A8D0-5A44CF8C98B4}">
  <dimension ref="A1:H25"/>
  <sheetViews>
    <sheetView showGridLines="0" workbookViewId="0"/>
  </sheetViews>
  <sheetFormatPr defaultRowHeight="14.5" x14ac:dyDescent="0.35"/>
  <cols>
    <col min="1" max="1" width="2.1796875" customWidth="1"/>
    <col min="2" max="2" width="8.453125" bestFit="1" customWidth="1"/>
    <col min="3" max="3" width="30.26953125" bestFit="1" customWidth="1"/>
    <col min="4" max="4" width="9.81640625" bestFit="1" customWidth="1"/>
    <col min="5" max="5" width="10" bestFit="1" customWidth="1"/>
    <col min="6" max="6" width="15.1796875" bestFit="1" customWidth="1"/>
    <col min="7" max="8" width="11.453125" bestFit="1" customWidth="1"/>
  </cols>
  <sheetData>
    <row r="1" spans="1:8" x14ac:dyDescent="0.35">
      <c r="A1" s="23" t="s">
        <v>38</v>
      </c>
    </row>
    <row r="2" spans="1:8" x14ac:dyDescent="0.35">
      <c r="A2" s="23" t="s">
        <v>95</v>
      </c>
    </row>
    <row r="3" spans="1:8" x14ac:dyDescent="0.35">
      <c r="A3" s="23" t="s">
        <v>135</v>
      </c>
    </row>
    <row r="6" spans="1:8" ht="15" thickBot="1" x14ac:dyDescent="0.4">
      <c r="A6" t="s">
        <v>27</v>
      </c>
    </row>
    <row r="7" spans="1:8" x14ac:dyDescent="0.35">
      <c r="B7" s="52"/>
      <c r="C7" s="52"/>
      <c r="D7" s="52" t="s">
        <v>39</v>
      </c>
      <c r="E7" s="52" t="s">
        <v>41</v>
      </c>
      <c r="F7" s="52" t="s">
        <v>3</v>
      </c>
      <c r="G7" s="52" t="s">
        <v>44</v>
      </c>
      <c r="H7" s="52" t="s">
        <v>44</v>
      </c>
    </row>
    <row r="8" spans="1:8" ht="15" thickBot="1" x14ac:dyDescent="0.4">
      <c r="B8" s="53" t="s">
        <v>23</v>
      </c>
      <c r="C8" s="53" t="s">
        <v>24</v>
      </c>
      <c r="D8" s="53" t="s">
        <v>40</v>
      </c>
      <c r="E8" s="53" t="s">
        <v>42</v>
      </c>
      <c r="F8" s="53" t="s">
        <v>43</v>
      </c>
      <c r="G8" s="53" t="s">
        <v>45</v>
      </c>
      <c r="H8" s="53" t="s">
        <v>46</v>
      </c>
    </row>
    <row r="9" spans="1:8" x14ac:dyDescent="0.35">
      <c r="B9" s="25" t="s">
        <v>33</v>
      </c>
      <c r="C9" s="25" t="s">
        <v>1</v>
      </c>
      <c r="D9" s="25">
        <v>20</v>
      </c>
      <c r="E9" s="25">
        <v>0</v>
      </c>
      <c r="F9" s="25">
        <v>12</v>
      </c>
      <c r="G9" s="25">
        <v>1E+30</v>
      </c>
      <c r="H9" s="25">
        <v>2</v>
      </c>
    </row>
    <row r="10" spans="1:8" x14ac:dyDescent="0.35">
      <c r="B10" s="25" t="s">
        <v>35</v>
      </c>
      <c r="C10" s="25" t="s">
        <v>2</v>
      </c>
      <c r="D10" s="25">
        <v>33</v>
      </c>
      <c r="E10" s="25">
        <v>0</v>
      </c>
      <c r="F10" s="25">
        <v>15</v>
      </c>
      <c r="G10" s="25">
        <v>0</v>
      </c>
      <c r="H10" s="25">
        <v>15</v>
      </c>
    </row>
    <row r="11" spans="1:8" ht="15" thickBot="1" x14ac:dyDescent="0.4">
      <c r="B11" s="24" t="s">
        <v>99</v>
      </c>
      <c r="C11" s="24" t="s">
        <v>83</v>
      </c>
      <c r="D11" s="24">
        <v>40</v>
      </c>
      <c r="E11" s="24">
        <v>0</v>
      </c>
      <c r="F11" s="24">
        <v>20</v>
      </c>
      <c r="G11" s="24">
        <v>4</v>
      </c>
      <c r="H11" s="24">
        <v>0</v>
      </c>
    </row>
    <row r="13" spans="1:8" ht="15" thickBot="1" x14ac:dyDescent="0.4">
      <c r="A13" t="s">
        <v>8</v>
      </c>
    </row>
    <row r="14" spans="1:8" x14ac:dyDescent="0.35">
      <c r="B14" s="52"/>
      <c r="C14" s="52"/>
      <c r="D14" s="52" t="s">
        <v>39</v>
      </c>
      <c r="E14" s="52" t="s">
        <v>47</v>
      </c>
      <c r="F14" s="52" t="s">
        <v>8</v>
      </c>
      <c r="G14" s="52" t="s">
        <v>44</v>
      </c>
      <c r="H14" s="52" t="s">
        <v>44</v>
      </c>
    </row>
    <row r="15" spans="1:8" ht="15" thickBot="1" x14ac:dyDescent="0.4">
      <c r="B15" s="53" t="s">
        <v>23</v>
      </c>
      <c r="C15" s="53" t="s">
        <v>24</v>
      </c>
      <c r="D15" s="53" t="s">
        <v>40</v>
      </c>
      <c r="E15" s="53" t="s">
        <v>48</v>
      </c>
      <c r="F15" s="53" t="s">
        <v>49</v>
      </c>
      <c r="G15" s="53" t="s">
        <v>45</v>
      </c>
      <c r="H15" s="53" t="s">
        <v>46</v>
      </c>
    </row>
    <row r="16" spans="1:8" x14ac:dyDescent="0.35">
      <c r="B16" s="25" t="s">
        <v>100</v>
      </c>
      <c r="C16" s="25" t="s">
        <v>101</v>
      </c>
      <c r="D16" s="25">
        <v>200</v>
      </c>
      <c r="E16" s="25">
        <v>0</v>
      </c>
      <c r="F16" s="25">
        <v>200</v>
      </c>
      <c r="G16" s="25">
        <v>39</v>
      </c>
      <c r="H16" s="25">
        <v>21</v>
      </c>
    </row>
    <row r="17" spans="2:8" x14ac:dyDescent="0.35">
      <c r="B17" s="25" t="s">
        <v>103</v>
      </c>
      <c r="C17" s="25" t="s">
        <v>104</v>
      </c>
      <c r="D17" s="25">
        <v>219</v>
      </c>
      <c r="E17" s="25">
        <v>0</v>
      </c>
      <c r="F17" s="25">
        <v>500</v>
      </c>
      <c r="G17" s="25">
        <v>1E+30</v>
      </c>
      <c r="H17" s="25">
        <v>281</v>
      </c>
    </row>
    <row r="18" spans="2:8" x14ac:dyDescent="0.35">
      <c r="B18" s="25" t="s">
        <v>106</v>
      </c>
      <c r="C18" s="25" t="s">
        <v>107</v>
      </c>
      <c r="D18" s="25">
        <v>1495</v>
      </c>
      <c r="E18" s="25">
        <v>1</v>
      </c>
      <c r="F18" s="25">
        <v>1495</v>
      </c>
      <c r="G18" s="25">
        <v>105</v>
      </c>
      <c r="H18" s="25">
        <v>195</v>
      </c>
    </row>
    <row r="19" spans="2:8" x14ac:dyDescent="0.35">
      <c r="B19" s="25" t="s">
        <v>109</v>
      </c>
      <c r="C19" s="25" t="s">
        <v>110</v>
      </c>
      <c r="D19" s="25">
        <v>2260</v>
      </c>
      <c r="E19" s="25">
        <v>0</v>
      </c>
      <c r="F19" s="25">
        <v>4500</v>
      </c>
      <c r="G19" s="25">
        <v>1E+30</v>
      </c>
      <c r="H19" s="25">
        <v>2240</v>
      </c>
    </row>
    <row r="20" spans="2:8" x14ac:dyDescent="0.35">
      <c r="B20" s="25" t="s">
        <v>112</v>
      </c>
      <c r="C20" s="25" t="s">
        <v>113</v>
      </c>
      <c r="D20" s="25">
        <v>20</v>
      </c>
      <c r="E20" s="25">
        <v>0</v>
      </c>
      <c r="F20" s="25">
        <v>10</v>
      </c>
      <c r="G20" s="25">
        <v>10</v>
      </c>
      <c r="H20" s="25">
        <v>1E+30</v>
      </c>
    </row>
    <row r="21" spans="2:8" x14ac:dyDescent="0.35">
      <c r="B21" s="25" t="s">
        <v>115</v>
      </c>
      <c r="C21" s="25" t="s">
        <v>116</v>
      </c>
      <c r="D21" s="25">
        <v>33</v>
      </c>
      <c r="E21" s="25">
        <v>0</v>
      </c>
      <c r="F21" s="25">
        <v>20</v>
      </c>
      <c r="G21" s="25">
        <v>13</v>
      </c>
      <c r="H21" s="25">
        <v>1E+30</v>
      </c>
    </row>
    <row r="22" spans="2:8" x14ac:dyDescent="0.35">
      <c r="B22" s="25" t="s">
        <v>118</v>
      </c>
      <c r="C22" s="25" t="s">
        <v>119</v>
      </c>
      <c r="D22" s="25">
        <v>40</v>
      </c>
      <c r="E22" s="25">
        <v>0</v>
      </c>
      <c r="F22" s="25">
        <v>25</v>
      </c>
      <c r="G22" s="25">
        <v>15</v>
      </c>
      <c r="H22" s="25">
        <v>1E+30</v>
      </c>
    </row>
    <row r="23" spans="2:8" x14ac:dyDescent="0.35">
      <c r="B23" s="25" t="s">
        <v>121</v>
      </c>
      <c r="C23" s="25" t="s">
        <v>122</v>
      </c>
      <c r="D23" s="25">
        <v>20</v>
      </c>
      <c r="E23" s="25">
        <v>2</v>
      </c>
      <c r="F23" s="25">
        <v>20</v>
      </c>
      <c r="G23" s="25">
        <v>30</v>
      </c>
      <c r="H23" s="25">
        <v>10</v>
      </c>
    </row>
    <row r="24" spans="2:8" x14ac:dyDescent="0.35">
      <c r="B24" s="25" t="s">
        <v>124</v>
      </c>
      <c r="C24" s="25" t="s">
        <v>125</v>
      </c>
      <c r="D24" s="25">
        <v>33</v>
      </c>
      <c r="E24" s="25">
        <v>0</v>
      </c>
      <c r="F24" s="25">
        <v>40</v>
      </c>
      <c r="G24" s="25">
        <v>1E+30</v>
      </c>
      <c r="H24" s="25">
        <v>7</v>
      </c>
    </row>
    <row r="25" spans="2:8" ht="15" thickBot="1" x14ac:dyDescent="0.4">
      <c r="B25" s="24" t="s">
        <v>127</v>
      </c>
      <c r="C25" s="24" t="s">
        <v>128</v>
      </c>
      <c r="D25" s="24">
        <v>40</v>
      </c>
      <c r="E25" s="24">
        <v>0</v>
      </c>
      <c r="F25" s="24">
        <v>100</v>
      </c>
      <c r="G25" s="24">
        <v>1E+30</v>
      </c>
      <c r="H25" s="2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9282-FDD9-4E09-B66C-5205A7AF44E3}">
  <dimension ref="A1:J15"/>
  <sheetViews>
    <sheetView showGridLines="0" workbookViewId="0">
      <selection activeCell="N16" sqref="N16"/>
    </sheetView>
  </sheetViews>
  <sheetFormatPr defaultRowHeight="14.5" x14ac:dyDescent="0.35"/>
  <cols>
    <col min="1" max="1" width="2.1796875" customWidth="1"/>
    <col min="2" max="2" width="8.453125" bestFit="1" customWidth="1"/>
    <col min="3" max="3" width="6.90625" bestFit="1" customWidth="1"/>
    <col min="4" max="4" width="9.08984375" bestFit="1" customWidth="1"/>
    <col min="5" max="5" width="2.1796875" customWidth="1"/>
    <col min="6" max="6" width="7.26953125" bestFit="1" customWidth="1"/>
    <col min="7" max="7" width="15.1796875" bestFit="1" customWidth="1"/>
    <col min="8" max="8" width="2.1796875" customWidth="1"/>
    <col min="9" max="9" width="7.54296875" bestFit="1" customWidth="1"/>
    <col min="10" max="10" width="15.1796875" bestFit="1" customWidth="1"/>
  </cols>
  <sheetData>
    <row r="1" spans="1:10" x14ac:dyDescent="0.35">
      <c r="A1" s="23" t="s">
        <v>50</v>
      </c>
    </row>
    <row r="2" spans="1:10" x14ac:dyDescent="0.35">
      <c r="A2" s="23" t="s">
        <v>95</v>
      </c>
    </row>
    <row r="3" spans="1:10" x14ac:dyDescent="0.35">
      <c r="A3" s="23" t="s">
        <v>135</v>
      </c>
    </row>
    <row r="5" spans="1:10" ht="15" thickBot="1" x14ac:dyDescent="0.4"/>
    <row r="6" spans="1:10" x14ac:dyDescent="0.35">
      <c r="B6" s="52"/>
      <c r="C6" s="52" t="s">
        <v>3</v>
      </c>
      <c r="D6" s="52"/>
    </row>
    <row r="7" spans="1:10" ht="15" thickBot="1" x14ac:dyDescent="0.4">
      <c r="B7" s="53" t="s">
        <v>23</v>
      </c>
      <c r="C7" s="53" t="s">
        <v>24</v>
      </c>
      <c r="D7" s="53" t="s">
        <v>40</v>
      </c>
    </row>
    <row r="8" spans="1:10" ht="15" thickBot="1" x14ac:dyDescent="0.4">
      <c r="B8" s="24" t="s">
        <v>98</v>
      </c>
      <c r="C8" s="24" t="s">
        <v>6</v>
      </c>
      <c r="D8" s="24">
        <v>1535</v>
      </c>
    </row>
    <row r="10" spans="1:10" ht="15" thickBot="1" x14ac:dyDescent="0.4"/>
    <row r="11" spans="1:10" x14ac:dyDescent="0.35">
      <c r="B11" s="52"/>
      <c r="C11" s="52" t="s">
        <v>51</v>
      </c>
      <c r="D11" s="52"/>
      <c r="F11" s="52" t="s">
        <v>52</v>
      </c>
      <c r="G11" s="52" t="s">
        <v>3</v>
      </c>
      <c r="I11" s="52" t="s">
        <v>55</v>
      </c>
      <c r="J11" s="52" t="s">
        <v>3</v>
      </c>
    </row>
    <row r="12" spans="1:10" ht="15" thickBot="1" x14ac:dyDescent="0.4">
      <c r="B12" s="53" t="s">
        <v>23</v>
      </c>
      <c r="C12" s="53" t="s">
        <v>24</v>
      </c>
      <c r="D12" s="53" t="s">
        <v>40</v>
      </c>
      <c r="F12" s="53" t="s">
        <v>53</v>
      </c>
      <c r="G12" s="53" t="s">
        <v>54</v>
      </c>
      <c r="I12" s="53" t="s">
        <v>53</v>
      </c>
      <c r="J12" s="53" t="s">
        <v>54</v>
      </c>
    </row>
    <row r="13" spans="1:10" x14ac:dyDescent="0.35">
      <c r="B13" s="25" t="s">
        <v>33</v>
      </c>
      <c r="C13" s="25" t="s">
        <v>1</v>
      </c>
      <c r="D13" s="25">
        <v>20</v>
      </c>
      <c r="F13" s="25">
        <v>10</v>
      </c>
      <c r="G13" s="25">
        <v>1415</v>
      </c>
      <c r="I13" s="25">
        <v>20</v>
      </c>
      <c r="J13" s="25">
        <v>1535</v>
      </c>
    </row>
    <row r="14" spans="1:10" x14ac:dyDescent="0.35">
      <c r="B14" s="25" t="s">
        <v>35</v>
      </c>
      <c r="C14" s="25" t="s">
        <v>2</v>
      </c>
      <c r="D14" s="25">
        <v>33</v>
      </c>
      <c r="F14" s="25">
        <v>20</v>
      </c>
      <c r="G14" s="25">
        <v>1340</v>
      </c>
      <c r="I14" s="25">
        <v>33</v>
      </c>
      <c r="J14" s="25">
        <v>1535</v>
      </c>
    </row>
    <row r="15" spans="1:10" ht="15" thickBot="1" x14ac:dyDescent="0.4">
      <c r="B15" s="24" t="s">
        <v>99</v>
      </c>
      <c r="C15" s="24" t="s">
        <v>83</v>
      </c>
      <c r="D15" s="24">
        <v>40</v>
      </c>
      <c r="F15" s="24">
        <v>25</v>
      </c>
      <c r="G15" s="24">
        <v>1235</v>
      </c>
      <c r="I15" s="24">
        <v>40</v>
      </c>
      <c r="J15" s="24">
        <v>1535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77" zoomScaleNormal="77" workbookViewId="0">
      <selection activeCell="O15" sqref="O15"/>
    </sheetView>
  </sheetViews>
  <sheetFormatPr defaultRowHeight="14.5" x14ac:dyDescent="0.35"/>
  <cols>
    <col min="1" max="1" width="18.26953125" customWidth="1"/>
    <col min="2" max="4" width="5.6328125" bestFit="1" customWidth="1"/>
    <col min="5" max="5" width="8.6328125" customWidth="1"/>
    <col min="6" max="6" width="2.90625" bestFit="1" customWidth="1"/>
    <col min="7" max="7" width="13.453125" bestFit="1" customWidth="1"/>
    <col min="10" max="10" width="29" customWidth="1"/>
    <col min="11" max="13" width="10.6328125" customWidth="1"/>
    <col min="14" max="14" width="27.54296875" customWidth="1"/>
    <col min="15" max="16" width="15.6328125" customWidth="1"/>
  </cols>
  <sheetData>
    <row r="1" spans="1:16" x14ac:dyDescent="0.35">
      <c r="A1" s="31" t="s">
        <v>0</v>
      </c>
      <c r="B1" s="39"/>
      <c r="C1" s="39"/>
      <c r="D1" s="39"/>
      <c r="E1" s="32"/>
      <c r="F1" s="32"/>
      <c r="G1" s="32"/>
      <c r="H1" s="33"/>
      <c r="J1" s="41" t="s">
        <v>57</v>
      </c>
      <c r="K1" s="42" t="s">
        <v>58</v>
      </c>
      <c r="L1" s="42"/>
      <c r="M1" s="42"/>
      <c r="N1" s="43" t="s">
        <v>59</v>
      </c>
    </row>
    <row r="2" spans="1:16" x14ac:dyDescent="0.35">
      <c r="A2" s="10"/>
      <c r="B2" s="47" t="s">
        <v>1</v>
      </c>
      <c r="C2" s="47" t="s">
        <v>2</v>
      </c>
      <c r="D2" s="47" t="s">
        <v>83</v>
      </c>
      <c r="H2" s="11"/>
      <c r="J2" s="44"/>
      <c r="K2" s="37">
        <v>1</v>
      </c>
      <c r="L2" s="37">
        <v>2</v>
      </c>
      <c r="M2" s="37">
        <v>3</v>
      </c>
      <c r="N2" s="45"/>
    </row>
    <row r="3" spans="1:16" x14ac:dyDescent="0.35">
      <c r="A3" s="12"/>
      <c r="B3" s="13">
        <v>20</v>
      </c>
      <c r="C3" s="13">
        <v>33</v>
      </c>
      <c r="D3" s="13">
        <v>40</v>
      </c>
      <c r="E3" s="13"/>
      <c r="F3" s="13"/>
      <c r="G3" s="13"/>
      <c r="H3" s="14"/>
      <c r="J3" s="5" t="s">
        <v>60</v>
      </c>
      <c r="K3" s="39"/>
      <c r="L3" s="39"/>
      <c r="M3" s="39"/>
      <c r="N3" s="40"/>
    </row>
    <row r="4" spans="1:16" x14ac:dyDescent="0.35">
      <c r="J4" s="5" t="s">
        <v>61</v>
      </c>
      <c r="K4">
        <v>2</v>
      </c>
      <c r="L4">
        <v>0</v>
      </c>
      <c r="M4">
        <v>4</v>
      </c>
      <c r="N4" s="6">
        <v>200</v>
      </c>
    </row>
    <row r="5" spans="1:16" x14ac:dyDescent="0.35">
      <c r="J5" s="5" t="s">
        <v>62</v>
      </c>
      <c r="K5">
        <v>4</v>
      </c>
      <c r="L5">
        <v>3</v>
      </c>
      <c r="M5">
        <v>1</v>
      </c>
      <c r="N5" s="6">
        <v>500</v>
      </c>
    </row>
    <row r="6" spans="1:16" x14ac:dyDescent="0.35">
      <c r="A6" s="31" t="s">
        <v>7</v>
      </c>
      <c r="B6" s="32"/>
      <c r="C6" s="32"/>
      <c r="D6" s="32"/>
      <c r="E6" s="32"/>
      <c r="F6" s="32"/>
      <c r="G6" s="32"/>
      <c r="H6" s="33"/>
      <c r="J6" s="5" t="s">
        <v>63</v>
      </c>
      <c r="K6" s="38"/>
      <c r="L6" s="38"/>
      <c r="M6" s="38"/>
      <c r="N6" s="36"/>
    </row>
    <row r="7" spans="1:16" x14ac:dyDescent="0.35">
      <c r="A7" s="10"/>
      <c r="B7" s="17" t="s">
        <v>4</v>
      </c>
      <c r="C7" s="17" t="s">
        <v>5</v>
      </c>
      <c r="D7" s="17" t="s">
        <v>84</v>
      </c>
      <c r="F7" s="34" t="s">
        <v>6</v>
      </c>
      <c r="G7" s="34"/>
      <c r="H7" s="35"/>
      <c r="J7" s="5" t="s">
        <v>64</v>
      </c>
      <c r="K7">
        <v>10</v>
      </c>
      <c r="L7">
        <v>15</v>
      </c>
      <c r="M7">
        <v>20</v>
      </c>
      <c r="N7" s="6">
        <v>1495</v>
      </c>
    </row>
    <row r="8" spans="1:16" x14ac:dyDescent="0.35">
      <c r="A8" s="12"/>
      <c r="B8" s="13">
        <f>$O$9</f>
        <v>12</v>
      </c>
      <c r="C8" s="13">
        <f>$L$9</f>
        <v>15</v>
      </c>
      <c r="D8" s="13">
        <f>$M$9</f>
        <v>20</v>
      </c>
      <c r="E8" s="13"/>
      <c r="F8" s="29">
        <f>B8*$B$3+C8*$C$3+D8*$D$3</f>
        <v>1535</v>
      </c>
      <c r="G8" s="29"/>
      <c r="H8" s="30"/>
      <c r="J8" s="5" t="s">
        <v>65</v>
      </c>
      <c r="K8">
        <v>30</v>
      </c>
      <c r="L8">
        <v>20</v>
      </c>
      <c r="M8">
        <v>25</v>
      </c>
      <c r="N8">
        <v>4500</v>
      </c>
      <c r="O8" s="49" t="s">
        <v>132</v>
      </c>
      <c r="P8" s="15"/>
    </row>
    <row r="9" spans="1:16" x14ac:dyDescent="0.35">
      <c r="J9" s="5" t="s">
        <v>48</v>
      </c>
      <c r="K9">
        <v>10</v>
      </c>
      <c r="L9">
        <v>15</v>
      </c>
      <c r="M9">
        <v>20</v>
      </c>
      <c r="O9" s="12">
        <f>K9 +K9*20/100</f>
        <v>12</v>
      </c>
      <c r="P9" s="14"/>
    </row>
    <row r="10" spans="1:16" x14ac:dyDescent="0.35">
      <c r="A10" s="13" t="s">
        <v>8</v>
      </c>
      <c r="B10" s="38" t="s">
        <v>9</v>
      </c>
      <c r="C10" s="38"/>
      <c r="D10" s="38"/>
      <c r="E10" s="13" t="s">
        <v>10</v>
      </c>
      <c r="F10" s="13"/>
      <c r="G10" s="13" t="s">
        <v>11</v>
      </c>
      <c r="H10" s="13"/>
      <c r="J10" s="5" t="s">
        <v>66</v>
      </c>
      <c r="N10" s="6"/>
    </row>
    <row r="11" spans="1:16" x14ac:dyDescent="0.35">
      <c r="A11" s="20" t="s">
        <v>77</v>
      </c>
      <c r="B11" s="49">
        <f>K4</f>
        <v>2</v>
      </c>
      <c r="C11" s="48">
        <f>L4</f>
        <v>0</v>
      </c>
      <c r="D11" s="15">
        <f>M4</f>
        <v>4</v>
      </c>
      <c r="E11">
        <f>SUMPRODUCT(B11:D11,$B$3:$D$3)</f>
        <v>200</v>
      </c>
      <c r="F11" s="1" t="s">
        <v>12</v>
      </c>
      <c r="G11" s="15">
        <f>N4</f>
        <v>200</v>
      </c>
      <c r="J11" s="5" t="s">
        <v>67</v>
      </c>
      <c r="K11">
        <v>10</v>
      </c>
      <c r="L11">
        <v>20</v>
      </c>
      <c r="M11">
        <v>25</v>
      </c>
      <c r="N11" s="6"/>
    </row>
    <row r="12" spans="1:16" ht="15" thickBot="1" x14ac:dyDescent="0.4">
      <c r="A12" s="21" t="s">
        <v>78</v>
      </c>
      <c r="B12" s="10">
        <f>K5</f>
        <v>4</v>
      </c>
      <c r="C12">
        <f>L5</f>
        <v>3</v>
      </c>
      <c r="D12" s="11">
        <f>M5</f>
        <v>1</v>
      </c>
      <c r="E12">
        <f>SUMPRODUCT(B12:D12,$B$3:$D$3)</f>
        <v>219</v>
      </c>
      <c r="F12" s="1" t="s">
        <v>12</v>
      </c>
      <c r="G12" s="11">
        <f>N5</f>
        <v>500</v>
      </c>
      <c r="J12" s="7" t="s">
        <v>68</v>
      </c>
      <c r="K12" s="8">
        <v>20</v>
      </c>
      <c r="L12" s="8">
        <v>40</v>
      </c>
      <c r="M12" s="8">
        <v>100</v>
      </c>
      <c r="N12" s="9"/>
    </row>
    <row r="13" spans="1:16" x14ac:dyDescent="0.35">
      <c r="A13" s="21" t="s">
        <v>79</v>
      </c>
      <c r="B13" s="10">
        <f>K7</f>
        <v>10</v>
      </c>
      <c r="C13">
        <f>L7</f>
        <v>15</v>
      </c>
      <c r="D13" s="11">
        <f>M7</f>
        <v>20</v>
      </c>
      <c r="E13">
        <f t="shared" ref="E13:E20" si="0">SUMPRODUCT(B13:D13,$B$3:$D$3)</f>
        <v>1495</v>
      </c>
      <c r="F13" s="1" t="s">
        <v>12</v>
      </c>
      <c r="G13" s="11">
        <f>N7</f>
        <v>1495</v>
      </c>
      <c r="J13" s="46" t="s">
        <v>76</v>
      </c>
      <c r="K13" s="2" t="s">
        <v>69</v>
      </c>
      <c r="L13" s="18"/>
      <c r="M13" s="3"/>
      <c r="N13" s="4"/>
    </row>
    <row r="14" spans="1:16" x14ac:dyDescent="0.35">
      <c r="A14" s="21" t="s">
        <v>80</v>
      </c>
      <c r="B14" s="10">
        <f>K8</f>
        <v>30</v>
      </c>
      <c r="C14">
        <f>L8</f>
        <v>20</v>
      </c>
      <c r="D14" s="11">
        <f>M8</f>
        <v>25</v>
      </c>
      <c r="E14">
        <f t="shared" si="0"/>
        <v>2260</v>
      </c>
      <c r="F14" s="1" t="s">
        <v>12</v>
      </c>
      <c r="G14" s="11">
        <f>N8</f>
        <v>4500</v>
      </c>
      <c r="J14" s="5" t="s">
        <v>77</v>
      </c>
      <c r="K14" s="5" t="s">
        <v>70</v>
      </c>
      <c r="L14" s="11"/>
      <c r="N14" s="6"/>
    </row>
    <row r="15" spans="1:16" x14ac:dyDescent="0.35">
      <c r="A15" s="11" t="s">
        <v>85</v>
      </c>
      <c r="B15" s="10">
        <v>1</v>
      </c>
      <c r="C15">
        <v>0</v>
      </c>
      <c r="D15" s="11">
        <v>0</v>
      </c>
      <c r="E15">
        <f t="shared" si="0"/>
        <v>20</v>
      </c>
      <c r="F15" s="22" t="s">
        <v>13</v>
      </c>
      <c r="G15" s="11">
        <f>K11</f>
        <v>10</v>
      </c>
      <c r="J15" s="5" t="s">
        <v>78</v>
      </c>
      <c r="K15" s="5" t="s">
        <v>71</v>
      </c>
      <c r="L15" s="11"/>
      <c r="N15" s="6"/>
    </row>
    <row r="16" spans="1:16" x14ac:dyDescent="0.35">
      <c r="A16" s="11" t="s">
        <v>87</v>
      </c>
      <c r="B16" s="10">
        <v>0</v>
      </c>
      <c r="C16">
        <v>1</v>
      </c>
      <c r="D16" s="11">
        <v>0</v>
      </c>
      <c r="E16">
        <f t="shared" si="0"/>
        <v>33</v>
      </c>
      <c r="F16" s="22" t="s">
        <v>13</v>
      </c>
      <c r="G16" s="11">
        <f>L11</f>
        <v>20</v>
      </c>
      <c r="J16" s="5" t="s">
        <v>79</v>
      </c>
      <c r="K16" s="5" t="s">
        <v>72</v>
      </c>
      <c r="L16" s="11"/>
      <c r="N16" s="6"/>
    </row>
    <row r="17" spans="1:14" x14ac:dyDescent="0.35">
      <c r="A17" s="11" t="s">
        <v>88</v>
      </c>
      <c r="B17" s="10">
        <v>0</v>
      </c>
      <c r="C17">
        <v>0</v>
      </c>
      <c r="D17" s="11">
        <v>1</v>
      </c>
      <c r="E17">
        <f t="shared" si="0"/>
        <v>40</v>
      </c>
      <c r="F17" s="22" t="s">
        <v>13</v>
      </c>
      <c r="G17" s="11">
        <f>M11</f>
        <v>25</v>
      </c>
      <c r="J17" s="5" t="s">
        <v>80</v>
      </c>
      <c r="K17" s="5" t="s">
        <v>73</v>
      </c>
      <c r="L17" s="11"/>
      <c r="N17" s="6"/>
    </row>
    <row r="18" spans="1:14" x14ac:dyDescent="0.35">
      <c r="A18" s="11" t="s">
        <v>86</v>
      </c>
      <c r="B18" s="10">
        <v>1</v>
      </c>
      <c r="C18">
        <v>0</v>
      </c>
      <c r="D18" s="11">
        <v>0</v>
      </c>
      <c r="E18">
        <f t="shared" si="0"/>
        <v>20</v>
      </c>
      <c r="F18" s="1" t="s">
        <v>12</v>
      </c>
      <c r="G18" s="11">
        <f>K12</f>
        <v>20</v>
      </c>
      <c r="J18" s="5" t="s">
        <v>81</v>
      </c>
      <c r="K18" s="5" t="s">
        <v>74</v>
      </c>
      <c r="L18" s="11"/>
      <c r="N18" s="6"/>
    </row>
    <row r="19" spans="1:14" ht="15" thickBot="1" x14ac:dyDescent="0.4">
      <c r="A19" s="11" t="s">
        <v>89</v>
      </c>
      <c r="B19" s="10">
        <v>0</v>
      </c>
      <c r="C19">
        <v>1</v>
      </c>
      <c r="D19" s="11">
        <v>0</v>
      </c>
      <c r="E19">
        <f t="shared" si="0"/>
        <v>33</v>
      </c>
      <c r="F19" s="1" t="s">
        <v>12</v>
      </c>
      <c r="G19" s="11">
        <f>L12</f>
        <v>40</v>
      </c>
      <c r="J19" s="7" t="s">
        <v>82</v>
      </c>
      <c r="K19" s="7" t="s">
        <v>75</v>
      </c>
      <c r="L19" s="19"/>
      <c r="M19" s="8"/>
      <c r="N19" s="9"/>
    </row>
    <row r="20" spans="1:14" x14ac:dyDescent="0.35">
      <c r="A20" s="14" t="s">
        <v>90</v>
      </c>
      <c r="B20" s="12">
        <v>0</v>
      </c>
      <c r="C20" s="13">
        <v>0</v>
      </c>
      <c r="D20" s="14">
        <v>1</v>
      </c>
      <c r="E20" s="12">
        <f t="shared" si="0"/>
        <v>40</v>
      </c>
      <c r="F20" s="16" t="s">
        <v>12</v>
      </c>
      <c r="G20" s="14">
        <f>M12</f>
        <v>100</v>
      </c>
      <c r="H20" s="13"/>
    </row>
    <row r="21" spans="1:14" x14ac:dyDescent="0.35">
      <c r="E21" s="1"/>
    </row>
    <row r="24" spans="1:14" x14ac:dyDescent="0.35">
      <c r="B24" t="s">
        <v>92</v>
      </c>
      <c r="C24" t="s">
        <v>93</v>
      </c>
      <c r="D24" t="s">
        <v>94</v>
      </c>
    </row>
    <row r="25" spans="1:14" x14ac:dyDescent="0.35">
      <c r="A25" s="27" t="s">
        <v>133</v>
      </c>
      <c r="B25" s="28" t="s">
        <v>1</v>
      </c>
      <c r="C25" s="28" t="s">
        <v>2</v>
      </c>
      <c r="D25" s="28" t="s">
        <v>83</v>
      </c>
      <c r="E25" s="28"/>
      <c r="F25" s="50" t="s">
        <v>56</v>
      </c>
      <c r="G25" s="50"/>
      <c r="H25" s="50"/>
      <c r="J25" t="s">
        <v>134</v>
      </c>
    </row>
    <row r="26" spans="1:14" x14ac:dyDescent="0.35">
      <c r="A26" s="26" t="s">
        <v>91</v>
      </c>
      <c r="B26" s="26">
        <f>B3</f>
        <v>20</v>
      </c>
      <c r="C26" s="26">
        <f>C3</f>
        <v>33</v>
      </c>
      <c r="D26" s="26">
        <f>D3</f>
        <v>40</v>
      </c>
      <c r="E26" s="26"/>
      <c r="F26" s="29">
        <f>F8</f>
        <v>1535</v>
      </c>
      <c r="G26" s="29"/>
      <c r="H26" s="30"/>
    </row>
    <row r="28" spans="1:14" x14ac:dyDescent="0.35">
      <c r="B28" t="s">
        <v>92</v>
      </c>
      <c r="C28" t="s">
        <v>93</v>
      </c>
      <c r="D28" t="s">
        <v>94</v>
      </c>
    </row>
    <row r="29" spans="1:14" x14ac:dyDescent="0.35">
      <c r="A29" s="27" t="s">
        <v>131</v>
      </c>
      <c r="B29" s="28" t="s">
        <v>1</v>
      </c>
      <c r="C29" s="28" t="s">
        <v>2</v>
      </c>
      <c r="D29" s="28" t="s">
        <v>83</v>
      </c>
      <c r="E29" s="28"/>
      <c r="F29" s="50" t="s">
        <v>56</v>
      </c>
      <c r="G29" s="50"/>
      <c r="H29" s="50"/>
    </row>
    <row r="30" spans="1:14" x14ac:dyDescent="0.35">
      <c r="A30" s="26" t="s">
        <v>91</v>
      </c>
      <c r="B30" s="26">
        <v>10</v>
      </c>
      <c r="C30" s="26">
        <v>33</v>
      </c>
      <c r="D30" s="26">
        <v>45</v>
      </c>
      <c r="E30" s="26"/>
      <c r="F30" s="29">
        <v>1495</v>
      </c>
      <c r="G30" s="29"/>
      <c r="H30" s="30"/>
    </row>
  </sheetData>
  <mergeCells count="14">
    <mergeCell ref="F26:H26"/>
    <mergeCell ref="F25:H25"/>
    <mergeCell ref="F29:H29"/>
    <mergeCell ref="F30:H30"/>
    <mergeCell ref="K1:M1"/>
    <mergeCell ref="J1:J2"/>
    <mergeCell ref="N1:N2"/>
    <mergeCell ref="K3:N3"/>
    <mergeCell ref="K6:N6"/>
    <mergeCell ref="A1:H1"/>
    <mergeCell ref="A6:H6"/>
    <mergeCell ref="F8:H8"/>
    <mergeCell ref="F7:H7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Звіт результати (звичайна ціна)</vt:lpstr>
      <vt:lpstr>Звіт стійкість (звичайна ціна)</vt:lpstr>
      <vt:lpstr>Звіт ліміти (звичайна ціна)</vt:lpstr>
      <vt:lpstr>Звіт про результати (+20%)</vt:lpstr>
      <vt:lpstr>Звіт про стійкість (+20%)</vt:lpstr>
      <vt:lpstr>Звіт про ліміти (+20%)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2019-03-28T17:42:55Z</dcterms:modified>
</cp:coreProperties>
</file>