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5AEDE7-B21C-4F15-BE23-15719C83FB9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P34" i="1"/>
  <c r="O34" i="1"/>
  <c r="Q32" i="1"/>
  <c r="P32" i="1"/>
  <c r="O32" i="1"/>
  <c r="Q31" i="1"/>
  <c r="P31" i="1"/>
  <c r="O31" i="1"/>
  <c r="N32" i="1"/>
  <c r="N31" i="1"/>
  <c r="I33" i="1"/>
  <c r="I32" i="1"/>
  <c r="H33" i="1"/>
  <c r="H32" i="1"/>
  <c r="F33" i="1"/>
  <c r="G33" i="1"/>
  <c r="G32" i="1"/>
  <c r="F32" i="1"/>
  <c r="G28" i="1"/>
  <c r="F28" i="1"/>
  <c r="F26" i="1"/>
  <c r="Q19" i="1"/>
  <c r="J19" i="1"/>
  <c r="Q17" i="1"/>
  <c r="J17" i="1"/>
  <c r="Q13" i="1"/>
  <c r="Q14" i="1"/>
  <c r="Q12" i="1"/>
  <c r="J13" i="1"/>
  <c r="J14" i="1"/>
  <c r="J12" i="1"/>
  <c r="P14" i="1"/>
  <c r="P13" i="1"/>
  <c r="P12" i="1"/>
  <c r="I13" i="1"/>
  <c r="I14" i="1"/>
  <c r="I12" i="1"/>
  <c r="O13" i="1"/>
  <c r="O14" i="1"/>
  <c r="O12" i="1"/>
  <c r="N13" i="1"/>
  <c r="N14" i="1"/>
  <c r="M13" i="1"/>
  <c r="M14" i="1"/>
  <c r="N12" i="1"/>
  <c r="M12" i="1"/>
  <c r="H13" i="1"/>
  <c r="H14" i="1"/>
  <c r="G13" i="1"/>
  <c r="G14" i="1"/>
  <c r="H12" i="1"/>
  <c r="G12" i="1"/>
  <c r="F13" i="1"/>
  <c r="F14" i="1"/>
  <c r="F12" i="1"/>
  <c r="N8" i="1"/>
  <c r="O8" i="1"/>
  <c r="M8" i="1"/>
  <c r="H8" i="1"/>
  <c r="G8" i="1"/>
  <c r="F8" i="1"/>
</calcChain>
</file>

<file path=xl/sharedStrings.xml><?xml version="1.0" encoding="utf-8"?>
<sst xmlns="http://schemas.openxmlformats.org/spreadsheetml/2006/main" count="53" uniqueCount="16">
  <si>
    <t>Big Bank</t>
  </si>
  <si>
    <t>Little Bank</t>
  </si>
  <si>
    <t>US Bucks</t>
  </si>
  <si>
    <t>Рейтинги за умовами кредиту</t>
  </si>
  <si>
    <t>Рейтинги з обслуговування клієнтів</t>
  </si>
  <si>
    <t>Сума</t>
  </si>
  <si>
    <t>Нормалізація</t>
  </si>
  <si>
    <t>Середнє</t>
  </si>
  <si>
    <t>Міра узгодженості</t>
  </si>
  <si>
    <t>коеф узгодженості</t>
  </si>
  <si>
    <t>Кредит</t>
  </si>
  <si>
    <t>Обслуг</t>
  </si>
  <si>
    <t>Sum</t>
  </si>
  <si>
    <t>ІР</t>
  </si>
  <si>
    <t>ІС</t>
  </si>
  <si>
    <t>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</si>
</sst>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4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2" borderId="14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Q34"/>
  <sheetViews>
    <sheetView tabSelected="1" topLeftCell="A4" zoomScale="67" zoomScaleNormal="67" workbookViewId="0">
      <selection activeCell="R28" sqref="R28"/>
    </sheetView>
  </sheetViews>
  <sheetFormatPr defaultRowHeight="14.5" x14ac:dyDescent="0.35"/>
  <cols>
    <col min="4" max="4" width="17.36328125" customWidth="1"/>
    <col min="5" max="5" width="8.7265625" customWidth="1"/>
    <col min="9" max="9" width="9.453125" customWidth="1"/>
    <col min="10" max="10" width="16.36328125" customWidth="1"/>
    <col min="11" max="11" width="9.1796875" customWidth="1"/>
    <col min="16" max="16" width="9.54296875" customWidth="1"/>
    <col min="17" max="17" width="17" customWidth="1"/>
  </cols>
  <sheetData>
    <row r="2" spans="4:17" x14ac:dyDescent="0.35">
      <c r="E2" s="2" t="s">
        <v>3</v>
      </c>
      <c r="F2" s="3"/>
      <c r="G2" s="3"/>
      <c r="H2" s="4"/>
      <c r="L2" s="2" t="s">
        <v>4</v>
      </c>
      <c r="M2" s="3"/>
      <c r="N2" s="3"/>
      <c r="O2" s="4"/>
    </row>
    <row r="3" spans="4:17" x14ac:dyDescent="0.35">
      <c r="E3" s="1"/>
      <c r="F3" s="1" t="s">
        <v>0</v>
      </c>
      <c r="G3" s="1" t="s">
        <v>1</v>
      </c>
      <c r="H3" s="1" t="s">
        <v>2</v>
      </c>
      <c r="L3" s="1"/>
      <c r="M3" s="1" t="s">
        <v>0</v>
      </c>
      <c r="N3" s="1" t="s">
        <v>1</v>
      </c>
      <c r="O3" s="1" t="s">
        <v>2</v>
      </c>
    </row>
    <row r="4" spans="4:17" x14ac:dyDescent="0.35">
      <c r="E4" s="1" t="s">
        <v>0</v>
      </c>
      <c r="F4" s="1">
        <v>1</v>
      </c>
      <c r="G4" s="1">
        <v>2</v>
      </c>
      <c r="H4" s="1">
        <v>0.14299999999999999</v>
      </c>
      <c r="L4" s="1" t="s">
        <v>0</v>
      </c>
      <c r="M4" s="1">
        <v>1</v>
      </c>
      <c r="N4" s="1">
        <v>0.25</v>
      </c>
      <c r="O4" s="1">
        <v>1</v>
      </c>
    </row>
    <row r="5" spans="4:17" x14ac:dyDescent="0.35">
      <c r="E5" s="1" t="s">
        <v>1</v>
      </c>
      <c r="F5" s="1">
        <v>0.5</v>
      </c>
      <c r="G5" s="1">
        <v>1</v>
      </c>
      <c r="H5" s="1">
        <v>6</v>
      </c>
      <c r="L5" s="1" t="s">
        <v>1</v>
      </c>
      <c r="M5" s="1">
        <v>4</v>
      </c>
      <c r="N5" s="1">
        <v>1</v>
      </c>
      <c r="O5" s="1">
        <v>0.5</v>
      </c>
    </row>
    <row r="6" spans="4:17" x14ac:dyDescent="0.35">
      <c r="E6" s="1" t="s">
        <v>2</v>
      </c>
      <c r="F6" s="1">
        <v>7</v>
      </c>
      <c r="G6" s="1">
        <v>0.16700000000000001</v>
      </c>
      <c r="H6" s="1">
        <v>1</v>
      </c>
      <c r="L6" s="1" t="s">
        <v>2</v>
      </c>
      <c r="M6" s="1">
        <v>1</v>
      </c>
      <c r="N6" s="1">
        <v>2</v>
      </c>
      <c r="O6" s="1">
        <v>1</v>
      </c>
    </row>
    <row r="8" spans="4:17" x14ac:dyDescent="0.35">
      <c r="D8" s="5" t="s">
        <v>5</v>
      </c>
      <c r="E8" s="6"/>
      <c r="F8" s="6">
        <f>SUM(F4:F6)</f>
        <v>8.5</v>
      </c>
      <c r="G8" s="6">
        <f>SUM(G4:G6)</f>
        <v>3.1669999999999998</v>
      </c>
      <c r="H8" s="6">
        <f>SUM(H4:H6)</f>
        <v>7.1429999999999998</v>
      </c>
      <c r="I8" s="6"/>
      <c r="J8" s="6"/>
      <c r="K8" s="6"/>
      <c r="L8" s="6"/>
      <c r="M8" s="6">
        <f>SUM(M4:M6)</f>
        <v>6</v>
      </c>
      <c r="N8" s="6">
        <f t="shared" ref="N8:O8" si="0">SUM(N4:N6)</f>
        <v>3.25</v>
      </c>
      <c r="O8" s="7">
        <f t="shared" si="0"/>
        <v>2.5</v>
      </c>
    </row>
    <row r="9" spans="4:17" ht="15" thickBot="1" x14ac:dyDescent="0.4"/>
    <row r="10" spans="4:17" ht="15" thickBot="1" x14ac:dyDescent="0.4">
      <c r="D10" s="28" t="s">
        <v>6</v>
      </c>
      <c r="E10" s="28"/>
      <c r="F10" s="29"/>
      <c r="G10" s="29"/>
      <c r="H10" s="29"/>
      <c r="I10" s="30" t="s">
        <v>7</v>
      </c>
      <c r="J10" s="31" t="s">
        <v>8</v>
      </c>
      <c r="K10" s="29"/>
      <c r="L10" s="28"/>
      <c r="M10" s="29"/>
      <c r="N10" s="29"/>
      <c r="O10" s="32"/>
      <c r="P10" s="30" t="s">
        <v>7</v>
      </c>
      <c r="Q10" s="31" t="s">
        <v>8</v>
      </c>
    </row>
    <row r="11" spans="4:17" x14ac:dyDescent="0.35">
      <c r="E11" s="26"/>
      <c r="F11" s="27" t="s">
        <v>0</v>
      </c>
      <c r="G11" s="27" t="s">
        <v>1</v>
      </c>
      <c r="H11" s="27" t="s">
        <v>2</v>
      </c>
      <c r="I11" s="8"/>
      <c r="J11" s="20"/>
      <c r="L11" s="26"/>
      <c r="M11" s="27" t="s">
        <v>0</v>
      </c>
      <c r="N11" s="27" t="s">
        <v>1</v>
      </c>
      <c r="O11" s="27" t="s">
        <v>2</v>
      </c>
      <c r="Q11" s="20"/>
    </row>
    <row r="12" spans="4:17" x14ac:dyDescent="0.35">
      <c r="E12" s="19" t="s">
        <v>0</v>
      </c>
      <c r="F12" s="1">
        <f>F4/$F$8</f>
        <v>0.11764705882352941</v>
      </c>
      <c r="G12" s="1">
        <f>G4/$G$8</f>
        <v>0.63151247237132935</v>
      </c>
      <c r="H12" s="1">
        <f>H4/$H$8</f>
        <v>2.0019599608007838E-2</v>
      </c>
      <c r="I12" s="8">
        <f>AVERAGE(F12:H12)</f>
        <v>0.25639304360095555</v>
      </c>
      <c r="J12" s="20">
        <f>MMULT(F4:H4,$I$12:$I$14)/I12</f>
        <v>4.3470107403282681</v>
      </c>
      <c r="L12" s="19" t="s">
        <v>0</v>
      </c>
      <c r="M12" s="1">
        <f>M4/$M$8</f>
        <v>0.16666666666666666</v>
      </c>
      <c r="N12" s="1">
        <f>N4/$N$8</f>
        <v>7.6923076923076927E-2</v>
      </c>
      <c r="O12" s="1">
        <f>O4/$O$8</f>
        <v>0.4</v>
      </c>
      <c r="P12">
        <f>AVERAGE(M12:O12)</f>
        <v>0.21452991452991454</v>
      </c>
      <c r="Q12" s="20">
        <f>MMULT(M4:O4,$P$12:$P$14)/P12</f>
        <v>3.2928286852589634</v>
      </c>
    </row>
    <row r="13" spans="4:17" x14ac:dyDescent="0.35">
      <c r="E13" s="19" t="s">
        <v>1</v>
      </c>
      <c r="F13" s="1">
        <f t="shared" ref="F13:F14" si="1">F5/$F$8</f>
        <v>5.8823529411764705E-2</v>
      </c>
      <c r="G13" s="1">
        <f t="shared" ref="G13:G14" si="2">G5/$G$8</f>
        <v>0.31575623618566467</v>
      </c>
      <c r="H13" s="1">
        <f t="shared" ref="H13:H14" si="3">H5/$H$8</f>
        <v>0.83998320033599327</v>
      </c>
      <c r="I13" s="8">
        <f t="shared" ref="I13:I14" si="4">AVERAGE(F13:H13)</f>
        <v>0.40485432197780757</v>
      </c>
      <c r="J13" s="20">
        <f t="shared" ref="J13:J14" si="5">MMULT(F5:H5,$I$12:$I$14)/I13</f>
        <v>6.3370118855896527</v>
      </c>
      <c r="L13" s="19" t="s">
        <v>1</v>
      </c>
      <c r="M13" s="1">
        <f t="shared" ref="M13:M14" si="6">M5/$M$8</f>
        <v>0.66666666666666663</v>
      </c>
      <c r="N13" s="1">
        <f t="shared" ref="N13:N14" si="7">N5/$N$8</f>
        <v>0.30769230769230771</v>
      </c>
      <c r="O13" s="1">
        <f t="shared" ref="O13:O14" si="8">O5/$O$8</f>
        <v>0.2</v>
      </c>
      <c r="P13">
        <f t="shared" ref="P13:P14" si="9">AVERAGE(M13:O13)</f>
        <v>0.39145299145299145</v>
      </c>
      <c r="Q13" s="20">
        <f t="shared" ref="Q13:Q14" si="10">MMULT(M5:O5,$P$12:$P$14)/P13</f>
        <v>3.695414847161572</v>
      </c>
    </row>
    <row r="14" spans="4:17" ht="15" thickBot="1" x14ac:dyDescent="0.4">
      <c r="E14" s="21" t="s">
        <v>2</v>
      </c>
      <c r="F14" s="22">
        <f t="shared" si="1"/>
        <v>0.82352941176470584</v>
      </c>
      <c r="G14" s="22">
        <f t="shared" si="2"/>
        <v>5.2731291443006006E-2</v>
      </c>
      <c r="H14" s="22">
        <f t="shared" si="3"/>
        <v>0.13999720005599889</v>
      </c>
      <c r="I14" s="23">
        <f t="shared" si="4"/>
        <v>0.33875263442123688</v>
      </c>
      <c r="J14" s="24">
        <f t="shared" si="5"/>
        <v>6.4977047784701414</v>
      </c>
      <c r="L14" s="21" t="s">
        <v>2</v>
      </c>
      <c r="M14" s="22">
        <f t="shared" si="6"/>
        <v>0.16666666666666666</v>
      </c>
      <c r="N14" s="22">
        <f t="shared" si="7"/>
        <v>0.61538461538461542</v>
      </c>
      <c r="O14" s="22">
        <f t="shared" si="8"/>
        <v>0.4</v>
      </c>
      <c r="P14" s="25">
        <f t="shared" si="9"/>
        <v>0.39401709401709401</v>
      </c>
      <c r="Q14" s="24">
        <f t="shared" si="10"/>
        <v>3.5314533622559652</v>
      </c>
    </row>
    <row r="16" spans="4:17" ht="15" thickBot="1" x14ac:dyDescent="0.4"/>
    <row r="17" spans="4:17" ht="15" thickBot="1" x14ac:dyDescent="0.4">
      <c r="D17" s="17" t="s">
        <v>13</v>
      </c>
      <c r="E17" s="18">
        <v>0.57999999999999996</v>
      </c>
      <c r="H17" s="9" t="s">
        <v>14</v>
      </c>
      <c r="I17" s="10"/>
      <c r="J17" s="11">
        <f>(AVERAGE(J12:J14)-3)/2</f>
        <v>1.3636212340646772</v>
      </c>
      <c r="O17" s="9" t="s">
        <v>14</v>
      </c>
      <c r="P17" s="10"/>
      <c r="Q17" s="11">
        <f>(AVERAGE(Q12:Q14)-3)/2</f>
        <v>0.25328281577941669</v>
      </c>
    </row>
    <row r="18" spans="4:17" x14ac:dyDescent="0.35">
      <c r="H18" s="12"/>
      <c r="J18" s="13"/>
      <c r="O18" s="12"/>
      <c r="Q18" s="13"/>
    </row>
    <row r="19" spans="4:17" ht="15" thickBot="1" x14ac:dyDescent="0.4">
      <c r="H19" s="14" t="s">
        <v>9</v>
      </c>
      <c r="I19" s="15"/>
      <c r="J19" s="16">
        <f>J17/$E$17</f>
        <v>2.3510710932149608</v>
      </c>
      <c r="O19" s="14" t="s">
        <v>9</v>
      </c>
      <c r="P19" s="15"/>
      <c r="Q19" s="16">
        <f>Q17/$E$17</f>
        <v>0.43669450996451159</v>
      </c>
    </row>
    <row r="24" spans="4:17" x14ac:dyDescent="0.35">
      <c r="E24" s="1"/>
      <c r="F24" s="1" t="s">
        <v>10</v>
      </c>
      <c r="G24" s="1" t="s">
        <v>11</v>
      </c>
    </row>
    <row r="25" spans="4:17" x14ac:dyDescent="0.35">
      <c r="E25" s="1" t="s">
        <v>10</v>
      </c>
      <c r="F25" s="1">
        <v>1</v>
      </c>
      <c r="G25" s="1">
        <v>3</v>
      </c>
    </row>
    <row r="26" spans="4:17" x14ac:dyDescent="0.35">
      <c r="E26" s="1" t="s">
        <v>11</v>
      </c>
      <c r="F26" s="1">
        <f>1/3</f>
        <v>0.33333333333333331</v>
      </c>
      <c r="G26" s="1">
        <v>1</v>
      </c>
    </row>
    <row r="28" spans="4:17" x14ac:dyDescent="0.35">
      <c r="D28" t="s">
        <v>12</v>
      </c>
      <c r="F28">
        <f>SUM(F25:F26)</f>
        <v>1.3333333333333333</v>
      </c>
      <c r="G28">
        <f>SUM(G25:G26)</f>
        <v>4</v>
      </c>
    </row>
    <row r="30" spans="4:17" x14ac:dyDescent="0.35">
      <c r="D30" t="s">
        <v>6</v>
      </c>
      <c r="M30" s="1"/>
      <c r="N30" s="1" t="s">
        <v>15</v>
      </c>
      <c r="O30" s="1" t="s">
        <v>0</v>
      </c>
      <c r="P30" s="1" t="s">
        <v>1</v>
      </c>
      <c r="Q30" s="1" t="s">
        <v>2</v>
      </c>
    </row>
    <row r="31" spans="4:17" x14ac:dyDescent="0.35">
      <c r="E31" s="1"/>
      <c r="F31" s="1" t="s">
        <v>10</v>
      </c>
      <c r="G31" s="1" t="s">
        <v>11</v>
      </c>
      <c r="M31" s="1" t="s">
        <v>10</v>
      </c>
      <c r="N31" s="1">
        <f>H32</f>
        <v>0.75</v>
      </c>
      <c r="O31" s="1">
        <f>I12</f>
        <v>0.25639304360095555</v>
      </c>
      <c r="P31" s="1">
        <f>I13</f>
        <v>0.40485432197780757</v>
      </c>
      <c r="Q31" s="1">
        <f>I14</f>
        <v>0.33875263442123688</v>
      </c>
    </row>
    <row r="32" spans="4:17" x14ac:dyDescent="0.35">
      <c r="E32" s="1" t="s">
        <v>10</v>
      </c>
      <c r="F32" s="1">
        <f>F25/$F$28</f>
        <v>0.75</v>
      </c>
      <c r="G32" s="1">
        <f>G25/$G$28</f>
        <v>0.75</v>
      </c>
      <c r="H32">
        <f>AVERAGE(F32:G32)</f>
        <v>0.75</v>
      </c>
      <c r="I32">
        <f>MMULT(F32:G32,$H$32:$H$33)/H32</f>
        <v>1</v>
      </c>
      <c r="M32" s="1" t="s">
        <v>11</v>
      </c>
      <c r="N32" s="1">
        <f>H33</f>
        <v>0.25</v>
      </c>
      <c r="O32" s="1">
        <f>P12</f>
        <v>0.21452991452991454</v>
      </c>
      <c r="P32" s="1">
        <f>P13</f>
        <v>0.39145299145299145</v>
      </c>
      <c r="Q32" s="1">
        <f>P14</f>
        <v>0.39401709401709401</v>
      </c>
    </row>
    <row r="33" spans="5:17" x14ac:dyDescent="0.35">
      <c r="E33" s="1" t="s">
        <v>11</v>
      </c>
      <c r="F33" s="1">
        <f>F26/$F$28</f>
        <v>0.25</v>
      </c>
      <c r="G33" s="1">
        <f>G26/$G$28</f>
        <v>0.25</v>
      </c>
      <c r="H33">
        <f>AVERAGE(F33:G33)</f>
        <v>0.25</v>
      </c>
      <c r="I33">
        <f>MMULT(F33:G33,$H$32:$H$33)/H33</f>
        <v>1</v>
      </c>
    </row>
    <row r="34" spans="5:17" x14ac:dyDescent="0.35">
      <c r="O34" s="1">
        <f>SUMPRODUCT(O31:O32,N31:N32)</f>
        <v>0.24592726133319529</v>
      </c>
      <c r="P34" s="1">
        <f>SUMPRODUCT(P31:P32,N31:N32)</f>
        <v>0.40150398934660353</v>
      </c>
      <c r="Q34" s="1">
        <f>SUMPRODUCT(Q31:Q32,N31:N32)</f>
        <v>0.35256874932020116</v>
      </c>
    </row>
  </sheetData>
  <mergeCells count="6">
    <mergeCell ref="L2:O2"/>
    <mergeCell ref="E2:H2"/>
    <mergeCell ref="H17:I17"/>
    <mergeCell ref="O17:P17"/>
    <mergeCell ref="O19:P19"/>
    <mergeCell ref="H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2019-03-28T19:25:40Z</dcterms:modified>
</cp:coreProperties>
</file>